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uzado\Desktop\Tablas de liquidity\"/>
    </mc:Choice>
  </mc:AlternateContent>
  <xr:revisionPtr revIDLastSave="0" documentId="13_ncr:1_{16B1CC45-7C89-49C4-9177-89C91892E78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10Y" sheetId="17" r:id="rId1"/>
    <sheet name="5Y" sheetId="18" r:id="rId2"/>
    <sheet name="12Y-15Y" sheetId="19" r:id="rId3"/>
    <sheet name="Hoja7" sheetId="12" r:id="rId4"/>
    <sheet name="Rates-XCCY" sheetId="2" r:id="rId5"/>
    <sheet name="Hoja18" sheetId="23" r:id="rId6"/>
  </sheets>
  <externalReferences>
    <externalReference r:id="rId7"/>
  </externalReferences>
  <definedNames>
    <definedName name="_xlnm._FilterDatabase" localSheetId="4" hidden="1">'Rates-XCCY'!$A$1:$AD$1</definedName>
  </definedNames>
  <calcPr calcId="181029" iterateCount="500" iterateDelta="9.9999999999999998E-17"/>
  <pivotCaches>
    <pivotCache cacheId="31" r:id="rId8"/>
    <pivotCache cacheId="41" r:id="rId9"/>
    <pivotCache cacheId="45" r:id="rId10"/>
    <pivotCache cacheId="4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8" i="19" l="1"/>
  <c r="AG9" i="19"/>
  <c r="AG10" i="19"/>
  <c r="AG11" i="19"/>
  <c r="AG7" i="19"/>
  <c r="AE11" i="19"/>
  <c r="AD11" i="19"/>
  <c r="AE7" i="19"/>
  <c r="AD9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5" i="19"/>
  <c r="Z14" i="19"/>
  <c r="Z13" i="19"/>
  <c r="Z12" i="19"/>
  <c r="Z11" i="19"/>
  <c r="Z10" i="19"/>
  <c r="Z9" i="19"/>
  <c r="Z8" i="19"/>
  <c r="Z7" i="19"/>
  <c r="AD7" i="19"/>
  <c r="AC7" i="19"/>
  <c r="AB8" i="19"/>
  <c r="AB9" i="19"/>
  <c r="AB10" i="19"/>
  <c r="AB11" i="19"/>
  <c r="AB12" i="19"/>
  <c r="AB13" i="19"/>
  <c r="AB14" i="19"/>
  <c r="AB15" i="19"/>
  <c r="AB16" i="19"/>
  <c r="AB17" i="19"/>
  <c r="AB18" i="19"/>
  <c r="AB19" i="19"/>
  <c r="AB20" i="19"/>
  <c r="AB21" i="19"/>
  <c r="AB22" i="19"/>
  <c r="AB23" i="19"/>
  <c r="AB24" i="19"/>
  <c r="AB25" i="19"/>
  <c r="AB26" i="19"/>
  <c r="AB27" i="19"/>
  <c r="AB28" i="19"/>
  <c r="AB29" i="19"/>
  <c r="AB30" i="19"/>
  <c r="AB31" i="19"/>
  <c r="AB7" i="19"/>
  <c r="AA8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AA27" i="19"/>
  <c r="AA28" i="19"/>
  <c r="AA29" i="19"/>
  <c r="AA30" i="19"/>
  <c r="AA31" i="19"/>
  <c r="AA7" i="19"/>
  <c r="Z3" i="19"/>
  <c r="Y31" i="19"/>
  <c r="Y30" i="19"/>
  <c r="Y22" i="19"/>
  <c r="Y23" i="19"/>
  <c r="Y24" i="19"/>
  <c r="Y25" i="19"/>
  <c r="Y26" i="19"/>
  <c r="Y27" i="19"/>
  <c r="Y28" i="19"/>
  <c r="Y29" i="19"/>
  <c r="Y21" i="19"/>
  <c r="Y20" i="19"/>
  <c r="Y19" i="19"/>
  <c r="Y15" i="19"/>
  <c r="Y16" i="19"/>
  <c r="Y17" i="19"/>
  <c r="Y18" i="19"/>
  <c r="Y14" i="19"/>
  <c r="Y8" i="19"/>
  <c r="Y9" i="19"/>
  <c r="Y10" i="19"/>
  <c r="Y11" i="19"/>
  <c r="Y12" i="19"/>
  <c r="Y13" i="19"/>
  <c r="Y7" i="19"/>
  <c r="AG9" i="17"/>
  <c r="AG10" i="17"/>
  <c r="AG11" i="17"/>
  <c r="AG12" i="17"/>
  <c r="AG8" i="17"/>
  <c r="AF13" i="18"/>
  <c r="AH9" i="18" s="1"/>
  <c r="AH10" i="18"/>
  <c r="AE12" i="17"/>
  <c r="AC10" i="18"/>
  <c r="AC11" i="18"/>
  <c r="AF9" i="18" s="1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9" i="18"/>
  <c r="AB10" i="18"/>
  <c r="AB11" i="18"/>
  <c r="AE13" i="18" s="1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9" i="18"/>
  <c r="AE11" i="18"/>
  <c r="AD9" i="18"/>
  <c r="AA43" i="18"/>
  <c r="AA42" i="18"/>
  <c r="AA41" i="18"/>
  <c r="AA40" i="18"/>
  <c r="AA39" i="18"/>
  <c r="AA38" i="18"/>
  <c r="AA37" i="18"/>
  <c r="AA36" i="18"/>
  <c r="AA35" i="18"/>
  <c r="AA34" i="18"/>
  <c r="AA33" i="18"/>
  <c r="AA32" i="18"/>
  <c r="AA31" i="18"/>
  <c r="AA30" i="18"/>
  <c r="AA29" i="18"/>
  <c r="AA28" i="18"/>
  <c r="AA27" i="18"/>
  <c r="AA26" i="18"/>
  <c r="AA25" i="18"/>
  <c r="AA24" i="18"/>
  <c r="AA23" i="18"/>
  <c r="AA22" i="18"/>
  <c r="AA21" i="18"/>
  <c r="AA20" i="18"/>
  <c r="AA19" i="18"/>
  <c r="AA18" i="18"/>
  <c r="AA17" i="18"/>
  <c r="AA16" i="18"/>
  <c r="AA15" i="18"/>
  <c r="AA14" i="18"/>
  <c r="AA13" i="18"/>
  <c r="AA12" i="18"/>
  <c r="AA11" i="18"/>
  <c r="AA10" i="18"/>
  <c r="AA9" i="18"/>
  <c r="AA3" i="18"/>
  <c r="Z43" i="18"/>
  <c r="Z42" i="18"/>
  <c r="Z40" i="18"/>
  <c r="Z41" i="18"/>
  <c r="Z39" i="18"/>
  <c r="Z38" i="18"/>
  <c r="Z37" i="18"/>
  <c r="Z31" i="18"/>
  <c r="Z32" i="18"/>
  <c r="Z33" i="18"/>
  <c r="Z34" i="18"/>
  <c r="Z35" i="18"/>
  <c r="Z36" i="18"/>
  <c r="Z30" i="18"/>
  <c r="Z22" i="18"/>
  <c r="Z23" i="18"/>
  <c r="Z24" i="18"/>
  <c r="Z25" i="18"/>
  <c r="Z26" i="18"/>
  <c r="Z27" i="18"/>
  <c r="Z28" i="18"/>
  <c r="Z29" i="18"/>
  <c r="Z21" i="18"/>
  <c r="Z10" i="18"/>
  <c r="Z11" i="18"/>
  <c r="Z12" i="18"/>
  <c r="Z13" i="18"/>
  <c r="Z14" i="18"/>
  <c r="Z15" i="18"/>
  <c r="Z16" i="18"/>
  <c r="Z17" i="18"/>
  <c r="Z18" i="18"/>
  <c r="Z19" i="18"/>
  <c r="Z20" i="18"/>
  <c r="Z9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2" i="18"/>
  <c r="AD10" i="17"/>
  <c r="AD12" i="17"/>
  <c r="AE8" i="17"/>
  <c r="AD8" i="17"/>
  <c r="AC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8" i="17"/>
  <c r="Z60" i="17"/>
  <c r="Z59" i="17"/>
  <c r="Z58" i="17"/>
  <c r="Z57" i="17"/>
  <c r="Z56" i="17"/>
  <c r="Z55" i="17"/>
  <c r="Z54" i="17"/>
  <c r="Z53" i="17"/>
  <c r="Z52" i="17"/>
  <c r="Z51" i="17"/>
  <c r="Z50" i="17"/>
  <c r="Z49" i="17"/>
  <c r="Z48" i="17"/>
  <c r="Z47" i="17"/>
  <c r="Z46" i="17"/>
  <c r="Z45" i="17"/>
  <c r="Z44" i="17"/>
  <c r="Z43" i="17"/>
  <c r="Z42" i="17"/>
  <c r="Z41" i="17"/>
  <c r="Z40" i="17"/>
  <c r="Z39" i="17"/>
  <c r="Z38" i="17"/>
  <c r="Z37" i="17"/>
  <c r="Z36" i="17"/>
  <c r="Z35" i="17"/>
  <c r="Z34" i="17"/>
  <c r="Z33" i="17"/>
  <c r="Z32" i="17"/>
  <c r="Z31" i="17"/>
  <c r="Z30" i="17"/>
  <c r="Z29" i="17"/>
  <c r="Z28" i="17"/>
  <c r="Z27" i="17"/>
  <c r="Z26" i="17"/>
  <c r="Z25" i="17"/>
  <c r="Z24" i="17"/>
  <c r="Z23" i="17"/>
  <c r="Z22" i="17"/>
  <c r="Z21" i="17"/>
  <c r="Z20" i="17"/>
  <c r="Z19" i="17"/>
  <c r="Z18" i="17"/>
  <c r="Z17" i="17"/>
  <c r="Z16" i="17"/>
  <c r="Z15" i="17"/>
  <c r="Z14" i="17"/>
  <c r="Z13" i="17"/>
  <c r="Z12" i="17"/>
  <c r="Z11" i="17"/>
  <c r="Z10" i="17"/>
  <c r="Z9" i="17"/>
  <c r="Z8" i="17"/>
  <c r="Z3" i="17"/>
  <c r="Y51" i="17"/>
  <c r="Y52" i="17"/>
  <c r="Y53" i="17"/>
  <c r="Y54" i="17"/>
  <c r="Y55" i="17"/>
  <c r="Y56" i="17"/>
  <c r="Y57" i="17"/>
  <c r="Y58" i="17"/>
  <c r="Y59" i="17"/>
  <c r="Y60" i="17"/>
  <c r="Y50" i="17"/>
  <c r="Y49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36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23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8" i="17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AH13" i="18" l="1"/>
  <c r="AH12" i="18"/>
  <c r="AH11" i="18"/>
  <c r="AE9" i="18"/>
  <c r="S732" i="2"/>
  <c r="S733" i="2"/>
  <c r="S734" i="2"/>
  <c r="S729" i="2"/>
  <c r="S730" i="2"/>
  <c r="S727" i="2"/>
  <c r="S728" i="2"/>
  <c r="S723" i="2"/>
  <c r="S724" i="2"/>
  <c r="S725" i="2"/>
  <c r="S726" i="2"/>
  <c r="S720" i="2"/>
  <c r="S721" i="2"/>
  <c r="S722" i="2"/>
  <c r="S717" i="2"/>
  <c r="S718" i="2"/>
  <c r="S719" i="2"/>
  <c r="S707" i="2"/>
  <c r="S708" i="2"/>
  <c r="S709" i="2"/>
  <c r="S710" i="2"/>
  <c r="S711" i="2"/>
  <c r="S712" i="2"/>
  <c r="S713" i="2"/>
  <c r="S714" i="2"/>
  <c r="S715" i="2"/>
  <c r="S716" i="2"/>
  <c r="S704" i="2"/>
  <c r="S705" i="2"/>
  <c r="S706" i="2"/>
  <c r="S695" i="2"/>
  <c r="S696" i="2"/>
  <c r="S697" i="2"/>
  <c r="S698" i="2"/>
  <c r="S699" i="2"/>
  <c r="S700" i="2"/>
  <c r="S701" i="2"/>
  <c r="S702" i="2"/>
  <c r="S703" i="2"/>
  <c r="S688" i="2"/>
  <c r="S689" i="2"/>
  <c r="S690" i="2"/>
  <c r="S691" i="2"/>
  <c r="S692" i="2"/>
  <c r="S693" i="2"/>
  <c r="S694" i="2"/>
  <c r="S678" i="2"/>
  <c r="S679" i="2"/>
  <c r="S680" i="2"/>
  <c r="S681" i="2"/>
  <c r="S682" i="2"/>
  <c r="S683" i="2"/>
  <c r="S684" i="2"/>
  <c r="S685" i="2"/>
  <c r="S686" i="2"/>
  <c r="S687" i="2"/>
  <c r="S675" i="2"/>
  <c r="S676" i="2"/>
  <c r="S677" i="2"/>
  <c r="S671" i="2"/>
  <c r="S672" i="2"/>
  <c r="S673" i="2"/>
  <c r="S674" i="2"/>
  <c r="S665" i="2"/>
  <c r="S666" i="2"/>
  <c r="S667" i="2"/>
  <c r="S668" i="2"/>
  <c r="S669" i="2"/>
  <c r="S670" i="2"/>
  <c r="S662" i="2"/>
  <c r="S663" i="2"/>
  <c r="S664" i="2"/>
  <c r="S658" i="2"/>
  <c r="S659" i="2"/>
  <c r="S660" i="2"/>
  <c r="S661" i="2"/>
  <c r="S656" i="2"/>
  <c r="S657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13" i="2"/>
  <c r="S614" i="2"/>
  <c r="S615" i="2"/>
  <c r="S616" i="2"/>
  <c r="S617" i="2"/>
  <c r="S618" i="2"/>
  <c r="S619" i="2"/>
  <c r="S620" i="2"/>
  <c r="S621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588" i="2"/>
  <c r="S589" i="2"/>
  <c r="S590" i="2"/>
  <c r="S591" i="2"/>
  <c r="S592" i="2"/>
  <c r="S593" i="2"/>
  <c r="S594" i="2"/>
  <c r="S595" i="2"/>
  <c r="S596" i="2"/>
  <c r="S581" i="2"/>
  <c r="S582" i="2"/>
  <c r="S583" i="2"/>
  <c r="S584" i="2"/>
  <c r="S585" i="2"/>
  <c r="S586" i="2"/>
  <c r="S587" i="2"/>
  <c r="S573" i="2"/>
  <c r="S574" i="2"/>
  <c r="S575" i="2"/>
  <c r="S576" i="2"/>
  <c r="S577" i="2"/>
  <c r="S578" i="2"/>
  <c r="S579" i="2"/>
  <c r="S580" i="2"/>
  <c r="S572" i="2"/>
  <c r="S570" i="2"/>
  <c r="S571" i="2"/>
  <c r="S560" i="2"/>
  <c r="S561" i="2"/>
  <c r="S562" i="2"/>
  <c r="S563" i="2"/>
  <c r="S564" i="2"/>
  <c r="S565" i="2"/>
  <c r="S566" i="2"/>
  <c r="S567" i="2"/>
  <c r="S568" i="2"/>
  <c r="S569" i="2"/>
  <c r="S556" i="2"/>
  <c r="S557" i="2"/>
  <c r="S558" i="2"/>
  <c r="S559" i="2"/>
  <c r="S552" i="2"/>
  <c r="S553" i="2"/>
  <c r="S554" i="2"/>
  <c r="S555" i="2"/>
  <c r="S550" i="2"/>
  <c r="S551" i="2"/>
  <c r="S541" i="2"/>
  <c r="S542" i="2"/>
  <c r="S543" i="2"/>
  <c r="S544" i="2"/>
  <c r="S545" i="2"/>
  <c r="S546" i="2"/>
  <c r="S547" i="2"/>
  <c r="S548" i="2"/>
  <c r="S549" i="2"/>
  <c r="S539" i="2"/>
  <c r="S540" i="2"/>
  <c r="S534" i="2"/>
  <c r="S535" i="2"/>
  <c r="S536" i="2"/>
  <c r="S537" i="2"/>
  <c r="S538" i="2"/>
  <c r="S531" i="2"/>
  <c r="S532" i="2"/>
  <c r="S533" i="2"/>
  <c r="S525" i="2"/>
  <c r="S526" i="2"/>
  <c r="S527" i="2"/>
  <c r="S528" i="2"/>
  <c r="S529" i="2"/>
  <c r="S530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496" i="2"/>
  <c r="S497" i="2"/>
  <c r="S487" i="2"/>
  <c r="S488" i="2"/>
  <c r="S489" i="2"/>
  <c r="S490" i="2"/>
  <c r="S491" i="2"/>
  <c r="S492" i="2"/>
  <c r="S493" i="2"/>
  <c r="S494" i="2"/>
  <c r="S495" i="2"/>
  <c r="S484" i="2"/>
  <c r="S485" i="2"/>
  <c r="S486" i="2"/>
  <c r="S473" i="2"/>
  <c r="S474" i="2"/>
  <c r="S475" i="2"/>
  <c r="S476" i="2"/>
  <c r="S477" i="2"/>
  <c r="S478" i="2"/>
  <c r="S479" i="2"/>
  <c r="S480" i="2"/>
  <c r="S481" i="2"/>
  <c r="S482" i="2"/>
  <c r="S483" i="2"/>
  <c r="S471" i="2"/>
  <c r="S472" i="2"/>
  <c r="S467" i="2"/>
  <c r="S468" i="2"/>
  <c r="S469" i="2"/>
  <c r="S470" i="2"/>
  <c r="S461" i="2"/>
  <c r="S462" i="2"/>
  <c r="S463" i="2"/>
  <c r="S464" i="2"/>
  <c r="S465" i="2"/>
  <c r="S466" i="2"/>
  <c r="S455" i="2"/>
  <c r="S456" i="2"/>
  <c r="S457" i="2"/>
  <c r="S458" i="2"/>
  <c r="S459" i="2"/>
  <c r="S460" i="2"/>
  <c r="S454" i="2"/>
  <c r="S446" i="2"/>
  <c r="S447" i="2"/>
  <c r="S448" i="2"/>
  <c r="S449" i="2"/>
  <c r="S450" i="2"/>
  <c r="S451" i="2"/>
  <c r="S452" i="2"/>
  <c r="S453" i="2"/>
  <c r="S437" i="2"/>
  <c r="S438" i="2"/>
  <c r="S439" i="2"/>
  <c r="S440" i="2"/>
  <c r="S441" i="2"/>
  <c r="S442" i="2"/>
  <c r="S443" i="2"/>
  <c r="S444" i="2"/>
  <c r="S445" i="2"/>
  <c r="S429" i="2"/>
  <c r="S430" i="2"/>
  <c r="S431" i="2"/>
  <c r="S432" i="2"/>
  <c r="S433" i="2"/>
  <c r="S434" i="2"/>
  <c r="S435" i="2"/>
  <c r="S436" i="2"/>
  <c r="S427" i="2"/>
  <c r="S428" i="2"/>
  <c r="S420" i="2"/>
  <c r="S421" i="2"/>
  <c r="S422" i="2"/>
  <c r="S423" i="2"/>
  <c r="S424" i="2"/>
  <c r="S425" i="2"/>
  <c r="S426" i="2"/>
  <c r="S415" i="2"/>
  <c r="S416" i="2"/>
  <c r="S417" i="2"/>
  <c r="S418" i="2"/>
  <c r="S419" i="2"/>
  <c r="S409" i="2"/>
  <c r="S410" i="2"/>
  <c r="S411" i="2"/>
  <c r="S412" i="2"/>
  <c r="S413" i="2"/>
  <c r="S414" i="2"/>
  <c r="S405" i="2"/>
  <c r="S406" i="2"/>
  <c r="S407" i="2"/>
  <c r="S408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389" i="2"/>
  <c r="S390" i="2"/>
  <c r="S391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63" i="2"/>
  <c r="S364" i="2"/>
  <c r="S365" i="2"/>
  <c r="S366" i="2"/>
  <c r="S367" i="2"/>
  <c r="S368" i="2"/>
  <c r="S369" i="2"/>
  <c r="S370" i="2"/>
  <c r="S371" i="2"/>
  <c r="S372" i="2"/>
  <c r="S373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06" i="2"/>
  <c r="S307" i="2"/>
  <c r="S308" i="2"/>
  <c r="S309" i="2"/>
  <c r="S310" i="2"/>
  <c r="S311" i="2"/>
  <c r="S312" i="2"/>
  <c r="S313" i="2"/>
  <c r="S299" i="2"/>
  <c r="S300" i="2"/>
  <c r="S301" i="2"/>
  <c r="S302" i="2"/>
  <c r="S303" i="2"/>
  <c r="S304" i="2"/>
  <c r="S305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78" i="2"/>
  <c r="S279" i="2"/>
  <c r="S280" i="2"/>
  <c r="S281" i="2"/>
  <c r="S282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33" i="2"/>
  <c r="S232" i="2"/>
  <c r="S226" i="2"/>
  <c r="S227" i="2"/>
  <c r="S228" i="2"/>
  <c r="S229" i="2"/>
  <c r="S230" i="2"/>
  <c r="S231" i="2"/>
  <c r="S225" i="2"/>
  <c r="S219" i="2"/>
  <c r="S220" i="2"/>
  <c r="S221" i="2"/>
  <c r="S222" i="2"/>
  <c r="S223" i="2"/>
  <c r="S224" i="2"/>
  <c r="S214" i="2"/>
  <c r="S215" i="2"/>
  <c r="S216" i="2"/>
  <c r="S217" i="2"/>
  <c r="S218" i="2"/>
  <c r="S207" i="2"/>
  <c r="S208" i="2"/>
  <c r="S209" i="2"/>
  <c r="S210" i="2"/>
  <c r="S211" i="2"/>
  <c r="S212" i="2"/>
  <c r="S213" i="2"/>
  <c r="S206" i="2"/>
  <c r="S200" i="2"/>
  <c r="S201" i="2"/>
  <c r="S202" i="2"/>
  <c r="S203" i="2"/>
  <c r="S204" i="2"/>
  <c r="S205" i="2"/>
  <c r="S198" i="2"/>
  <c r="S199" i="2"/>
  <c r="S191" i="2"/>
  <c r="S192" i="2"/>
  <c r="S193" i="2"/>
  <c r="S194" i="2"/>
  <c r="S195" i="2"/>
  <c r="S196" i="2"/>
  <c r="S197" i="2"/>
  <c r="S189" i="2"/>
  <c r="S190" i="2"/>
  <c r="S185" i="2"/>
  <c r="S186" i="2"/>
  <c r="S187" i="2"/>
  <c r="S188" i="2"/>
  <c r="S184" i="2"/>
  <c r="S181" i="2"/>
  <c r="S182" i="2"/>
  <c r="S183" i="2"/>
  <c r="S180" i="2"/>
  <c r="S177" i="2"/>
  <c r="S178" i="2"/>
  <c r="S179" i="2"/>
  <c r="S173" i="2"/>
  <c r="S174" i="2"/>
  <c r="S175" i="2"/>
  <c r="S176" i="2"/>
  <c r="S171" i="2"/>
  <c r="S172" i="2"/>
  <c r="S162" i="2"/>
  <c r="S163" i="2"/>
  <c r="S164" i="2"/>
  <c r="S165" i="2"/>
  <c r="S166" i="2"/>
  <c r="S167" i="2"/>
  <c r="S168" i="2"/>
  <c r="S169" i="2"/>
  <c r="S170" i="2"/>
  <c r="S156" i="2"/>
  <c r="S157" i="2"/>
  <c r="S158" i="2"/>
  <c r="S159" i="2"/>
  <c r="S160" i="2"/>
  <c r="S161" i="2"/>
  <c r="S152" i="2"/>
  <c r="S153" i="2"/>
  <c r="S154" i="2"/>
  <c r="S155" i="2"/>
  <c r="S144" i="2"/>
  <c r="S145" i="2"/>
  <c r="S146" i="2"/>
  <c r="S147" i="2"/>
  <c r="S148" i="2"/>
  <c r="S149" i="2"/>
  <c r="S150" i="2"/>
  <c r="S151" i="2"/>
  <c r="S141" i="2"/>
  <c r="S142" i="2"/>
  <c r="S143" i="2"/>
  <c r="S139" i="2"/>
  <c r="S140" i="2"/>
  <c r="S133" i="2"/>
  <c r="S134" i="2"/>
  <c r="S135" i="2"/>
  <c r="S136" i="2"/>
  <c r="S137" i="2"/>
  <c r="S138" i="2"/>
  <c r="S126" i="2"/>
  <c r="S127" i="2"/>
  <c r="S128" i="2"/>
  <c r="S129" i="2"/>
  <c r="S130" i="2"/>
  <c r="S131" i="2"/>
  <c r="S132" i="2"/>
  <c r="S120" i="2"/>
  <c r="S121" i="2"/>
  <c r="S122" i="2"/>
  <c r="S123" i="2"/>
  <c r="S124" i="2"/>
  <c r="S125" i="2"/>
  <c r="S111" i="2"/>
  <c r="S112" i="2"/>
  <c r="S113" i="2"/>
  <c r="S114" i="2"/>
  <c r="S115" i="2"/>
  <c r="S116" i="2"/>
  <c r="S117" i="2"/>
  <c r="S118" i="2"/>
  <c r="S119" i="2"/>
  <c r="S107" i="2"/>
  <c r="S108" i="2"/>
  <c r="S109" i="2"/>
  <c r="S110" i="2"/>
  <c r="S106" i="2"/>
  <c r="S95" i="2"/>
  <c r="S96" i="2"/>
  <c r="S97" i="2"/>
  <c r="S98" i="2"/>
  <c r="S99" i="2"/>
  <c r="S100" i="2"/>
  <c r="S101" i="2"/>
  <c r="S102" i="2"/>
  <c r="S103" i="2"/>
  <c r="S104" i="2"/>
  <c r="S105" i="2"/>
  <c r="S91" i="2"/>
  <c r="S92" i="2"/>
  <c r="S93" i="2"/>
  <c r="S94" i="2"/>
  <c r="S90" i="2"/>
  <c r="S88" i="2"/>
  <c r="S89" i="2"/>
  <c r="S76" i="2"/>
  <c r="S77" i="2"/>
  <c r="S78" i="2"/>
  <c r="S79" i="2"/>
  <c r="S80" i="2"/>
  <c r="S81" i="2"/>
  <c r="S82" i="2"/>
  <c r="S83" i="2"/>
  <c r="S84" i="2"/>
  <c r="S85" i="2"/>
  <c r="S86" i="2"/>
  <c r="S87" i="2"/>
  <c r="S71" i="2"/>
  <c r="S72" i="2"/>
  <c r="S73" i="2"/>
  <c r="S74" i="2"/>
  <c r="S75" i="2"/>
  <c r="S65" i="2"/>
  <c r="S66" i="2"/>
  <c r="S67" i="2"/>
  <c r="S68" i="2"/>
  <c r="S69" i="2"/>
  <c r="S70" i="2"/>
  <c r="S64" i="2"/>
  <c r="S62" i="2"/>
  <c r="S63" i="2"/>
  <c r="S57" i="2"/>
  <c r="S58" i="2"/>
  <c r="S59" i="2"/>
  <c r="S60" i="2"/>
  <c r="S61" i="2"/>
  <c r="S51" i="2"/>
  <c r="S52" i="2"/>
  <c r="S53" i="2"/>
  <c r="S54" i="2"/>
  <c r="S55" i="2"/>
  <c r="S56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24" i="2"/>
  <c r="S25" i="2"/>
  <c r="S26" i="2"/>
  <c r="S27" i="2"/>
  <c r="S28" i="2"/>
  <c r="S29" i="2"/>
  <c r="S30" i="2"/>
  <c r="S31" i="2"/>
  <c r="S32" i="2"/>
  <c r="S33" i="2"/>
  <c r="S19" i="2"/>
  <c r="S20" i="2"/>
  <c r="S21" i="2"/>
  <c r="S22" i="2"/>
  <c r="S23" i="2"/>
  <c r="S10" i="2"/>
  <c r="S11" i="2"/>
  <c r="S12" i="2"/>
  <c r="S13" i="2"/>
  <c r="S14" i="2"/>
  <c r="S15" i="2"/>
  <c r="S16" i="2"/>
  <c r="S17" i="2"/>
  <c r="S18" i="2"/>
  <c r="S2" i="2"/>
  <c r="S3" i="2"/>
  <c r="S4" i="2"/>
  <c r="S5" i="2"/>
  <c r="S6" i="2"/>
  <c r="S7" i="2"/>
  <c r="S8" i="2"/>
  <c r="S9" i="2"/>
  <c r="S731" i="2"/>
  <c r="Y732" i="2"/>
  <c r="Y733" i="2"/>
  <c r="Y734" i="2"/>
  <c r="Y729" i="2"/>
  <c r="Y730" i="2"/>
  <c r="Y727" i="2"/>
  <c r="Y728" i="2"/>
  <c r="Y723" i="2"/>
  <c r="Y724" i="2"/>
  <c r="Y725" i="2"/>
  <c r="Y726" i="2"/>
  <c r="Y720" i="2"/>
  <c r="Y721" i="2"/>
  <c r="Y722" i="2"/>
  <c r="Y717" i="2"/>
  <c r="Y718" i="2"/>
  <c r="Y719" i="2"/>
  <c r="Y707" i="2"/>
  <c r="Y708" i="2"/>
  <c r="Y709" i="2"/>
  <c r="Y710" i="2"/>
  <c r="Y711" i="2"/>
  <c r="Y712" i="2"/>
  <c r="Y713" i="2"/>
  <c r="Y714" i="2"/>
  <c r="Y715" i="2"/>
  <c r="Y716" i="2"/>
  <c r="Y704" i="2"/>
  <c r="Y705" i="2"/>
  <c r="Y706" i="2"/>
  <c r="Y695" i="2"/>
  <c r="Y696" i="2"/>
  <c r="Y697" i="2"/>
  <c r="Y698" i="2"/>
  <c r="Y699" i="2"/>
  <c r="Y700" i="2"/>
  <c r="Y701" i="2"/>
  <c r="Y702" i="2"/>
  <c r="Y703" i="2"/>
  <c r="Y688" i="2"/>
  <c r="Y689" i="2"/>
  <c r="Y690" i="2"/>
  <c r="Y691" i="2"/>
  <c r="Y692" i="2"/>
  <c r="Y693" i="2"/>
  <c r="Y694" i="2"/>
  <c r="Y678" i="2"/>
  <c r="Y679" i="2"/>
  <c r="Y680" i="2"/>
  <c r="Y681" i="2"/>
  <c r="Y682" i="2"/>
  <c r="Y683" i="2"/>
  <c r="Y684" i="2"/>
  <c r="Y685" i="2"/>
  <c r="Y686" i="2"/>
  <c r="Y687" i="2"/>
  <c r="Y675" i="2"/>
  <c r="Y676" i="2"/>
  <c r="Y677" i="2"/>
  <c r="Y671" i="2"/>
  <c r="Y672" i="2"/>
  <c r="Y673" i="2"/>
  <c r="Y674" i="2"/>
  <c r="Y665" i="2"/>
  <c r="Y666" i="2"/>
  <c r="Y667" i="2"/>
  <c r="Y668" i="2"/>
  <c r="Y669" i="2"/>
  <c r="Y670" i="2"/>
  <c r="Y662" i="2"/>
  <c r="Y663" i="2"/>
  <c r="Y664" i="2"/>
  <c r="Y658" i="2"/>
  <c r="Y659" i="2"/>
  <c r="Y660" i="2"/>
  <c r="Y661" i="2"/>
  <c r="Y656" i="2"/>
  <c r="Y657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13" i="2"/>
  <c r="Y614" i="2"/>
  <c r="Y615" i="2"/>
  <c r="Y616" i="2"/>
  <c r="Y617" i="2"/>
  <c r="Y618" i="2"/>
  <c r="Y619" i="2"/>
  <c r="Y620" i="2"/>
  <c r="Y621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588" i="2"/>
  <c r="Y589" i="2"/>
  <c r="Y590" i="2"/>
  <c r="Y591" i="2"/>
  <c r="Y592" i="2"/>
  <c r="Y593" i="2"/>
  <c r="Y594" i="2"/>
  <c r="Y595" i="2"/>
  <c r="Y596" i="2"/>
  <c r="Y581" i="2"/>
  <c r="Y582" i="2"/>
  <c r="Y583" i="2"/>
  <c r="Y584" i="2"/>
  <c r="Y585" i="2"/>
  <c r="Y586" i="2"/>
  <c r="Y587" i="2"/>
  <c r="Y573" i="2"/>
  <c r="Y574" i="2"/>
  <c r="Y575" i="2"/>
  <c r="Y576" i="2"/>
  <c r="Y577" i="2"/>
  <c r="Y578" i="2"/>
  <c r="Y579" i="2"/>
  <c r="Y580" i="2"/>
  <c r="Y572" i="2"/>
  <c r="Y570" i="2"/>
  <c r="Y571" i="2"/>
  <c r="Y560" i="2"/>
  <c r="Y561" i="2"/>
  <c r="Y562" i="2"/>
  <c r="Y563" i="2"/>
  <c r="Y564" i="2"/>
  <c r="Y565" i="2"/>
  <c r="Y566" i="2"/>
  <c r="Y567" i="2"/>
  <c r="Y568" i="2"/>
  <c r="Y569" i="2"/>
  <c r="Y556" i="2"/>
  <c r="Y557" i="2"/>
  <c r="Y558" i="2"/>
  <c r="Y559" i="2"/>
  <c r="Y552" i="2"/>
  <c r="Y553" i="2"/>
  <c r="Y554" i="2"/>
  <c r="Y555" i="2"/>
  <c r="Y550" i="2"/>
  <c r="Y551" i="2"/>
  <c r="Y541" i="2"/>
  <c r="Y542" i="2"/>
  <c r="Y543" i="2"/>
  <c r="Y544" i="2"/>
  <c r="Y545" i="2"/>
  <c r="Y546" i="2"/>
  <c r="Y547" i="2"/>
  <c r="Y548" i="2"/>
  <c r="Y549" i="2"/>
  <c r="Y539" i="2"/>
  <c r="Y540" i="2"/>
  <c r="Y534" i="2"/>
  <c r="Y535" i="2"/>
  <c r="Y536" i="2"/>
  <c r="Y537" i="2"/>
  <c r="Y538" i="2"/>
  <c r="Y531" i="2"/>
  <c r="Y532" i="2"/>
  <c r="Y533" i="2"/>
  <c r="Y525" i="2"/>
  <c r="Y526" i="2"/>
  <c r="Y527" i="2"/>
  <c r="Y528" i="2"/>
  <c r="Y529" i="2"/>
  <c r="Y530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496" i="2"/>
  <c r="Y497" i="2"/>
  <c r="Y487" i="2"/>
  <c r="Y488" i="2"/>
  <c r="Y489" i="2"/>
  <c r="Y490" i="2"/>
  <c r="Y491" i="2"/>
  <c r="Y492" i="2"/>
  <c r="Y493" i="2"/>
  <c r="Y494" i="2"/>
  <c r="Y495" i="2"/>
  <c r="Y484" i="2"/>
  <c r="Y485" i="2"/>
  <c r="Y486" i="2"/>
  <c r="Y473" i="2"/>
  <c r="Y474" i="2"/>
  <c r="Y475" i="2"/>
  <c r="Y476" i="2"/>
  <c r="Y477" i="2"/>
  <c r="Y478" i="2"/>
  <c r="Y479" i="2"/>
  <c r="Y480" i="2"/>
  <c r="Y481" i="2"/>
  <c r="Y482" i="2"/>
  <c r="Y483" i="2"/>
  <c r="Y471" i="2"/>
  <c r="Y472" i="2"/>
  <c r="Y467" i="2"/>
  <c r="Y468" i="2"/>
  <c r="Y469" i="2"/>
  <c r="Y470" i="2"/>
  <c r="Y461" i="2"/>
  <c r="Y462" i="2"/>
  <c r="Y463" i="2"/>
  <c r="Y464" i="2"/>
  <c r="Y465" i="2"/>
  <c r="Y466" i="2"/>
  <c r="Y455" i="2"/>
  <c r="Y456" i="2"/>
  <c r="Y457" i="2"/>
  <c r="Y458" i="2"/>
  <c r="Y459" i="2"/>
  <c r="Y460" i="2"/>
  <c r="Y454" i="2"/>
  <c r="Y446" i="2"/>
  <c r="Y447" i="2"/>
  <c r="Y448" i="2"/>
  <c r="Y449" i="2"/>
  <c r="Y450" i="2"/>
  <c r="Y451" i="2"/>
  <c r="Y452" i="2"/>
  <c r="Y453" i="2"/>
  <c r="Y437" i="2"/>
  <c r="Y438" i="2"/>
  <c r="Y439" i="2"/>
  <c r="Y440" i="2"/>
  <c r="Y441" i="2"/>
  <c r="Y442" i="2"/>
  <c r="Y443" i="2"/>
  <c r="Y444" i="2"/>
  <c r="Y445" i="2"/>
  <c r="Y429" i="2"/>
  <c r="Y430" i="2"/>
  <c r="Y431" i="2"/>
  <c r="Y432" i="2"/>
  <c r="Y433" i="2"/>
  <c r="Y434" i="2"/>
  <c r="Y435" i="2"/>
  <c r="Y436" i="2"/>
  <c r="Y427" i="2"/>
  <c r="Y428" i="2"/>
  <c r="Y420" i="2"/>
  <c r="Y421" i="2"/>
  <c r="Y422" i="2"/>
  <c r="Y423" i="2"/>
  <c r="Y424" i="2"/>
  <c r="Y425" i="2"/>
  <c r="Y426" i="2"/>
  <c r="Y415" i="2"/>
  <c r="Y416" i="2"/>
  <c r="Y417" i="2"/>
  <c r="Y418" i="2"/>
  <c r="Y419" i="2"/>
  <c r="Y409" i="2"/>
  <c r="Y410" i="2"/>
  <c r="Y411" i="2"/>
  <c r="Y412" i="2"/>
  <c r="Y413" i="2"/>
  <c r="Y414" i="2"/>
  <c r="Y405" i="2"/>
  <c r="Y406" i="2"/>
  <c r="Y407" i="2"/>
  <c r="Y408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389" i="2"/>
  <c r="Y390" i="2"/>
  <c r="Y391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63" i="2"/>
  <c r="Y364" i="2"/>
  <c r="Y365" i="2"/>
  <c r="Y366" i="2"/>
  <c r="Y367" i="2"/>
  <c r="Y368" i="2"/>
  <c r="Y369" i="2"/>
  <c r="Y370" i="2"/>
  <c r="Y371" i="2"/>
  <c r="Y372" i="2"/>
  <c r="Y373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06" i="2"/>
  <c r="Y307" i="2"/>
  <c r="Y308" i="2"/>
  <c r="Y309" i="2"/>
  <c r="Y310" i="2"/>
  <c r="Y311" i="2"/>
  <c r="Y312" i="2"/>
  <c r="Y313" i="2"/>
  <c r="Y299" i="2"/>
  <c r="Y300" i="2"/>
  <c r="Y301" i="2"/>
  <c r="Y302" i="2"/>
  <c r="Y303" i="2"/>
  <c r="Y304" i="2"/>
  <c r="Y305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78" i="2"/>
  <c r="Y279" i="2"/>
  <c r="Y280" i="2"/>
  <c r="Y281" i="2"/>
  <c r="Y282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33" i="2"/>
  <c r="Y232" i="2"/>
  <c r="Y226" i="2"/>
  <c r="Y227" i="2"/>
  <c r="Y228" i="2"/>
  <c r="Y229" i="2"/>
  <c r="Y230" i="2"/>
  <c r="Y231" i="2"/>
  <c r="Y225" i="2"/>
  <c r="Y219" i="2"/>
  <c r="Y220" i="2"/>
  <c r="Y221" i="2"/>
  <c r="Y222" i="2"/>
  <c r="Y223" i="2"/>
  <c r="Y224" i="2"/>
  <c r="Y214" i="2"/>
  <c r="Y215" i="2"/>
  <c r="Y216" i="2"/>
  <c r="Y217" i="2"/>
  <c r="Y218" i="2"/>
  <c r="Y207" i="2"/>
  <c r="Y208" i="2"/>
  <c r="Y209" i="2"/>
  <c r="Y210" i="2"/>
  <c r="Y211" i="2"/>
  <c r="Y212" i="2"/>
  <c r="Y213" i="2"/>
  <c r="Y206" i="2"/>
  <c r="Y200" i="2"/>
  <c r="Y201" i="2"/>
  <c r="Y202" i="2"/>
  <c r="Y203" i="2"/>
  <c r="Y204" i="2"/>
  <c r="Y205" i="2"/>
  <c r="Y198" i="2"/>
  <c r="Y199" i="2"/>
  <c r="Y191" i="2"/>
  <c r="Y192" i="2"/>
  <c r="Y193" i="2"/>
  <c r="Y194" i="2"/>
  <c r="Y195" i="2"/>
  <c r="Y196" i="2"/>
  <c r="Y197" i="2"/>
  <c r="Y189" i="2"/>
  <c r="Y190" i="2"/>
  <c r="Y185" i="2"/>
  <c r="Y186" i="2"/>
  <c r="Y187" i="2"/>
  <c r="Y188" i="2"/>
  <c r="Y184" i="2"/>
  <c r="Y181" i="2"/>
  <c r="Y182" i="2"/>
  <c r="Y183" i="2"/>
  <c r="Y180" i="2"/>
  <c r="Y177" i="2"/>
  <c r="Y178" i="2"/>
  <c r="Y179" i="2"/>
  <c r="Y173" i="2"/>
  <c r="Y174" i="2"/>
  <c r="Y175" i="2"/>
  <c r="Y176" i="2"/>
  <c r="Y171" i="2"/>
  <c r="Y172" i="2"/>
  <c r="Y162" i="2"/>
  <c r="Y163" i="2"/>
  <c r="Y164" i="2"/>
  <c r="Y165" i="2"/>
  <c r="Y166" i="2"/>
  <c r="Y167" i="2"/>
  <c r="Y168" i="2"/>
  <c r="Y169" i="2"/>
  <c r="Y170" i="2"/>
  <c r="Y156" i="2"/>
  <c r="Y157" i="2"/>
  <c r="Y158" i="2"/>
  <c r="Y159" i="2"/>
  <c r="Y160" i="2"/>
  <c r="Y161" i="2"/>
  <c r="Y152" i="2"/>
  <c r="Y153" i="2"/>
  <c r="Y154" i="2"/>
  <c r="Y155" i="2"/>
  <c r="Y144" i="2"/>
  <c r="Y145" i="2"/>
  <c r="Y146" i="2"/>
  <c r="Y147" i="2"/>
  <c r="Y148" i="2"/>
  <c r="Y149" i="2"/>
  <c r="Y150" i="2"/>
  <c r="Y151" i="2"/>
  <c r="Y141" i="2"/>
  <c r="Y142" i="2"/>
  <c r="Y143" i="2"/>
  <c r="Y139" i="2"/>
  <c r="Y140" i="2"/>
  <c r="Y133" i="2"/>
  <c r="Y134" i="2"/>
  <c r="Y135" i="2"/>
  <c r="Y136" i="2"/>
  <c r="Y137" i="2"/>
  <c r="Y138" i="2"/>
  <c r="Y126" i="2"/>
  <c r="Y127" i="2"/>
  <c r="Y128" i="2"/>
  <c r="Y129" i="2"/>
  <c r="Y130" i="2"/>
  <c r="Y131" i="2"/>
  <c r="Y132" i="2"/>
  <c r="Y120" i="2"/>
  <c r="Y121" i="2"/>
  <c r="Y122" i="2"/>
  <c r="Y123" i="2"/>
  <c r="Y124" i="2"/>
  <c r="Y125" i="2"/>
  <c r="Y111" i="2"/>
  <c r="Y112" i="2"/>
  <c r="Y113" i="2"/>
  <c r="Y114" i="2"/>
  <c r="Y115" i="2"/>
  <c r="Y116" i="2"/>
  <c r="Y117" i="2"/>
  <c r="Y118" i="2"/>
  <c r="Y119" i="2"/>
  <c r="Y107" i="2"/>
  <c r="Y108" i="2"/>
  <c r="Y109" i="2"/>
  <c r="Y110" i="2"/>
  <c r="Y106" i="2"/>
  <c r="Y95" i="2"/>
  <c r="Y96" i="2"/>
  <c r="Y97" i="2"/>
  <c r="Y98" i="2"/>
  <c r="Y99" i="2"/>
  <c r="Y100" i="2"/>
  <c r="Y101" i="2"/>
  <c r="Y102" i="2"/>
  <c r="Y103" i="2"/>
  <c r="Y104" i="2"/>
  <c r="Y105" i="2"/>
  <c r="Y91" i="2"/>
  <c r="Y92" i="2"/>
  <c r="Y93" i="2"/>
  <c r="Y94" i="2"/>
  <c r="Y90" i="2"/>
  <c r="Y88" i="2"/>
  <c r="Y89" i="2"/>
  <c r="Y76" i="2"/>
  <c r="Y77" i="2"/>
  <c r="Y78" i="2"/>
  <c r="Y79" i="2"/>
  <c r="Y80" i="2"/>
  <c r="Y81" i="2"/>
  <c r="Y82" i="2"/>
  <c r="Y83" i="2"/>
  <c r="Y84" i="2"/>
  <c r="Y85" i="2"/>
  <c r="Y86" i="2"/>
  <c r="Y87" i="2"/>
  <c r="Y71" i="2"/>
  <c r="Y72" i="2"/>
  <c r="Y73" i="2"/>
  <c r="Y74" i="2"/>
  <c r="Y75" i="2"/>
  <c r="Y65" i="2"/>
  <c r="Y66" i="2"/>
  <c r="Y67" i="2"/>
  <c r="Y68" i="2"/>
  <c r="Y69" i="2"/>
  <c r="Y70" i="2"/>
  <c r="Y64" i="2"/>
  <c r="Y62" i="2"/>
  <c r="Y63" i="2"/>
  <c r="Y57" i="2"/>
  <c r="Y58" i="2"/>
  <c r="Y59" i="2"/>
  <c r="Y60" i="2"/>
  <c r="Y61" i="2"/>
  <c r="Y51" i="2"/>
  <c r="Y52" i="2"/>
  <c r="Y53" i="2"/>
  <c r="Y54" i="2"/>
  <c r="Y55" i="2"/>
  <c r="Y56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24" i="2"/>
  <c r="Y25" i="2"/>
  <c r="Y26" i="2"/>
  <c r="Y27" i="2"/>
  <c r="Y28" i="2"/>
  <c r="Y29" i="2"/>
  <c r="Y30" i="2"/>
  <c r="Y31" i="2"/>
  <c r="Y32" i="2"/>
  <c r="Y33" i="2"/>
  <c r="Y19" i="2"/>
  <c r="Y20" i="2"/>
  <c r="Y21" i="2"/>
  <c r="Y22" i="2"/>
  <c r="Y23" i="2"/>
  <c r="Y10" i="2"/>
  <c r="Y11" i="2"/>
  <c r="Y12" i="2"/>
  <c r="Y13" i="2"/>
  <c r="Y14" i="2"/>
  <c r="Y15" i="2"/>
  <c r="Y16" i="2"/>
  <c r="Y17" i="2"/>
  <c r="Y18" i="2"/>
  <c r="Y2" i="2"/>
  <c r="Y3" i="2"/>
  <c r="Y4" i="2"/>
  <c r="Y5" i="2"/>
  <c r="Y6" i="2"/>
  <c r="Y7" i="2"/>
  <c r="Y8" i="2"/>
  <c r="Y9" i="2"/>
  <c r="Y731" i="2"/>
  <c r="X732" i="2"/>
  <c r="X733" i="2"/>
  <c r="X734" i="2"/>
  <c r="X729" i="2"/>
  <c r="X730" i="2"/>
  <c r="X727" i="2"/>
  <c r="X728" i="2"/>
  <c r="X723" i="2"/>
  <c r="X724" i="2"/>
  <c r="X725" i="2"/>
  <c r="X726" i="2"/>
  <c r="X720" i="2"/>
  <c r="X721" i="2"/>
  <c r="X722" i="2"/>
  <c r="X717" i="2"/>
  <c r="X718" i="2"/>
  <c r="X719" i="2"/>
  <c r="X707" i="2"/>
  <c r="X708" i="2"/>
  <c r="X709" i="2"/>
  <c r="X710" i="2"/>
  <c r="X711" i="2"/>
  <c r="X712" i="2"/>
  <c r="X713" i="2"/>
  <c r="X714" i="2"/>
  <c r="X715" i="2"/>
  <c r="X716" i="2"/>
  <c r="X704" i="2"/>
  <c r="X705" i="2"/>
  <c r="X706" i="2"/>
  <c r="X695" i="2"/>
  <c r="X696" i="2"/>
  <c r="X697" i="2"/>
  <c r="X698" i="2"/>
  <c r="X699" i="2"/>
  <c r="X700" i="2"/>
  <c r="X701" i="2"/>
  <c r="X702" i="2"/>
  <c r="X703" i="2"/>
  <c r="X688" i="2"/>
  <c r="X689" i="2"/>
  <c r="X690" i="2"/>
  <c r="X691" i="2"/>
  <c r="X692" i="2"/>
  <c r="X693" i="2"/>
  <c r="X694" i="2"/>
  <c r="X678" i="2"/>
  <c r="X679" i="2"/>
  <c r="X680" i="2"/>
  <c r="X681" i="2"/>
  <c r="X682" i="2"/>
  <c r="X683" i="2"/>
  <c r="X684" i="2"/>
  <c r="X685" i="2"/>
  <c r="X686" i="2"/>
  <c r="X687" i="2"/>
  <c r="X675" i="2"/>
  <c r="X676" i="2"/>
  <c r="X677" i="2"/>
  <c r="X671" i="2"/>
  <c r="X672" i="2"/>
  <c r="X673" i="2"/>
  <c r="X674" i="2"/>
  <c r="X665" i="2"/>
  <c r="X666" i="2"/>
  <c r="X667" i="2"/>
  <c r="X668" i="2"/>
  <c r="X669" i="2"/>
  <c r="X670" i="2"/>
  <c r="X662" i="2"/>
  <c r="X663" i="2"/>
  <c r="X664" i="2"/>
  <c r="X658" i="2"/>
  <c r="X659" i="2"/>
  <c r="X660" i="2"/>
  <c r="X661" i="2"/>
  <c r="X656" i="2"/>
  <c r="X657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13" i="2"/>
  <c r="X614" i="2"/>
  <c r="X615" i="2"/>
  <c r="X616" i="2"/>
  <c r="X617" i="2"/>
  <c r="X618" i="2"/>
  <c r="X619" i="2"/>
  <c r="X620" i="2"/>
  <c r="X621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588" i="2"/>
  <c r="X589" i="2"/>
  <c r="X590" i="2"/>
  <c r="X591" i="2"/>
  <c r="X592" i="2"/>
  <c r="X593" i="2"/>
  <c r="X594" i="2"/>
  <c r="X595" i="2"/>
  <c r="X596" i="2"/>
  <c r="X581" i="2"/>
  <c r="X582" i="2"/>
  <c r="X583" i="2"/>
  <c r="X584" i="2"/>
  <c r="X585" i="2"/>
  <c r="X586" i="2"/>
  <c r="X587" i="2"/>
  <c r="X573" i="2"/>
  <c r="X574" i="2"/>
  <c r="X575" i="2"/>
  <c r="X576" i="2"/>
  <c r="X577" i="2"/>
  <c r="X578" i="2"/>
  <c r="X579" i="2"/>
  <c r="X580" i="2"/>
  <c r="X572" i="2"/>
  <c r="X570" i="2"/>
  <c r="X571" i="2"/>
  <c r="X560" i="2"/>
  <c r="X561" i="2"/>
  <c r="X562" i="2"/>
  <c r="X563" i="2"/>
  <c r="X564" i="2"/>
  <c r="X565" i="2"/>
  <c r="X566" i="2"/>
  <c r="X567" i="2"/>
  <c r="X568" i="2"/>
  <c r="X569" i="2"/>
  <c r="X556" i="2"/>
  <c r="X557" i="2"/>
  <c r="X558" i="2"/>
  <c r="X559" i="2"/>
  <c r="X552" i="2"/>
  <c r="X553" i="2"/>
  <c r="X554" i="2"/>
  <c r="X555" i="2"/>
  <c r="X550" i="2"/>
  <c r="X551" i="2"/>
  <c r="X541" i="2"/>
  <c r="X542" i="2"/>
  <c r="X543" i="2"/>
  <c r="X544" i="2"/>
  <c r="X545" i="2"/>
  <c r="X546" i="2"/>
  <c r="X547" i="2"/>
  <c r="X548" i="2"/>
  <c r="X549" i="2"/>
  <c r="X539" i="2"/>
  <c r="X540" i="2"/>
  <c r="X534" i="2"/>
  <c r="X535" i="2"/>
  <c r="X536" i="2"/>
  <c r="X537" i="2"/>
  <c r="X538" i="2"/>
  <c r="X531" i="2"/>
  <c r="X532" i="2"/>
  <c r="X533" i="2"/>
  <c r="X525" i="2"/>
  <c r="X526" i="2"/>
  <c r="X527" i="2"/>
  <c r="X528" i="2"/>
  <c r="X529" i="2"/>
  <c r="X530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496" i="2"/>
  <c r="X497" i="2"/>
  <c r="X487" i="2"/>
  <c r="X488" i="2"/>
  <c r="X489" i="2"/>
  <c r="X490" i="2"/>
  <c r="X491" i="2"/>
  <c r="X492" i="2"/>
  <c r="X493" i="2"/>
  <c r="X494" i="2"/>
  <c r="X495" i="2"/>
  <c r="X484" i="2"/>
  <c r="X485" i="2"/>
  <c r="X486" i="2"/>
  <c r="X473" i="2"/>
  <c r="X474" i="2"/>
  <c r="X475" i="2"/>
  <c r="X476" i="2"/>
  <c r="X477" i="2"/>
  <c r="X478" i="2"/>
  <c r="X479" i="2"/>
  <c r="X480" i="2"/>
  <c r="X481" i="2"/>
  <c r="X482" i="2"/>
  <c r="X483" i="2"/>
  <c r="X471" i="2"/>
  <c r="X472" i="2"/>
  <c r="X467" i="2"/>
  <c r="X468" i="2"/>
  <c r="X469" i="2"/>
  <c r="X470" i="2"/>
  <c r="X461" i="2"/>
  <c r="X462" i="2"/>
  <c r="X463" i="2"/>
  <c r="X464" i="2"/>
  <c r="X465" i="2"/>
  <c r="X466" i="2"/>
  <c r="X455" i="2"/>
  <c r="X456" i="2"/>
  <c r="X457" i="2"/>
  <c r="X458" i="2"/>
  <c r="X459" i="2"/>
  <c r="X460" i="2"/>
  <c r="X454" i="2"/>
  <c r="X446" i="2"/>
  <c r="X447" i="2"/>
  <c r="X448" i="2"/>
  <c r="X449" i="2"/>
  <c r="X450" i="2"/>
  <c r="X451" i="2"/>
  <c r="X452" i="2"/>
  <c r="X453" i="2"/>
  <c r="X437" i="2"/>
  <c r="X438" i="2"/>
  <c r="X439" i="2"/>
  <c r="X440" i="2"/>
  <c r="X441" i="2"/>
  <c r="X442" i="2"/>
  <c r="X443" i="2"/>
  <c r="X444" i="2"/>
  <c r="X445" i="2"/>
  <c r="X429" i="2"/>
  <c r="X430" i="2"/>
  <c r="X431" i="2"/>
  <c r="X432" i="2"/>
  <c r="X433" i="2"/>
  <c r="X434" i="2"/>
  <c r="X435" i="2"/>
  <c r="X436" i="2"/>
  <c r="X427" i="2"/>
  <c r="X428" i="2"/>
  <c r="X420" i="2"/>
  <c r="X421" i="2"/>
  <c r="X422" i="2"/>
  <c r="X423" i="2"/>
  <c r="X424" i="2"/>
  <c r="X425" i="2"/>
  <c r="X426" i="2"/>
  <c r="X415" i="2"/>
  <c r="X416" i="2"/>
  <c r="X417" i="2"/>
  <c r="X418" i="2"/>
  <c r="X419" i="2"/>
  <c r="X409" i="2"/>
  <c r="X410" i="2"/>
  <c r="X411" i="2"/>
  <c r="X412" i="2"/>
  <c r="X413" i="2"/>
  <c r="X414" i="2"/>
  <c r="X405" i="2"/>
  <c r="X406" i="2"/>
  <c r="X407" i="2"/>
  <c r="X408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389" i="2"/>
  <c r="X390" i="2"/>
  <c r="X391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63" i="2"/>
  <c r="X364" i="2"/>
  <c r="X365" i="2"/>
  <c r="X366" i="2"/>
  <c r="X367" i="2"/>
  <c r="X368" i="2"/>
  <c r="X369" i="2"/>
  <c r="X370" i="2"/>
  <c r="X371" i="2"/>
  <c r="X372" i="2"/>
  <c r="X373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06" i="2"/>
  <c r="X307" i="2"/>
  <c r="X308" i="2"/>
  <c r="X309" i="2"/>
  <c r="X310" i="2"/>
  <c r="X311" i="2"/>
  <c r="X312" i="2"/>
  <c r="X313" i="2"/>
  <c r="X299" i="2"/>
  <c r="X300" i="2"/>
  <c r="X301" i="2"/>
  <c r="X302" i="2"/>
  <c r="X303" i="2"/>
  <c r="X304" i="2"/>
  <c r="X305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78" i="2"/>
  <c r="X279" i="2"/>
  <c r="X280" i="2"/>
  <c r="X281" i="2"/>
  <c r="X282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33" i="2"/>
  <c r="X232" i="2"/>
  <c r="X226" i="2"/>
  <c r="X227" i="2"/>
  <c r="X228" i="2"/>
  <c r="X229" i="2"/>
  <c r="X230" i="2"/>
  <c r="X231" i="2"/>
  <c r="X225" i="2"/>
  <c r="X219" i="2"/>
  <c r="X220" i="2"/>
  <c r="X221" i="2"/>
  <c r="X222" i="2"/>
  <c r="X223" i="2"/>
  <c r="X224" i="2"/>
  <c r="X214" i="2"/>
  <c r="X215" i="2"/>
  <c r="X216" i="2"/>
  <c r="X217" i="2"/>
  <c r="X218" i="2"/>
  <c r="X207" i="2"/>
  <c r="X208" i="2"/>
  <c r="X209" i="2"/>
  <c r="X210" i="2"/>
  <c r="X211" i="2"/>
  <c r="X212" i="2"/>
  <c r="X213" i="2"/>
  <c r="X206" i="2"/>
  <c r="X200" i="2"/>
  <c r="X201" i="2"/>
  <c r="X202" i="2"/>
  <c r="X203" i="2"/>
  <c r="X204" i="2"/>
  <c r="X205" i="2"/>
  <c r="X198" i="2"/>
  <c r="X199" i="2"/>
  <c r="X191" i="2"/>
  <c r="X192" i="2"/>
  <c r="X193" i="2"/>
  <c r="X194" i="2"/>
  <c r="X195" i="2"/>
  <c r="X196" i="2"/>
  <c r="X197" i="2"/>
  <c r="X189" i="2"/>
  <c r="X190" i="2"/>
  <c r="X185" i="2"/>
  <c r="X186" i="2"/>
  <c r="X187" i="2"/>
  <c r="X188" i="2"/>
  <c r="X184" i="2"/>
  <c r="X181" i="2"/>
  <c r="X182" i="2"/>
  <c r="X183" i="2"/>
  <c r="X180" i="2"/>
  <c r="X177" i="2"/>
  <c r="X178" i="2"/>
  <c r="X179" i="2"/>
  <c r="X173" i="2"/>
  <c r="X174" i="2"/>
  <c r="X175" i="2"/>
  <c r="X176" i="2"/>
  <c r="X171" i="2"/>
  <c r="X172" i="2"/>
  <c r="X162" i="2"/>
  <c r="X163" i="2"/>
  <c r="X164" i="2"/>
  <c r="X165" i="2"/>
  <c r="X166" i="2"/>
  <c r="X167" i="2"/>
  <c r="X168" i="2"/>
  <c r="X169" i="2"/>
  <c r="X170" i="2"/>
  <c r="X156" i="2"/>
  <c r="X157" i="2"/>
  <c r="X158" i="2"/>
  <c r="X159" i="2"/>
  <c r="X160" i="2"/>
  <c r="X161" i="2"/>
  <c r="X152" i="2"/>
  <c r="X153" i="2"/>
  <c r="X154" i="2"/>
  <c r="X155" i="2"/>
  <c r="X144" i="2"/>
  <c r="X145" i="2"/>
  <c r="X146" i="2"/>
  <c r="X147" i="2"/>
  <c r="X148" i="2"/>
  <c r="X149" i="2"/>
  <c r="X150" i="2"/>
  <c r="X151" i="2"/>
  <c r="X141" i="2"/>
  <c r="X142" i="2"/>
  <c r="X143" i="2"/>
  <c r="X139" i="2"/>
  <c r="X140" i="2"/>
  <c r="X133" i="2"/>
  <c r="X134" i="2"/>
  <c r="X135" i="2"/>
  <c r="X136" i="2"/>
  <c r="X137" i="2"/>
  <c r="X138" i="2"/>
  <c r="X126" i="2"/>
  <c r="X127" i="2"/>
  <c r="X128" i="2"/>
  <c r="X129" i="2"/>
  <c r="X130" i="2"/>
  <c r="X131" i="2"/>
  <c r="X132" i="2"/>
  <c r="X120" i="2"/>
  <c r="X121" i="2"/>
  <c r="X122" i="2"/>
  <c r="X123" i="2"/>
  <c r="X124" i="2"/>
  <c r="X125" i="2"/>
  <c r="X111" i="2"/>
  <c r="X112" i="2"/>
  <c r="X113" i="2"/>
  <c r="X114" i="2"/>
  <c r="X115" i="2"/>
  <c r="X116" i="2"/>
  <c r="X117" i="2"/>
  <c r="X118" i="2"/>
  <c r="X119" i="2"/>
  <c r="X107" i="2"/>
  <c r="X108" i="2"/>
  <c r="X109" i="2"/>
  <c r="X110" i="2"/>
  <c r="X106" i="2"/>
  <c r="X95" i="2"/>
  <c r="X96" i="2"/>
  <c r="X97" i="2"/>
  <c r="X98" i="2"/>
  <c r="X99" i="2"/>
  <c r="X100" i="2"/>
  <c r="X101" i="2"/>
  <c r="X102" i="2"/>
  <c r="X103" i="2"/>
  <c r="X104" i="2"/>
  <c r="X105" i="2"/>
  <c r="X91" i="2"/>
  <c r="X92" i="2"/>
  <c r="X93" i="2"/>
  <c r="X94" i="2"/>
  <c r="X90" i="2"/>
  <c r="X88" i="2"/>
  <c r="X89" i="2"/>
  <c r="X76" i="2"/>
  <c r="X77" i="2"/>
  <c r="X78" i="2"/>
  <c r="X79" i="2"/>
  <c r="X80" i="2"/>
  <c r="X81" i="2"/>
  <c r="X82" i="2"/>
  <c r="X83" i="2"/>
  <c r="X84" i="2"/>
  <c r="X85" i="2"/>
  <c r="X86" i="2"/>
  <c r="X87" i="2"/>
  <c r="X71" i="2"/>
  <c r="X72" i="2"/>
  <c r="X73" i="2"/>
  <c r="X74" i="2"/>
  <c r="X75" i="2"/>
  <c r="X65" i="2"/>
  <c r="X66" i="2"/>
  <c r="X67" i="2"/>
  <c r="X68" i="2"/>
  <c r="X69" i="2"/>
  <c r="X70" i="2"/>
  <c r="X64" i="2"/>
  <c r="X62" i="2"/>
  <c r="X63" i="2"/>
  <c r="X57" i="2"/>
  <c r="X58" i="2"/>
  <c r="X59" i="2"/>
  <c r="X60" i="2"/>
  <c r="X61" i="2"/>
  <c r="X51" i="2"/>
  <c r="X52" i="2"/>
  <c r="X53" i="2"/>
  <c r="X54" i="2"/>
  <c r="X55" i="2"/>
  <c r="X56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24" i="2"/>
  <c r="X25" i="2"/>
  <c r="X26" i="2"/>
  <c r="X27" i="2"/>
  <c r="X28" i="2"/>
  <c r="X29" i="2"/>
  <c r="X30" i="2"/>
  <c r="X31" i="2"/>
  <c r="X32" i="2"/>
  <c r="X33" i="2"/>
  <c r="X19" i="2"/>
  <c r="X20" i="2"/>
  <c r="X21" i="2"/>
  <c r="X22" i="2"/>
  <c r="X23" i="2"/>
  <c r="X10" i="2"/>
  <c r="X11" i="2"/>
  <c r="X12" i="2"/>
  <c r="X13" i="2"/>
  <c r="X14" i="2"/>
  <c r="X15" i="2"/>
  <c r="X16" i="2"/>
  <c r="X17" i="2"/>
  <c r="X18" i="2"/>
  <c r="X2" i="2"/>
  <c r="X3" i="2"/>
  <c r="X4" i="2"/>
  <c r="X5" i="2"/>
  <c r="X6" i="2"/>
  <c r="X7" i="2"/>
  <c r="X8" i="2"/>
  <c r="X9" i="2"/>
  <c r="X731" i="2"/>
  <c r="W732" i="2"/>
  <c r="W733" i="2"/>
  <c r="W734" i="2"/>
  <c r="W729" i="2"/>
  <c r="W730" i="2"/>
  <c r="W727" i="2"/>
  <c r="W728" i="2"/>
  <c r="W723" i="2"/>
  <c r="W724" i="2"/>
  <c r="W725" i="2"/>
  <c r="W726" i="2"/>
  <c r="W720" i="2"/>
  <c r="W721" i="2"/>
  <c r="W722" i="2"/>
  <c r="W717" i="2"/>
  <c r="W718" i="2"/>
  <c r="W719" i="2"/>
  <c r="W707" i="2"/>
  <c r="W708" i="2"/>
  <c r="W709" i="2"/>
  <c r="W710" i="2"/>
  <c r="W711" i="2"/>
  <c r="W712" i="2"/>
  <c r="W713" i="2"/>
  <c r="W714" i="2"/>
  <c r="W715" i="2"/>
  <c r="W716" i="2"/>
  <c r="W704" i="2"/>
  <c r="W705" i="2"/>
  <c r="W706" i="2"/>
  <c r="W695" i="2"/>
  <c r="W696" i="2"/>
  <c r="W697" i="2"/>
  <c r="W698" i="2"/>
  <c r="W699" i="2"/>
  <c r="W700" i="2"/>
  <c r="W701" i="2"/>
  <c r="W702" i="2"/>
  <c r="W703" i="2"/>
  <c r="W688" i="2"/>
  <c r="W689" i="2"/>
  <c r="W690" i="2"/>
  <c r="W691" i="2"/>
  <c r="W692" i="2"/>
  <c r="W693" i="2"/>
  <c r="W694" i="2"/>
  <c r="W678" i="2"/>
  <c r="W679" i="2"/>
  <c r="W680" i="2"/>
  <c r="W681" i="2"/>
  <c r="W682" i="2"/>
  <c r="W683" i="2"/>
  <c r="W684" i="2"/>
  <c r="W685" i="2"/>
  <c r="W686" i="2"/>
  <c r="W687" i="2"/>
  <c r="W675" i="2"/>
  <c r="W676" i="2"/>
  <c r="W677" i="2"/>
  <c r="W671" i="2"/>
  <c r="W672" i="2"/>
  <c r="W673" i="2"/>
  <c r="W674" i="2"/>
  <c r="W665" i="2"/>
  <c r="W666" i="2"/>
  <c r="W667" i="2"/>
  <c r="W668" i="2"/>
  <c r="W669" i="2"/>
  <c r="W670" i="2"/>
  <c r="W662" i="2"/>
  <c r="W663" i="2"/>
  <c r="W664" i="2"/>
  <c r="W658" i="2"/>
  <c r="W659" i="2"/>
  <c r="W660" i="2"/>
  <c r="W661" i="2"/>
  <c r="W656" i="2"/>
  <c r="W657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13" i="2"/>
  <c r="W614" i="2"/>
  <c r="W615" i="2"/>
  <c r="W616" i="2"/>
  <c r="W617" i="2"/>
  <c r="W618" i="2"/>
  <c r="W619" i="2"/>
  <c r="W620" i="2"/>
  <c r="W621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588" i="2"/>
  <c r="W589" i="2"/>
  <c r="W590" i="2"/>
  <c r="W591" i="2"/>
  <c r="W592" i="2"/>
  <c r="W593" i="2"/>
  <c r="W594" i="2"/>
  <c r="W595" i="2"/>
  <c r="W596" i="2"/>
  <c r="W581" i="2"/>
  <c r="W582" i="2"/>
  <c r="W583" i="2"/>
  <c r="W584" i="2"/>
  <c r="W585" i="2"/>
  <c r="W586" i="2"/>
  <c r="W587" i="2"/>
  <c r="W573" i="2"/>
  <c r="W574" i="2"/>
  <c r="W575" i="2"/>
  <c r="W576" i="2"/>
  <c r="W577" i="2"/>
  <c r="W578" i="2"/>
  <c r="W579" i="2"/>
  <c r="W580" i="2"/>
  <c r="W572" i="2"/>
  <c r="W570" i="2"/>
  <c r="W571" i="2"/>
  <c r="W560" i="2"/>
  <c r="W561" i="2"/>
  <c r="W562" i="2"/>
  <c r="W563" i="2"/>
  <c r="W564" i="2"/>
  <c r="W565" i="2"/>
  <c r="W566" i="2"/>
  <c r="W567" i="2"/>
  <c r="W568" i="2"/>
  <c r="W569" i="2"/>
  <c r="W556" i="2"/>
  <c r="W557" i="2"/>
  <c r="W558" i="2"/>
  <c r="W559" i="2"/>
  <c r="W552" i="2"/>
  <c r="W553" i="2"/>
  <c r="W554" i="2"/>
  <c r="W555" i="2"/>
  <c r="W550" i="2"/>
  <c r="W551" i="2"/>
  <c r="W541" i="2"/>
  <c r="W542" i="2"/>
  <c r="W543" i="2"/>
  <c r="W544" i="2"/>
  <c r="W545" i="2"/>
  <c r="W546" i="2"/>
  <c r="W547" i="2"/>
  <c r="W548" i="2"/>
  <c r="W549" i="2"/>
  <c r="W539" i="2"/>
  <c r="W540" i="2"/>
  <c r="W534" i="2"/>
  <c r="W535" i="2"/>
  <c r="W536" i="2"/>
  <c r="W537" i="2"/>
  <c r="W538" i="2"/>
  <c r="W531" i="2"/>
  <c r="W532" i="2"/>
  <c r="W533" i="2"/>
  <c r="W525" i="2"/>
  <c r="W526" i="2"/>
  <c r="W527" i="2"/>
  <c r="W528" i="2"/>
  <c r="W529" i="2"/>
  <c r="W530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496" i="2"/>
  <c r="W497" i="2"/>
  <c r="W487" i="2"/>
  <c r="W488" i="2"/>
  <c r="W489" i="2"/>
  <c r="W490" i="2"/>
  <c r="W491" i="2"/>
  <c r="W492" i="2"/>
  <c r="W493" i="2"/>
  <c r="W494" i="2"/>
  <c r="W495" i="2"/>
  <c r="W484" i="2"/>
  <c r="W485" i="2"/>
  <c r="W486" i="2"/>
  <c r="W473" i="2"/>
  <c r="W474" i="2"/>
  <c r="W475" i="2"/>
  <c r="W476" i="2"/>
  <c r="W477" i="2"/>
  <c r="W478" i="2"/>
  <c r="W479" i="2"/>
  <c r="W480" i="2"/>
  <c r="W481" i="2"/>
  <c r="W482" i="2"/>
  <c r="W483" i="2"/>
  <c r="W471" i="2"/>
  <c r="W472" i="2"/>
  <c r="W467" i="2"/>
  <c r="W468" i="2"/>
  <c r="W469" i="2"/>
  <c r="W470" i="2"/>
  <c r="W461" i="2"/>
  <c r="W462" i="2"/>
  <c r="W463" i="2"/>
  <c r="W464" i="2"/>
  <c r="W465" i="2"/>
  <c r="W466" i="2"/>
  <c r="W455" i="2"/>
  <c r="W456" i="2"/>
  <c r="W457" i="2"/>
  <c r="W458" i="2"/>
  <c r="W459" i="2"/>
  <c r="W460" i="2"/>
  <c r="W454" i="2"/>
  <c r="W446" i="2"/>
  <c r="W447" i="2"/>
  <c r="W448" i="2"/>
  <c r="W449" i="2"/>
  <c r="W450" i="2"/>
  <c r="W451" i="2"/>
  <c r="W452" i="2"/>
  <c r="W453" i="2"/>
  <c r="W437" i="2"/>
  <c r="W438" i="2"/>
  <c r="W439" i="2"/>
  <c r="W440" i="2"/>
  <c r="W441" i="2"/>
  <c r="W442" i="2"/>
  <c r="W443" i="2"/>
  <c r="W444" i="2"/>
  <c r="W445" i="2"/>
  <c r="W429" i="2"/>
  <c r="W430" i="2"/>
  <c r="W431" i="2"/>
  <c r="W432" i="2"/>
  <c r="W433" i="2"/>
  <c r="W434" i="2"/>
  <c r="W435" i="2"/>
  <c r="W436" i="2"/>
  <c r="W427" i="2"/>
  <c r="W428" i="2"/>
  <c r="W420" i="2"/>
  <c r="W421" i="2"/>
  <c r="W422" i="2"/>
  <c r="W423" i="2"/>
  <c r="W424" i="2"/>
  <c r="W425" i="2"/>
  <c r="W426" i="2"/>
  <c r="W415" i="2"/>
  <c r="W416" i="2"/>
  <c r="W417" i="2"/>
  <c r="W418" i="2"/>
  <c r="W419" i="2"/>
  <c r="W409" i="2"/>
  <c r="W410" i="2"/>
  <c r="W411" i="2"/>
  <c r="W412" i="2"/>
  <c r="W413" i="2"/>
  <c r="W414" i="2"/>
  <c r="W405" i="2"/>
  <c r="W406" i="2"/>
  <c r="W407" i="2"/>
  <c r="W408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389" i="2"/>
  <c r="W390" i="2"/>
  <c r="W391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63" i="2"/>
  <c r="W364" i="2"/>
  <c r="W365" i="2"/>
  <c r="W366" i="2"/>
  <c r="W367" i="2"/>
  <c r="W368" i="2"/>
  <c r="W369" i="2"/>
  <c r="W370" i="2"/>
  <c r="W371" i="2"/>
  <c r="W372" i="2"/>
  <c r="W373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06" i="2"/>
  <c r="W307" i="2"/>
  <c r="W308" i="2"/>
  <c r="W309" i="2"/>
  <c r="W310" i="2"/>
  <c r="W311" i="2"/>
  <c r="W312" i="2"/>
  <c r="W313" i="2"/>
  <c r="W299" i="2"/>
  <c r="W300" i="2"/>
  <c r="W301" i="2"/>
  <c r="W302" i="2"/>
  <c r="W303" i="2"/>
  <c r="W304" i="2"/>
  <c r="W305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78" i="2"/>
  <c r="W279" i="2"/>
  <c r="W280" i="2"/>
  <c r="W281" i="2"/>
  <c r="W282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33" i="2"/>
  <c r="W232" i="2"/>
  <c r="W226" i="2"/>
  <c r="W227" i="2"/>
  <c r="W228" i="2"/>
  <c r="W229" i="2"/>
  <c r="W230" i="2"/>
  <c r="W231" i="2"/>
  <c r="W225" i="2"/>
  <c r="W219" i="2"/>
  <c r="W220" i="2"/>
  <c r="W221" i="2"/>
  <c r="W222" i="2"/>
  <c r="W223" i="2"/>
  <c r="W224" i="2"/>
  <c r="W214" i="2"/>
  <c r="W215" i="2"/>
  <c r="W216" i="2"/>
  <c r="W217" i="2"/>
  <c r="W218" i="2"/>
  <c r="W207" i="2"/>
  <c r="W208" i="2"/>
  <c r="W209" i="2"/>
  <c r="W210" i="2"/>
  <c r="W211" i="2"/>
  <c r="W212" i="2"/>
  <c r="W213" i="2"/>
  <c r="W206" i="2"/>
  <c r="W200" i="2"/>
  <c r="W201" i="2"/>
  <c r="W202" i="2"/>
  <c r="W203" i="2"/>
  <c r="W204" i="2"/>
  <c r="W205" i="2"/>
  <c r="W198" i="2"/>
  <c r="W199" i="2"/>
  <c r="W191" i="2"/>
  <c r="W192" i="2"/>
  <c r="W193" i="2"/>
  <c r="W194" i="2"/>
  <c r="W195" i="2"/>
  <c r="W196" i="2"/>
  <c r="W197" i="2"/>
  <c r="W189" i="2"/>
  <c r="W190" i="2"/>
  <c r="W185" i="2"/>
  <c r="W186" i="2"/>
  <c r="W187" i="2"/>
  <c r="W188" i="2"/>
  <c r="W184" i="2"/>
  <c r="W181" i="2"/>
  <c r="W182" i="2"/>
  <c r="W183" i="2"/>
  <c r="W180" i="2"/>
  <c r="W177" i="2"/>
  <c r="W178" i="2"/>
  <c r="W179" i="2"/>
  <c r="W173" i="2"/>
  <c r="W174" i="2"/>
  <c r="W175" i="2"/>
  <c r="W176" i="2"/>
  <c r="W171" i="2"/>
  <c r="W172" i="2"/>
  <c r="W162" i="2"/>
  <c r="W163" i="2"/>
  <c r="W164" i="2"/>
  <c r="W165" i="2"/>
  <c r="W166" i="2"/>
  <c r="W167" i="2"/>
  <c r="W168" i="2"/>
  <c r="W169" i="2"/>
  <c r="W170" i="2"/>
  <c r="W156" i="2"/>
  <c r="W157" i="2"/>
  <c r="W158" i="2"/>
  <c r="W159" i="2"/>
  <c r="W160" i="2"/>
  <c r="W161" i="2"/>
  <c r="W152" i="2"/>
  <c r="W153" i="2"/>
  <c r="W154" i="2"/>
  <c r="W155" i="2"/>
  <c r="W144" i="2"/>
  <c r="W145" i="2"/>
  <c r="W146" i="2"/>
  <c r="W147" i="2"/>
  <c r="W148" i="2"/>
  <c r="W149" i="2"/>
  <c r="W150" i="2"/>
  <c r="W151" i="2"/>
  <c r="W141" i="2"/>
  <c r="W142" i="2"/>
  <c r="W143" i="2"/>
  <c r="W139" i="2"/>
  <c r="W140" i="2"/>
  <c r="W133" i="2"/>
  <c r="W134" i="2"/>
  <c r="W135" i="2"/>
  <c r="W136" i="2"/>
  <c r="W137" i="2"/>
  <c r="W138" i="2"/>
  <c r="W126" i="2"/>
  <c r="W127" i="2"/>
  <c r="W128" i="2"/>
  <c r="W129" i="2"/>
  <c r="W130" i="2"/>
  <c r="W131" i="2"/>
  <c r="W132" i="2"/>
  <c r="W120" i="2"/>
  <c r="W121" i="2"/>
  <c r="W122" i="2"/>
  <c r="W123" i="2"/>
  <c r="W124" i="2"/>
  <c r="W125" i="2"/>
  <c r="W111" i="2"/>
  <c r="W112" i="2"/>
  <c r="W113" i="2"/>
  <c r="W114" i="2"/>
  <c r="W115" i="2"/>
  <c r="W116" i="2"/>
  <c r="W117" i="2"/>
  <c r="W118" i="2"/>
  <c r="W119" i="2"/>
  <c r="W107" i="2"/>
  <c r="W108" i="2"/>
  <c r="W109" i="2"/>
  <c r="W110" i="2"/>
  <c r="W106" i="2"/>
  <c r="W95" i="2"/>
  <c r="W96" i="2"/>
  <c r="W97" i="2"/>
  <c r="W98" i="2"/>
  <c r="W99" i="2"/>
  <c r="W100" i="2"/>
  <c r="W101" i="2"/>
  <c r="W102" i="2"/>
  <c r="W103" i="2"/>
  <c r="W104" i="2"/>
  <c r="W105" i="2"/>
  <c r="W91" i="2"/>
  <c r="W92" i="2"/>
  <c r="W93" i="2"/>
  <c r="W94" i="2"/>
  <c r="W90" i="2"/>
  <c r="W88" i="2"/>
  <c r="W89" i="2"/>
  <c r="W76" i="2"/>
  <c r="W77" i="2"/>
  <c r="W78" i="2"/>
  <c r="W79" i="2"/>
  <c r="W80" i="2"/>
  <c r="W81" i="2"/>
  <c r="W82" i="2"/>
  <c r="W83" i="2"/>
  <c r="W84" i="2"/>
  <c r="W85" i="2"/>
  <c r="W86" i="2"/>
  <c r="W87" i="2"/>
  <c r="W71" i="2"/>
  <c r="W72" i="2"/>
  <c r="W73" i="2"/>
  <c r="W74" i="2"/>
  <c r="W75" i="2"/>
  <c r="W65" i="2"/>
  <c r="W66" i="2"/>
  <c r="W67" i="2"/>
  <c r="W68" i="2"/>
  <c r="W69" i="2"/>
  <c r="W70" i="2"/>
  <c r="W64" i="2"/>
  <c r="W62" i="2"/>
  <c r="W63" i="2"/>
  <c r="W57" i="2"/>
  <c r="W58" i="2"/>
  <c r="W59" i="2"/>
  <c r="W60" i="2"/>
  <c r="W61" i="2"/>
  <c r="W51" i="2"/>
  <c r="W52" i="2"/>
  <c r="W53" i="2"/>
  <c r="W54" i="2"/>
  <c r="W55" i="2"/>
  <c r="W56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24" i="2"/>
  <c r="W25" i="2"/>
  <c r="W26" i="2"/>
  <c r="W27" i="2"/>
  <c r="W28" i="2"/>
  <c r="W29" i="2"/>
  <c r="W30" i="2"/>
  <c r="W31" i="2"/>
  <c r="W32" i="2"/>
  <c r="W33" i="2"/>
  <c r="W19" i="2"/>
  <c r="W20" i="2"/>
  <c r="W21" i="2"/>
  <c r="W22" i="2"/>
  <c r="W23" i="2"/>
  <c r="W10" i="2"/>
  <c r="W11" i="2"/>
  <c r="W12" i="2"/>
  <c r="W13" i="2"/>
  <c r="W14" i="2"/>
  <c r="W15" i="2"/>
  <c r="W16" i="2"/>
  <c r="W17" i="2"/>
  <c r="W18" i="2"/>
  <c r="W2" i="2"/>
  <c r="W3" i="2"/>
  <c r="W4" i="2"/>
  <c r="W5" i="2"/>
  <c r="W6" i="2"/>
  <c r="W7" i="2"/>
  <c r="W8" i="2"/>
  <c r="W9" i="2"/>
  <c r="W731" i="2"/>
  <c r="V732" i="2"/>
  <c r="V733" i="2"/>
  <c r="Z733" i="2" s="1"/>
  <c r="V734" i="2"/>
  <c r="V729" i="2"/>
  <c r="Z729" i="2" s="1"/>
  <c r="V730" i="2"/>
  <c r="V727" i="2"/>
  <c r="Z727" i="2" s="1"/>
  <c r="V728" i="2"/>
  <c r="V723" i="2"/>
  <c r="V724" i="2"/>
  <c r="V725" i="2"/>
  <c r="Z725" i="2" s="1"/>
  <c r="V726" i="2"/>
  <c r="V720" i="2"/>
  <c r="Z720" i="2" s="1"/>
  <c r="V721" i="2"/>
  <c r="V722" i="2"/>
  <c r="Z722" i="2" s="1"/>
  <c r="V717" i="2"/>
  <c r="V718" i="2"/>
  <c r="V719" i="2"/>
  <c r="V707" i="2"/>
  <c r="V708" i="2"/>
  <c r="V709" i="2"/>
  <c r="V710" i="2"/>
  <c r="V711" i="2"/>
  <c r="Z711" i="2" s="1"/>
  <c r="V712" i="2"/>
  <c r="V713" i="2"/>
  <c r="V714" i="2"/>
  <c r="V715" i="2"/>
  <c r="Z715" i="2" s="1"/>
  <c r="V716" i="2"/>
  <c r="V704" i="2"/>
  <c r="Z704" i="2" s="1"/>
  <c r="V705" i="2"/>
  <c r="V706" i="2"/>
  <c r="Z706" i="2" s="1"/>
  <c r="V695" i="2"/>
  <c r="V696" i="2"/>
  <c r="Z696" i="2" s="1"/>
  <c r="V697" i="2"/>
  <c r="V698" i="2"/>
  <c r="Z698" i="2" s="1"/>
  <c r="V699" i="2"/>
  <c r="V700" i="2"/>
  <c r="Z700" i="2" s="1"/>
  <c r="V701" i="2"/>
  <c r="V702" i="2"/>
  <c r="Z702" i="2" s="1"/>
  <c r="V703" i="2"/>
  <c r="V688" i="2"/>
  <c r="V689" i="2"/>
  <c r="V690" i="2"/>
  <c r="Z690" i="2" s="1"/>
  <c r="V691" i="2"/>
  <c r="V692" i="2"/>
  <c r="Z692" i="2" s="1"/>
  <c r="V693" i="2"/>
  <c r="V694" i="2"/>
  <c r="Z694" i="2" s="1"/>
  <c r="V678" i="2"/>
  <c r="V679" i="2"/>
  <c r="V680" i="2"/>
  <c r="V681" i="2"/>
  <c r="Z681" i="2" s="1"/>
  <c r="V682" i="2"/>
  <c r="V683" i="2"/>
  <c r="Z683" i="2" s="1"/>
  <c r="V684" i="2"/>
  <c r="V685" i="2"/>
  <c r="Z685" i="2" s="1"/>
  <c r="V686" i="2"/>
  <c r="V687" i="2"/>
  <c r="V675" i="2"/>
  <c r="V676" i="2"/>
  <c r="Z676" i="2" s="1"/>
  <c r="V677" i="2"/>
  <c r="V671" i="2"/>
  <c r="Z671" i="2" s="1"/>
  <c r="V672" i="2"/>
  <c r="V673" i="2"/>
  <c r="Z673" i="2" s="1"/>
  <c r="V674" i="2"/>
  <c r="V665" i="2"/>
  <c r="V666" i="2"/>
  <c r="V667" i="2"/>
  <c r="Z667" i="2" s="1"/>
  <c r="V668" i="2"/>
  <c r="V669" i="2"/>
  <c r="Z669" i="2" s="1"/>
  <c r="V670" i="2"/>
  <c r="V662" i="2"/>
  <c r="Z662" i="2" s="1"/>
  <c r="V663" i="2"/>
  <c r="V664" i="2"/>
  <c r="Z664" i="2" s="1"/>
  <c r="V658" i="2"/>
  <c r="V659" i="2"/>
  <c r="Z659" i="2" s="1"/>
  <c r="V660" i="2"/>
  <c r="V661" i="2"/>
  <c r="Z661" i="2" s="1"/>
  <c r="V656" i="2"/>
  <c r="V657" i="2"/>
  <c r="Z657" i="2" s="1"/>
  <c r="V640" i="2"/>
  <c r="V641" i="2"/>
  <c r="V642" i="2"/>
  <c r="V643" i="2"/>
  <c r="Z643" i="2" s="1"/>
  <c r="V644" i="2"/>
  <c r="V645" i="2"/>
  <c r="Z645" i="2" s="1"/>
  <c r="V646" i="2"/>
  <c r="V647" i="2"/>
  <c r="Z647" i="2" s="1"/>
  <c r="V648" i="2"/>
  <c r="V649" i="2"/>
  <c r="Z649" i="2" s="1"/>
  <c r="V650" i="2"/>
  <c r="V651" i="2"/>
  <c r="Z651" i="2" s="1"/>
  <c r="V652" i="2"/>
  <c r="V653" i="2"/>
  <c r="Z653" i="2" s="1"/>
  <c r="V654" i="2"/>
  <c r="V655" i="2"/>
  <c r="Z655" i="2" s="1"/>
  <c r="V622" i="2"/>
  <c r="V623" i="2"/>
  <c r="V624" i="2"/>
  <c r="V625" i="2"/>
  <c r="Z625" i="2" s="1"/>
  <c r="V626" i="2"/>
  <c r="V627" i="2"/>
  <c r="Z627" i="2" s="1"/>
  <c r="V628" i="2"/>
  <c r="V629" i="2"/>
  <c r="Z629" i="2" s="1"/>
  <c r="V630" i="2"/>
  <c r="V631" i="2"/>
  <c r="V632" i="2"/>
  <c r="V633" i="2"/>
  <c r="Z633" i="2" s="1"/>
  <c r="V634" i="2"/>
  <c r="V635" i="2"/>
  <c r="Z635" i="2" s="1"/>
  <c r="V636" i="2"/>
  <c r="V637" i="2"/>
  <c r="Z637" i="2" s="1"/>
  <c r="V638" i="2"/>
  <c r="V639" i="2"/>
  <c r="V613" i="2"/>
  <c r="V614" i="2"/>
  <c r="Z614" i="2" s="1"/>
  <c r="V615" i="2"/>
  <c r="V616" i="2"/>
  <c r="Z616" i="2" s="1"/>
  <c r="V617" i="2"/>
  <c r="V618" i="2"/>
  <c r="Z618" i="2" s="1"/>
  <c r="V619" i="2"/>
  <c r="V620" i="2"/>
  <c r="V621" i="2"/>
  <c r="V597" i="2"/>
  <c r="Z597" i="2" s="1"/>
  <c r="V598" i="2"/>
  <c r="V599" i="2"/>
  <c r="Z599" i="2" s="1"/>
  <c r="V600" i="2"/>
  <c r="V601" i="2"/>
  <c r="Z601" i="2" s="1"/>
  <c r="V602" i="2"/>
  <c r="V603" i="2"/>
  <c r="V604" i="2"/>
  <c r="V605" i="2"/>
  <c r="Z605" i="2" s="1"/>
  <c r="V606" i="2"/>
  <c r="V607" i="2"/>
  <c r="Z607" i="2" s="1"/>
  <c r="V608" i="2"/>
  <c r="V609" i="2"/>
  <c r="Z609" i="2" s="1"/>
  <c r="V610" i="2"/>
  <c r="V611" i="2"/>
  <c r="V612" i="2"/>
  <c r="V588" i="2"/>
  <c r="Z588" i="2" s="1"/>
  <c r="V589" i="2"/>
  <c r="V590" i="2"/>
  <c r="Z590" i="2" s="1"/>
  <c r="V591" i="2"/>
  <c r="V592" i="2"/>
  <c r="Z592" i="2" s="1"/>
  <c r="V593" i="2"/>
  <c r="V594" i="2"/>
  <c r="Z594" i="2" s="1"/>
  <c r="V595" i="2"/>
  <c r="V596" i="2"/>
  <c r="Z596" i="2" s="1"/>
  <c r="V581" i="2"/>
  <c r="V582" i="2"/>
  <c r="Z582" i="2" s="1"/>
  <c r="V583" i="2"/>
  <c r="V584" i="2"/>
  <c r="Z584" i="2" s="1"/>
  <c r="V585" i="2"/>
  <c r="V586" i="2"/>
  <c r="V587" i="2"/>
  <c r="V573" i="2"/>
  <c r="Z573" i="2" s="1"/>
  <c r="V574" i="2"/>
  <c r="V575" i="2"/>
  <c r="Z575" i="2" s="1"/>
  <c r="V576" i="2"/>
  <c r="V577" i="2"/>
  <c r="Z577" i="2" s="1"/>
  <c r="V578" i="2"/>
  <c r="V579" i="2"/>
  <c r="V580" i="2"/>
  <c r="V572" i="2"/>
  <c r="Z572" i="2" s="1"/>
  <c r="V570" i="2"/>
  <c r="V571" i="2"/>
  <c r="Z571" i="2" s="1"/>
  <c r="V560" i="2"/>
  <c r="V561" i="2"/>
  <c r="Z561" i="2" s="1"/>
  <c r="V562" i="2"/>
  <c r="V563" i="2"/>
  <c r="V564" i="2"/>
  <c r="V565" i="2"/>
  <c r="Z565" i="2" s="1"/>
  <c r="V566" i="2"/>
  <c r="V567" i="2"/>
  <c r="Z567" i="2" s="1"/>
  <c r="V568" i="2"/>
  <c r="V569" i="2"/>
  <c r="Z569" i="2" s="1"/>
  <c r="V556" i="2"/>
  <c r="V557" i="2"/>
  <c r="V558" i="2"/>
  <c r="V559" i="2"/>
  <c r="Z559" i="2" s="1"/>
  <c r="V552" i="2"/>
  <c r="V553" i="2"/>
  <c r="Z553" i="2" s="1"/>
  <c r="V554" i="2"/>
  <c r="V555" i="2"/>
  <c r="Z555" i="2" s="1"/>
  <c r="V550" i="2"/>
  <c r="V551" i="2"/>
  <c r="V541" i="2"/>
  <c r="V542" i="2"/>
  <c r="Z542" i="2" s="1"/>
  <c r="V543" i="2"/>
  <c r="V544" i="2"/>
  <c r="Z544" i="2" s="1"/>
  <c r="V545" i="2"/>
  <c r="V546" i="2"/>
  <c r="Z546" i="2" s="1"/>
  <c r="V547" i="2"/>
  <c r="V548" i="2"/>
  <c r="V549" i="2"/>
  <c r="V539" i="2"/>
  <c r="Z539" i="2" s="1"/>
  <c r="V540" i="2"/>
  <c r="V534" i="2"/>
  <c r="Z534" i="2" s="1"/>
  <c r="V535" i="2"/>
  <c r="V536" i="2"/>
  <c r="Z536" i="2" s="1"/>
  <c r="V537" i="2"/>
  <c r="V538" i="2"/>
  <c r="V531" i="2"/>
  <c r="V532" i="2"/>
  <c r="Z532" i="2" s="1"/>
  <c r="V533" i="2"/>
  <c r="V525" i="2"/>
  <c r="Z525" i="2" s="1"/>
  <c r="V526" i="2"/>
  <c r="V527" i="2"/>
  <c r="Z527" i="2" s="1"/>
  <c r="V528" i="2"/>
  <c r="V529" i="2"/>
  <c r="Z529" i="2" s="1"/>
  <c r="V530" i="2"/>
  <c r="V510" i="2"/>
  <c r="Z510" i="2" s="1"/>
  <c r="V511" i="2"/>
  <c r="V512" i="2"/>
  <c r="Z512" i="2" s="1"/>
  <c r="V513" i="2"/>
  <c r="V514" i="2"/>
  <c r="Z514" i="2" s="1"/>
  <c r="V515" i="2"/>
  <c r="V516" i="2"/>
  <c r="V517" i="2"/>
  <c r="V518" i="2"/>
  <c r="Z518" i="2" s="1"/>
  <c r="V519" i="2"/>
  <c r="V520" i="2"/>
  <c r="Z520" i="2" s="1"/>
  <c r="V521" i="2"/>
  <c r="V522" i="2"/>
  <c r="Z522" i="2" s="1"/>
  <c r="V523" i="2"/>
  <c r="V524" i="2"/>
  <c r="Z524" i="2" s="1"/>
  <c r="V498" i="2"/>
  <c r="V499" i="2"/>
  <c r="Z499" i="2" s="1"/>
  <c r="V500" i="2"/>
  <c r="V501" i="2"/>
  <c r="Z501" i="2" s="1"/>
  <c r="V502" i="2"/>
  <c r="V503" i="2"/>
  <c r="Z503" i="2" s="1"/>
  <c r="V504" i="2"/>
  <c r="V505" i="2"/>
  <c r="V506" i="2"/>
  <c r="V507" i="2"/>
  <c r="Z507" i="2" s="1"/>
  <c r="V508" i="2"/>
  <c r="V509" i="2"/>
  <c r="Z509" i="2" s="1"/>
  <c r="V496" i="2"/>
  <c r="V497" i="2"/>
  <c r="Z497" i="2" s="1"/>
  <c r="V487" i="2"/>
  <c r="V488" i="2"/>
  <c r="V489" i="2"/>
  <c r="V490" i="2"/>
  <c r="Z490" i="2" s="1"/>
  <c r="V491" i="2"/>
  <c r="V492" i="2"/>
  <c r="Z492" i="2" s="1"/>
  <c r="V493" i="2"/>
  <c r="V494" i="2"/>
  <c r="Z494" i="2" s="1"/>
  <c r="V495" i="2"/>
  <c r="V484" i="2"/>
  <c r="V485" i="2"/>
  <c r="V486" i="2"/>
  <c r="Z486" i="2" s="1"/>
  <c r="V473" i="2"/>
  <c r="V474" i="2"/>
  <c r="Z474" i="2" s="1"/>
  <c r="V475" i="2"/>
  <c r="V476" i="2"/>
  <c r="Z476" i="2" s="1"/>
  <c r="V477" i="2"/>
  <c r="V478" i="2"/>
  <c r="V479" i="2"/>
  <c r="V480" i="2"/>
  <c r="Z480" i="2" s="1"/>
  <c r="V481" i="2"/>
  <c r="V482" i="2"/>
  <c r="Z482" i="2" s="1"/>
  <c r="V483" i="2"/>
  <c r="V471" i="2"/>
  <c r="Z471" i="2" s="1"/>
  <c r="V472" i="2"/>
  <c r="V467" i="2"/>
  <c r="V468" i="2"/>
  <c r="V469" i="2"/>
  <c r="Z469" i="2" s="1"/>
  <c r="V470" i="2"/>
  <c r="V461" i="2"/>
  <c r="Z461" i="2" s="1"/>
  <c r="V462" i="2"/>
  <c r="V463" i="2"/>
  <c r="Z463" i="2" s="1"/>
  <c r="V464" i="2"/>
  <c r="V465" i="2"/>
  <c r="V466" i="2"/>
  <c r="V455" i="2"/>
  <c r="Z455" i="2" s="1"/>
  <c r="V456" i="2"/>
  <c r="V457" i="2"/>
  <c r="Z457" i="2" s="1"/>
  <c r="V458" i="2"/>
  <c r="V459" i="2"/>
  <c r="Z459" i="2" s="1"/>
  <c r="V460" i="2"/>
  <c r="V454" i="2"/>
  <c r="V446" i="2"/>
  <c r="V447" i="2"/>
  <c r="Z447" i="2" s="1"/>
  <c r="V448" i="2"/>
  <c r="V449" i="2"/>
  <c r="Z449" i="2" s="1"/>
  <c r="V450" i="2"/>
  <c r="V451" i="2"/>
  <c r="Z451" i="2" s="1"/>
  <c r="V452" i="2"/>
  <c r="V453" i="2"/>
  <c r="V437" i="2"/>
  <c r="V438" i="2"/>
  <c r="Z438" i="2" s="1"/>
  <c r="V439" i="2"/>
  <c r="V440" i="2"/>
  <c r="Z440" i="2" s="1"/>
  <c r="V441" i="2"/>
  <c r="V442" i="2"/>
  <c r="Z442" i="2" s="1"/>
  <c r="V443" i="2"/>
  <c r="V444" i="2"/>
  <c r="V445" i="2"/>
  <c r="V429" i="2"/>
  <c r="V430" i="2"/>
  <c r="V431" i="2"/>
  <c r="Z431" i="2" s="1"/>
  <c r="V432" i="2"/>
  <c r="V433" i="2"/>
  <c r="Z433" i="2" s="1"/>
  <c r="V434" i="2"/>
  <c r="V435" i="2"/>
  <c r="V436" i="2"/>
  <c r="V427" i="2"/>
  <c r="Z427" i="2" s="1"/>
  <c r="V428" i="2"/>
  <c r="V420" i="2"/>
  <c r="Z420" i="2" s="1"/>
  <c r="V421" i="2"/>
  <c r="V422" i="2"/>
  <c r="Z422" i="2" s="1"/>
  <c r="V423" i="2"/>
  <c r="V424" i="2"/>
  <c r="V425" i="2"/>
  <c r="V426" i="2"/>
  <c r="Z426" i="2" s="1"/>
  <c r="V415" i="2"/>
  <c r="V416" i="2"/>
  <c r="Z416" i="2" s="1"/>
  <c r="V417" i="2"/>
  <c r="V418" i="2"/>
  <c r="Z418" i="2" s="1"/>
  <c r="V419" i="2"/>
  <c r="V409" i="2"/>
  <c r="V410" i="2"/>
  <c r="V411" i="2"/>
  <c r="Z411" i="2" s="1"/>
  <c r="V412" i="2"/>
  <c r="V413" i="2"/>
  <c r="Z413" i="2" s="1"/>
  <c r="V414" i="2"/>
  <c r="V405" i="2"/>
  <c r="Z405" i="2" s="1"/>
  <c r="V406" i="2"/>
  <c r="V407" i="2"/>
  <c r="V408" i="2"/>
  <c r="V392" i="2"/>
  <c r="Z392" i="2" s="1"/>
  <c r="V393" i="2"/>
  <c r="V394" i="2"/>
  <c r="Z394" i="2" s="1"/>
  <c r="V395" i="2"/>
  <c r="V396" i="2"/>
  <c r="Z396" i="2" s="1"/>
  <c r="V397" i="2"/>
  <c r="V398" i="2"/>
  <c r="V399" i="2"/>
  <c r="V400" i="2"/>
  <c r="Z400" i="2" s="1"/>
  <c r="V401" i="2"/>
  <c r="V402" i="2"/>
  <c r="Z402" i="2" s="1"/>
  <c r="V403" i="2"/>
  <c r="V404" i="2"/>
  <c r="Z404" i="2" s="1"/>
  <c r="V389" i="2"/>
  <c r="V390" i="2"/>
  <c r="V391" i="2"/>
  <c r="V374" i="2"/>
  <c r="Z374" i="2" s="1"/>
  <c r="V375" i="2"/>
  <c r="V376" i="2"/>
  <c r="Z376" i="2" s="1"/>
  <c r="V377" i="2"/>
  <c r="V378" i="2"/>
  <c r="Z378" i="2" s="1"/>
  <c r="V379" i="2"/>
  <c r="V380" i="2"/>
  <c r="V381" i="2"/>
  <c r="V382" i="2"/>
  <c r="Z382" i="2" s="1"/>
  <c r="V383" i="2"/>
  <c r="V384" i="2"/>
  <c r="Z384" i="2" s="1"/>
  <c r="V385" i="2"/>
  <c r="V386" i="2"/>
  <c r="Z386" i="2" s="1"/>
  <c r="V387" i="2"/>
  <c r="V388" i="2"/>
  <c r="V363" i="2"/>
  <c r="V364" i="2"/>
  <c r="Z364" i="2" s="1"/>
  <c r="V365" i="2"/>
  <c r="V366" i="2"/>
  <c r="Z366" i="2" s="1"/>
  <c r="V367" i="2"/>
  <c r="V368" i="2"/>
  <c r="Z368" i="2" s="1"/>
  <c r="V369" i="2"/>
  <c r="V370" i="2"/>
  <c r="V371" i="2"/>
  <c r="V372" i="2"/>
  <c r="Z372" i="2" s="1"/>
  <c r="V373" i="2"/>
  <c r="V327" i="2"/>
  <c r="Z327" i="2" s="1"/>
  <c r="V328" i="2"/>
  <c r="V329" i="2"/>
  <c r="Z329" i="2" s="1"/>
  <c r="V330" i="2"/>
  <c r="V331" i="2"/>
  <c r="V332" i="2"/>
  <c r="V333" i="2"/>
  <c r="Z333" i="2" s="1"/>
  <c r="V334" i="2"/>
  <c r="V335" i="2"/>
  <c r="Z335" i="2" s="1"/>
  <c r="V336" i="2"/>
  <c r="V337" i="2"/>
  <c r="Z337" i="2" s="1"/>
  <c r="V338" i="2"/>
  <c r="V339" i="2"/>
  <c r="V340" i="2"/>
  <c r="V341" i="2"/>
  <c r="Z341" i="2" s="1"/>
  <c r="V342" i="2"/>
  <c r="V343" i="2"/>
  <c r="Z343" i="2" s="1"/>
  <c r="V344" i="2"/>
  <c r="V345" i="2"/>
  <c r="Z345" i="2" s="1"/>
  <c r="V346" i="2"/>
  <c r="V347" i="2"/>
  <c r="V348" i="2"/>
  <c r="V349" i="2"/>
  <c r="Z349" i="2" s="1"/>
  <c r="V350" i="2"/>
  <c r="V351" i="2"/>
  <c r="Z351" i="2" s="1"/>
  <c r="V352" i="2"/>
  <c r="V353" i="2"/>
  <c r="Z353" i="2" s="1"/>
  <c r="V354" i="2"/>
  <c r="V355" i="2"/>
  <c r="V356" i="2"/>
  <c r="V357" i="2"/>
  <c r="Z357" i="2" s="1"/>
  <c r="V358" i="2"/>
  <c r="V359" i="2"/>
  <c r="Z359" i="2" s="1"/>
  <c r="V360" i="2"/>
  <c r="V361" i="2"/>
  <c r="Z361" i="2" s="1"/>
  <c r="V362" i="2"/>
  <c r="V314" i="2"/>
  <c r="V315" i="2"/>
  <c r="V316" i="2"/>
  <c r="Z316" i="2" s="1"/>
  <c r="V317" i="2"/>
  <c r="V318" i="2"/>
  <c r="Z318" i="2" s="1"/>
  <c r="V319" i="2"/>
  <c r="V320" i="2"/>
  <c r="Z320" i="2" s="1"/>
  <c r="V321" i="2"/>
  <c r="V322" i="2"/>
  <c r="V323" i="2"/>
  <c r="V324" i="2"/>
  <c r="Z324" i="2" s="1"/>
  <c r="V325" i="2"/>
  <c r="V326" i="2"/>
  <c r="Z326" i="2" s="1"/>
  <c r="V306" i="2"/>
  <c r="V307" i="2"/>
  <c r="Z307" i="2" s="1"/>
  <c r="V308" i="2"/>
  <c r="V309" i="2"/>
  <c r="V310" i="2"/>
  <c r="V311" i="2"/>
  <c r="Z311" i="2" s="1"/>
  <c r="V312" i="2"/>
  <c r="V313" i="2"/>
  <c r="Z313" i="2" s="1"/>
  <c r="V299" i="2"/>
  <c r="V300" i="2"/>
  <c r="Z300" i="2" s="1"/>
  <c r="V301" i="2"/>
  <c r="V302" i="2"/>
  <c r="V303" i="2"/>
  <c r="V304" i="2"/>
  <c r="Z304" i="2" s="1"/>
  <c r="V305" i="2"/>
  <c r="V283" i="2"/>
  <c r="Z283" i="2" s="1"/>
  <c r="V284" i="2"/>
  <c r="V285" i="2"/>
  <c r="Z285" i="2" s="1"/>
  <c r="V286" i="2"/>
  <c r="V287" i="2"/>
  <c r="V288" i="2"/>
  <c r="V289" i="2"/>
  <c r="Z289" i="2" s="1"/>
  <c r="V290" i="2"/>
  <c r="V291" i="2"/>
  <c r="Z291" i="2" s="1"/>
  <c r="V292" i="2"/>
  <c r="V293" i="2"/>
  <c r="Z293" i="2" s="1"/>
  <c r="V294" i="2"/>
  <c r="V295" i="2"/>
  <c r="V296" i="2"/>
  <c r="V297" i="2"/>
  <c r="Z297" i="2" s="1"/>
  <c r="V298" i="2"/>
  <c r="V278" i="2"/>
  <c r="Z278" i="2" s="1"/>
  <c r="V279" i="2"/>
  <c r="V280" i="2"/>
  <c r="Z280" i="2" s="1"/>
  <c r="V281" i="2"/>
  <c r="V282" i="2"/>
  <c r="V261" i="2"/>
  <c r="V262" i="2"/>
  <c r="Z262" i="2" s="1"/>
  <c r="V263" i="2"/>
  <c r="V264" i="2"/>
  <c r="Z264" i="2" s="1"/>
  <c r="V265" i="2"/>
  <c r="V266" i="2"/>
  <c r="Z266" i="2" s="1"/>
  <c r="V267" i="2"/>
  <c r="V268" i="2"/>
  <c r="V269" i="2"/>
  <c r="V270" i="2"/>
  <c r="Z270" i="2" s="1"/>
  <c r="V271" i="2"/>
  <c r="V272" i="2"/>
  <c r="Z272" i="2" s="1"/>
  <c r="V273" i="2"/>
  <c r="V274" i="2"/>
  <c r="Z274" i="2" s="1"/>
  <c r="V275" i="2"/>
  <c r="V276" i="2"/>
  <c r="V277" i="2"/>
  <c r="V248" i="2"/>
  <c r="Z248" i="2" s="1"/>
  <c r="V249" i="2"/>
  <c r="V250" i="2"/>
  <c r="Z250" i="2" s="1"/>
  <c r="V251" i="2"/>
  <c r="V252" i="2"/>
  <c r="Z252" i="2" s="1"/>
  <c r="V253" i="2"/>
  <c r="V254" i="2"/>
  <c r="V255" i="2"/>
  <c r="V256" i="2"/>
  <c r="Z256" i="2" s="1"/>
  <c r="V257" i="2"/>
  <c r="V258" i="2"/>
  <c r="Z258" i="2" s="1"/>
  <c r="V259" i="2"/>
  <c r="V260" i="2"/>
  <c r="Z260" i="2" s="1"/>
  <c r="V234" i="2"/>
  <c r="V235" i="2"/>
  <c r="V236" i="2"/>
  <c r="V237" i="2"/>
  <c r="Z237" i="2" s="1"/>
  <c r="V238" i="2"/>
  <c r="V239" i="2"/>
  <c r="Z239" i="2" s="1"/>
  <c r="V240" i="2"/>
  <c r="V241" i="2"/>
  <c r="Z241" i="2" s="1"/>
  <c r="V242" i="2"/>
  <c r="V243" i="2"/>
  <c r="V244" i="2"/>
  <c r="V245" i="2"/>
  <c r="Z245" i="2" s="1"/>
  <c r="V246" i="2"/>
  <c r="V247" i="2"/>
  <c r="Z247" i="2" s="1"/>
  <c r="V233" i="2"/>
  <c r="V232" i="2"/>
  <c r="Z232" i="2" s="1"/>
  <c r="V226" i="2"/>
  <c r="V227" i="2"/>
  <c r="V228" i="2"/>
  <c r="V229" i="2"/>
  <c r="Z229" i="2" s="1"/>
  <c r="V230" i="2"/>
  <c r="V231" i="2"/>
  <c r="Z231" i="2" s="1"/>
  <c r="V225" i="2"/>
  <c r="V219" i="2"/>
  <c r="Z219" i="2" s="1"/>
  <c r="V220" i="2"/>
  <c r="V221" i="2"/>
  <c r="V222" i="2"/>
  <c r="V223" i="2"/>
  <c r="Z223" i="2" s="1"/>
  <c r="V224" i="2"/>
  <c r="V214" i="2"/>
  <c r="Z214" i="2" s="1"/>
  <c r="V215" i="2"/>
  <c r="V216" i="2"/>
  <c r="Z216" i="2" s="1"/>
  <c r="V217" i="2"/>
  <c r="V218" i="2"/>
  <c r="V207" i="2"/>
  <c r="V208" i="2"/>
  <c r="Z208" i="2" s="1"/>
  <c r="V209" i="2"/>
  <c r="V210" i="2"/>
  <c r="Z210" i="2" s="1"/>
  <c r="V211" i="2"/>
  <c r="V212" i="2"/>
  <c r="Z212" i="2" s="1"/>
  <c r="V213" i="2"/>
  <c r="V206" i="2"/>
  <c r="V200" i="2"/>
  <c r="V201" i="2"/>
  <c r="Z201" i="2" s="1"/>
  <c r="V202" i="2"/>
  <c r="V203" i="2"/>
  <c r="Z203" i="2" s="1"/>
  <c r="V204" i="2"/>
  <c r="V205" i="2"/>
  <c r="Z205" i="2" s="1"/>
  <c r="V198" i="2"/>
  <c r="V199" i="2"/>
  <c r="V191" i="2"/>
  <c r="V192" i="2"/>
  <c r="Z192" i="2" s="1"/>
  <c r="V193" i="2"/>
  <c r="V194" i="2"/>
  <c r="Z194" i="2" s="1"/>
  <c r="V195" i="2"/>
  <c r="V196" i="2"/>
  <c r="Z196" i="2" s="1"/>
  <c r="V197" i="2"/>
  <c r="V189" i="2"/>
  <c r="V190" i="2"/>
  <c r="V185" i="2"/>
  <c r="Z185" i="2" s="1"/>
  <c r="V186" i="2"/>
  <c r="V187" i="2"/>
  <c r="Z187" i="2" s="1"/>
  <c r="V188" i="2"/>
  <c r="V184" i="2"/>
  <c r="Z184" i="2" s="1"/>
  <c r="V181" i="2"/>
  <c r="V182" i="2"/>
  <c r="V183" i="2"/>
  <c r="V180" i="2"/>
  <c r="Z180" i="2" s="1"/>
  <c r="V177" i="2"/>
  <c r="V178" i="2"/>
  <c r="Z178" i="2" s="1"/>
  <c r="V179" i="2"/>
  <c r="V173" i="2"/>
  <c r="Z173" i="2" s="1"/>
  <c r="V174" i="2"/>
  <c r="V175" i="2"/>
  <c r="V176" i="2"/>
  <c r="V171" i="2"/>
  <c r="Z171" i="2" s="1"/>
  <c r="V172" i="2"/>
  <c r="V162" i="2"/>
  <c r="Z162" i="2" s="1"/>
  <c r="V163" i="2"/>
  <c r="V164" i="2"/>
  <c r="Z164" i="2" s="1"/>
  <c r="V165" i="2"/>
  <c r="V166" i="2"/>
  <c r="V167" i="2"/>
  <c r="V168" i="2"/>
  <c r="Z168" i="2" s="1"/>
  <c r="V169" i="2"/>
  <c r="V170" i="2"/>
  <c r="Z170" i="2" s="1"/>
  <c r="V156" i="2"/>
  <c r="V157" i="2"/>
  <c r="Z157" i="2" s="1"/>
  <c r="V158" i="2"/>
  <c r="V159" i="2"/>
  <c r="V160" i="2"/>
  <c r="V161" i="2"/>
  <c r="Z161" i="2" s="1"/>
  <c r="V152" i="2"/>
  <c r="V153" i="2"/>
  <c r="Z153" i="2" s="1"/>
  <c r="V154" i="2"/>
  <c r="V155" i="2"/>
  <c r="Z155" i="2" s="1"/>
  <c r="V144" i="2"/>
  <c r="V145" i="2"/>
  <c r="V146" i="2"/>
  <c r="V147" i="2"/>
  <c r="Z147" i="2" s="1"/>
  <c r="V148" i="2"/>
  <c r="V149" i="2"/>
  <c r="Z149" i="2" s="1"/>
  <c r="V150" i="2"/>
  <c r="V151" i="2"/>
  <c r="Z151" i="2" s="1"/>
  <c r="V141" i="2"/>
  <c r="V142" i="2"/>
  <c r="V143" i="2"/>
  <c r="V139" i="2"/>
  <c r="Z139" i="2" s="1"/>
  <c r="V140" i="2"/>
  <c r="V133" i="2"/>
  <c r="Z133" i="2" s="1"/>
  <c r="V134" i="2"/>
  <c r="V135" i="2"/>
  <c r="Z135" i="2" s="1"/>
  <c r="V136" i="2"/>
  <c r="V137" i="2"/>
  <c r="V138" i="2"/>
  <c r="V126" i="2"/>
  <c r="Z126" i="2" s="1"/>
  <c r="V127" i="2"/>
  <c r="V128" i="2"/>
  <c r="Z128" i="2" s="1"/>
  <c r="V129" i="2"/>
  <c r="V130" i="2"/>
  <c r="Z130" i="2" s="1"/>
  <c r="V131" i="2"/>
  <c r="V132" i="2"/>
  <c r="V120" i="2"/>
  <c r="V121" i="2"/>
  <c r="Z121" i="2" s="1"/>
  <c r="V122" i="2"/>
  <c r="V123" i="2"/>
  <c r="Z123" i="2" s="1"/>
  <c r="V124" i="2"/>
  <c r="V125" i="2"/>
  <c r="Z125" i="2" s="1"/>
  <c r="V111" i="2"/>
  <c r="V112" i="2"/>
  <c r="V113" i="2"/>
  <c r="V114" i="2"/>
  <c r="Z114" i="2" s="1"/>
  <c r="V115" i="2"/>
  <c r="V116" i="2"/>
  <c r="Z116" i="2" s="1"/>
  <c r="V117" i="2"/>
  <c r="V118" i="2"/>
  <c r="Z118" i="2" s="1"/>
  <c r="V119" i="2"/>
  <c r="V107" i="2"/>
  <c r="V108" i="2"/>
  <c r="V109" i="2"/>
  <c r="Z109" i="2" s="1"/>
  <c r="V110" i="2"/>
  <c r="V106" i="2"/>
  <c r="Z106" i="2" s="1"/>
  <c r="V95" i="2"/>
  <c r="V96" i="2"/>
  <c r="Z96" i="2" s="1"/>
  <c r="V97" i="2"/>
  <c r="V98" i="2"/>
  <c r="V99" i="2"/>
  <c r="V100" i="2"/>
  <c r="Z100" i="2" s="1"/>
  <c r="V101" i="2"/>
  <c r="V102" i="2"/>
  <c r="Z102" i="2" s="1"/>
  <c r="V103" i="2"/>
  <c r="V104" i="2"/>
  <c r="Z104" i="2" s="1"/>
  <c r="V105" i="2"/>
  <c r="V91" i="2"/>
  <c r="V92" i="2"/>
  <c r="V93" i="2"/>
  <c r="Z93" i="2" s="1"/>
  <c r="V94" i="2"/>
  <c r="V90" i="2"/>
  <c r="Z90" i="2" s="1"/>
  <c r="V88" i="2"/>
  <c r="V89" i="2"/>
  <c r="Z89" i="2" s="1"/>
  <c r="V76" i="2"/>
  <c r="V77" i="2"/>
  <c r="V78" i="2"/>
  <c r="V79" i="2"/>
  <c r="Z79" i="2" s="1"/>
  <c r="V80" i="2"/>
  <c r="V81" i="2"/>
  <c r="Z81" i="2" s="1"/>
  <c r="V82" i="2"/>
  <c r="V83" i="2"/>
  <c r="Z83" i="2" s="1"/>
  <c r="V84" i="2"/>
  <c r="V85" i="2"/>
  <c r="V86" i="2"/>
  <c r="V87" i="2"/>
  <c r="Z87" i="2" s="1"/>
  <c r="V71" i="2"/>
  <c r="V72" i="2"/>
  <c r="Z72" i="2" s="1"/>
  <c r="V73" i="2"/>
  <c r="V74" i="2"/>
  <c r="Z74" i="2" s="1"/>
  <c r="V75" i="2"/>
  <c r="V65" i="2"/>
  <c r="V66" i="2"/>
  <c r="V67" i="2"/>
  <c r="Z67" i="2" s="1"/>
  <c r="V68" i="2"/>
  <c r="V69" i="2"/>
  <c r="Z69" i="2" s="1"/>
  <c r="V70" i="2"/>
  <c r="V64" i="2"/>
  <c r="V62" i="2"/>
  <c r="V63" i="2"/>
  <c r="V57" i="2"/>
  <c r="V58" i="2"/>
  <c r="Z58" i="2" s="1"/>
  <c r="V59" i="2"/>
  <c r="V60" i="2"/>
  <c r="V61" i="2"/>
  <c r="V51" i="2"/>
  <c r="Z51" i="2" s="1"/>
  <c r="V52" i="2"/>
  <c r="V53" i="2"/>
  <c r="V54" i="2"/>
  <c r="V55" i="2"/>
  <c r="Z55" i="2" s="1"/>
  <c r="V56" i="2"/>
  <c r="V34" i="2"/>
  <c r="Z34" i="2" s="1"/>
  <c r="V35" i="2"/>
  <c r="V36" i="2"/>
  <c r="V37" i="2"/>
  <c r="V38" i="2"/>
  <c r="V39" i="2"/>
  <c r="V40" i="2"/>
  <c r="Z40" i="2" s="1"/>
  <c r="V41" i="2"/>
  <c r="V42" i="2"/>
  <c r="Z42" i="2" s="1"/>
  <c r="V43" i="2"/>
  <c r="V44" i="2"/>
  <c r="Z44" i="2" s="1"/>
  <c r="V45" i="2"/>
  <c r="V46" i="2"/>
  <c r="V47" i="2"/>
  <c r="V48" i="2"/>
  <c r="Z48" i="2" s="1"/>
  <c r="V49" i="2"/>
  <c r="V50" i="2"/>
  <c r="V24" i="2"/>
  <c r="V25" i="2"/>
  <c r="Z25" i="2" s="1"/>
  <c r="V26" i="2"/>
  <c r="V27" i="2"/>
  <c r="V28" i="2"/>
  <c r="V29" i="2"/>
  <c r="Z29" i="2" s="1"/>
  <c r="V30" i="2"/>
  <c r="V31" i="2"/>
  <c r="V32" i="2"/>
  <c r="V33" i="2"/>
  <c r="V19" i="2"/>
  <c r="V20" i="2"/>
  <c r="V21" i="2"/>
  <c r="V22" i="2"/>
  <c r="Z22" i="2" s="1"/>
  <c r="V23" i="2"/>
  <c r="V10" i="2"/>
  <c r="Z10" i="2" s="1"/>
  <c r="V11" i="2"/>
  <c r="V12" i="2"/>
  <c r="V13" i="2"/>
  <c r="V14" i="2"/>
  <c r="V15" i="2"/>
  <c r="V16" i="2"/>
  <c r="Z16" i="2" s="1"/>
  <c r="V17" i="2"/>
  <c r="V18" i="2"/>
  <c r="V2" i="2"/>
  <c r="V3" i="2"/>
  <c r="Z3" i="2" s="1"/>
  <c r="V4" i="2"/>
  <c r="V5" i="2"/>
  <c r="V6" i="2"/>
  <c r="V7" i="2"/>
  <c r="Z7" i="2" s="1"/>
  <c r="V8" i="2"/>
  <c r="V9" i="2"/>
  <c r="V731" i="2"/>
  <c r="T731" i="2"/>
  <c r="U732" i="2"/>
  <c r="U733" i="2"/>
  <c r="AA733" i="2" s="1"/>
  <c r="AB733" i="2" s="1"/>
  <c r="U734" i="2"/>
  <c r="AA734" i="2" s="1"/>
  <c r="AB734" i="2" s="1"/>
  <c r="U729" i="2"/>
  <c r="AA729" i="2" s="1"/>
  <c r="AB729" i="2" s="1"/>
  <c r="U730" i="2"/>
  <c r="U727" i="2"/>
  <c r="U728" i="2"/>
  <c r="U723" i="2"/>
  <c r="U724" i="2"/>
  <c r="U725" i="2"/>
  <c r="AA725" i="2" s="1"/>
  <c r="AB725" i="2" s="1"/>
  <c r="U726" i="2"/>
  <c r="AA726" i="2" s="1"/>
  <c r="AB726" i="2" s="1"/>
  <c r="U720" i="2"/>
  <c r="AA720" i="2" s="1"/>
  <c r="AB720" i="2" s="1"/>
  <c r="U721" i="2"/>
  <c r="U722" i="2"/>
  <c r="U717" i="2"/>
  <c r="U718" i="2"/>
  <c r="U719" i="2"/>
  <c r="U707" i="2"/>
  <c r="U708" i="2"/>
  <c r="AA708" i="2" s="1"/>
  <c r="AB708" i="2" s="1"/>
  <c r="U709" i="2"/>
  <c r="AA709" i="2" s="1"/>
  <c r="AB709" i="2" s="1"/>
  <c r="U710" i="2"/>
  <c r="U711" i="2"/>
  <c r="U712" i="2"/>
  <c r="U713" i="2"/>
  <c r="U714" i="2"/>
  <c r="U715" i="2"/>
  <c r="AA715" i="2" s="1"/>
  <c r="AB715" i="2" s="1"/>
  <c r="U716" i="2"/>
  <c r="AA716" i="2" s="1"/>
  <c r="AB716" i="2" s="1"/>
  <c r="U704" i="2"/>
  <c r="AA704" i="2" s="1"/>
  <c r="AB704" i="2" s="1"/>
  <c r="U705" i="2"/>
  <c r="U706" i="2"/>
  <c r="U695" i="2"/>
  <c r="U696" i="2"/>
  <c r="U697" i="2"/>
  <c r="U698" i="2"/>
  <c r="AA698" i="2" s="1"/>
  <c r="AB698" i="2" s="1"/>
  <c r="U699" i="2"/>
  <c r="AA699" i="2" s="1"/>
  <c r="AB699" i="2" s="1"/>
  <c r="U700" i="2"/>
  <c r="AA700" i="2" s="1"/>
  <c r="AB700" i="2" s="1"/>
  <c r="U701" i="2"/>
  <c r="U702" i="2"/>
  <c r="U703" i="2"/>
  <c r="U688" i="2"/>
  <c r="U689" i="2"/>
  <c r="U690" i="2"/>
  <c r="U691" i="2"/>
  <c r="AA691" i="2" s="1"/>
  <c r="AB691" i="2" s="1"/>
  <c r="U692" i="2"/>
  <c r="AA692" i="2" s="1"/>
  <c r="AB692" i="2" s="1"/>
  <c r="U693" i="2"/>
  <c r="U694" i="2"/>
  <c r="U678" i="2"/>
  <c r="U679" i="2"/>
  <c r="U680" i="2"/>
  <c r="U681" i="2"/>
  <c r="AA681" i="2" s="1"/>
  <c r="AB681" i="2" s="1"/>
  <c r="U682" i="2"/>
  <c r="AA682" i="2" s="1"/>
  <c r="AB682" i="2" s="1"/>
  <c r="U683" i="2"/>
  <c r="AA683" i="2" s="1"/>
  <c r="AB683" i="2" s="1"/>
  <c r="U684" i="2"/>
  <c r="U685" i="2"/>
  <c r="U686" i="2"/>
  <c r="U687" i="2"/>
  <c r="U675" i="2"/>
  <c r="U676" i="2"/>
  <c r="U677" i="2"/>
  <c r="AA677" i="2" s="1"/>
  <c r="AB677" i="2" s="1"/>
  <c r="U671" i="2"/>
  <c r="AA671" i="2" s="1"/>
  <c r="AB671" i="2" s="1"/>
  <c r="U672" i="2"/>
  <c r="U673" i="2"/>
  <c r="U674" i="2"/>
  <c r="U665" i="2"/>
  <c r="U666" i="2"/>
  <c r="U667" i="2"/>
  <c r="AA667" i="2" s="1"/>
  <c r="AB667" i="2" s="1"/>
  <c r="U668" i="2"/>
  <c r="AA668" i="2" s="1"/>
  <c r="AB668" i="2" s="1"/>
  <c r="U669" i="2"/>
  <c r="AA669" i="2" s="1"/>
  <c r="AB669" i="2" s="1"/>
  <c r="U670" i="2"/>
  <c r="U662" i="2"/>
  <c r="U663" i="2"/>
  <c r="U664" i="2"/>
  <c r="U658" i="2"/>
  <c r="U659" i="2"/>
  <c r="AA659" i="2" s="1"/>
  <c r="AB659" i="2" s="1"/>
  <c r="U660" i="2"/>
  <c r="AA660" i="2" s="1"/>
  <c r="AB660" i="2" s="1"/>
  <c r="U661" i="2"/>
  <c r="AA661" i="2" s="1"/>
  <c r="AB661" i="2" s="1"/>
  <c r="U656" i="2"/>
  <c r="U657" i="2"/>
  <c r="U640" i="2"/>
  <c r="U641" i="2"/>
  <c r="U642" i="2"/>
  <c r="U643" i="2"/>
  <c r="U644" i="2"/>
  <c r="AA644" i="2" s="1"/>
  <c r="AB644" i="2" s="1"/>
  <c r="U645" i="2"/>
  <c r="AA645" i="2" s="1"/>
  <c r="AB645" i="2" s="1"/>
  <c r="U646" i="2"/>
  <c r="U647" i="2"/>
  <c r="U648" i="2"/>
  <c r="U649" i="2"/>
  <c r="U650" i="2"/>
  <c r="U651" i="2"/>
  <c r="AA651" i="2" s="1"/>
  <c r="AB651" i="2" s="1"/>
  <c r="U652" i="2"/>
  <c r="AA652" i="2" s="1"/>
  <c r="AB652" i="2" s="1"/>
  <c r="U653" i="2"/>
  <c r="AA653" i="2" s="1"/>
  <c r="AB653" i="2" s="1"/>
  <c r="U654" i="2"/>
  <c r="U655" i="2"/>
  <c r="U622" i="2"/>
  <c r="U623" i="2"/>
  <c r="U624" i="2"/>
  <c r="U625" i="2"/>
  <c r="AA625" i="2" s="1"/>
  <c r="AB625" i="2" s="1"/>
  <c r="U626" i="2"/>
  <c r="AA626" i="2" s="1"/>
  <c r="AB626" i="2" s="1"/>
  <c r="U627" i="2"/>
  <c r="AA627" i="2" s="1"/>
  <c r="AB627" i="2" s="1"/>
  <c r="U628" i="2"/>
  <c r="U629" i="2"/>
  <c r="U630" i="2"/>
  <c r="U631" i="2"/>
  <c r="U632" i="2"/>
  <c r="U633" i="2"/>
  <c r="AA633" i="2" s="1"/>
  <c r="AB633" i="2" s="1"/>
  <c r="U634" i="2"/>
  <c r="AA634" i="2" s="1"/>
  <c r="AB634" i="2" s="1"/>
  <c r="U635" i="2"/>
  <c r="AA635" i="2" s="1"/>
  <c r="AB635" i="2" s="1"/>
  <c r="U636" i="2"/>
  <c r="U637" i="2"/>
  <c r="U638" i="2"/>
  <c r="U639" i="2"/>
  <c r="U613" i="2"/>
  <c r="U614" i="2"/>
  <c r="AA614" i="2" s="1"/>
  <c r="AB614" i="2" s="1"/>
  <c r="U615" i="2"/>
  <c r="AA615" i="2" s="1"/>
  <c r="AB615" i="2" s="1"/>
  <c r="U616" i="2"/>
  <c r="AA616" i="2" s="1"/>
  <c r="AB616" i="2" s="1"/>
  <c r="U617" i="2"/>
  <c r="U618" i="2"/>
  <c r="U619" i="2"/>
  <c r="U620" i="2"/>
  <c r="U621" i="2"/>
  <c r="U597" i="2"/>
  <c r="U598" i="2"/>
  <c r="AA598" i="2" s="1"/>
  <c r="AB598" i="2" s="1"/>
  <c r="U599" i="2"/>
  <c r="AA599" i="2" s="1"/>
  <c r="AB599" i="2" s="1"/>
  <c r="U600" i="2"/>
  <c r="U601" i="2"/>
  <c r="U602" i="2"/>
  <c r="U603" i="2"/>
  <c r="U604" i="2"/>
  <c r="U605" i="2"/>
  <c r="AA605" i="2" s="1"/>
  <c r="AB605" i="2" s="1"/>
  <c r="U606" i="2"/>
  <c r="AA606" i="2" s="1"/>
  <c r="AB606" i="2" s="1"/>
  <c r="U607" i="2"/>
  <c r="AA607" i="2" s="1"/>
  <c r="AB607" i="2" s="1"/>
  <c r="U608" i="2"/>
  <c r="U609" i="2"/>
  <c r="U610" i="2"/>
  <c r="U611" i="2"/>
  <c r="U612" i="2"/>
  <c r="U588" i="2"/>
  <c r="U589" i="2"/>
  <c r="AA589" i="2" s="1"/>
  <c r="AB589" i="2" s="1"/>
  <c r="U590" i="2"/>
  <c r="AA590" i="2" s="1"/>
  <c r="AB590" i="2" s="1"/>
  <c r="U591" i="2"/>
  <c r="U592" i="2"/>
  <c r="U593" i="2"/>
  <c r="U594" i="2"/>
  <c r="U595" i="2"/>
  <c r="U596" i="2"/>
  <c r="AA596" i="2" s="1"/>
  <c r="AB596" i="2" s="1"/>
  <c r="U581" i="2"/>
  <c r="AA581" i="2" s="1"/>
  <c r="AB581" i="2" s="1"/>
  <c r="U582" i="2"/>
  <c r="AA582" i="2" s="1"/>
  <c r="AB582" i="2" s="1"/>
  <c r="U583" i="2"/>
  <c r="U584" i="2"/>
  <c r="U585" i="2"/>
  <c r="U586" i="2"/>
  <c r="U587" i="2"/>
  <c r="U573" i="2"/>
  <c r="AA573" i="2" s="1"/>
  <c r="AB573" i="2" s="1"/>
  <c r="U574" i="2"/>
  <c r="AA574" i="2" s="1"/>
  <c r="AB574" i="2" s="1"/>
  <c r="U575" i="2"/>
  <c r="AA575" i="2" s="1"/>
  <c r="AB575" i="2" s="1"/>
  <c r="U576" i="2"/>
  <c r="U577" i="2"/>
  <c r="U578" i="2"/>
  <c r="U579" i="2"/>
  <c r="U580" i="2"/>
  <c r="U572" i="2"/>
  <c r="AA572" i="2" s="1"/>
  <c r="AB572" i="2" s="1"/>
  <c r="U570" i="2"/>
  <c r="AA570" i="2" s="1"/>
  <c r="AB570" i="2" s="1"/>
  <c r="U571" i="2"/>
  <c r="U560" i="2"/>
  <c r="U561" i="2"/>
  <c r="U562" i="2"/>
  <c r="U563" i="2"/>
  <c r="U564" i="2"/>
  <c r="U565" i="2"/>
  <c r="AA565" i="2" s="1"/>
  <c r="AB565" i="2" s="1"/>
  <c r="U566" i="2"/>
  <c r="AA566" i="2" s="1"/>
  <c r="AB566" i="2" s="1"/>
  <c r="U567" i="2"/>
  <c r="AA567" i="2" s="1"/>
  <c r="AB567" i="2" s="1"/>
  <c r="U568" i="2"/>
  <c r="U569" i="2"/>
  <c r="U556" i="2"/>
  <c r="U557" i="2"/>
  <c r="U558" i="2"/>
  <c r="U559" i="2"/>
  <c r="AA559" i="2" s="1"/>
  <c r="AB559" i="2" s="1"/>
  <c r="U552" i="2"/>
  <c r="AA552" i="2" s="1"/>
  <c r="AB552" i="2" s="1"/>
  <c r="U553" i="2"/>
  <c r="AA553" i="2" s="1"/>
  <c r="AB553" i="2" s="1"/>
  <c r="U554" i="2"/>
  <c r="U555" i="2"/>
  <c r="U550" i="2"/>
  <c r="U551" i="2"/>
  <c r="U541" i="2"/>
  <c r="U542" i="2"/>
  <c r="AA542" i="2" s="1"/>
  <c r="AB542" i="2" s="1"/>
  <c r="U543" i="2"/>
  <c r="AA543" i="2" s="1"/>
  <c r="AB543" i="2" s="1"/>
  <c r="U544" i="2"/>
  <c r="AA544" i="2" s="1"/>
  <c r="AB544" i="2" s="1"/>
  <c r="U545" i="2"/>
  <c r="U546" i="2"/>
  <c r="U547" i="2"/>
  <c r="U548" i="2"/>
  <c r="U549" i="2"/>
  <c r="U539" i="2"/>
  <c r="U540" i="2"/>
  <c r="AA540" i="2" s="1"/>
  <c r="AB540" i="2" s="1"/>
  <c r="U534" i="2"/>
  <c r="AA534" i="2" s="1"/>
  <c r="AB534" i="2" s="1"/>
  <c r="U535" i="2"/>
  <c r="U536" i="2"/>
  <c r="U537" i="2"/>
  <c r="U538" i="2"/>
  <c r="U531" i="2"/>
  <c r="U532" i="2"/>
  <c r="AA532" i="2" s="1"/>
  <c r="AB532" i="2" s="1"/>
  <c r="U533" i="2"/>
  <c r="AA533" i="2" s="1"/>
  <c r="AB533" i="2" s="1"/>
  <c r="U525" i="2"/>
  <c r="AA525" i="2" s="1"/>
  <c r="AB525" i="2" s="1"/>
  <c r="U526" i="2"/>
  <c r="U527" i="2"/>
  <c r="U528" i="2"/>
  <c r="U529" i="2"/>
  <c r="U530" i="2"/>
  <c r="U510" i="2"/>
  <c r="U511" i="2"/>
  <c r="AA511" i="2" s="1"/>
  <c r="AB511" i="2" s="1"/>
  <c r="U512" i="2"/>
  <c r="AA512" i="2" s="1"/>
  <c r="AB512" i="2" s="1"/>
  <c r="U513" i="2"/>
  <c r="U514" i="2"/>
  <c r="U515" i="2"/>
  <c r="U516" i="2"/>
  <c r="U517" i="2"/>
  <c r="U518" i="2"/>
  <c r="AA518" i="2" s="1"/>
  <c r="AB518" i="2" s="1"/>
  <c r="U519" i="2"/>
  <c r="AA519" i="2" s="1"/>
  <c r="AB519" i="2" s="1"/>
  <c r="U520" i="2"/>
  <c r="AA520" i="2" s="1"/>
  <c r="AB520" i="2" s="1"/>
  <c r="U521" i="2"/>
  <c r="U522" i="2"/>
  <c r="U523" i="2"/>
  <c r="U524" i="2"/>
  <c r="U498" i="2"/>
  <c r="U499" i="2"/>
  <c r="AA499" i="2" s="1"/>
  <c r="AB499" i="2" s="1"/>
  <c r="U500" i="2"/>
  <c r="AA500" i="2" s="1"/>
  <c r="AB500" i="2" s="1"/>
  <c r="U501" i="2"/>
  <c r="AA501" i="2" s="1"/>
  <c r="AB501" i="2" s="1"/>
  <c r="U502" i="2"/>
  <c r="U503" i="2"/>
  <c r="U504" i="2"/>
  <c r="U505" i="2"/>
  <c r="U506" i="2"/>
  <c r="U507" i="2"/>
  <c r="AA507" i="2" s="1"/>
  <c r="AB507" i="2" s="1"/>
  <c r="U508" i="2"/>
  <c r="AA508" i="2" s="1"/>
  <c r="AB508" i="2" s="1"/>
  <c r="U509" i="2"/>
  <c r="AA509" i="2" s="1"/>
  <c r="AB509" i="2" s="1"/>
  <c r="U496" i="2"/>
  <c r="U497" i="2"/>
  <c r="U487" i="2"/>
  <c r="U488" i="2"/>
  <c r="U489" i="2"/>
  <c r="U490" i="2"/>
  <c r="AA490" i="2" s="1"/>
  <c r="AB490" i="2" s="1"/>
  <c r="U491" i="2"/>
  <c r="AA491" i="2" s="1"/>
  <c r="AB491" i="2" s="1"/>
  <c r="U492" i="2"/>
  <c r="AA492" i="2" s="1"/>
  <c r="AB492" i="2" s="1"/>
  <c r="U493" i="2"/>
  <c r="U494" i="2"/>
  <c r="U495" i="2"/>
  <c r="U484" i="2"/>
  <c r="U485" i="2"/>
  <c r="U486" i="2"/>
  <c r="U473" i="2"/>
  <c r="AA473" i="2" s="1"/>
  <c r="AB473" i="2" s="1"/>
  <c r="U474" i="2"/>
  <c r="AA474" i="2" s="1"/>
  <c r="AB474" i="2" s="1"/>
  <c r="U475" i="2"/>
  <c r="U476" i="2"/>
  <c r="U477" i="2"/>
  <c r="U478" i="2"/>
  <c r="U479" i="2"/>
  <c r="U480" i="2"/>
  <c r="AA480" i="2" s="1"/>
  <c r="AB480" i="2" s="1"/>
  <c r="U481" i="2"/>
  <c r="AA481" i="2" s="1"/>
  <c r="AB481" i="2" s="1"/>
  <c r="U482" i="2"/>
  <c r="AA482" i="2" s="1"/>
  <c r="AB482" i="2" s="1"/>
  <c r="U483" i="2"/>
  <c r="U471" i="2"/>
  <c r="U472" i="2"/>
  <c r="U467" i="2"/>
  <c r="U468" i="2"/>
  <c r="U469" i="2"/>
  <c r="AA469" i="2" s="1"/>
  <c r="AB469" i="2" s="1"/>
  <c r="U470" i="2"/>
  <c r="AA470" i="2" s="1"/>
  <c r="AB470" i="2" s="1"/>
  <c r="U461" i="2"/>
  <c r="AA461" i="2" s="1"/>
  <c r="AB461" i="2" s="1"/>
  <c r="U462" i="2"/>
  <c r="U463" i="2"/>
  <c r="U464" i="2"/>
  <c r="U465" i="2"/>
  <c r="U466" i="2"/>
  <c r="U455" i="2"/>
  <c r="U456" i="2"/>
  <c r="AA456" i="2" s="1"/>
  <c r="AB456" i="2" s="1"/>
  <c r="U457" i="2"/>
  <c r="AA457" i="2" s="1"/>
  <c r="AB457" i="2" s="1"/>
  <c r="U458" i="2"/>
  <c r="U459" i="2"/>
  <c r="U460" i="2"/>
  <c r="U454" i="2"/>
  <c r="U446" i="2"/>
  <c r="U447" i="2"/>
  <c r="AA447" i="2" s="1"/>
  <c r="AB447" i="2" s="1"/>
  <c r="U448" i="2"/>
  <c r="AA448" i="2" s="1"/>
  <c r="AB448" i="2" s="1"/>
  <c r="U449" i="2"/>
  <c r="AA449" i="2" s="1"/>
  <c r="AB449" i="2" s="1"/>
  <c r="U450" i="2"/>
  <c r="U451" i="2"/>
  <c r="U452" i="2"/>
  <c r="U453" i="2"/>
  <c r="U437" i="2"/>
  <c r="U438" i="2"/>
  <c r="AA438" i="2" s="1"/>
  <c r="AB438" i="2" s="1"/>
  <c r="U439" i="2"/>
  <c r="AA439" i="2" s="1"/>
  <c r="AB439" i="2" s="1"/>
  <c r="U440" i="2"/>
  <c r="AA440" i="2" s="1"/>
  <c r="AB440" i="2" s="1"/>
  <c r="U441" i="2"/>
  <c r="U442" i="2"/>
  <c r="U443" i="2"/>
  <c r="U444" i="2"/>
  <c r="U445" i="2"/>
  <c r="U429" i="2"/>
  <c r="AA429" i="2" s="1"/>
  <c r="AB429" i="2" s="1"/>
  <c r="U430" i="2"/>
  <c r="AA430" i="2" s="1"/>
  <c r="AB430" i="2" s="1"/>
  <c r="U431" i="2"/>
  <c r="AA431" i="2" s="1"/>
  <c r="AB431" i="2" s="1"/>
  <c r="U432" i="2"/>
  <c r="U433" i="2"/>
  <c r="U434" i="2"/>
  <c r="U435" i="2"/>
  <c r="U436" i="2"/>
  <c r="U427" i="2"/>
  <c r="AA427" i="2" s="1"/>
  <c r="AB427" i="2" s="1"/>
  <c r="U428" i="2"/>
  <c r="AA428" i="2" s="1"/>
  <c r="AB428" i="2" s="1"/>
  <c r="U420" i="2"/>
  <c r="AA420" i="2" s="1"/>
  <c r="AB420" i="2" s="1"/>
  <c r="U421" i="2"/>
  <c r="U422" i="2"/>
  <c r="U423" i="2"/>
  <c r="U424" i="2"/>
  <c r="U425" i="2"/>
  <c r="U426" i="2"/>
  <c r="U415" i="2"/>
  <c r="AA415" i="2" s="1"/>
  <c r="AB415" i="2" s="1"/>
  <c r="U416" i="2"/>
  <c r="AA416" i="2" s="1"/>
  <c r="AB416" i="2" s="1"/>
  <c r="U417" i="2"/>
  <c r="U418" i="2"/>
  <c r="U419" i="2"/>
  <c r="U409" i="2"/>
  <c r="U410" i="2"/>
  <c r="U411" i="2"/>
  <c r="AA411" i="2" s="1"/>
  <c r="AB411" i="2" s="1"/>
  <c r="U412" i="2"/>
  <c r="AA412" i="2" s="1"/>
  <c r="AB412" i="2" s="1"/>
  <c r="U413" i="2"/>
  <c r="AA413" i="2" s="1"/>
  <c r="AB413" i="2" s="1"/>
  <c r="U414" i="2"/>
  <c r="U405" i="2"/>
  <c r="U406" i="2"/>
  <c r="U407" i="2"/>
  <c r="U408" i="2"/>
  <c r="U392" i="2"/>
  <c r="AA392" i="2" s="1"/>
  <c r="AB392" i="2" s="1"/>
  <c r="U393" i="2"/>
  <c r="AA393" i="2" s="1"/>
  <c r="AB393" i="2" s="1"/>
  <c r="U394" i="2"/>
  <c r="AA394" i="2" s="1"/>
  <c r="AB394" i="2" s="1"/>
  <c r="U395" i="2"/>
  <c r="U396" i="2"/>
  <c r="U397" i="2"/>
  <c r="U398" i="2"/>
  <c r="U399" i="2"/>
  <c r="U400" i="2"/>
  <c r="AA400" i="2" s="1"/>
  <c r="AB400" i="2" s="1"/>
  <c r="U401" i="2"/>
  <c r="AA401" i="2" s="1"/>
  <c r="AB401" i="2" s="1"/>
  <c r="U402" i="2"/>
  <c r="AA402" i="2" s="1"/>
  <c r="AB402" i="2" s="1"/>
  <c r="U403" i="2"/>
  <c r="U404" i="2"/>
  <c r="U389" i="2"/>
  <c r="U390" i="2"/>
  <c r="U391" i="2"/>
  <c r="U374" i="2"/>
  <c r="AA374" i="2" s="1"/>
  <c r="AB374" i="2" s="1"/>
  <c r="U375" i="2"/>
  <c r="AA375" i="2" s="1"/>
  <c r="AB375" i="2" s="1"/>
  <c r="U376" i="2"/>
  <c r="AA376" i="2" s="1"/>
  <c r="AB376" i="2" s="1"/>
  <c r="U377" i="2"/>
  <c r="U378" i="2"/>
  <c r="U379" i="2"/>
  <c r="U380" i="2"/>
  <c r="U381" i="2"/>
  <c r="U382" i="2"/>
  <c r="AA382" i="2" s="1"/>
  <c r="AB382" i="2" s="1"/>
  <c r="U383" i="2"/>
  <c r="AA383" i="2" s="1"/>
  <c r="AB383" i="2" s="1"/>
  <c r="U384" i="2"/>
  <c r="AA384" i="2" s="1"/>
  <c r="AB384" i="2" s="1"/>
  <c r="U385" i="2"/>
  <c r="U386" i="2"/>
  <c r="U387" i="2"/>
  <c r="U388" i="2"/>
  <c r="U363" i="2"/>
  <c r="U364" i="2"/>
  <c r="AA364" i="2" s="1"/>
  <c r="AB364" i="2" s="1"/>
  <c r="U365" i="2"/>
  <c r="AA365" i="2" s="1"/>
  <c r="AB365" i="2" s="1"/>
  <c r="U366" i="2"/>
  <c r="AA366" i="2" s="1"/>
  <c r="AB366" i="2" s="1"/>
  <c r="U367" i="2"/>
  <c r="U368" i="2"/>
  <c r="U369" i="2"/>
  <c r="U370" i="2"/>
  <c r="U371" i="2"/>
  <c r="U372" i="2"/>
  <c r="AA372" i="2" s="1"/>
  <c r="AB372" i="2" s="1"/>
  <c r="U373" i="2"/>
  <c r="AA373" i="2" s="1"/>
  <c r="AB373" i="2" s="1"/>
  <c r="U327" i="2"/>
  <c r="AA327" i="2" s="1"/>
  <c r="AB327" i="2" s="1"/>
  <c r="U328" i="2"/>
  <c r="U329" i="2"/>
  <c r="U330" i="2"/>
  <c r="U331" i="2"/>
  <c r="U332" i="2"/>
  <c r="U333" i="2"/>
  <c r="AA333" i="2" s="1"/>
  <c r="AB333" i="2" s="1"/>
  <c r="U334" i="2"/>
  <c r="AA334" i="2" s="1"/>
  <c r="AB334" i="2" s="1"/>
  <c r="U335" i="2"/>
  <c r="AA335" i="2" s="1"/>
  <c r="AB335" i="2" s="1"/>
  <c r="U336" i="2"/>
  <c r="U337" i="2"/>
  <c r="U338" i="2"/>
  <c r="U339" i="2"/>
  <c r="U340" i="2"/>
  <c r="U341" i="2"/>
  <c r="AA341" i="2" s="1"/>
  <c r="AB341" i="2" s="1"/>
  <c r="U342" i="2"/>
  <c r="AA342" i="2" s="1"/>
  <c r="AB342" i="2" s="1"/>
  <c r="U343" i="2"/>
  <c r="AA343" i="2" s="1"/>
  <c r="AB343" i="2" s="1"/>
  <c r="U344" i="2"/>
  <c r="U345" i="2"/>
  <c r="U346" i="2"/>
  <c r="U347" i="2"/>
  <c r="U348" i="2"/>
  <c r="U349" i="2"/>
  <c r="AA349" i="2" s="1"/>
  <c r="AB349" i="2" s="1"/>
  <c r="U350" i="2"/>
  <c r="AA350" i="2" s="1"/>
  <c r="AB350" i="2" s="1"/>
  <c r="U351" i="2"/>
  <c r="AA351" i="2" s="1"/>
  <c r="AB351" i="2" s="1"/>
  <c r="U352" i="2"/>
  <c r="U353" i="2"/>
  <c r="U354" i="2"/>
  <c r="U355" i="2"/>
  <c r="U356" i="2"/>
  <c r="U357" i="2"/>
  <c r="AA357" i="2" s="1"/>
  <c r="AB357" i="2" s="1"/>
  <c r="U358" i="2"/>
  <c r="AA358" i="2" s="1"/>
  <c r="AB358" i="2" s="1"/>
  <c r="U359" i="2"/>
  <c r="AA359" i="2" s="1"/>
  <c r="AB359" i="2" s="1"/>
  <c r="U360" i="2"/>
  <c r="U361" i="2"/>
  <c r="U362" i="2"/>
  <c r="U314" i="2"/>
  <c r="U315" i="2"/>
  <c r="U316" i="2"/>
  <c r="AA316" i="2" s="1"/>
  <c r="AB316" i="2" s="1"/>
  <c r="U317" i="2"/>
  <c r="AA317" i="2" s="1"/>
  <c r="AB317" i="2" s="1"/>
  <c r="U318" i="2"/>
  <c r="AA318" i="2" s="1"/>
  <c r="AB318" i="2" s="1"/>
  <c r="U319" i="2"/>
  <c r="U320" i="2"/>
  <c r="U321" i="2"/>
  <c r="U322" i="2"/>
  <c r="U323" i="2"/>
  <c r="U324" i="2"/>
  <c r="AA324" i="2" s="1"/>
  <c r="AB324" i="2" s="1"/>
  <c r="U325" i="2"/>
  <c r="AA325" i="2" s="1"/>
  <c r="AB325" i="2" s="1"/>
  <c r="U326" i="2"/>
  <c r="U306" i="2"/>
  <c r="U307" i="2"/>
  <c r="U308" i="2"/>
  <c r="U309" i="2"/>
  <c r="U310" i="2"/>
  <c r="U311" i="2"/>
  <c r="AA311" i="2" s="1"/>
  <c r="AB311" i="2" s="1"/>
  <c r="U312" i="2"/>
  <c r="AA312" i="2" s="1"/>
  <c r="AB312" i="2" s="1"/>
  <c r="U313" i="2"/>
  <c r="AA313" i="2" s="1"/>
  <c r="AB313" i="2" s="1"/>
  <c r="U299" i="2"/>
  <c r="U300" i="2"/>
  <c r="U301" i="2"/>
  <c r="U302" i="2"/>
  <c r="U303" i="2"/>
  <c r="AA303" i="2" s="1"/>
  <c r="AB303" i="2" s="1"/>
  <c r="U304" i="2"/>
  <c r="AA304" i="2" s="1"/>
  <c r="AB304" i="2" s="1"/>
  <c r="U305" i="2"/>
  <c r="AA305" i="2" s="1"/>
  <c r="AB305" i="2" s="1"/>
  <c r="U283" i="2"/>
  <c r="AA283" i="2" s="1"/>
  <c r="AB283" i="2" s="1"/>
  <c r="U284" i="2"/>
  <c r="U285" i="2"/>
  <c r="U286" i="2"/>
  <c r="U287" i="2"/>
  <c r="U288" i="2"/>
  <c r="U289" i="2"/>
  <c r="AA289" i="2" s="1"/>
  <c r="AB289" i="2" s="1"/>
  <c r="U290" i="2"/>
  <c r="AA290" i="2" s="1"/>
  <c r="AB290" i="2" s="1"/>
  <c r="U291" i="2"/>
  <c r="AA291" i="2" s="1"/>
  <c r="AB291" i="2" s="1"/>
  <c r="U292" i="2"/>
  <c r="U293" i="2"/>
  <c r="U294" i="2"/>
  <c r="U295" i="2"/>
  <c r="U296" i="2"/>
  <c r="AA296" i="2" s="1"/>
  <c r="AB296" i="2" s="1"/>
  <c r="U297" i="2"/>
  <c r="AA297" i="2" s="1"/>
  <c r="AB297" i="2" s="1"/>
  <c r="U298" i="2"/>
  <c r="AA298" i="2" s="1"/>
  <c r="AB298" i="2" s="1"/>
  <c r="U278" i="2"/>
  <c r="AA278" i="2" s="1"/>
  <c r="AB278" i="2" s="1"/>
  <c r="U279" i="2"/>
  <c r="U280" i="2"/>
  <c r="U281" i="2"/>
  <c r="U282" i="2"/>
  <c r="U261" i="2"/>
  <c r="U262" i="2"/>
  <c r="AA262" i="2" s="1"/>
  <c r="AB262" i="2" s="1"/>
  <c r="U263" i="2"/>
  <c r="AA263" i="2" s="1"/>
  <c r="AB263" i="2" s="1"/>
  <c r="U264" i="2"/>
  <c r="AA264" i="2" s="1"/>
  <c r="AB264" i="2" s="1"/>
  <c r="U265" i="2"/>
  <c r="U266" i="2"/>
  <c r="U267" i="2"/>
  <c r="U268" i="2"/>
  <c r="U269" i="2"/>
  <c r="AA269" i="2" s="1"/>
  <c r="AB269" i="2" s="1"/>
  <c r="U270" i="2"/>
  <c r="AA270" i="2" s="1"/>
  <c r="AB270" i="2" s="1"/>
  <c r="U271" i="2"/>
  <c r="AA271" i="2" s="1"/>
  <c r="AB271" i="2" s="1"/>
  <c r="U272" i="2"/>
  <c r="AA272" i="2" s="1"/>
  <c r="AB272" i="2" s="1"/>
  <c r="U273" i="2"/>
  <c r="U274" i="2"/>
  <c r="U275" i="2"/>
  <c r="U276" i="2"/>
  <c r="U277" i="2"/>
  <c r="AA277" i="2" s="1"/>
  <c r="AB277" i="2" s="1"/>
  <c r="U248" i="2"/>
  <c r="AA248" i="2" s="1"/>
  <c r="AB248" i="2" s="1"/>
  <c r="U249" i="2"/>
  <c r="AA249" i="2" s="1"/>
  <c r="AB249" i="2" s="1"/>
  <c r="U250" i="2"/>
  <c r="AA250" i="2" s="1"/>
  <c r="AB250" i="2" s="1"/>
  <c r="U251" i="2"/>
  <c r="U252" i="2"/>
  <c r="U253" i="2"/>
  <c r="U254" i="2"/>
  <c r="U255" i="2"/>
  <c r="AA255" i="2" s="1"/>
  <c r="AB255" i="2" s="1"/>
  <c r="U256" i="2"/>
  <c r="AA256" i="2" s="1"/>
  <c r="AB256" i="2" s="1"/>
  <c r="U257" i="2"/>
  <c r="AA257" i="2" s="1"/>
  <c r="AB257" i="2" s="1"/>
  <c r="U258" i="2"/>
  <c r="AA258" i="2" s="1"/>
  <c r="AB258" i="2" s="1"/>
  <c r="U259" i="2"/>
  <c r="U260" i="2"/>
  <c r="U234" i="2"/>
  <c r="U235" i="2"/>
  <c r="U236" i="2"/>
  <c r="AA236" i="2" s="1"/>
  <c r="AB236" i="2" s="1"/>
  <c r="U237" i="2"/>
  <c r="AA237" i="2" s="1"/>
  <c r="AB237" i="2" s="1"/>
  <c r="U238" i="2"/>
  <c r="AA238" i="2" s="1"/>
  <c r="AB238" i="2" s="1"/>
  <c r="U239" i="2"/>
  <c r="AA239" i="2" s="1"/>
  <c r="AB239" i="2" s="1"/>
  <c r="U240" i="2"/>
  <c r="U241" i="2"/>
  <c r="U242" i="2"/>
  <c r="U243" i="2"/>
  <c r="U244" i="2"/>
  <c r="AA244" i="2" s="1"/>
  <c r="AB244" i="2" s="1"/>
  <c r="U245" i="2"/>
  <c r="AA245" i="2" s="1"/>
  <c r="AB245" i="2" s="1"/>
  <c r="U246" i="2"/>
  <c r="AA246" i="2" s="1"/>
  <c r="AB246" i="2" s="1"/>
  <c r="U247" i="2"/>
  <c r="AA247" i="2" s="1"/>
  <c r="AB247" i="2" s="1"/>
  <c r="U233" i="2"/>
  <c r="U232" i="2"/>
  <c r="U226" i="2"/>
  <c r="U227" i="2"/>
  <c r="U228" i="2"/>
  <c r="U229" i="2"/>
  <c r="AA229" i="2" s="1"/>
  <c r="AB229" i="2" s="1"/>
  <c r="U230" i="2"/>
  <c r="AA230" i="2" s="1"/>
  <c r="AB230" i="2" s="1"/>
  <c r="U231" i="2"/>
  <c r="AA231" i="2" s="1"/>
  <c r="AB231" i="2" s="1"/>
  <c r="U225" i="2"/>
  <c r="U219" i="2"/>
  <c r="U220" i="2"/>
  <c r="U221" i="2"/>
  <c r="U222" i="2"/>
  <c r="U223" i="2"/>
  <c r="AA223" i="2" s="1"/>
  <c r="AB223" i="2" s="1"/>
  <c r="U224" i="2"/>
  <c r="AA224" i="2" s="1"/>
  <c r="AB224" i="2" s="1"/>
  <c r="U214" i="2"/>
  <c r="AA214" i="2" s="1"/>
  <c r="AB214" i="2" s="1"/>
  <c r="U215" i="2"/>
  <c r="U216" i="2"/>
  <c r="U217" i="2"/>
  <c r="U218" i="2"/>
  <c r="U207" i="2"/>
  <c r="AA207" i="2" s="1"/>
  <c r="AB207" i="2" s="1"/>
  <c r="U208" i="2"/>
  <c r="AA208" i="2" s="1"/>
  <c r="AB208" i="2" s="1"/>
  <c r="U209" i="2"/>
  <c r="AA209" i="2" s="1"/>
  <c r="AB209" i="2" s="1"/>
  <c r="U210" i="2"/>
  <c r="AA210" i="2" s="1"/>
  <c r="AB210" i="2" s="1"/>
  <c r="U211" i="2"/>
  <c r="U212" i="2"/>
  <c r="U213" i="2"/>
  <c r="U206" i="2"/>
  <c r="U200" i="2"/>
  <c r="AA200" i="2" s="1"/>
  <c r="AB200" i="2" s="1"/>
  <c r="U201" i="2"/>
  <c r="AA201" i="2" s="1"/>
  <c r="AB201" i="2" s="1"/>
  <c r="U202" i="2"/>
  <c r="AA202" i="2" s="1"/>
  <c r="AB202" i="2" s="1"/>
  <c r="U203" i="2"/>
  <c r="AA203" i="2" s="1"/>
  <c r="AB203" i="2" s="1"/>
  <c r="U204" i="2"/>
  <c r="U205" i="2"/>
  <c r="U198" i="2"/>
  <c r="U199" i="2"/>
  <c r="U191" i="2"/>
  <c r="AA191" i="2" s="1"/>
  <c r="AB191" i="2" s="1"/>
  <c r="U192" i="2"/>
  <c r="AA192" i="2" s="1"/>
  <c r="AB192" i="2" s="1"/>
  <c r="U193" i="2"/>
  <c r="AA193" i="2" s="1"/>
  <c r="AB193" i="2" s="1"/>
  <c r="U194" i="2"/>
  <c r="AA194" i="2" s="1"/>
  <c r="AB194" i="2" s="1"/>
  <c r="U195" i="2"/>
  <c r="U196" i="2"/>
  <c r="U197" i="2"/>
  <c r="U189" i="2"/>
  <c r="U190" i="2"/>
  <c r="AA190" i="2" s="1"/>
  <c r="AB190" i="2" s="1"/>
  <c r="U185" i="2"/>
  <c r="AA185" i="2" s="1"/>
  <c r="AB185" i="2" s="1"/>
  <c r="U186" i="2"/>
  <c r="AA186" i="2" s="1"/>
  <c r="AB186" i="2" s="1"/>
  <c r="U187" i="2"/>
  <c r="AA187" i="2" s="1"/>
  <c r="AB187" i="2" s="1"/>
  <c r="U188" i="2"/>
  <c r="U184" i="2"/>
  <c r="U181" i="2"/>
  <c r="U182" i="2"/>
  <c r="U183" i="2"/>
  <c r="U180" i="2"/>
  <c r="AA180" i="2" s="1"/>
  <c r="AB180" i="2" s="1"/>
  <c r="U177" i="2"/>
  <c r="AA177" i="2" s="1"/>
  <c r="AB177" i="2" s="1"/>
  <c r="U178" i="2"/>
  <c r="AA178" i="2" s="1"/>
  <c r="AB178" i="2" s="1"/>
  <c r="U179" i="2"/>
  <c r="U173" i="2"/>
  <c r="U174" i="2"/>
  <c r="U175" i="2"/>
  <c r="U176" i="2"/>
  <c r="AA176" i="2" s="1"/>
  <c r="AB176" i="2" s="1"/>
  <c r="U171" i="2"/>
  <c r="AA171" i="2" s="1"/>
  <c r="AB171" i="2" s="1"/>
  <c r="U172" i="2"/>
  <c r="AA172" i="2" s="1"/>
  <c r="AB172" i="2" s="1"/>
  <c r="U162" i="2"/>
  <c r="AA162" i="2" s="1"/>
  <c r="AB162" i="2" s="1"/>
  <c r="U163" i="2"/>
  <c r="U164" i="2"/>
  <c r="U165" i="2"/>
  <c r="U166" i="2"/>
  <c r="U167" i="2"/>
  <c r="AA167" i="2" s="1"/>
  <c r="AB167" i="2" s="1"/>
  <c r="U168" i="2"/>
  <c r="AA168" i="2" s="1"/>
  <c r="AB168" i="2" s="1"/>
  <c r="U169" i="2"/>
  <c r="AA169" i="2" s="1"/>
  <c r="AB169" i="2" s="1"/>
  <c r="U170" i="2"/>
  <c r="AA170" i="2" s="1"/>
  <c r="AB170" i="2" s="1"/>
  <c r="U156" i="2"/>
  <c r="U157" i="2"/>
  <c r="U158" i="2"/>
  <c r="U159" i="2"/>
  <c r="U160" i="2"/>
  <c r="AA160" i="2" s="1"/>
  <c r="AB160" i="2" s="1"/>
  <c r="U161" i="2"/>
  <c r="AA161" i="2" s="1"/>
  <c r="AB161" i="2" s="1"/>
  <c r="U152" i="2"/>
  <c r="AA152" i="2" s="1"/>
  <c r="AB152" i="2" s="1"/>
  <c r="U153" i="2"/>
  <c r="AA153" i="2" s="1"/>
  <c r="AB153" i="2" s="1"/>
  <c r="U154" i="2"/>
  <c r="U155" i="2"/>
  <c r="U144" i="2"/>
  <c r="U145" i="2"/>
  <c r="U146" i="2"/>
  <c r="AA146" i="2" s="1"/>
  <c r="AB146" i="2" s="1"/>
  <c r="U147" i="2"/>
  <c r="AA147" i="2" s="1"/>
  <c r="AB147" i="2" s="1"/>
  <c r="U148" i="2"/>
  <c r="AA148" i="2" s="1"/>
  <c r="AB148" i="2" s="1"/>
  <c r="U149" i="2"/>
  <c r="AA149" i="2" s="1"/>
  <c r="AB149" i="2" s="1"/>
  <c r="U150" i="2"/>
  <c r="U151" i="2"/>
  <c r="U141" i="2"/>
  <c r="U142" i="2"/>
  <c r="U143" i="2"/>
  <c r="AA143" i="2" s="1"/>
  <c r="AB143" i="2" s="1"/>
  <c r="U139" i="2"/>
  <c r="AA139" i="2" s="1"/>
  <c r="AB139" i="2" s="1"/>
  <c r="U140" i="2"/>
  <c r="AA140" i="2" s="1"/>
  <c r="AB140" i="2" s="1"/>
  <c r="U133" i="2"/>
  <c r="AA133" i="2" s="1"/>
  <c r="AB133" i="2" s="1"/>
  <c r="U134" i="2"/>
  <c r="U135" i="2"/>
  <c r="U136" i="2"/>
  <c r="U137" i="2"/>
  <c r="U138" i="2"/>
  <c r="AA138" i="2" s="1"/>
  <c r="AB138" i="2" s="1"/>
  <c r="U126" i="2"/>
  <c r="AA126" i="2" s="1"/>
  <c r="AB126" i="2" s="1"/>
  <c r="U127" i="2"/>
  <c r="AA127" i="2" s="1"/>
  <c r="AB127" i="2" s="1"/>
  <c r="U128" i="2"/>
  <c r="AA128" i="2" s="1"/>
  <c r="AB128" i="2" s="1"/>
  <c r="U129" i="2"/>
  <c r="U130" i="2"/>
  <c r="U131" i="2"/>
  <c r="U132" i="2"/>
  <c r="U120" i="2"/>
  <c r="AA120" i="2" s="1"/>
  <c r="AB120" i="2" s="1"/>
  <c r="U121" i="2"/>
  <c r="AA121" i="2" s="1"/>
  <c r="AB121" i="2" s="1"/>
  <c r="U122" i="2"/>
  <c r="AA122" i="2" s="1"/>
  <c r="AB122" i="2" s="1"/>
  <c r="U123" i="2"/>
  <c r="AA123" i="2" s="1"/>
  <c r="AB123" i="2" s="1"/>
  <c r="U124" i="2"/>
  <c r="U125" i="2"/>
  <c r="U111" i="2"/>
  <c r="U112" i="2"/>
  <c r="U113" i="2"/>
  <c r="U114" i="2"/>
  <c r="AA114" i="2" s="1"/>
  <c r="AB114" i="2" s="1"/>
  <c r="U115" i="2"/>
  <c r="AA115" i="2" s="1"/>
  <c r="AB115" i="2" s="1"/>
  <c r="U116" i="2"/>
  <c r="AA116" i="2" s="1"/>
  <c r="AB116" i="2" s="1"/>
  <c r="U117" i="2"/>
  <c r="U118" i="2"/>
  <c r="U119" i="2"/>
  <c r="U107" i="2"/>
  <c r="U108" i="2"/>
  <c r="U109" i="2"/>
  <c r="AA109" i="2" s="1"/>
  <c r="AB109" i="2" s="1"/>
  <c r="U110" i="2"/>
  <c r="AA110" i="2" s="1"/>
  <c r="AB110" i="2" s="1"/>
  <c r="U106" i="2"/>
  <c r="AA106" i="2" s="1"/>
  <c r="AB106" i="2" s="1"/>
  <c r="U95" i="2"/>
  <c r="U96" i="2"/>
  <c r="U97" i="2"/>
  <c r="U98" i="2"/>
  <c r="U99" i="2"/>
  <c r="AA99" i="2" s="1"/>
  <c r="AB99" i="2" s="1"/>
  <c r="U100" i="2"/>
  <c r="AA100" i="2" s="1"/>
  <c r="AB100" i="2" s="1"/>
  <c r="U101" i="2"/>
  <c r="AA101" i="2" s="1"/>
  <c r="AB101" i="2" s="1"/>
  <c r="U102" i="2"/>
  <c r="AA102" i="2" s="1"/>
  <c r="AB102" i="2" s="1"/>
  <c r="U103" i="2"/>
  <c r="U104" i="2"/>
  <c r="U105" i="2"/>
  <c r="U91" i="2"/>
  <c r="U92" i="2"/>
  <c r="U93" i="2"/>
  <c r="AA93" i="2" s="1"/>
  <c r="AB93" i="2" s="1"/>
  <c r="U94" i="2"/>
  <c r="AA94" i="2" s="1"/>
  <c r="AB94" i="2" s="1"/>
  <c r="U90" i="2"/>
  <c r="AA90" i="2" s="1"/>
  <c r="AB90" i="2" s="1"/>
  <c r="U88" i="2"/>
  <c r="U89" i="2"/>
  <c r="U76" i="2"/>
  <c r="U77" i="2"/>
  <c r="U78" i="2"/>
  <c r="AA78" i="2" s="1"/>
  <c r="AB78" i="2" s="1"/>
  <c r="U79" i="2"/>
  <c r="AA79" i="2" s="1"/>
  <c r="AB79" i="2" s="1"/>
  <c r="U80" i="2"/>
  <c r="AA80" i="2" s="1"/>
  <c r="AB80" i="2" s="1"/>
  <c r="U81" i="2"/>
  <c r="AA81" i="2" s="1"/>
  <c r="AB81" i="2" s="1"/>
  <c r="U82" i="2"/>
  <c r="U83" i="2"/>
  <c r="U84" i="2"/>
  <c r="U85" i="2"/>
  <c r="U86" i="2"/>
  <c r="U87" i="2"/>
  <c r="AA87" i="2" s="1"/>
  <c r="AB87" i="2" s="1"/>
  <c r="U71" i="2"/>
  <c r="AA71" i="2" s="1"/>
  <c r="AB71" i="2" s="1"/>
  <c r="U72" i="2"/>
  <c r="AA72" i="2" s="1"/>
  <c r="AB72" i="2" s="1"/>
  <c r="U73" i="2"/>
  <c r="U74" i="2"/>
  <c r="U75" i="2"/>
  <c r="U65" i="2"/>
  <c r="U66" i="2"/>
  <c r="AA66" i="2" s="1"/>
  <c r="AB66" i="2" s="1"/>
  <c r="U67" i="2"/>
  <c r="AA67" i="2" s="1"/>
  <c r="AB67" i="2" s="1"/>
  <c r="U68" i="2"/>
  <c r="AA68" i="2" s="1"/>
  <c r="AB68" i="2" s="1"/>
  <c r="U69" i="2"/>
  <c r="AA69" i="2" s="1"/>
  <c r="AB69" i="2" s="1"/>
  <c r="U70" i="2"/>
  <c r="U64" i="2"/>
  <c r="U62" i="2"/>
  <c r="U63" i="2"/>
  <c r="U57" i="2"/>
  <c r="AA57" i="2" s="1"/>
  <c r="AB57" i="2" s="1"/>
  <c r="U58" i="2"/>
  <c r="AA58" i="2" s="1"/>
  <c r="AB58" i="2" s="1"/>
  <c r="U59" i="2"/>
  <c r="AA59" i="2" s="1"/>
  <c r="AB59" i="2" s="1"/>
  <c r="U60" i="2"/>
  <c r="AA60" i="2" s="1"/>
  <c r="AB60" i="2" s="1"/>
  <c r="U61" i="2"/>
  <c r="U51" i="2"/>
  <c r="U52" i="2"/>
  <c r="U53" i="2"/>
  <c r="U54" i="2"/>
  <c r="U55" i="2"/>
  <c r="AA55" i="2" s="1"/>
  <c r="AB55" i="2" s="1"/>
  <c r="U56" i="2"/>
  <c r="AA56" i="2" s="1"/>
  <c r="AB56" i="2" s="1"/>
  <c r="U34" i="2"/>
  <c r="AA34" i="2" s="1"/>
  <c r="AB34" i="2" s="1"/>
  <c r="U35" i="2"/>
  <c r="U36" i="2"/>
  <c r="U37" i="2"/>
  <c r="U38" i="2"/>
  <c r="U39" i="2"/>
  <c r="AA39" i="2" s="1"/>
  <c r="AB39" i="2" s="1"/>
  <c r="U40" i="2"/>
  <c r="AA40" i="2" s="1"/>
  <c r="AB40" i="2" s="1"/>
  <c r="U41" i="2"/>
  <c r="AA41" i="2" s="1"/>
  <c r="AB41" i="2" s="1"/>
  <c r="U42" i="2"/>
  <c r="AA42" i="2" s="1"/>
  <c r="AB42" i="2" s="1"/>
  <c r="U43" i="2"/>
  <c r="U44" i="2"/>
  <c r="U45" i="2"/>
  <c r="U46" i="2"/>
  <c r="U47" i="2"/>
  <c r="AA47" i="2" s="1"/>
  <c r="AB47" i="2" s="1"/>
  <c r="U48" i="2"/>
  <c r="AA48" i="2" s="1"/>
  <c r="AB48" i="2" s="1"/>
  <c r="U49" i="2"/>
  <c r="AA49" i="2" s="1"/>
  <c r="AB49" i="2" s="1"/>
  <c r="U50" i="2"/>
  <c r="AA50" i="2" s="1"/>
  <c r="AB50" i="2" s="1"/>
  <c r="U24" i="2"/>
  <c r="U25" i="2"/>
  <c r="U26" i="2"/>
  <c r="U27" i="2"/>
  <c r="U28" i="2"/>
  <c r="AA28" i="2" s="1"/>
  <c r="AB28" i="2" s="1"/>
  <c r="U29" i="2"/>
  <c r="AA29" i="2" s="1"/>
  <c r="AB29" i="2" s="1"/>
  <c r="U30" i="2"/>
  <c r="AA30" i="2" s="1"/>
  <c r="AB30" i="2" s="1"/>
  <c r="U31" i="2"/>
  <c r="AA31" i="2" s="1"/>
  <c r="AB31" i="2" s="1"/>
  <c r="U32" i="2"/>
  <c r="U33" i="2"/>
  <c r="U19" i="2"/>
  <c r="U20" i="2"/>
  <c r="U21" i="2"/>
  <c r="U22" i="2"/>
  <c r="AA22" i="2" s="1"/>
  <c r="AB22" i="2" s="1"/>
  <c r="U23" i="2"/>
  <c r="AA23" i="2" s="1"/>
  <c r="AB23" i="2" s="1"/>
  <c r="U10" i="2"/>
  <c r="U11" i="2"/>
  <c r="U12" i="2"/>
  <c r="U13" i="2"/>
  <c r="U14" i="2"/>
  <c r="U15" i="2"/>
  <c r="AA15" i="2" s="1"/>
  <c r="AB15" i="2" s="1"/>
  <c r="U16" i="2"/>
  <c r="AA16" i="2" s="1"/>
  <c r="AB16" i="2" s="1"/>
  <c r="U17" i="2"/>
  <c r="AA17" i="2" s="1"/>
  <c r="AB17" i="2" s="1"/>
  <c r="U18" i="2"/>
  <c r="AA18" i="2" s="1"/>
  <c r="AB18" i="2" s="1"/>
  <c r="U2" i="2"/>
  <c r="U3" i="2"/>
  <c r="U4" i="2"/>
  <c r="U5" i="2"/>
  <c r="U6" i="2"/>
  <c r="AA6" i="2" s="1"/>
  <c r="AB6" i="2" s="1"/>
  <c r="U7" i="2"/>
  <c r="AA7" i="2" s="1"/>
  <c r="AB7" i="2" s="1"/>
  <c r="U8" i="2"/>
  <c r="AA8" i="2" s="1"/>
  <c r="AB8" i="2" s="1"/>
  <c r="U9" i="2"/>
  <c r="AA9" i="2" s="1"/>
  <c r="AB9" i="2" s="1"/>
  <c r="U731" i="2"/>
  <c r="T732" i="2"/>
  <c r="T733" i="2"/>
  <c r="T734" i="2"/>
  <c r="T729" i="2"/>
  <c r="T730" i="2"/>
  <c r="T727" i="2"/>
  <c r="T728" i="2"/>
  <c r="T723" i="2"/>
  <c r="T724" i="2"/>
  <c r="T725" i="2"/>
  <c r="T726" i="2"/>
  <c r="T720" i="2"/>
  <c r="T721" i="2"/>
  <c r="T722" i="2"/>
  <c r="T717" i="2"/>
  <c r="T718" i="2"/>
  <c r="T719" i="2"/>
  <c r="T707" i="2"/>
  <c r="T708" i="2"/>
  <c r="T709" i="2"/>
  <c r="T710" i="2"/>
  <c r="T711" i="2"/>
  <c r="T712" i="2"/>
  <c r="T713" i="2"/>
  <c r="T714" i="2"/>
  <c r="T715" i="2"/>
  <c r="T716" i="2"/>
  <c r="T704" i="2"/>
  <c r="T705" i="2"/>
  <c r="T706" i="2"/>
  <c r="T695" i="2"/>
  <c r="T696" i="2"/>
  <c r="T697" i="2"/>
  <c r="T698" i="2"/>
  <c r="T699" i="2"/>
  <c r="T700" i="2"/>
  <c r="T701" i="2"/>
  <c r="T702" i="2"/>
  <c r="T703" i="2"/>
  <c r="T688" i="2"/>
  <c r="T689" i="2"/>
  <c r="T690" i="2"/>
  <c r="T691" i="2"/>
  <c r="T692" i="2"/>
  <c r="T693" i="2"/>
  <c r="T694" i="2"/>
  <c r="T678" i="2"/>
  <c r="T679" i="2"/>
  <c r="T680" i="2"/>
  <c r="T681" i="2"/>
  <c r="T682" i="2"/>
  <c r="T683" i="2"/>
  <c r="T684" i="2"/>
  <c r="T685" i="2"/>
  <c r="T686" i="2"/>
  <c r="T687" i="2"/>
  <c r="T675" i="2"/>
  <c r="T676" i="2"/>
  <c r="T677" i="2"/>
  <c r="T671" i="2"/>
  <c r="T672" i="2"/>
  <c r="T673" i="2"/>
  <c r="T674" i="2"/>
  <c r="T665" i="2"/>
  <c r="T666" i="2"/>
  <c r="T667" i="2"/>
  <c r="T668" i="2"/>
  <c r="T669" i="2"/>
  <c r="T670" i="2"/>
  <c r="T662" i="2"/>
  <c r="T663" i="2"/>
  <c r="T664" i="2"/>
  <c r="T658" i="2"/>
  <c r="T659" i="2"/>
  <c r="T660" i="2"/>
  <c r="T661" i="2"/>
  <c r="T656" i="2"/>
  <c r="T657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13" i="2"/>
  <c r="T614" i="2"/>
  <c r="T615" i="2"/>
  <c r="T616" i="2"/>
  <c r="T617" i="2"/>
  <c r="T618" i="2"/>
  <c r="T619" i="2"/>
  <c r="T620" i="2"/>
  <c r="T621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588" i="2"/>
  <c r="T589" i="2"/>
  <c r="T590" i="2"/>
  <c r="T591" i="2"/>
  <c r="T592" i="2"/>
  <c r="T593" i="2"/>
  <c r="T594" i="2"/>
  <c r="T595" i="2"/>
  <c r="T596" i="2"/>
  <c r="T581" i="2"/>
  <c r="T582" i="2"/>
  <c r="T583" i="2"/>
  <c r="T584" i="2"/>
  <c r="T585" i="2"/>
  <c r="T586" i="2"/>
  <c r="T587" i="2"/>
  <c r="T573" i="2"/>
  <c r="T574" i="2"/>
  <c r="T575" i="2"/>
  <c r="T576" i="2"/>
  <c r="T577" i="2"/>
  <c r="T578" i="2"/>
  <c r="T579" i="2"/>
  <c r="T580" i="2"/>
  <c r="T572" i="2"/>
  <c r="T570" i="2"/>
  <c r="T571" i="2"/>
  <c r="T560" i="2"/>
  <c r="T561" i="2"/>
  <c r="T562" i="2"/>
  <c r="T563" i="2"/>
  <c r="T564" i="2"/>
  <c r="T565" i="2"/>
  <c r="T566" i="2"/>
  <c r="T567" i="2"/>
  <c r="T568" i="2"/>
  <c r="T569" i="2"/>
  <c r="T556" i="2"/>
  <c r="T557" i="2"/>
  <c r="T558" i="2"/>
  <c r="T559" i="2"/>
  <c r="T552" i="2"/>
  <c r="T553" i="2"/>
  <c r="T554" i="2"/>
  <c r="T555" i="2"/>
  <c r="T550" i="2"/>
  <c r="T551" i="2"/>
  <c r="T541" i="2"/>
  <c r="T542" i="2"/>
  <c r="T543" i="2"/>
  <c r="T544" i="2"/>
  <c r="T545" i="2"/>
  <c r="T546" i="2"/>
  <c r="T547" i="2"/>
  <c r="T548" i="2"/>
  <c r="T549" i="2"/>
  <c r="T539" i="2"/>
  <c r="T540" i="2"/>
  <c r="T534" i="2"/>
  <c r="T535" i="2"/>
  <c r="T536" i="2"/>
  <c r="T537" i="2"/>
  <c r="T538" i="2"/>
  <c r="T531" i="2"/>
  <c r="T532" i="2"/>
  <c r="T533" i="2"/>
  <c r="T525" i="2"/>
  <c r="T526" i="2"/>
  <c r="T527" i="2"/>
  <c r="T528" i="2"/>
  <c r="T529" i="2"/>
  <c r="T530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496" i="2"/>
  <c r="T497" i="2"/>
  <c r="T487" i="2"/>
  <c r="T488" i="2"/>
  <c r="T489" i="2"/>
  <c r="T490" i="2"/>
  <c r="T491" i="2"/>
  <c r="T492" i="2"/>
  <c r="T493" i="2"/>
  <c r="T494" i="2"/>
  <c r="T495" i="2"/>
  <c r="T484" i="2"/>
  <c r="T485" i="2"/>
  <c r="T486" i="2"/>
  <c r="T473" i="2"/>
  <c r="T474" i="2"/>
  <c r="T475" i="2"/>
  <c r="T476" i="2"/>
  <c r="T477" i="2"/>
  <c r="T478" i="2"/>
  <c r="T479" i="2"/>
  <c r="T480" i="2"/>
  <c r="T481" i="2"/>
  <c r="T482" i="2"/>
  <c r="T483" i="2"/>
  <c r="T471" i="2"/>
  <c r="T472" i="2"/>
  <c r="T467" i="2"/>
  <c r="T468" i="2"/>
  <c r="T469" i="2"/>
  <c r="T470" i="2"/>
  <c r="T461" i="2"/>
  <c r="T462" i="2"/>
  <c r="T463" i="2"/>
  <c r="T464" i="2"/>
  <c r="T465" i="2"/>
  <c r="T466" i="2"/>
  <c r="T455" i="2"/>
  <c r="T456" i="2"/>
  <c r="T457" i="2"/>
  <c r="T458" i="2"/>
  <c r="T459" i="2"/>
  <c r="T460" i="2"/>
  <c r="T454" i="2"/>
  <c r="T446" i="2"/>
  <c r="T447" i="2"/>
  <c r="T448" i="2"/>
  <c r="T449" i="2"/>
  <c r="T450" i="2"/>
  <c r="T451" i="2"/>
  <c r="T452" i="2"/>
  <c r="T453" i="2"/>
  <c r="T437" i="2"/>
  <c r="T438" i="2"/>
  <c r="T439" i="2"/>
  <c r="T440" i="2"/>
  <c r="T441" i="2"/>
  <c r="T442" i="2"/>
  <c r="T443" i="2"/>
  <c r="T444" i="2"/>
  <c r="T445" i="2"/>
  <c r="T429" i="2"/>
  <c r="T430" i="2"/>
  <c r="T431" i="2"/>
  <c r="T432" i="2"/>
  <c r="T433" i="2"/>
  <c r="T434" i="2"/>
  <c r="T435" i="2"/>
  <c r="T436" i="2"/>
  <c r="T427" i="2"/>
  <c r="T428" i="2"/>
  <c r="T420" i="2"/>
  <c r="T421" i="2"/>
  <c r="T422" i="2"/>
  <c r="T423" i="2"/>
  <c r="T424" i="2"/>
  <c r="T425" i="2"/>
  <c r="T426" i="2"/>
  <c r="T415" i="2"/>
  <c r="T416" i="2"/>
  <c r="T417" i="2"/>
  <c r="T418" i="2"/>
  <c r="T419" i="2"/>
  <c r="T409" i="2"/>
  <c r="T410" i="2"/>
  <c r="T411" i="2"/>
  <c r="T412" i="2"/>
  <c r="T413" i="2"/>
  <c r="T414" i="2"/>
  <c r="T405" i="2"/>
  <c r="T406" i="2"/>
  <c r="T407" i="2"/>
  <c r="T408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389" i="2"/>
  <c r="T390" i="2"/>
  <c r="T391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63" i="2"/>
  <c r="T364" i="2"/>
  <c r="T365" i="2"/>
  <c r="T366" i="2"/>
  <c r="T367" i="2"/>
  <c r="T368" i="2"/>
  <c r="T369" i="2"/>
  <c r="T370" i="2"/>
  <c r="T371" i="2"/>
  <c r="T372" i="2"/>
  <c r="T373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06" i="2"/>
  <c r="T307" i="2"/>
  <c r="T308" i="2"/>
  <c r="T309" i="2"/>
  <c r="T310" i="2"/>
  <c r="T311" i="2"/>
  <c r="T312" i="2"/>
  <c r="T313" i="2"/>
  <c r="T299" i="2"/>
  <c r="T300" i="2"/>
  <c r="T301" i="2"/>
  <c r="T302" i="2"/>
  <c r="T303" i="2"/>
  <c r="T304" i="2"/>
  <c r="T305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78" i="2"/>
  <c r="T279" i="2"/>
  <c r="T280" i="2"/>
  <c r="T281" i="2"/>
  <c r="T282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33" i="2"/>
  <c r="T232" i="2"/>
  <c r="T226" i="2"/>
  <c r="T227" i="2"/>
  <c r="T228" i="2"/>
  <c r="T229" i="2"/>
  <c r="T230" i="2"/>
  <c r="T231" i="2"/>
  <c r="T225" i="2"/>
  <c r="T219" i="2"/>
  <c r="T220" i="2"/>
  <c r="T221" i="2"/>
  <c r="T222" i="2"/>
  <c r="T223" i="2"/>
  <c r="T224" i="2"/>
  <c r="T214" i="2"/>
  <c r="T215" i="2"/>
  <c r="T216" i="2"/>
  <c r="T217" i="2"/>
  <c r="T218" i="2"/>
  <c r="T207" i="2"/>
  <c r="T208" i="2"/>
  <c r="T209" i="2"/>
  <c r="T210" i="2"/>
  <c r="T211" i="2"/>
  <c r="T212" i="2"/>
  <c r="T213" i="2"/>
  <c r="T206" i="2"/>
  <c r="T200" i="2"/>
  <c r="T201" i="2"/>
  <c r="T202" i="2"/>
  <c r="T203" i="2"/>
  <c r="T204" i="2"/>
  <c r="T205" i="2"/>
  <c r="T198" i="2"/>
  <c r="T199" i="2"/>
  <c r="T191" i="2"/>
  <c r="T192" i="2"/>
  <c r="T193" i="2"/>
  <c r="T194" i="2"/>
  <c r="T195" i="2"/>
  <c r="T196" i="2"/>
  <c r="T197" i="2"/>
  <c r="T189" i="2"/>
  <c r="T190" i="2"/>
  <c r="T185" i="2"/>
  <c r="T186" i="2"/>
  <c r="T187" i="2"/>
  <c r="T188" i="2"/>
  <c r="T184" i="2"/>
  <c r="T181" i="2"/>
  <c r="T182" i="2"/>
  <c r="T183" i="2"/>
  <c r="T180" i="2"/>
  <c r="T177" i="2"/>
  <c r="T178" i="2"/>
  <c r="T179" i="2"/>
  <c r="T173" i="2"/>
  <c r="T174" i="2"/>
  <c r="T175" i="2"/>
  <c r="T176" i="2"/>
  <c r="T171" i="2"/>
  <c r="T172" i="2"/>
  <c r="T162" i="2"/>
  <c r="T163" i="2"/>
  <c r="T164" i="2"/>
  <c r="T165" i="2"/>
  <c r="T166" i="2"/>
  <c r="T167" i="2"/>
  <c r="T168" i="2"/>
  <c r="T169" i="2"/>
  <c r="T170" i="2"/>
  <c r="T156" i="2"/>
  <c r="T157" i="2"/>
  <c r="T158" i="2"/>
  <c r="T159" i="2"/>
  <c r="T160" i="2"/>
  <c r="T161" i="2"/>
  <c r="T152" i="2"/>
  <c r="T153" i="2"/>
  <c r="T154" i="2"/>
  <c r="T155" i="2"/>
  <c r="T144" i="2"/>
  <c r="T145" i="2"/>
  <c r="T146" i="2"/>
  <c r="T147" i="2"/>
  <c r="T148" i="2"/>
  <c r="T149" i="2"/>
  <c r="T150" i="2"/>
  <c r="T151" i="2"/>
  <c r="T141" i="2"/>
  <c r="T142" i="2"/>
  <c r="T143" i="2"/>
  <c r="T139" i="2"/>
  <c r="T140" i="2"/>
  <c r="T133" i="2"/>
  <c r="T134" i="2"/>
  <c r="T135" i="2"/>
  <c r="T136" i="2"/>
  <c r="T137" i="2"/>
  <c r="T138" i="2"/>
  <c r="T126" i="2"/>
  <c r="T127" i="2"/>
  <c r="T128" i="2"/>
  <c r="T129" i="2"/>
  <c r="T130" i="2"/>
  <c r="T131" i="2"/>
  <c r="T132" i="2"/>
  <c r="T120" i="2"/>
  <c r="T121" i="2"/>
  <c r="T122" i="2"/>
  <c r="T123" i="2"/>
  <c r="T124" i="2"/>
  <c r="T125" i="2"/>
  <c r="T111" i="2"/>
  <c r="T112" i="2"/>
  <c r="T113" i="2"/>
  <c r="T114" i="2"/>
  <c r="T115" i="2"/>
  <c r="T116" i="2"/>
  <c r="T117" i="2"/>
  <c r="T118" i="2"/>
  <c r="T119" i="2"/>
  <c r="T107" i="2"/>
  <c r="T108" i="2"/>
  <c r="T109" i="2"/>
  <c r="T110" i="2"/>
  <c r="T106" i="2"/>
  <c r="T95" i="2"/>
  <c r="T96" i="2"/>
  <c r="T97" i="2"/>
  <c r="T98" i="2"/>
  <c r="T99" i="2"/>
  <c r="T100" i="2"/>
  <c r="T101" i="2"/>
  <c r="T102" i="2"/>
  <c r="T103" i="2"/>
  <c r="T104" i="2"/>
  <c r="T105" i="2"/>
  <c r="T91" i="2"/>
  <c r="T92" i="2"/>
  <c r="T93" i="2"/>
  <c r="T94" i="2"/>
  <c r="T90" i="2"/>
  <c r="T88" i="2"/>
  <c r="T89" i="2"/>
  <c r="T76" i="2"/>
  <c r="T77" i="2"/>
  <c r="T78" i="2"/>
  <c r="T79" i="2"/>
  <c r="T80" i="2"/>
  <c r="T81" i="2"/>
  <c r="T82" i="2"/>
  <c r="T83" i="2"/>
  <c r="T84" i="2"/>
  <c r="T85" i="2"/>
  <c r="T86" i="2"/>
  <c r="T87" i="2"/>
  <c r="T71" i="2"/>
  <c r="T72" i="2"/>
  <c r="T73" i="2"/>
  <c r="T74" i="2"/>
  <c r="T75" i="2"/>
  <c r="T65" i="2"/>
  <c r="T66" i="2"/>
  <c r="T67" i="2"/>
  <c r="T68" i="2"/>
  <c r="T69" i="2"/>
  <c r="T70" i="2"/>
  <c r="T64" i="2"/>
  <c r="T62" i="2"/>
  <c r="T63" i="2"/>
  <c r="T57" i="2"/>
  <c r="T58" i="2"/>
  <c r="T59" i="2"/>
  <c r="T60" i="2"/>
  <c r="T61" i="2"/>
  <c r="T51" i="2"/>
  <c r="T52" i="2"/>
  <c r="T53" i="2"/>
  <c r="T54" i="2"/>
  <c r="T55" i="2"/>
  <c r="T56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24" i="2"/>
  <c r="T25" i="2"/>
  <c r="T26" i="2"/>
  <c r="T27" i="2"/>
  <c r="T28" i="2"/>
  <c r="T29" i="2"/>
  <c r="T30" i="2"/>
  <c r="T31" i="2"/>
  <c r="T32" i="2"/>
  <c r="T33" i="2"/>
  <c r="T19" i="2"/>
  <c r="T20" i="2"/>
  <c r="T21" i="2"/>
  <c r="T22" i="2"/>
  <c r="T23" i="2"/>
  <c r="T10" i="2"/>
  <c r="T11" i="2"/>
  <c r="T12" i="2"/>
  <c r="T13" i="2"/>
  <c r="T14" i="2"/>
  <c r="T15" i="2"/>
  <c r="T16" i="2"/>
  <c r="T17" i="2"/>
  <c r="T18" i="2"/>
  <c r="T2" i="2"/>
  <c r="T3" i="2"/>
  <c r="T4" i="2"/>
  <c r="T5" i="2"/>
  <c r="T6" i="2"/>
  <c r="T7" i="2"/>
  <c r="T8" i="2"/>
  <c r="T9" i="2"/>
  <c r="AA2" i="2"/>
  <c r="AB2" i="2" s="1"/>
  <c r="AA11" i="2"/>
  <c r="AB11" i="2" s="1"/>
  <c r="AA21" i="2"/>
  <c r="AB21" i="2" s="1"/>
  <c r="AA32" i="2"/>
  <c r="AB32" i="2" s="1"/>
  <c r="AA24" i="2"/>
  <c r="AB24" i="2" s="1"/>
  <c r="AA43" i="2"/>
  <c r="AB43" i="2" s="1"/>
  <c r="AA35" i="2"/>
  <c r="AB35" i="2" s="1"/>
  <c r="AA54" i="2"/>
  <c r="AB54" i="2" s="1"/>
  <c r="AA61" i="2"/>
  <c r="AB61" i="2" s="1"/>
  <c r="AA70" i="2"/>
  <c r="AB70" i="2" s="1"/>
  <c r="AA73" i="2"/>
  <c r="AB73" i="2" s="1"/>
  <c r="AA86" i="2"/>
  <c r="AB86" i="2" s="1"/>
  <c r="AA82" i="2"/>
  <c r="AB82" i="2" s="1"/>
  <c r="AA88" i="2"/>
  <c r="AB88" i="2" s="1"/>
  <c r="AA92" i="2"/>
  <c r="AB92" i="2" s="1"/>
  <c r="AA103" i="2"/>
  <c r="AB103" i="2" s="1"/>
  <c r="AA95" i="2"/>
  <c r="AB95" i="2" s="1"/>
  <c r="AA108" i="2"/>
  <c r="AB108" i="2" s="1"/>
  <c r="AA117" i="2"/>
  <c r="AB117" i="2" s="1"/>
  <c r="AA113" i="2"/>
  <c r="AB113" i="2" s="1"/>
  <c r="AA124" i="2"/>
  <c r="AB124" i="2" s="1"/>
  <c r="AA129" i="2"/>
  <c r="AB129" i="2" s="1"/>
  <c r="AA134" i="2"/>
  <c r="AB134" i="2" s="1"/>
  <c r="AA150" i="2"/>
  <c r="AB150" i="2" s="1"/>
  <c r="Z148" i="2"/>
  <c r="Z144" i="2"/>
  <c r="AA154" i="2"/>
  <c r="AB154" i="2" s="1"/>
  <c r="Z152" i="2"/>
  <c r="AA156" i="2"/>
  <c r="AB156" i="2" s="1"/>
  <c r="AA163" i="2"/>
  <c r="AB163" i="2" s="1"/>
  <c r="AA179" i="2"/>
  <c r="AB179" i="2" s="1"/>
  <c r="AA183" i="2"/>
  <c r="AB183" i="2" s="1"/>
  <c r="Z181" i="2"/>
  <c r="AA188" i="2"/>
  <c r="AB188" i="2" s="1"/>
  <c r="Z186" i="2"/>
  <c r="Z197" i="2"/>
  <c r="AA195" i="2"/>
  <c r="AB195" i="2" s="1"/>
  <c r="Z193" i="2"/>
  <c r="Z191" i="2"/>
  <c r="AA204" i="2"/>
  <c r="AB204" i="2" s="1"/>
  <c r="Z202" i="2"/>
  <c r="AA211" i="2"/>
  <c r="AB211" i="2" s="1"/>
  <c r="AA215" i="2"/>
  <c r="AB215" i="2" s="1"/>
  <c r="AA222" i="2"/>
  <c r="AB222" i="2" s="1"/>
  <c r="AA225" i="2"/>
  <c r="AB225" i="2" s="1"/>
  <c r="AA228" i="2"/>
  <c r="AB228" i="2" s="1"/>
  <c r="AA233" i="2"/>
  <c r="AB233" i="2" s="1"/>
  <c r="AA240" i="2"/>
  <c r="AB240" i="2" s="1"/>
  <c r="AA259" i="2"/>
  <c r="AB259" i="2" s="1"/>
  <c r="AA251" i="2"/>
  <c r="AB251" i="2" s="1"/>
  <c r="AA273" i="2"/>
  <c r="AB273" i="2" s="1"/>
  <c r="AA265" i="2"/>
  <c r="AB265" i="2" s="1"/>
  <c r="AA261" i="2"/>
  <c r="AB261" i="2" s="1"/>
  <c r="AA279" i="2"/>
  <c r="AB279" i="2" s="1"/>
  <c r="AA292" i="2"/>
  <c r="AB292" i="2" s="1"/>
  <c r="AA288" i="2"/>
  <c r="AB288" i="2" s="1"/>
  <c r="AA284" i="2"/>
  <c r="AB284" i="2" s="1"/>
  <c r="AA299" i="2"/>
  <c r="AB299" i="2" s="1"/>
  <c r="AA310" i="2"/>
  <c r="AB310" i="2" s="1"/>
  <c r="AA306" i="2"/>
  <c r="AB306" i="2" s="1"/>
  <c r="AA323" i="2"/>
  <c r="AB323" i="2" s="1"/>
  <c r="AA319" i="2"/>
  <c r="AB319" i="2" s="1"/>
  <c r="AA315" i="2"/>
  <c r="AB315" i="2" s="1"/>
  <c r="AA360" i="2"/>
  <c r="AB360" i="2" s="1"/>
  <c r="AA356" i="2"/>
  <c r="AB356" i="2" s="1"/>
  <c r="AA352" i="2"/>
  <c r="AB352" i="2" s="1"/>
  <c r="AA348" i="2"/>
  <c r="AB348" i="2" s="1"/>
  <c r="AA344" i="2"/>
  <c r="AB344" i="2" s="1"/>
  <c r="AA340" i="2"/>
  <c r="AB340" i="2" s="1"/>
  <c r="AA336" i="2"/>
  <c r="AB336" i="2" s="1"/>
  <c r="AA332" i="2"/>
  <c r="AB332" i="2" s="1"/>
  <c r="AA328" i="2"/>
  <c r="AB328" i="2" s="1"/>
  <c r="AA371" i="2"/>
  <c r="AB371" i="2" s="1"/>
  <c r="AA367" i="2"/>
  <c r="AB367" i="2" s="1"/>
  <c r="AA363" i="2"/>
  <c r="AB363" i="2" s="1"/>
  <c r="AA387" i="2"/>
  <c r="AB387" i="2" s="1"/>
  <c r="AA385" i="2"/>
  <c r="AB385" i="2" s="1"/>
  <c r="AA381" i="2"/>
  <c r="AB381" i="2" s="1"/>
  <c r="AA377" i="2"/>
  <c r="AB377" i="2" s="1"/>
  <c r="AA391" i="2"/>
  <c r="AB391" i="2" s="1"/>
  <c r="AA403" i="2"/>
  <c r="AB403" i="2" s="1"/>
  <c r="AA399" i="2"/>
  <c r="AB399" i="2" s="1"/>
  <c r="AA395" i="2"/>
  <c r="AB395" i="2" s="1"/>
  <c r="AA408" i="2"/>
  <c r="AB408" i="2" s="1"/>
  <c r="AA414" i="2"/>
  <c r="AB414" i="2" s="1"/>
  <c r="AA410" i="2"/>
  <c r="AB410" i="2" s="1"/>
  <c r="AA417" i="2"/>
  <c r="AB417" i="2" s="1"/>
  <c r="AA425" i="2"/>
  <c r="AB425" i="2" s="1"/>
  <c r="AA422" i="2"/>
  <c r="AB422" i="2" s="1"/>
  <c r="AA421" i="2"/>
  <c r="AB421" i="2" s="1"/>
  <c r="AA436" i="2"/>
  <c r="AB436" i="2" s="1"/>
  <c r="AA432" i="2"/>
  <c r="AB432" i="2" s="1"/>
  <c r="Z429" i="2"/>
  <c r="AA445" i="2"/>
  <c r="AB445" i="2" s="1"/>
  <c r="AA441" i="2"/>
  <c r="AB441" i="2" s="1"/>
  <c r="AA437" i="2"/>
  <c r="AB437" i="2" s="1"/>
  <c r="AA450" i="2"/>
  <c r="AB450" i="2" s="1"/>
  <c r="AA446" i="2"/>
  <c r="AB446" i="2" s="1"/>
  <c r="AA458" i="2"/>
  <c r="AB458" i="2" s="1"/>
  <c r="AA466" i="2"/>
  <c r="AB466" i="2" s="1"/>
  <c r="AA462" i="2"/>
  <c r="AB462" i="2" s="1"/>
  <c r="AA468" i="2"/>
  <c r="AB468" i="2" s="1"/>
  <c r="AA483" i="2"/>
  <c r="AB483" i="2" s="1"/>
  <c r="AA479" i="2"/>
  <c r="AB479" i="2" s="1"/>
  <c r="AA475" i="2"/>
  <c r="AB475" i="2" s="1"/>
  <c r="AA485" i="2"/>
  <c r="AB485" i="2" s="1"/>
  <c r="AA493" i="2"/>
  <c r="AB493" i="2" s="1"/>
  <c r="Z491" i="2"/>
  <c r="AA489" i="2"/>
  <c r="AB489" i="2" s="1"/>
  <c r="AA496" i="2"/>
  <c r="AB496" i="2" s="1"/>
  <c r="Z508" i="2"/>
  <c r="AA506" i="2"/>
  <c r="AB506" i="2" s="1"/>
  <c r="AA502" i="2"/>
  <c r="AB502" i="2" s="1"/>
  <c r="Z500" i="2"/>
  <c r="AA498" i="2"/>
  <c r="AB498" i="2" s="1"/>
  <c r="Z523" i="2"/>
  <c r="AA521" i="2"/>
  <c r="AB521" i="2" s="1"/>
  <c r="AA517" i="2"/>
  <c r="AB517" i="2" s="1"/>
  <c r="Z515" i="2"/>
  <c r="AA513" i="2"/>
  <c r="AB513" i="2" s="1"/>
  <c r="Z511" i="2"/>
  <c r="AA530" i="2"/>
  <c r="AB530" i="2" s="1"/>
  <c r="AA526" i="2"/>
  <c r="AB526" i="2" s="1"/>
  <c r="AA531" i="2"/>
  <c r="AB531" i="2" s="1"/>
  <c r="AA535" i="2"/>
  <c r="AB535" i="2" s="1"/>
  <c r="AA549" i="2"/>
  <c r="AB549" i="2" s="1"/>
  <c r="AA545" i="2"/>
  <c r="AB545" i="2" s="1"/>
  <c r="AA541" i="2"/>
  <c r="AB541" i="2" s="1"/>
  <c r="AA554" i="2"/>
  <c r="AB554" i="2" s="1"/>
  <c r="AA558" i="2"/>
  <c r="AB558" i="2" s="1"/>
  <c r="AA556" i="2"/>
  <c r="AB556" i="2" s="1"/>
  <c r="AA568" i="2"/>
  <c r="AB568" i="2" s="1"/>
  <c r="AA564" i="2"/>
  <c r="AB564" i="2" s="1"/>
  <c r="AA560" i="2"/>
  <c r="AB560" i="2" s="1"/>
  <c r="Z570" i="2"/>
  <c r="AA580" i="2"/>
  <c r="AB580" i="2" s="1"/>
  <c r="AA578" i="2"/>
  <c r="AB578" i="2" s="1"/>
  <c r="Z578" i="2"/>
  <c r="AA576" i="2"/>
  <c r="AB576" i="2" s="1"/>
  <c r="AA587" i="2"/>
  <c r="AB587" i="2" s="1"/>
  <c r="Z585" i="2"/>
  <c r="AA583" i="2"/>
  <c r="AB583" i="2" s="1"/>
  <c r="Z581" i="2"/>
  <c r="AA595" i="2"/>
  <c r="AB595" i="2" s="1"/>
  <c r="Z593" i="2"/>
  <c r="AA591" i="2"/>
  <c r="AB591" i="2" s="1"/>
  <c r="AA612" i="2"/>
  <c r="AB612" i="2" s="1"/>
  <c r="AA608" i="2"/>
  <c r="AB608" i="2" s="1"/>
  <c r="Z606" i="2"/>
  <c r="AA604" i="2"/>
  <c r="AB604" i="2" s="1"/>
  <c r="AA600" i="2"/>
  <c r="AB600" i="2" s="1"/>
  <c r="Z598" i="2"/>
  <c r="AA621" i="2"/>
  <c r="AB621" i="2" s="1"/>
  <c r="AA617" i="2"/>
  <c r="AB617" i="2" s="1"/>
  <c r="AA613" i="2"/>
  <c r="AB613" i="2" s="1"/>
  <c r="AA636" i="2"/>
  <c r="AB636" i="2" s="1"/>
  <c r="AA632" i="2"/>
  <c r="AB632" i="2" s="1"/>
  <c r="AA628" i="2"/>
  <c r="AB628" i="2" s="1"/>
  <c r="AA624" i="2"/>
  <c r="AB624" i="2" s="1"/>
  <c r="AA654" i="2"/>
  <c r="AB654" i="2" s="1"/>
  <c r="AA650" i="2"/>
  <c r="AB650" i="2" s="1"/>
  <c r="AA646" i="2"/>
  <c r="AB646" i="2" s="1"/>
  <c r="Z644" i="2"/>
  <c r="AA642" i="2"/>
  <c r="AB642" i="2" s="1"/>
  <c r="AA656" i="2"/>
  <c r="AB656" i="2" s="1"/>
  <c r="AA658" i="2"/>
  <c r="AB658" i="2" s="1"/>
  <c r="AA670" i="2"/>
  <c r="AB670" i="2" s="1"/>
  <c r="Z668" i="2"/>
  <c r="AA666" i="2"/>
  <c r="AB666" i="2" s="1"/>
  <c r="AA672" i="2"/>
  <c r="AB672" i="2" s="1"/>
  <c r="AA675" i="2"/>
  <c r="AB675" i="2" s="1"/>
  <c r="AA684" i="2"/>
  <c r="AB684" i="2" s="1"/>
  <c r="AA680" i="2"/>
  <c r="AB680" i="2" s="1"/>
  <c r="AA694" i="2"/>
  <c r="AB694" i="2" s="1"/>
  <c r="AA693" i="2"/>
  <c r="AB693" i="2" s="1"/>
  <c r="AA690" i="2"/>
  <c r="AB690" i="2" s="1"/>
  <c r="AA689" i="2"/>
  <c r="AB689" i="2" s="1"/>
  <c r="AA701" i="2"/>
  <c r="AB701" i="2" s="1"/>
  <c r="AA697" i="2"/>
  <c r="AB697" i="2" s="1"/>
  <c r="AA705" i="2"/>
  <c r="AB705" i="2" s="1"/>
  <c r="AA714" i="2"/>
  <c r="AB714" i="2" s="1"/>
  <c r="AA711" i="2"/>
  <c r="AB711" i="2" s="1"/>
  <c r="AA710" i="2"/>
  <c r="AB710" i="2" s="1"/>
  <c r="Z709" i="2"/>
  <c r="Z707" i="2"/>
  <c r="AA719" i="2"/>
  <c r="AB719" i="2" s="1"/>
  <c r="AA721" i="2"/>
  <c r="AB721" i="2" s="1"/>
  <c r="AA724" i="2"/>
  <c r="AB724" i="2" s="1"/>
  <c r="AA730" i="2"/>
  <c r="AB730" i="2" s="1"/>
  <c r="AA732" i="2"/>
  <c r="AB732" i="2" s="1"/>
  <c r="AA731" i="2"/>
  <c r="AB731" i="2" s="1"/>
  <c r="P9" i="2"/>
  <c r="P8" i="2"/>
  <c r="P7" i="2"/>
  <c r="P6" i="2"/>
  <c r="P5" i="2"/>
  <c r="P4" i="2"/>
  <c r="P3" i="2"/>
  <c r="P2" i="2"/>
  <c r="Q2" i="2" s="1"/>
  <c r="P18" i="2"/>
  <c r="P17" i="2"/>
  <c r="P16" i="2"/>
  <c r="P15" i="2"/>
  <c r="P14" i="2"/>
  <c r="P13" i="2"/>
  <c r="P12" i="2"/>
  <c r="P11" i="2"/>
  <c r="P10" i="2"/>
  <c r="P23" i="2"/>
  <c r="P22" i="2"/>
  <c r="P21" i="2"/>
  <c r="P20" i="2"/>
  <c r="P19" i="2"/>
  <c r="P33" i="2"/>
  <c r="P32" i="2"/>
  <c r="P31" i="2"/>
  <c r="P30" i="2"/>
  <c r="P29" i="2"/>
  <c r="P28" i="2"/>
  <c r="P27" i="2"/>
  <c r="P26" i="2"/>
  <c r="P25" i="2"/>
  <c r="P24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56" i="2"/>
  <c r="P55" i="2"/>
  <c r="P54" i="2"/>
  <c r="P53" i="2"/>
  <c r="P52" i="2"/>
  <c r="P51" i="2"/>
  <c r="P61" i="2"/>
  <c r="P60" i="2"/>
  <c r="P59" i="2"/>
  <c r="P58" i="2"/>
  <c r="P57" i="2"/>
  <c r="P63" i="2"/>
  <c r="P62" i="2"/>
  <c r="P64" i="2"/>
  <c r="P70" i="2"/>
  <c r="P69" i="2"/>
  <c r="P68" i="2"/>
  <c r="P67" i="2"/>
  <c r="P66" i="2"/>
  <c r="P65" i="2"/>
  <c r="P75" i="2"/>
  <c r="P74" i="2"/>
  <c r="P73" i="2"/>
  <c r="P72" i="2"/>
  <c r="P71" i="2"/>
  <c r="P87" i="2"/>
  <c r="P86" i="2"/>
  <c r="P85" i="2"/>
  <c r="P84" i="2"/>
  <c r="P83" i="2"/>
  <c r="P82" i="2"/>
  <c r="P81" i="2"/>
  <c r="P80" i="2"/>
  <c r="P79" i="2"/>
  <c r="P78" i="2"/>
  <c r="P77" i="2"/>
  <c r="P76" i="2"/>
  <c r="P89" i="2"/>
  <c r="P88" i="2"/>
  <c r="P90" i="2"/>
  <c r="P94" i="2"/>
  <c r="P93" i="2"/>
  <c r="P92" i="2"/>
  <c r="P91" i="2"/>
  <c r="P105" i="2"/>
  <c r="P104" i="2"/>
  <c r="P103" i="2"/>
  <c r="P102" i="2"/>
  <c r="P101" i="2"/>
  <c r="P100" i="2"/>
  <c r="P99" i="2"/>
  <c r="P98" i="2"/>
  <c r="P97" i="2"/>
  <c r="P96" i="2"/>
  <c r="P95" i="2"/>
  <c r="P106" i="2"/>
  <c r="P110" i="2"/>
  <c r="P109" i="2"/>
  <c r="P108" i="2"/>
  <c r="P107" i="2"/>
  <c r="P119" i="2"/>
  <c r="P118" i="2"/>
  <c r="P117" i="2"/>
  <c r="P116" i="2"/>
  <c r="P115" i="2"/>
  <c r="P114" i="2"/>
  <c r="P113" i="2"/>
  <c r="P112" i="2"/>
  <c r="P111" i="2"/>
  <c r="P125" i="2"/>
  <c r="P124" i="2"/>
  <c r="P123" i="2"/>
  <c r="P122" i="2"/>
  <c r="P121" i="2"/>
  <c r="P120" i="2"/>
  <c r="P132" i="2"/>
  <c r="P131" i="2"/>
  <c r="P130" i="2"/>
  <c r="P129" i="2"/>
  <c r="P128" i="2"/>
  <c r="P127" i="2"/>
  <c r="P126" i="2"/>
  <c r="P138" i="2"/>
  <c r="P137" i="2"/>
  <c r="P136" i="2"/>
  <c r="P135" i="2"/>
  <c r="P134" i="2"/>
  <c r="P133" i="2"/>
  <c r="P140" i="2"/>
  <c r="P139" i="2"/>
  <c r="P143" i="2"/>
  <c r="P142" i="2"/>
  <c r="P141" i="2"/>
  <c r="P151" i="2"/>
  <c r="P150" i="2"/>
  <c r="P149" i="2"/>
  <c r="P148" i="2"/>
  <c r="P147" i="2"/>
  <c r="P146" i="2"/>
  <c r="P145" i="2"/>
  <c r="P144" i="2"/>
  <c r="P155" i="2"/>
  <c r="P154" i="2"/>
  <c r="P153" i="2"/>
  <c r="P152" i="2"/>
  <c r="P161" i="2"/>
  <c r="P160" i="2"/>
  <c r="P159" i="2"/>
  <c r="P158" i="2"/>
  <c r="P157" i="2"/>
  <c r="P156" i="2"/>
  <c r="P170" i="2"/>
  <c r="P169" i="2"/>
  <c r="P168" i="2"/>
  <c r="P167" i="2"/>
  <c r="P166" i="2"/>
  <c r="P165" i="2"/>
  <c r="P164" i="2"/>
  <c r="P163" i="2"/>
  <c r="P162" i="2"/>
  <c r="P172" i="2"/>
  <c r="P171" i="2"/>
  <c r="P176" i="2"/>
  <c r="P175" i="2"/>
  <c r="P174" i="2"/>
  <c r="P173" i="2"/>
  <c r="P179" i="2"/>
  <c r="P178" i="2"/>
  <c r="P177" i="2"/>
  <c r="P180" i="2"/>
  <c r="P183" i="2"/>
  <c r="P182" i="2"/>
  <c r="P181" i="2"/>
  <c r="P184" i="2"/>
  <c r="P188" i="2"/>
  <c r="P187" i="2"/>
  <c r="P186" i="2"/>
  <c r="P185" i="2"/>
  <c r="P190" i="2"/>
  <c r="P189" i="2"/>
  <c r="P197" i="2"/>
  <c r="P196" i="2"/>
  <c r="P195" i="2"/>
  <c r="P194" i="2"/>
  <c r="P193" i="2"/>
  <c r="P192" i="2"/>
  <c r="P191" i="2"/>
  <c r="P199" i="2"/>
  <c r="P198" i="2"/>
  <c r="P205" i="2"/>
  <c r="P204" i="2"/>
  <c r="P203" i="2"/>
  <c r="P202" i="2"/>
  <c r="P201" i="2"/>
  <c r="P200" i="2"/>
  <c r="P206" i="2"/>
  <c r="P213" i="2"/>
  <c r="P212" i="2"/>
  <c r="P211" i="2"/>
  <c r="P210" i="2"/>
  <c r="P209" i="2"/>
  <c r="P208" i="2"/>
  <c r="P207" i="2"/>
  <c r="P218" i="2"/>
  <c r="P217" i="2"/>
  <c r="P216" i="2"/>
  <c r="P215" i="2"/>
  <c r="P214" i="2"/>
  <c r="P224" i="2"/>
  <c r="P223" i="2"/>
  <c r="P222" i="2"/>
  <c r="P221" i="2"/>
  <c r="P220" i="2"/>
  <c r="P219" i="2"/>
  <c r="P225" i="2"/>
  <c r="P231" i="2"/>
  <c r="P230" i="2"/>
  <c r="P229" i="2"/>
  <c r="P228" i="2"/>
  <c r="P227" i="2"/>
  <c r="P226" i="2"/>
  <c r="P232" i="2"/>
  <c r="P233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82" i="2"/>
  <c r="P281" i="2"/>
  <c r="P280" i="2"/>
  <c r="P279" i="2"/>
  <c r="P278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305" i="2"/>
  <c r="P304" i="2"/>
  <c r="P303" i="2"/>
  <c r="P302" i="2"/>
  <c r="P301" i="2"/>
  <c r="P300" i="2"/>
  <c r="P299" i="2"/>
  <c r="P313" i="2"/>
  <c r="P312" i="2"/>
  <c r="P311" i="2"/>
  <c r="P310" i="2"/>
  <c r="P309" i="2"/>
  <c r="P308" i="2"/>
  <c r="P307" i="2"/>
  <c r="P306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73" i="2"/>
  <c r="P372" i="2"/>
  <c r="P371" i="2"/>
  <c r="P370" i="2"/>
  <c r="P369" i="2"/>
  <c r="P368" i="2"/>
  <c r="P367" i="2"/>
  <c r="P366" i="2"/>
  <c r="P365" i="2"/>
  <c r="P364" i="2"/>
  <c r="P363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91" i="2"/>
  <c r="P390" i="2"/>
  <c r="P389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408" i="2"/>
  <c r="P407" i="2"/>
  <c r="P406" i="2"/>
  <c r="P405" i="2"/>
  <c r="P414" i="2"/>
  <c r="P413" i="2"/>
  <c r="P412" i="2"/>
  <c r="P411" i="2"/>
  <c r="P410" i="2"/>
  <c r="P409" i="2"/>
  <c r="P419" i="2"/>
  <c r="P418" i="2"/>
  <c r="P417" i="2"/>
  <c r="P416" i="2"/>
  <c r="P415" i="2"/>
  <c r="P426" i="2"/>
  <c r="P425" i="2"/>
  <c r="P424" i="2"/>
  <c r="P423" i="2"/>
  <c r="P422" i="2"/>
  <c r="P421" i="2"/>
  <c r="P420" i="2"/>
  <c r="P428" i="2"/>
  <c r="P427" i="2"/>
  <c r="P436" i="2"/>
  <c r="P435" i="2"/>
  <c r="P434" i="2"/>
  <c r="P433" i="2"/>
  <c r="P432" i="2"/>
  <c r="P431" i="2"/>
  <c r="P430" i="2"/>
  <c r="P429" i="2"/>
  <c r="P445" i="2"/>
  <c r="P444" i="2"/>
  <c r="P443" i="2"/>
  <c r="P442" i="2"/>
  <c r="P441" i="2"/>
  <c r="P440" i="2"/>
  <c r="P439" i="2"/>
  <c r="P438" i="2"/>
  <c r="P437" i="2"/>
  <c r="P453" i="2"/>
  <c r="P452" i="2"/>
  <c r="P451" i="2"/>
  <c r="P450" i="2"/>
  <c r="P449" i="2"/>
  <c r="P448" i="2"/>
  <c r="P447" i="2"/>
  <c r="P446" i="2"/>
  <c r="P454" i="2"/>
  <c r="P460" i="2"/>
  <c r="P459" i="2"/>
  <c r="P458" i="2"/>
  <c r="P457" i="2"/>
  <c r="P456" i="2"/>
  <c r="P455" i="2"/>
  <c r="P466" i="2"/>
  <c r="P465" i="2"/>
  <c r="P464" i="2"/>
  <c r="P463" i="2"/>
  <c r="P462" i="2"/>
  <c r="P461" i="2"/>
  <c r="P470" i="2"/>
  <c r="P469" i="2"/>
  <c r="P468" i="2"/>
  <c r="P467" i="2"/>
  <c r="P472" i="2"/>
  <c r="P471" i="2"/>
  <c r="P483" i="2"/>
  <c r="P482" i="2"/>
  <c r="P481" i="2"/>
  <c r="P480" i="2"/>
  <c r="P479" i="2"/>
  <c r="P478" i="2"/>
  <c r="P477" i="2"/>
  <c r="P476" i="2"/>
  <c r="P475" i="2"/>
  <c r="P474" i="2"/>
  <c r="P473" i="2"/>
  <c r="P486" i="2"/>
  <c r="P485" i="2"/>
  <c r="P484" i="2"/>
  <c r="P495" i="2"/>
  <c r="P494" i="2"/>
  <c r="P493" i="2"/>
  <c r="P492" i="2"/>
  <c r="P491" i="2"/>
  <c r="P490" i="2"/>
  <c r="P489" i="2"/>
  <c r="P488" i="2"/>
  <c r="P487" i="2"/>
  <c r="P497" i="2"/>
  <c r="P496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30" i="2"/>
  <c r="P529" i="2"/>
  <c r="P528" i="2"/>
  <c r="P527" i="2"/>
  <c r="P526" i="2"/>
  <c r="P525" i="2"/>
  <c r="P533" i="2"/>
  <c r="P532" i="2"/>
  <c r="P531" i="2"/>
  <c r="P538" i="2"/>
  <c r="P537" i="2"/>
  <c r="P536" i="2"/>
  <c r="P535" i="2"/>
  <c r="P534" i="2"/>
  <c r="P540" i="2"/>
  <c r="P539" i="2"/>
  <c r="P549" i="2"/>
  <c r="P548" i="2"/>
  <c r="P547" i="2"/>
  <c r="P546" i="2"/>
  <c r="P545" i="2"/>
  <c r="P544" i="2"/>
  <c r="P543" i="2"/>
  <c r="P542" i="2"/>
  <c r="P541" i="2"/>
  <c r="P551" i="2"/>
  <c r="P550" i="2"/>
  <c r="P555" i="2"/>
  <c r="P554" i="2"/>
  <c r="P553" i="2"/>
  <c r="P552" i="2"/>
  <c r="P559" i="2"/>
  <c r="P558" i="2"/>
  <c r="P557" i="2"/>
  <c r="P556" i="2"/>
  <c r="P569" i="2"/>
  <c r="P568" i="2"/>
  <c r="P567" i="2"/>
  <c r="P566" i="2"/>
  <c r="P565" i="2"/>
  <c r="P564" i="2"/>
  <c r="P563" i="2"/>
  <c r="P562" i="2"/>
  <c r="P561" i="2"/>
  <c r="P560" i="2"/>
  <c r="P571" i="2"/>
  <c r="P570" i="2"/>
  <c r="P572" i="2"/>
  <c r="P580" i="2"/>
  <c r="P579" i="2"/>
  <c r="P578" i="2"/>
  <c r="P577" i="2"/>
  <c r="P576" i="2"/>
  <c r="P575" i="2"/>
  <c r="P574" i="2"/>
  <c r="P573" i="2"/>
  <c r="P587" i="2"/>
  <c r="P586" i="2"/>
  <c r="P585" i="2"/>
  <c r="P584" i="2"/>
  <c r="P583" i="2"/>
  <c r="P582" i="2"/>
  <c r="P581" i="2"/>
  <c r="P596" i="2"/>
  <c r="P595" i="2"/>
  <c r="P594" i="2"/>
  <c r="P593" i="2"/>
  <c r="P592" i="2"/>
  <c r="P591" i="2"/>
  <c r="P590" i="2"/>
  <c r="P589" i="2"/>
  <c r="P588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621" i="2"/>
  <c r="P620" i="2"/>
  <c r="P619" i="2"/>
  <c r="P618" i="2"/>
  <c r="P617" i="2"/>
  <c r="P616" i="2"/>
  <c r="P615" i="2"/>
  <c r="P614" i="2"/>
  <c r="P613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57" i="2"/>
  <c r="P656" i="2"/>
  <c r="P661" i="2"/>
  <c r="P660" i="2"/>
  <c r="P659" i="2"/>
  <c r="P658" i="2"/>
  <c r="P664" i="2"/>
  <c r="P663" i="2"/>
  <c r="P662" i="2"/>
  <c r="P670" i="2"/>
  <c r="P669" i="2"/>
  <c r="P668" i="2"/>
  <c r="P667" i="2"/>
  <c r="P666" i="2"/>
  <c r="P665" i="2"/>
  <c r="P674" i="2"/>
  <c r="P673" i="2"/>
  <c r="P672" i="2"/>
  <c r="P671" i="2"/>
  <c r="P677" i="2"/>
  <c r="P676" i="2"/>
  <c r="P675" i="2"/>
  <c r="P687" i="2"/>
  <c r="P686" i="2"/>
  <c r="P685" i="2"/>
  <c r="P684" i="2"/>
  <c r="P683" i="2"/>
  <c r="P682" i="2"/>
  <c r="P681" i="2"/>
  <c r="P680" i="2"/>
  <c r="P679" i="2"/>
  <c r="P678" i="2"/>
  <c r="P694" i="2"/>
  <c r="P693" i="2"/>
  <c r="P692" i="2"/>
  <c r="P691" i="2"/>
  <c r="P690" i="2"/>
  <c r="P689" i="2"/>
  <c r="P688" i="2"/>
  <c r="P703" i="2"/>
  <c r="P702" i="2"/>
  <c r="P701" i="2"/>
  <c r="P700" i="2"/>
  <c r="P699" i="2"/>
  <c r="P698" i="2"/>
  <c r="P697" i="2"/>
  <c r="P696" i="2"/>
  <c r="P695" i="2"/>
  <c r="P706" i="2"/>
  <c r="P705" i="2"/>
  <c r="P704" i="2"/>
  <c r="P716" i="2"/>
  <c r="P715" i="2"/>
  <c r="P714" i="2"/>
  <c r="P713" i="2"/>
  <c r="P712" i="2"/>
  <c r="P711" i="2"/>
  <c r="P710" i="2"/>
  <c r="P709" i="2"/>
  <c r="P708" i="2"/>
  <c r="P707" i="2"/>
  <c r="P719" i="2"/>
  <c r="P718" i="2"/>
  <c r="P717" i="2"/>
  <c r="P722" i="2"/>
  <c r="P721" i="2"/>
  <c r="P720" i="2"/>
  <c r="P726" i="2"/>
  <c r="P725" i="2"/>
  <c r="P724" i="2"/>
  <c r="P723" i="2"/>
  <c r="P728" i="2"/>
  <c r="P727" i="2"/>
  <c r="P730" i="2"/>
  <c r="P729" i="2"/>
  <c r="P734" i="2"/>
  <c r="P733" i="2"/>
  <c r="P732" i="2"/>
  <c r="P731" i="2"/>
  <c r="AA486" i="2" l="1"/>
  <c r="AB486" i="2" s="1"/>
  <c r="AA522" i="2"/>
  <c r="AB522" i="2" s="1"/>
  <c r="AA514" i="2"/>
  <c r="AB514" i="2" s="1"/>
  <c r="AA571" i="2"/>
  <c r="AB571" i="2" s="1"/>
  <c r="AA577" i="2"/>
  <c r="AB577" i="2" s="1"/>
  <c r="AA584" i="2"/>
  <c r="AB584" i="2" s="1"/>
  <c r="AA592" i="2"/>
  <c r="AB592" i="2" s="1"/>
  <c r="AA588" i="2"/>
  <c r="AB588" i="2" s="1"/>
  <c r="Z423" i="2"/>
  <c r="Z436" i="2"/>
  <c r="Z430" i="2"/>
  <c r="Z678" i="2"/>
  <c r="Z705" i="2"/>
  <c r="Z712" i="2"/>
  <c r="Z708" i="2"/>
  <c r="AA104" i="2"/>
  <c r="AB104" i="2" s="1"/>
  <c r="AA252" i="2"/>
  <c r="AB252" i="2" s="1"/>
  <c r="AA320" i="2"/>
  <c r="AB320" i="2" s="1"/>
  <c r="AA314" i="2"/>
  <c r="AB314" i="2" s="1"/>
  <c r="AA361" i="2"/>
  <c r="AB361" i="2" s="1"/>
  <c r="AA353" i="2"/>
  <c r="AB353" i="2" s="1"/>
  <c r="AA345" i="2"/>
  <c r="AB345" i="2" s="1"/>
  <c r="AA455" i="2"/>
  <c r="AB455" i="2" s="1"/>
  <c r="AA657" i="2"/>
  <c r="AB657" i="2" s="1"/>
  <c r="AA662" i="2"/>
  <c r="AB662" i="2" s="1"/>
  <c r="AA676" i="2"/>
  <c r="AB676" i="2" s="1"/>
  <c r="AA722" i="2"/>
  <c r="AB722" i="2" s="1"/>
  <c r="Z8" i="2"/>
  <c r="Z4" i="2"/>
  <c r="Z17" i="2"/>
  <c r="Z13" i="2"/>
  <c r="Z23" i="2"/>
  <c r="Z30" i="2"/>
  <c r="Z26" i="2"/>
  <c r="Z49" i="2"/>
  <c r="Z41" i="2"/>
  <c r="Z56" i="2"/>
  <c r="Z59" i="2"/>
  <c r="Z68" i="2"/>
  <c r="Z75" i="2"/>
  <c r="Z71" i="2"/>
  <c r="Z84" i="2"/>
  <c r="Z80" i="2"/>
  <c r="Z76" i="2"/>
  <c r="Z94" i="2"/>
  <c r="Z105" i="2"/>
  <c r="Z101" i="2"/>
  <c r="Z97" i="2"/>
  <c r="Z110" i="2"/>
  <c r="Z119" i="2"/>
  <c r="Z115" i="2"/>
  <c r="Z122" i="2"/>
  <c r="Z127" i="2"/>
  <c r="Z136" i="2"/>
  <c r="Z140" i="2"/>
  <c r="Z169" i="2"/>
  <c r="Z172" i="2"/>
  <c r="Z174" i="2"/>
  <c r="Z177" i="2"/>
  <c r="Z209" i="2"/>
  <c r="Z217" i="2"/>
  <c r="Z224" i="2"/>
  <c r="Z230" i="2"/>
  <c r="Z226" i="2"/>
  <c r="Z246" i="2"/>
  <c r="Z238" i="2"/>
  <c r="Z236" i="2"/>
  <c r="Z257" i="2"/>
  <c r="Z249" i="2"/>
  <c r="Z275" i="2"/>
  <c r="Z271" i="2"/>
  <c r="Z267" i="2"/>
  <c r="Z263" i="2"/>
  <c r="Z281" i="2"/>
  <c r="Z298" i="2"/>
  <c r="Z296" i="2"/>
  <c r="Z294" i="2"/>
  <c r="Z290" i="2"/>
  <c r="Z286" i="2"/>
  <c r="Z305" i="2"/>
  <c r="Z303" i="2"/>
  <c r="Z312" i="2"/>
  <c r="Z310" i="2"/>
  <c r="Z308" i="2"/>
  <c r="Z325" i="2"/>
  <c r="Z321" i="2"/>
  <c r="Z317" i="2"/>
  <c r="Z315" i="2"/>
  <c r="Z362" i="2"/>
  <c r="Z358" i="2"/>
  <c r="Z354" i="2"/>
  <c r="Z350" i="2"/>
  <c r="Z346" i="2"/>
  <c r="Z342" i="2"/>
  <c r="Z338" i="2"/>
  <c r="Z334" i="2"/>
  <c r="Z330" i="2"/>
  <c r="Z373" i="2"/>
  <c r="Z369" i="2"/>
  <c r="Z365" i="2"/>
  <c r="Z387" i="2"/>
  <c r="Z383" i="2"/>
  <c r="Z379" i="2"/>
  <c r="Z375" i="2"/>
  <c r="Z389" i="2"/>
  <c r="Z401" i="2"/>
  <c r="Z397" i="2"/>
  <c r="Z395" i="2"/>
  <c r="Z393" i="2"/>
  <c r="Z406" i="2"/>
  <c r="Z412" i="2"/>
  <c r="Z419" i="2"/>
  <c r="Z415" i="2"/>
  <c r="Z428" i="2"/>
  <c r="Z434" i="2"/>
  <c r="Z445" i="2"/>
  <c r="Z443" i="2"/>
  <c r="Z439" i="2"/>
  <c r="Z437" i="2"/>
  <c r="Z452" i="2"/>
  <c r="Z448" i="2"/>
  <c r="Z446" i="2"/>
  <c r="Z460" i="2"/>
  <c r="Z456" i="2"/>
  <c r="Z464" i="2"/>
  <c r="Z470" i="2"/>
  <c r="Z472" i="2"/>
  <c r="Z481" i="2"/>
  <c r="Z477" i="2"/>
  <c r="Z473" i="2"/>
  <c r="Z495" i="2"/>
  <c r="Z489" i="2"/>
  <c r="Z487" i="2"/>
  <c r="Z506" i="2"/>
  <c r="Z504" i="2"/>
  <c r="Z498" i="2"/>
  <c r="Z519" i="2"/>
  <c r="Z517" i="2"/>
  <c r="Z528" i="2"/>
  <c r="Z533" i="2"/>
  <c r="Z537" i="2"/>
  <c r="Z540" i="2"/>
  <c r="Z547" i="2"/>
  <c r="Z543" i="2"/>
  <c r="R543" i="2" s="1"/>
  <c r="Z550" i="2"/>
  <c r="Z552" i="2"/>
  <c r="Z558" i="2"/>
  <c r="Z556" i="2"/>
  <c r="Z566" i="2"/>
  <c r="Z564" i="2"/>
  <c r="R564" i="2" s="1"/>
  <c r="Z562" i="2"/>
  <c r="Z580" i="2"/>
  <c r="Z576" i="2"/>
  <c r="Z574" i="2"/>
  <c r="R574" i="2" s="1"/>
  <c r="Z587" i="2"/>
  <c r="Z589" i="2"/>
  <c r="R589" i="2" s="1"/>
  <c r="Z610" i="2"/>
  <c r="Z602" i="2"/>
  <c r="Z619" i="2"/>
  <c r="Z615" i="2"/>
  <c r="Z613" i="2"/>
  <c r="Z638" i="2"/>
  <c r="Z634" i="2"/>
  <c r="Z632" i="2"/>
  <c r="Z630" i="2"/>
  <c r="Z626" i="2"/>
  <c r="Z624" i="2"/>
  <c r="Z622" i="2"/>
  <c r="Z652" i="2"/>
  <c r="Z650" i="2"/>
  <c r="Z648" i="2"/>
  <c r="Z640" i="2"/>
  <c r="Z660" i="2"/>
  <c r="Z663" i="2"/>
  <c r="Z670" i="2"/>
  <c r="Z674" i="2"/>
  <c r="Z677" i="2"/>
  <c r="Z686" i="2"/>
  <c r="Z682" i="2"/>
  <c r="Z691" i="2"/>
  <c r="R691" i="2" s="1"/>
  <c r="Z703" i="2"/>
  <c r="Z699" i="2"/>
  <c r="Z695" i="2"/>
  <c r="Z716" i="2"/>
  <c r="R716" i="2" s="1"/>
  <c r="Z717" i="2"/>
  <c r="Z726" i="2"/>
  <c r="R726" i="2" s="1"/>
  <c r="Z728" i="2"/>
  <c r="Z734" i="2"/>
  <c r="Z732" i="2"/>
  <c r="AA12" i="2"/>
  <c r="AB12" i="2" s="1"/>
  <c r="AA10" i="2"/>
  <c r="AB10" i="2" s="1"/>
  <c r="AA64" i="2"/>
  <c r="AB64" i="2" s="1"/>
  <c r="AA157" i="2"/>
  <c r="AB157" i="2" s="1"/>
  <c r="AA164" i="2"/>
  <c r="AB164" i="2" s="1"/>
  <c r="R164" i="2" s="1"/>
  <c r="AA280" i="2"/>
  <c r="AB280" i="2" s="1"/>
  <c r="AA293" i="2"/>
  <c r="AB293" i="2" s="1"/>
  <c r="R293" i="2" s="1"/>
  <c r="AA307" i="2"/>
  <c r="AB307" i="2" s="1"/>
  <c r="AA326" i="2"/>
  <c r="AB326" i="2" s="1"/>
  <c r="R326" i="2" s="1"/>
  <c r="AA426" i="2"/>
  <c r="AB426" i="2" s="1"/>
  <c r="AA433" i="2"/>
  <c r="AB433" i="2" s="1"/>
  <c r="AA442" i="2"/>
  <c r="AB442" i="2" s="1"/>
  <c r="AA451" i="2"/>
  <c r="AB451" i="2" s="1"/>
  <c r="AA494" i="2"/>
  <c r="AB494" i="2" s="1"/>
  <c r="AA497" i="2"/>
  <c r="AB497" i="2" s="1"/>
  <c r="AA503" i="2"/>
  <c r="AB503" i="2" s="1"/>
  <c r="AA510" i="2"/>
  <c r="AB510" i="2" s="1"/>
  <c r="R510" i="2" s="1"/>
  <c r="AA527" i="2"/>
  <c r="AB527" i="2" s="1"/>
  <c r="AA536" i="2"/>
  <c r="AB536" i="2" s="1"/>
  <c r="R536" i="2" s="1"/>
  <c r="AA539" i="2"/>
  <c r="AB539" i="2" s="1"/>
  <c r="AA548" i="2"/>
  <c r="AB548" i="2" s="1"/>
  <c r="AA546" i="2"/>
  <c r="AB546" i="2" s="1"/>
  <c r="AA555" i="2"/>
  <c r="AB555" i="2" s="1"/>
  <c r="R555" i="2" s="1"/>
  <c r="AA569" i="2"/>
  <c r="AB569" i="2" s="1"/>
  <c r="AA561" i="2"/>
  <c r="AB561" i="2" s="1"/>
  <c r="R561" i="2" s="1"/>
  <c r="AA609" i="2"/>
  <c r="AB609" i="2" s="1"/>
  <c r="AA601" i="2"/>
  <c r="AB601" i="2" s="1"/>
  <c r="R601" i="2" s="1"/>
  <c r="AA597" i="2"/>
  <c r="AB597" i="2" s="1"/>
  <c r="AA618" i="2"/>
  <c r="AB618" i="2" s="1"/>
  <c r="R618" i="2" s="1"/>
  <c r="AA637" i="2"/>
  <c r="AB637" i="2" s="1"/>
  <c r="AA629" i="2"/>
  <c r="AB629" i="2" s="1"/>
  <c r="R629" i="2" s="1"/>
  <c r="AA655" i="2"/>
  <c r="AB655" i="2" s="1"/>
  <c r="AA647" i="2"/>
  <c r="AB647" i="2" s="1"/>
  <c r="R647" i="2" s="1"/>
  <c r="AA643" i="2"/>
  <c r="AB643" i="2" s="1"/>
  <c r="AA673" i="2"/>
  <c r="AB673" i="2" s="1"/>
  <c r="AA685" i="2"/>
  <c r="AB685" i="2" s="1"/>
  <c r="AA702" i="2"/>
  <c r="AB702" i="2" s="1"/>
  <c r="R702" i="2" s="1"/>
  <c r="AA706" i="2"/>
  <c r="AB706" i="2" s="1"/>
  <c r="AA707" i="2"/>
  <c r="AB707" i="2" s="1"/>
  <c r="R707" i="2" s="1"/>
  <c r="AA727" i="2"/>
  <c r="AB727" i="2" s="1"/>
  <c r="AA339" i="2"/>
  <c r="AB339" i="2" s="1"/>
  <c r="AA388" i="2"/>
  <c r="AB388" i="2" s="1"/>
  <c r="AA380" i="2"/>
  <c r="AB380" i="2" s="1"/>
  <c r="AA407" i="2"/>
  <c r="AB407" i="2" s="1"/>
  <c r="AA424" i="2"/>
  <c r="AB424" i="2" s="1"/>
  <c r="AA467" i="2"/>
  <c r="AB467" i="2" s="1"/>
  <c r="AA484" i="2"/>
  <c r="AB484" i="2" s="1"/>
  <c r="AA557" i="2"/>
  <c r="AB557" i="2" s="1"/>
  <c r="AA611" i="2"/>
  <c r="AB611" i="2" s="1"/>
  <c r="AA620" i="2"/>
  <c r="AB620" i="2" s="1"/>
  <c r="Z2" i="2"/>
  <c r="R2" i="2" s="1"/>
  <c r="Z11" i="2"/>
  <c r="Z32" i="2"/>
  <c r="Z24" i="2"/>
  <c r="R24" i="2" s="1"/>
  <c r="Z43" i="2"/>
  <c r="R43" i="2" s="1"/>
  <c r="Z35" i="2"/>
  <c r="R35" i="2" s="1"/>
  <c r="Z61" i="2"/>
  <c r="R61" i="2" s="1"/>
  <c r="Z70" i="2"/>
  <c r="R70" i="2" s="1"/>
  <c r="Z73" i="2"/>
  <c r="R73" i="2" s="1"/>
  <c r="Z82" i="2"/>
  <c r="R82" i="2" s="1"/>
  <c r="Z88" i="2"/>
  <c r="Z103" i="2"/>
  <c r="R103" i="2" s="1"/>
  <c r="Z95" i="2"/>
  <c r="R95" i="2" s="1"/>
  <c r="Z117" i="2"/>
  <c r="R117" i="2" s="1"/>
  <c r="Z124" i="2"/>
  <c r="Z129" i="2"/>
  <c r="R129" i="2" s="1"/>
  <c r="Z134" i="2"/>
  <c r="R134" i="2" s="1"/>
  <c r="Z150" i="2"/>
  <c r="R150" i="2" s="1"/>
  <c r="Z154" i="2"/>
  <c r="Z156" i="2"/>
  <c r="R156" i="2" s="1"/>
  <c r="Z163" i="2"/>
  <c r="R163" i="2" s="1"/>
  <c r="Z179" i="2"/>
  <c r="R179" i="2" s="1"/>
  <c r="Z188" i="2"/>
  <c r="Z195" i="2"/>
  <c r="R195" i="2" s="1"/>
  <c r="Z204" i="2"/>
  <c r="R204" i="2" s="1"/>
  <c r="Z211" i="2"/>
  <c r="R211" i="2" s="1"/>
  <c r="Z215" i="2"/>
  <c r="Z225" i="2"/>
  <c r="R225" i="2" s="1"/>
  <c r="Z233" i="2"/>
  <c r="R233" i="2" s="1"/>
  <c r="Z240" i="2"/>
  <c r="R240" i="2" s="1"/>
  <c r="Z259" i="2"/>
  <c r="Z251" i="2"/>
  <c r="R251" i="2" s="1"/>
  <c r="Z273" i="2"/>
  <c r="R273" i="2" s="1"/>
  <c r="Z265" i="2"/>
  <c r="R265" i="2" s="1"/>
  <c r="Z279" i="2"/>
  <c r="Z292" i="2"/>
  <c r="R292" i="2" s="1"/>
  <c r="Z284" i="2"/>
  <c r="R284" i="2" s="1"/>
  <c r="Z299" i="2"/>
  <c r="R299" i="2" s="1"/>
  <c r="Z306" i="2"/>
  <c r="Z319" i="2"/>
  <c r="R319" i="2" s="1"/>
  <c r="Z360" i="2"/>
  <c r="R360" i="2" s="1"/>
  <c r="Z352" i="2"/>
  <c r="R352" i="2" s="1"/>
  <c r="Z344" i="2"/>
  <c r="Z336" i="2"/>
  <c r="R336" i="2" s="1"/>
  <c r="Z328" i="2"/>
  <c r="R328" i="2" s="1"/>
  <c r="Z367" i="2"/>
  <c r="R367" i="2" s="1"/>
  <c r="Z385" i="2"/>
  <c r="Z377" i="2"/>
  <c r="R377" i="2" s="1"/>
  <c r="Z403" i="2"/>
  <c r="R403" i="2" s="1"/>
  <c r="Z414" i="2"/>
  <c r="R414" i="2" s="1"/>
  <c r="Z417" i="2"/>
  <c r="R417" i="2" s="1"/>
  <c r="Z421" i="2"/>
  <c r="R421" i="2" s="1"/>
  <c r="Z432" i="2"/>
  <c r="R432" i="2" s="1"/>
  <c r="Z441" i="2"/>
  <c r="Z450" i="2"/>
  <c r="R450" i="2" s="1"/>
  <c r="Z458" i="2"/>
  <c r="R458" i="2" s="1"/>
  <c r="Z462" i="2"/>
  <c r="R462" i="2" s="1"/>
  <c r="Z483" i="2"/>
  <c r="R483" i="2" s="1"/>
  <c r="Z475" i="2"/>
  <c r="R475" i="2" s="1"/>
  <c r="Z493" i="2"/>
  <c r="R493" i="2" s="1"/>
  <c r="Z496" i="2"/>
  <c r="R496" i="2" s="1"/>
  <c r="Z502" i="2"/>
  <c r="Z521" i="2"/>
  <c r="R521" i="2" s="1"/>
  <c r="Z513" i="2"/>
  <c r="R513" i="2" s="1"/>
  <c r="Z526" i="2"/>
  <c r="R526" i="2" s="1"/>
  <c r="Z535" i="2"/>
  <c r="R535" i="2" s="1"/>
  <c r="Z545" i="2"/>
  <c r="R545" i="2" s="1"/>
  <c r="Z554" i="2"/>
  <c r="R554" i="2" s="1"/>
  <c r="Z568" i="2"/>
  <c r="R568" i="2" s="1"/>
  <c r="Z560" i="2"/>
  <c r="Z583" i="2"/>
  <c r="R583" i="2" s="1"/>
  <c r="Z591" i="2"/>
  <c r="R591" i="2" s="1"/>
  <c r="Z608" i="2"/>
  <c r="Z600" i="2"/>
  <c r="R600" i="2" s="1"/>
  <c r="Z617" i="2"/>
  <c r="R617" i="2" s="1"/>
  <c r="Z636" i="2"/>
  <c r="R636" i="2" s="1"/>
  <c r="Z628" i="2"/>
  <c r="Z654" i="2"/>
  <c r="R654" i="2" s="1"/>
  <c r="Z646" i="2"/>
  <c r="R646" i="2" s="1"/>
  <c r="Z656" i="2"/>
  <c r="R656" i="2" s="1"/>
  <c r="Z672" i="2"/>
  <c r="R672" i="2" s="1"/>
  <c r="Z684" i="2"/>
  <c r="R684" i="2" s="1"/>
  <c r="Z693" i="2"/>
  <c r="Z701" i="2"/>
  <c r="R701" i="2" s="1"/>
  <c r="Z710" i="2"/>
  <c r="R710" i="2" s="1"/>
  <c r="Z721" i="2"/>
  <c r="R721" i="2" s="1"/>
  <c r="Z730" i="2"/>
  <c r="R730" i="2" s="1"/>
  <c r="AA4" i="2"/>
  <c r="AB4" i="2" s="1"/>
  <c r="AA13" i="2"/>
  <c r="AB13" i="2" s="1"/>
  <c r="R13" i="2" s="1"/>
  <c r="AA19" i="2"/>
  <c r="AB19" i="2" s="1"/>
  <c r="AA26" i="2"/>
  <c r="AB26" i="2" s="1"/>
  <c r="R26" i="2" s="1"/>
  <c r="AA45" i="2"/>
  <c r="AB45" i="2" s="1"/>
  <c r="AA37" i="2"/>
  <c r="AB37" i="2" s="1"/>
  <c r="AA52" i="2"/>
  <c r="AB52" i="2" s="1"/>
  <c r="AA62" i="2"/>
  <c r="AB62" i="2" s="1"/>
  <c r="AA75" i="2"/>
  <c r="AB75" i="2" s="1"/>
  <c r="R75" i="2" s="1"/>
  <c r="AA84" i="2"/>
  <c r="AB84" i="2" s="1"/>
  <c r="R84" i="2" s="1"/>
  <c r="AA76" i="2"/>
  <c r="AB76" i="2" s="1"/>
  <c r="R76" i="2" s="1"/>
  <c r="AA105" i="2"/>
  <c r="AB105" i="2" s="1"/>
  <c r="R105" i="2" s="1"/>
  <c r="AA97" i="2"/>
  <c r="AB97" i="2" s="1"/>
  <c r="AA119" i="2"/>
  <c r="AB119" i="2" s="1"/>
  <c r="R119" i="2" s="1"/>
  <c r="AA111" i="2"/>
  <c r="AB111" i="2" s="1"/>
  <c r="AA131" i="2"/>
  <c r="AB131" i="2" s="1"/>
  <c r="AA136" i="2"/>
  <c r="AB136" i="2" s="1"/>
  <c r="R136" i="2" s="1"/>
  <c r="AA141" i="2"/>
  <c r="AB141" i="2" s="1"/>
  <c r="AA144" i="2"/>
  <c r="AB144" i="2" s="1"/>
  <c r="R144" i="2" s="1"/>
  <c r="AA158" i="2"/>
  <c r="AB158" i="2" s="1"/>
  <c r="AA165" i="2"/>
  <c r="AB165" i="2" s="1"/>
  <c r="AA174" i="2"/>
  <c r="AB174" i="2" s="1"/>
  <c r="R174" i="2" s="1"/>
  <c r="AA181" i="2"/>
  <c r="AB181" i="2" s="1"/>
  <c r="R181" i="2" s="1"/>
  <c r="AA197" i="2"/>
  <c r="AB197" i="2" s="1"/>
  <c r="AA198" i="2"/>
  <c r="AB198" i="2" s="1"/>
  <c r="AA213" i="2"/>
  <c r="AB213" i="2" s="1"/>
  <c r="AA217" i="2"/>
  <c r="AB217" i="2" s="1"/>
  <c r="AA220" i="2"/>
  <c r="AB220" i="2" s="1"/>
  <c r="AA226" i="2"/>
  <c r="AB226" i="2" s="1"/>
  <c r="R226" i="2" s="1"/>
  <c r="AA242" i="2"/>
  <c r="AB242" i="2" s="1"/>
  <c r="AA234" i="2"/>
  <c r="AB234" i="2" s="1"/>
  <c r="AA253" i="2"/>
  <c r="AB253" i="2" s="1"/>
  <c r="AA275" i="2"/>
  <c r="AB275" i="2" s="1"/>
  <c r="R275" i="2" s="1"/>
  <c r="AA267" i="2"/>
  <c r="AB267" i="2" s="1"/>
  <c r="R267" i="2" s="1"/>
  <c r="AA281" i="2"/>
  <c r="AB281" i="2" s="1"/>
  <c r="R281" i="2" s="1"/>
  <c r="AA294" i="2"/>
  <c r="AB294" i="2" s="1"/>
  <c r="R294" i="2" s="1"/>
  <c r="AA286" i="2"/>
  <c r="AB286" i="2" s="1"/>
  <c r="R286" i="2" s="1"/>
  <c r="AA301" i="2"/>
  <c r="AB301" i="2" s="1"/>
  <c r="AA308" i="2"/>
  <c r="AB308" i="2" s="1"/>
  <c r="AA321" i="2"/>
  <c r="AB321" i="2" s="1"/>
  <c r="AA362" i="2"/>
  <c r="AB362" i="2" s="1"/>
  <c r="AA354" i="2"/>
  <c r="AB354" i="2" s="1"/>
  <c r="AA346" i="2"/>
  <c r="AB346" i="2" s="1"/>
  <c r="Z5" i="2"/>
  <c r="Z14" i="2"/>
  <c r="Z20" i="2"/>
  <c r="Z27" i="2"/>
  <c r="Z46" i="2"/>
  <c r="Z38" i="2"/>
  <c r="Z53" i="2"/>
  <c r="Z63" i="2"/>
  <c r="Z65" i="2"/>
  <c r="Z85" i="2"/>
  <c r="Z77" i="2"/>
  <c r="Z91" i="2"/>
  <c r="Z98" i="2"/>
  <c r="Z107" i="2"/>
  <c r="Z112" i="2"/>
  <c r="Z132" i="2"/>
  <c r="Z137" i="2"/>
  <c r="Z142" i="2"/>
  <c r="Z145" i="2"/>
  <c r="Z159" i="2"/>
  <c r="Z166" i="2"/>
  <c r="Z175" i="2"/>
  <c r="Z182" i="2"/>
  <c r="Z189" i="2"/>
  <c r="Z199" i="2"/>
  <c r="Z206" i="2"/>
  <c r="Z218" i="2"/>
  <c r="Z221" i="2"/>
  <c r="Z227" i="2"/>
  <c r="Z243" i="2"/>
  <c r="Z235" i="2"/>
  <c r="Z254" i="2"/>
  <c r="Z276" i="2"/>
  <c r="Z268" i="2"/>
  <c r="Z282" i="2"/>
  <c r="Z295" i="2"/>
  <c r="Z287" i="2"/>
  <c r="Z302" i="2"/>
  <c r="Z309" i="2"/>
  <c r="Z322" i="2"/>
  <c r="Z314" i="2"/>
  <c r="Z355" i="2"/>
  <c r="Z347" i="2"/>
  <c r="AA338" i="2"/>
  <c r="AB338" i="2" s="1"/>
  <c r="AA330" i="2"/>
  <c r="AB330" i="2" s="1"/>
  <c r="R670" i="2"/>
  <c r="AA369" i="2"/>
  <c r="AB369" i="2" s="1"/>
  <c r="R369" i="2" s="1"/>
  <c r="AA379" i="2"/>
  <c r="AB379" i="2" s="1"/>
  <c r="R379" i="2" s="1"/>
  <c r="AA389" i="2"/>
  <c r="AB389" i="2" s="1"/>
  <c r="R389" i="2" s="1"/>
  <c r="AA397" i="2"/>
  <c r="AB397" i="2" s="1"/>
  <c r="AA406" i="2"/>
  <c r="AB406" i="2" s="1"/>
  <c r="R406" i="2" s="1"/>
  <c r="AA419" i="2"/>
  <c r="AB419" i="2" s="1"/>
  <c r="AA423" i="2"/>
  <c r="AB423" i="2" s="1"/>
  <c r="R423" i="2" s="1"/>
  <c r="AA434" i="2"/>
  <c r="AB434" i="2" s="1"/>
  <c r="R434" i="2" s="1"/>
  <c r="AA443" i="2"/>
  <c r="AB443" i="2" s="1"/>
  <c r="R443" i="2" s="1"/>
  <c r="AA452" i="2"/>
  <c r="AB452" i="2" s="1"/>
  <c r="AA460" i="2"/>
  <c r="AB460" i="2" s="1"/>
  <c r="R460" i="2" s="1"/>
  <c r="AA464" i="2"/>
  <c r="AB464" i="2" s="1"/>
  <c r="R464" i="2" s="1"/>
  <c r="AA472" i="2"/>
  <c r="AB472" i="2" s="1"/>
  <c r="R472" i="2" s="1"/>
  <c r="AA477" i="2"/>
  <c r="AB477" i="2" s="1"/>
  <c r="AA495" i="2"/>
  <c r="AB495" i="2" s="1"/>
  <c r="R495" i="2" s="1"/>
  <c r="AA487" i="2"/>
  <c r="AB487" i="2" s="1"/>
  <c r="R487" i="2" s="1"/>
  <c r="AA504" i="2"/>
  <c r="AB504" i="2" s="1"/>
  <c r="R504" i="2" s="1"/>
  <c r="AA523" i="2"/>
  <c r="AB523" i="2" s="1"/>
  <c r="AA515" i="2"/>
  <c r="AB515" i="2" s="1"/>
  <c r="R515" i="2" s="1"/>
  <c r="AA528" i="2"/>
  <c r="AB528" i="2" s="1"/>
  <c r="AA537" i="2"/>
  <c r="AB537" i="2" s="1"/>
  <c r="R537" i="2" s="1"/>
  <c r="AA547" i="2"/>
  <c r="AB547" i="2" s="1"/>
  <c r="AA550" i="2"/>
  <c r="AB550" i="2" s="1"/>
  <c r="R550" i="2" s="1"/>
  <c r="AA562" i="2"/>
  <c r="AB562" i="2" s="1"/>
  <c r="R562" i="2" s="1"/>
  <c r="AA585" i="2"/>
  <c r="AB585" i="2" s="1"/>
  <c r="R585" i="2" s="1"/>
  <c r="AA593" i="2"/>
  <c r="AB593" i="2" s="1"/>
  <c r="AA610" i="2"/>
  <c r="AB610" i="2" s="1"/>
  <c r="R610" i="2" s="1"/>
  <c r="AA602" i="2"/>
  <c r="AB602" i="2" s="1"/>
  <c r="AA619" i="2"/>
  <c r="AB619" i="2" s="1"/>
  <c r="R619" i="2" s="1"/>
  <c r="AA638" i="2"/>
  <c r="AB638" i="2" s="1"/>
  <c r="AA630" i="2"/>
  <c r="AB630" i="2" s="1"/>
  <c r="R630" i="2" s="1"/>
  <c r="AA622" i="2"/>
  <c r="AB622" i="2" s="1"/>
  <c r="AA648" i="2"/>
  <c r="AB648" i="2" s="1"/>
  <c r="R648" i="2" s="1"/>
  <c r="AA640" i="2"/>
  <c r="AB640" i="2" s="1"/>
  <c r="AA663" i="2"/>
  <c r="AB663" i="2" s="1"/>
  <c r="AA674" i="2"/>
  <c r="AB674" i="2" s="1"/>
  <c r="AA686" i="2"/>
  <c r="AB686" i="2" s="1"/>
  <c r="AA678" i="2"/>
  <c r="AB678" i="2" s="1"/>
  <c r="R678" i="2" s="1"/>
  <c r="AA703" i="2"/>
  <c r="AB703" i="2" s="1"/>
  <c r="AA695" i="2"/>
  <c r="AB695" i="2" s="1"/>
  <c r="R695" i="2" s="1"/>
  <c r="AA712" i="2"/>
  <c r="AB712" i="2" s="1"/>
  <c r="R712" i="2" s="1"/>
  <c r="AA717" i="2"/>
  <c r="AB717" i="2" s="1"/>
  <c r="R717" i="2" s="1"/>
  <c r="AA728" i="2"/>
  <c r="AB728" i="2" s="1"/>
  <c r="Z339" i="2"/>
  <c r="Z331" i="2"/>
  <c r="Z370" i="2"/>
  <c r="Z388" i="2"/>
  <c r="R388" i="2" s="1"/>
  <c r="Z380" i="2"/>
  <c r="Z390" i="2"/>
  <c r="Z398" i="2"/>
  <c r="Z407" i="2"/>
  <c r="R407" i="2" s="1"/>
  <c r="Z409" i="2"/>
  <c r="Z424" i="2"/>
  <c r="Z435" i="2"/>
  <c r="Z444" i="2"/>
  <c r="Z453" i="2"/>
  <c r="Z454" i="2"/>
  <c r="Z465" i="2"/>
  <c r="Z467" i="2"/>
  <c r="R467" i="2" s="1"/>
  <c r="Z478" i="2"/>
  <c r="Z484" i="2"/>
  <c r="Z488" i="2"/>
  <c r="Z505" i="2"/>
  <c r="Z516" i="2"/>
  <c r="Z538" i="2"/>
  <c r="Z548" i="2"/>
  <c r="Z551" i="2"/>
  <c r="Z557" i="2"/>
  <c r="R557" i="2" s="1"/>
  <c r="Z563" i="2"/>
  <c r="Z579" i="2"/>
  <c r="Z586" i="2"/>
  <c r="Z611" i="2"/>
  <c r="Z603" i="2"/>
  <c r="Z620" i="2"/>
  <c r="Z639" i="2"/>
  <c r="Z631" i="2"/>
  <c r="Z623" i="2"/>
  <c r="Z641" i="2"/>
  <c r="Z665" i="2"/>
  <c r="Z687" i="2"/>
  <c r="Z679" i="2"/>
  <c r="Z688" i="2"/>
  <c r="Z713" i="2"/>
  <c r="Z718" i="2"/>
  <c r="Z723" i="2"/>
  <c r="AA5" i="2"/>
  <c r="AB5" i="2" s="1"/>
  <c r="AA14" i="2"/>
  <c r="AB14" i="2" s="1"/>
  <c r="AA20" i="2"/>
  <c r="AB20" i="2" s="1"/>
  <c r="AA27" i="2"/>
  <c r="AB27" i="2" s="1"/>
  <c r="AA46" i="2"/>
  <c r="AB46" i="2" s="1"/>
  <c r="AA38" i="2"/>
  <c r="AB38" i="2" s="1"/>
  <c r="AA53" i="2"/>
  <c r="AB53" i="2" s="1"/>
  <c r="AA63" i="2"/>
  <c r="AB63" i="2" s="1"/>
  <c r="AA65" i="2"/>
  <c r="AB65" i="2" s="1"/>
  <c r="AA85" i="2"/>
  <c r="AB85" i="2" s="1"/>
  <c r="AA77" i="2"/>
  <c r="AB77" i="2" s="1"/>
  <c r="AA91" i="2"/>
  <c r="AB91" i="2" s="1"/>
  <c r="AA98" i="2"/>
  <c r="AB98" i="2" s="1"/>
  <c r="AA107" i="2"/>
  <c r="AB107" i="2" s="1"/>
  <c r="AA112" i="2"/>
  <c r="AB112" i="2" s="1"/>
  <c r="AA132" i="2"/>
  <c r="AB132" i="2" s="1"/>
  <c r="AA137" i="2"/>
  <c r="AB137" i="2" s="1"/>
  <c r="AA142" i="2"/>
  <c r="AB142" i="2" s="1"/>
  <c r="AA145" i="2"/>
  <c r="AB145" i="2" s="1"/>
  <c r="AA159" i="2"/>
  <c r="AB159" i="2" s="1"/>
  <c r="AA166" i="2"/>
  <c r="AB166" i="2" s="1"/>
  <c r="AA175" i="2"/>
  <c r="AB175" i="2" s="1"/>
  <c r="AA182" i="2"/>
  <c r="AB182" i="2" s="1"/>
  <c r="AA189" i="2"/>
  <c r="AB189" i="2" s="1"/>
  <c r="AA199" i="2"/>
  <c r="AB199" i="2" s="1"/>
  <c r="AA206" i="2"/>
  <c r="AB206" i="2" s="1"/>
  <c r="AA218" i="2"/>
  <c r="AB218" i="2" s="1"/>
  <c r="AA221" i="2"/>
  <c r="AB221" i="2" s="1"/>
  <c r="AA227" i="2"/>
  <c r="AB227" i="2" s="1"/>
  <c r="AA243" i="2"/>
  <c r="AB243" i="2" s="1"/>
  <c r="AA235" i="2"/>
  <c r="AB235" i="2" s="1"/>
  <c r="AA254" i="2"/>
  <c r="AB254" i="2" s="1"/>
  <c r="AA276" i="2"/>
  <c r="AB276" i="2" s="1"/>
  <c r="AA268" i="2"/>
  <c r="AB268" i="2" s="1"/>
  <c r="AA282" i="2"/>
  <c r="AB282" i="2" s="1"/>
  <c r="AA295" i="2"/>
  <c r="AB295" i="2" s="1"/>
  <c r="AA287" i="2"/>
  <c r="AB287" i="2" s="1"/>
  <c r="AA302" i="2"/>
  <c r="AB302" i="2" s="1"/>
  <c r="AA309" i="2"/>
  <c r="AB309" i="2" s="1"/>
  <c r="AA322" i="2"/>
  <c r="AB322" i="2" s="1"/>
  <c r="AA355" i="2"/>
  <c r="AB355" i="2" s="1"/>
  <c r="AA347" i="2"/>
  <c r="AB347" i="2" s="1"/>
  <c r="AA331" i="2"/>
  <c r="AB331" i="2" s="1"/>
  <c r="AA370" i="2"/>
  <c r="AB370" i="2" s="1"/>
  <c r="AA390" i="2"/>
  <c r="AB390" i="2" s="1"/>
  <c r="AA398" i="2"/>
  <c r="AB398" i="2" s="1"/>
  <c r="AA409" i="2"/>
  <c r="AB409" i="2" s="1"/>
  <c r="AA435" i="2"/>
  <c r="AB435" i="2" s="1"/>
  <c r="AA444" i="2"/>
  <c r="AB444" i="2" s="1"/>
  <c r="AA453" i="2"/>
  <c r="AB453" i="2" s="1"/>
  <c r="AA454" i="2"/>
  <c r="AB454" i="2" s="1"/>
  <c r="AA465" i="2"/>
  <c r="AB465" i="2" s="1"/>
  <c r="AA478" i="2"/>
  <c r="AB478" i="2" s="1"/>
  <c r="AA488" i="2"/>
  <c r="AB488" i="2" s="1"/>
  <c r="AA505" i="2"/>
  <c r="AB505" i="2" s="1"/>
  <c r="AA524" i="2"/>
  <c r="AB524" i="2" s="1"/>
  <c r="AA516" i="2"/>
  <c r="AB516" i="2" s="1"/>
  <c r="AA529" i="2"/>
  <c r="AB529" i="2" s="1"/>
  <c r="AA538" i="2"/>
  <c r="AB538" i="2" s="1"/>
  <c r="AA551" i="2"/>
  <c r="AB551" i="2" s="1"/>
  <c r="AA563" i="2"/>
  <c r="AB563" i="2" s="1"/>
  <c r="AA579" i="2"/>
  <c r="AB579" i="2" s="1"/>
  <c r="AA586" i="2"/>
  <c r="AB586" i="2" s="1"/>
  <c r="AA594" i="2"/>
  <c r="AB594" i="2" s="1"/>
  <c r="AA603" i="2"/>
  <c r="AB603" i="2" s="1"/>
  <c r="AA639" i="2"/>
  <c r="AB639" i="2" s="1"/>
  <c r="AA631" i="2"/>
  <c r="AB631" i="2" s="1"/>
  <c r="AA623" i="2"/>
  <c r="AB623" i="2" s="1"/>
  <c r="AA649" i="2"/>
  <c r="AB649" i="2" s="1"/>
  <c r="R649" i="2" s="1"/>
  <c r="AA641" i="2"/>
  <c r="AB641" i="2" s="1"/>
  <c r="AA664" i="2"/>
  <c r="AB664" i="2" s="1"/>
  <c r="R664" i="2" s="1"/>
  <c r="AA665" i="2"/>
  <c r="AB665" i="2" s="1"/>
  <c r="AA687" i="2"/>
  <c r="AB687" i="2" s="1"/>
  <c r="AA679" i="2"/>
  <c r="AB679" i="2" s="1"/>
  <c r="AA688" i="2"/>
  <c r="AB688" i="2" s="1"/>
  <c r="AA696" i="2"/>
  <c r="AB696" i="2" s="1"/>
  <c r="R696" i="2" s="1"/>
  <c r="AA713" i="2"/>
  <c r="AB713" i="2" s="1"/>
  <c r="AA718" i="2"/>
  <c r="AB718" i="2" s="1"/>
  <c r="AA723" i="2"/>
  <c r="AB723" i="2" s="1"/>
  <c r="Z731" i="2"/>
  <c r="AA3" i="2"/>
  <c r="AB3" i="2" s="1"/>
  <c r="AA33" i="2"/>
  <c r="AB33" i="2" s="1"/>
  <c r="AA25" i="2"/>
  <c r="AB25" i="2" s="1"/>
  <c r="R25" i="2" s="1"/>
  <c r="AA44" i="2"/>
  <c r="AB44" i="2" s="1"/>
  <c r="R44" i="2" s="1"/>
  <c r="AA36" i="2"/>
  <c r="AB36" i="2" s="1"/>
  <c r="AA51" i="2"/>
  <c r="AB51" i="2" s="1"/>
  <c r="R51" i="2" s="1"/>
  <c r="AA89" i="2"/>
  <c r="AB89" i="2" s="1"/>
  <c r="R89" i="2" s="1"/>
  <c r="AA96" i="2"/>
  <c r="AB96" i="2" s="1"/>
  <c r="R96" i="2" s="1"/>
  <c r="AA118" i="2"/>
  <c r="AB118" i="2" s="1"/>
  <c r="R118" i="2" s="1"/>
  <c r="AA125" i="2"/>
  <c r="AB125" i="2" s="1"/>
  <c r="R125" i="2" s="1"/>
  <c r="AA130" i="2"/>
  <c r="AB130" i="2" s="1"/>
  <c r="AA135" i="2"/>
  <c r="AB135" i="2" s="1"/>
  <c r="R135" i="2" s="1"/>
  <c r="AA151" i="2"/>
  <c r="AB151" i="2" s="1"/>
  <c r="R151" i="2" s="1"/>
  <c r="AA155" i="2"/>
  <c r="AB155" i="2" s="1"/>
  <c r="R155" i="2" s="1"/>
  <c r="AA173" i="2"/>
  <c r="AB173" i="2" s="1"/>
  <c r="R173" i="2" s="1"/>
  <c r="AA184" i="2"/>
  <c r="AB184" i="2" s="1"/>
  <c r="R184" i="2" s="1"/>
  <c r="AA196" i="2"/>
  <c r="AB196" i="2" s="1"/>
  <c r="R196" i="2" s="1"/>
  <c r="AA205" i="2"/>
  <c r="AB205" i="2" s="1"/>
  <c r="R205" i="2" s="1"/>
  <c r="AA212" i="2"/>
  <c r="AB212" i="2" s="1"/>
  <c r="AA216" i="2"/>
  <c r="AB216" i="2" s="1"/>
  <c r="R216" i="2" s="1"/>
  <c r="AA219" i="2"/>
  <c r="AB219" i="2" s="1"/>
  <c r="R219" i="2" s="1"/>
  <c r="AA232" i="2"/>
  <c r="AB232" i="2" s="1"/>
  <c r="R232" i="2" s="1"/>
  <c r="AA241" i="2"/>
  <c r="AB241" i="2" s="1"/>
  <c r="R241" i="2" s="1"/>
  <c r="AA260" i="2"/>
  <c r="AB260" i="2" s="1"/>
  <c r="R260" i="2" s="1"/>
  <c r="AA274" i="2"/>
  <c r="AB274" i="2" s="1"/>
  <c r="R274" i="2" s="1"/>
  <c r="AA266" i="2"/>
  <c r="AB266" i="2" s="1"/>
  <c r="R266" i="2" s="1"/>
  <c r="AA285" i="2"/>
  <c r="AB285" i="2" s="1"/>
  <c r="AA300" i="2"/>
  <c r="AB300" i="2" s="1"/>
  <c r="R300" i="2" s="1"/>
  <c r="AA337" i="2"/>
  <c r="AB337" i="2" s="1"/>
  <c r="AA329" i="2"/>
  <c r="AB329" i="2" s="1"/>
  <c r="R329" i="2" s="1"/>
  <c r="AA368" i="2"/>
  <c r="AB368" i="2" s="1"/>
  <c r="R368" i="2" s="1"/>
  <c r="AA386" i="2"/>
  <c r="AB386" i="2" s="1"/>
  <c r="R386" i="2" s="1"/>
  <c r="AA378" i="2"/>
  <c r="AB378" i="2" s="1"/>
  <c r="AA404" i="2"/>
  <c r="AB404" i="2" s="1"/>
  <c r="R404" i="2" s="1"/>
  <c r="AA396" i="2"/>
  <c r="AB396" i="2" s="1"/>
  <c r="R396" i="2" s="1"/>
  <c r="AA405" i="2"/>
  <c r="AB405" i="2" s="1"/>
  <c r="R405" i="2" s="1"/>
  <c r="AA418" i="2"/>
  <c r="AB418" i="2" s="1"/>
  <c r="AA459" i="2"/>
  <c r="AB459" i="2" s="1"/>
  <c r="R459" i="2" s="1"/>
  <c r="AA463" i="2"/>
  <c r="AB463" i="2" s="1"/>
  <c r="R463" i="2" s="1"/>
  <c r="AA471" i="2"/>
  <c r="AB471" i="2" s="1"/>
  <c r="R471" i="2" s="1"/>
  <c r="AA476" i="2"/>
  <c r="AB476" i="2" s="1"/>
  <c r="R4" i="2"/>
  <c r="Z6" i="2"/>
  <c r="Z15" i="2"/>
  <c r="R15" i="2" s="1"/>
  <c r="Z21" i="2"/>
  <c r="Z28" i="2"/>
  <c r="R28" i="2" s="1"/>
  <c r="Z47" i="2"/>
  <c r="R47" i="2" s="1"/>
  <c r="Z39" i="2"/>
  <c r="R39" i="2" s="1"/>
  <c r="Z54" i="2"/>
  <c r="R54" i="2" s="1"/>
  <c r="Z57" i="2"/>
  <c r="R57" i="2" s="1"/>
  <c r="Z66" i="2"/>
  <c r="R66" i="2" s="1"/>
  <c r="Z86" i="2"/>
  <c r="R86" i="2" s="1"/>
  <c r="Z78" i="2"/>
  <c r="R78" i="2" s="1"/>
  <c r="Z92" i="2"/>
  <c r="R92" i="2" s="1"/>
  <c r="Z99" i="2"/>
  <c r="R99" i="2" s="1"/>
  <c r="Z108" i="2"/>
  <c r="R108" i="2" s="1"/>
  <c r="Z113" i="2"/>
  <c r="R113" i="2" s="1"/>
  <c r="Z120" i="2"/>
  <c r="R120" i="2" s="1"/>
  <c r="Z138" i="2"/>
  <c r="Z143" i="2"/>
  <c r="R143" i="2" s="1"/>
  <c r="Z146" i="2"/>
  <c r="R146" i="2" s="1"/>
  <c r="Z160" i="2"/>
  <c r="R160" i="2" s="1"/>
  <c r="Z167" i="2"/>
  <c r="Z176" i="2"/>
  <c r="R176" i="2" s="1"/>
  <c r="Z183" i="2"/>
  <c r="R183" i="2" s="1"/>
  <c r="Z190" i="2"/>
  <c r="R190" i="2" s="1"/>
  <c r="Z200" i="2"/>
  <c r="R200" i="2" s="1"/>
  <c r="Z207" i="2"/>
  <c r="R207" i="2" s="1"/>
  <c r="Z222" i="2"/>
  <c r="R222" i="2" s="1"/>
  <c r="Z228" i="2"/>
  <c r="R228" i="2" s="1"/>
  <c r="Z244" i="2"/>
  <c r="R244" i="2" s="1"/>
  <c r="Z255" i="2"/>
  <c r="R255" i="2" s="1"/>
  <c r="Z277" i="2"/>
  <c r="R277" i="2" s="1"/>
  <c r="Z269" i="2"/>
  <c r="R269" i="2" s="1"/>
  <c r="Z261" i="2"/>
  <c r="R261" i="2" s="1"/>
  <c r="Z288" i="2"/>
  <c r="R288" i="2" s="1"/>
  <c r="Z323" i="2"/>
  <c r="Z356" i="2"/>
  <c r="Z348" i="2"/>
  <c r="R348" i="2" s="1"/>
  <c r="Z340" i="2"/>
  <c r="R340" i="2" s="1"/>
  <c r="Z332" i="2"/>
  <c r="R332" i="2" s="1"/>
  <c r="Z371" i="2"/>
  <c r="R371" i="2" s="1"/>
  <c r="Z363" i="2"/>
  <c r="Z381" i="2"/>
  <c r="R381" i="2" s="1"/>
  <c r="Z391" i="2"/>
  <c r="R391" i="2" s="1"/>
  <c r="Z399" i="2"/>
  <c r="R399" i="2" s="1"/>
  <c r="Z408" i="2"/>
  <c r="Z410" i="2"/>
  <c r="R410" i="2" s="1"/>
  <c r="Z425" i="2"/>
  <c r="R425" i="2" s="1"/>
  <c r="Z466" i="2"/>
  <c r="R466" i="2" s="1"/>
  <c r="Z468" i="2"/>
  <c r="Z479" i="2"/>
  <c r="R479" i="2" s="1"/>
  <c r="Z485" i="2"/>
  <c r="R485" i="2" s="1"/>
  <c r="Z530" i="2"/>
  <c r="R530" i="2" s="1"/>
  <c r="Z531" i="2"/>
  <c r="Z549" i="2"/>
  <c r="R549" i="2" s="1"/>
  <c r="Z541" i="2"/>
  <c r="R541" i="2" s="1"/>
  <c r="Z595" i="2"/>
  <c r="R595" i="2" s="1"/>
  <c r="Z612" i="2"/>
  <c r="R612" i="2" s="1"/>
  <c r="Z604" i="2"/>
  <c r="R604" i="2" s="1"/>
  <c r="Z621" i="2"/>
  <c r="R621" i="2" s="1"/>
  <c r="Z642" i="2"/>
  <c r="R642" i="2" s="1"/>
  <c r="Z658" i="2"/>
  <c r="R658" i="2" s="1"/>
  <c r="Z666" i="2"/>
  <c r="R666" i="2" s="1"/>
  <c r="Z675" i="2"/>
  <c r="R675" i="2" s="1"/>
  <c r="Z680" i="2"/>
  <c r="R680" i="2" s="1"/>
  <c r="Z689" i="2"/>
  <c r="R689" i="2" s="1"/>
  <c r="Z697" i="2"/>
  <c r="R697" i="2" s="1"/>
  <c r="Z714" i="2"/>
  <c r="R714" i="2" s="1"/>
  <c r="Z719" i="2"/>
  <c r="R719" i="2" s="1"/>
  <c r="Z724" i="2"/>
  <c r="R724" i="2" s="1"/>
  <c r="Z19" i="2"/>
  <c r="Z45" i="2"/>
  <c r="R45" i="2" s="1"/>
  <c r="Z37" i="2"/>
  <c r="R37" i="2" s="1"/>
  <c r="Z52" i="2"/>
  <c r="R52" i="2" s="1"/>
  <c r="Z62" i="2"/>
  <c r="R62" i="2" s="1"/>
  <c r="Z111" i="2"/>
  <c r="R111" i="2" s="1"/>
  <c r="Z131" i="2"/>
  <c r="R131" i="2" s="1"/>
  <c r="Z141" i="2"/>
  <c r="Z158" i="2"/>
  <c r="R158" i="2" s="1"/>
  <c r="Z165" i="2"/>
  <c r="R165" i="2" s="1"/>
  <c r="Z198" i="2"/>
  <c r="Z213" i="2"/>
  <c r="Z220" i="2"/>
  <c r="R220" i="2" s="1"/>
  <c r="Z242" i="2"/>
  <c r="Z234" i="2"/>
  <c r="Z253" i="2"/>
  <c r="Z301" i="2"/>
  <c r="R301" i="2" s="1"/>
  <c r="R3" i="2"/>
  <c r="R197" i="2"/>
  <c r="R346" i="2"/>
  <c r="R14" i="2"/>
  <c r="R578" i="2"/>
  <c r="R556" i="2"/>
  <c r="R547" i="2"/>
  <c r="R528" i="2"/>
  <c r="R523" i="2"/>
  <c r="R477" i="2"/>
  <c r="R419" i="2"/>
  <c r="R387" i="2"/>
  <c r="R330" i="2"/>
  <c r="R217" i="2"/>
  <c r="R55" i="2"/>
  <c r="R79" i="2"/>
  <c r="R71" i="2"/>
  <c r="R58" i="2"/>
  <c r="R10" i="2"/>
  <c r="R34" i="2"/>
  <c r="R727" i="2"/>
  <c r="R722" i="2"/>
  <c r="R711" i="2"/>
  <c r="R706" i="2"/>
  <c r="R694" i="2"/>
  <c r="R685" i="2"/>
  <c r="R673" i="2"/>
  <c r="R662" i="2"/>
  <c r="R657" i="2"/>
  <c r="R705" i="2"/>
  <c r="R693" i="2"/>
  <c r="R728" i="2"/>
  <c r="R703" i="2"/>
  <c r="R663" i="2"/>
  <c r="R628" i="2"/>
  <c r="R608" i="2"/>
  <c r="R576" i="2"/>
  <c r="R560" i="2"/>
  <c r="R502" i="2"/>
  <c r="R441" i="2"/>
  <c r="R395" i="2"/>
  <c r="R385" i="2"/>
  <c r="R344" i="2"/>
  <c r="R306" i="2"/>
  <c r="R279" i="2"/>
  <c r="R259" i="2"/>
  <c r="R215" i="2"/>
  <c r="R188" i="2"/>
  <c r="R154" i="2"/>
  <c r="R124" i="2"/>
  <c r="R88" i="2"/>
  <c r="R68" i="2"/>
  <c r="R48" i="2"/>
  <c r="R32" i="2"/>
  <c r="R8" i="2"/>
  <c r="R638" i="2"/>
  <c r="R593" i="2"/>
  <c r="R56" i="2"/>
  <c r="R21" i="2"/>
  <c r="R72" i="2"/>
  <c r="R655" i="2"/>
  <c r="R637" i="2"/>
  <c r="R609" i="2"/>
  <c r="R592" i="2"/>
  <c r="R584" i="2"/>
  <c r="R577" i="2"/>
  <c r="R569" i="2"/>
  <c r="R546" i="2"/>
  <c r="R527" i="2"/>
  <c r="R514" i="2"/>
  <c r="R522" i="2"/>
  <c r="R503" i="2"/>
  <c r="R497" i="2"/>
  <c r="R494" i="2"/>
  <c r="R476" i="2"/>
  <c r="R451" i="2"/>
  <c r="R442" i="2"/>
  <c r="R433" i="2"/>
  <c r="R422" i="2"/>
  <c r="R418" i="2"/>
  <c r="R378" i="2"/>
  <c r="R337" i="2"/>
  <c r="R345" i="2"/>
  <c r="R353" i="2"/>
  <c r="R361" i="2"/>
  <c r="R320" i="2"/>
  <c r="R307" i="2"/>
  <c r="R285" i="2"/>
  <c r="R280" i="2"/>
  <c r="R252" i="2"/>
  <c r="R212" i="2"/>
  <c r="R157" i="2"/>
  <c r="R130" i="2"/>
  <c r="R104" i="2"/>
  <c r="R17" i="2"/>
  <c r="R22" i="2"/>
  <c r="R452" i="2"/>
  <c r="R397" i="2"/>
  <c r="R338" i="2"/>
  <c r="R354" i="2"/>
  <c r="R362" i="2"/>
  <c r="R321" i="2"/>
  <c r="R308" i="2"/>
  <c r="R97" i="2"/>
  <c r="R23" i="2"/>
  <c r="R733" i="2"/>
  <c r="R725" i="2"/>
  <c r="R715" i="2"/>
  <c r="R698" i="2"/>
  <c r="R690" i="2"/>
  <c r="R681" i="2"/>
  <c r="R676" i="2"/>
  <c r="R667" i="2"/>
  <c r="R659" i="2"/>
  <c r="R643" i="2"/>
  <c r="R651" i="2"/>
  <c r="R625" i="2"/>
  <c r="R633" i="2"/>
  <c r="R614" i="2"/>
  <c r="R597" i="2"/>
  <c r="R605" i="2"/>
  <c r="R588" i="2"/>
  <c r="R596" i="2"/>
  <c r="R573" i="2"/>
  <c r="R572" i="2"/>
  <c r="R565" i="2"/>
  <c r="R559" i="2"/>
  <c r="R542" i="2"/>
  <c r="R539" i="2"/>
  <c r="R532" i="2"/>
  <c r="R518" i="2"/>
  <c r="R499" i="2"/>
  <c r="R507" i="2"/>
  <c r="R490" i="2"/>
  <c r="R486" i="2"/>
  <c r="R480" i="2"/>
  <c r="R469" i="2"/>
  <c r="R455" i="2"/>
  <c r="R447" i="2"/>
  <c r="R438" i="2"/>
  <c r="R429" i="2"/>
  <c r="R427" i="2"/>
  <c r="R426" i="2"/>
  <c r="R411" i="2"/>
  <c r="R392" i="2"/>
  <c r="R400" i="2"/>
  <c r="R374" i="2"/>
  <c r="R382" i="2"/>
  <c r="R364" i="2"/>
  <c r="R372" i="2"/>
  <c r="R333" i="2"/>
  <c r="R341" i="2"/>
  <c r="R349" i="2"/>
  <c r="R357" i="2"/>
  <c r="R316" i="2"/>
  <c r="R324" i="2"/>
  <c r="R311" i="2"/>
  <c r="R304" i="2"/>
  <c r="R289" i="2"/>
  <c r="R297" i="2"/>
  <c r="R262" i="2"/>
  <c r="R270" i="2"/>
  <c r="R248" i="2"/>
  <c r="R256" i="2"/>
  <c r="R237" i="2"/>
  <c r="R245" i="2"/>
  <c r="R229" i="2"/>
  <c r="R223" i="2"/>
  <c r="R208" i="2"/>
  <c r="R201" i="2"/>
  <c r="R192" i="2"/>
  <c r="R185" i="2"/>
  <c r="R180" i="2"/>
  <c r="R171" i="2"/>
  <c r="R168" i="2"/>
  <c r="R161" i="2"/>
  <c r="R147" i="2"/>
  <c r="R139" i="2"/>
  <c r="R126" i="2"/>
  <c r="R121" i="2"/>
  <c r="R114" i="2"/>
  <c r="R109" i="2"/>
  <c r="R100" i="2"/>
  <c r="R93" i="2"/>
  <c r="R59" i="2"/>
  <c r="R49" i="2"/>
  <c r="R81" i="2"/>
  <c r="R6" i="2"/>
  <c r="R69" i="2"/>
  <c r="R7" i="2"/>
  <c r="R42" i="2"/>
  <c r="R30" i="2"/>
  <c r="R41" i="2"/>
  <c r="R29" i="2"/>
  <c r="R11" i="2"/>
  <c r="R732" i="2"/>
  <c r="R650" i="2"/>
  <c r="R624" i="2"/>
  <c r="R632" i="2"/>
  <c r="R613" i="2"/>
  <c r="R587" i="2"/>
  <c r="R580" i="2"/>
  <c r="R558" i="2"/>
  <c r="R531" i="2"/>
  <c r="R517" i="2"/>
  <c r="R498" i="2"/>
  <c r="R506" i="2"/>
  <c r="R489" i="2"/>
  <c r="R468" i="2"/>
  <c r="R446" i="2"/>
  <c r="R437" i="2"/>
  <c r="R445" i="2"/>
  <c r="R436" i="2"/>
  <c r="R408" i="2"/>
  <c r="R363" i="2"/>
  <c r="R356" i="2"/>
  <c r="R315" i="2"/>
  <c r="R323" i="2"/>
  <c r="R310" i="2"/>
  <c r="R303" i="2"/>
  <c r="R296" i="2"/>
  <c r="R236" i="2"/>
  <c r="R191" i="2"/>
  <c r="R167" i="2"/>
  <c r="R138" i="2"/>
  <c r="R87" i="2"/>
  <c r="R734" i="2"/>
  <c r="R708" i="2"/>
  <c r="R699" i="2"/>
  <c r="R682" i="2"/>
  <c r="R677" i="2"/>
  <c r="R668" i="2"/>
  <c r="R660" i="2"/>
  <c r="R644" i="2"/>
  <c r="R652" i="2"/>
  <c r="R626" i="2"/>
  <c r="R634" i="2"/>
  <c r="R615" i="2"/>
  <c r="R598" i="2"/>
  <c r="R606" i="2"/>
  <c r="R581" i="2"/>
  <c r="R570" i="2"/>
  <c r="R566" i="2"/>
  <c r="R552" i="2"/>
  <c r="R540" i="2"/>
  <c r="R533" i="2"/>
  <c r="R511" i="2"/>
  <c r="R519" i="2"/>
  <c r="R500" i="2"/>
  <c r="R508" i="2"/>
  <c r="R491" i="2"/>
  <c r="R473" i="2"/>
  <c r="R481" i="2"/>
  <c r="R470" i="2"/>
  <c r="R456" i="2"/>
  <c r="R448" i="2"/>
  <c r="R439" i="2"/>
  <c r="R430" i="2"/>
  <c r="R428" i="2"/>
  <c r="R415" i="2"/>
  <c r="R412" i="2"/>
  <c r="R393" i="2"/>
  <c r="R401" i="2"/>
  <c r="R375" i="2"/>
  <c r="R383" i="2"/>
  <c r="R365" i="2"/>
  <c r="R373" i="2"/>
  <c r="R334" i="2"/>
  <c r="R342" i="2"/>
  <c r="R350" i="2"/>
  <c r="R358" i="2"/>
  <c r="R317" i="2"/>
  <c r="R325" i="2"/>
  <c r="R312" i="2"/>
  <c r="R305" i="2"/>
  <c r="R290" i="2"/>
  <c r="R298" i="2"/>
  <c r="R263" i="2"/>
  <c r="R271" i="2"/>
  <c r="R249" i="2"/>
  <c r="R257" i="2"/>
  <c r="R238" i="2"/>
  <c r="R246" i="2"/>
  <c r="R230" i="2"/>
  <c r="R224" i="2"/>
  <c r="R209" i="2"/>
  <c r="R202" i="2"/>
  <c r="R193" i="2"/>
  <c r="R186" i="2"/>
  <c r="R177" i="2"/>
  <c r="R172" i="2"/>
  <c r="R169" i="2"/>
  <c r="R152" i="2"/>
  <c r="R148" i="2"/>
  <c r="R140" i="2"/>
  <c r="R127" i="2"/>
  <c r="R122" i="2"/>
  <c r="R115" i="2"/>
  <c r="R110" i="2"/>
  <c r="R101" i="2"/>
  <c r="R94" i="2"/>
  <c r="R40" i="2"/>
  <c r="R731" i="2"/>
  <c r="R679" i="2"/>
  <c r="R641" i="2"/>
  <c r="R639" i="2"/>
  <c r="R594" i="2"/>
  <c r="R529" i="2"/>
  <c r="R516" i="2"/>
  <c r="R524" i="2"/>
  <c r="R465" i="2"/>
  <c r="R409" i="2"/>
  <c r="R380" i="2"/>
  <c r="R339" i="2"/>
  <c r="R355" i="2"/>
  <c r="R314" i="2"/>
  <c r="R309" i="2"/>
  <c r="R282" i="2"/>
  <c r="R243" i="2"/>
  <c r="R189" i="2"/>
  <c r="R175" i="2"/>
  <c r="R132" i="2"/>
  <c r="R80" i="2"/>
  <c r="R16" i="2"/>
  <c r="R729" i="2"/>
  <c r="R720" i="2"/>
  <c r="R709" i="2"/>
  <c r="R704" i="2"/>
  <c r="R700" i="2"/>
  <c r="R692" i="2"/>
  <c r="R683" i="2"/>
  <c r="R671" i="2"/>
  <c r="R669" i="2"/>
  <c r="R661" i="2"/>
  <c r="R645" i="2"/>
  <c r="R653" i="2"/>
  <c r="R627" i="2"/>
  <c r="R635" i="2"/>
  <c r="R616" i="2"/>
  <c r="R599" i="2"/>
  <c r="R607" i="2"/>
  <c r="R590" i="2"/>
  <c r="R582" i="2"/>
  <c r="R575" i="2"/>
  <c r="R571" i="2"/>
  <c r="R567" i="2"/>
  <c r="R553" i="2"/>
  <c r="R544" i="2"/>
  <c r="R534" i="2"/>
  <c r="R525" i="2"/>
  <c r="R512" i="2"/>
  <c r="R520" i="2"/>
  <c r="R501" i="2"/>
  <c r="R509" i="2"/>
  <c r="R492" i="2"/>
  <c r="R474" i="2"/>
  <c r="R482" i="2"/>
  <c r="R461" i="2"/>
  <c r="R457" i="2"/>
  <c r="R449" i="2"/>
  <c r="R440" i="2"/>
  <c r="R431" i="2"/>
  <c r="R420" i="2"/>
  <c r="R416" i="2"/>
  <c r="R413" i="2"/>
  <c r="R394" i="2"/>
  <c r="R402" i="2"/>
  <c r="R376" i="2"/>
  <c r="R384" i="2"/>
  <c r="R366" i="2"/>
  <c r="R327" i="2"/>
  <c r="R335" i="2"/>
  <c r="R343" i="2"/>
  <c r="R351" i="2"/>
  <c r="R359" i="2"/>
  <c r="R318" i="2"/>
  <c r="R313" i="2"/>
  <c r="R283" i="2"/>
  <c r="R291" i="2"/>
  <c r="R278" i="2"/>
  <c r="R264" i="2"/>
  <c r="R272" i="2"/>
  <c r="R250" i="2"/>
  <c r="R258" i="2"/>
  <c r="R239" i="2"/>
  <c r="R247" i="2"/>
  <c r="R231" i="2"/>
  <c r="R214" i="2"/>
  <c r="R210" i="2"/>
  <c r="R203" i="2"/>
  <c r="R194" i="2"/>
  <c r="R187" i="2"/>
  <c r="R178" i="2"/>
  <c r="R162" i="2"/>
  <c r="R170" i="2"/>
  <c r="R153" i="2"/>
  <c r="R149" i="2"/>
  <c r="R133" i="2"/>
  <c r="R128" i="2"/>
  <c r="R123" i="2"/>
  <c r="R116" i="2"/>
  <c r="R106" i="2"/>
  <c r="R102" i="2"/>
  <c r="R90" i="2"/>
  <c r="R67" i="2"/>
  <c r="Z60" i="2"/>
  <c r="R60" i="2" s="1"/>
  <c r="Z36" i="2"/>
  <c r="R36" i="2" s="1"/>
  <c r="AA83" i="2"/>
  <c r="AB83" i="2" s="1"/>
  <c r="R83" i="2" s="1"/>
  <c r="AA74" i="2"/>
  <c r="AB74" i="2" s="1"/>
  <c r="R74" i="2" s="1"/>
  <c r="Z50" i="2"/>
  <c r="R50" i="2" s="1"/>
  <c r="Z64" i="2"/>
  <c r="Z18" i="2"/>
  <c r="R18" i="2" s="1"/>
  <c r="Z33" i="2"/>
  <c r="Z31" i="2"/>
  <c r="R31" i="2" s="1"/>
  <c r="Z12" i="2"/>
  <c r="Z9" i="2"/>
  <c r="R9" i="2" s="1"/>
  <c r="R579" i="2" l="1"/>
  <c r="R488" i="2"/>
  <c r="R435" i="2"/>
  <c r="R398" i="2"/>
  <c r="R370" i="2"/>
  <c r="R322" i="2"/>
  <c r="R302" i="2"/>
  <c r="R268" i="2"/>
  <c r="R254" i="2"/>
  <c r="R206" i="2"/>
  <c r="R142" i="2"/>
  <c r="R107" i="2"/>
  <c r="R85" i="2"/>
  <c r="R63" i="2"/>
  <c r="R27" i="2"/>
  <c r="R665" i="2"/>
  <c r="R623" i="2"/>
  <c r="R199" i="2"/>
  <c r="R182" i="2"/>
  <c r="R145" i="2"/>
  <c r="R611" i="2"/>
  <c r="R686" i="2"/>
  <c r="R242" i="2"/>
  <c r="R603" i="2"/>
  <c r="R674" i="2"/>
  <c r="R640" i="2"/>
  <c r="R622" i="2"/>
  <c r="R602" i="2"/>
  <c r="R718" i="2"/>
  <c r="R453" i="2"/>
  <c r="R276" i="2"/>
  <c r="R235" i="2"/>
  <c r="R218" i="2"/>
  <c r="R137" i="2"/>
  <c r="R112" i="2"/>
  <c r="R77" i="2"/>
  <c r="R65" i="2"/>
  <c r="R53" i="2"/>
  <c r="R20" i="2"/>
  <c r="R5" i="2"/>
  <c r="R548" i="2"/>
  <c r="R12" i="2"/>
  <c r="R64" i="2"/>
  <c r="R287" i="2"/>
  <c r="R227" i="2"/>
  <c r="R166" i="2"/>
  <c r="R98" i="2"/>
  <c r="R46" i="2"/>
  <c r="R688" i="2"/>
  <c r="R687" i="2"/>
  <c r="R631" i="2"/>
  <c r="R478" i="2"/>
  <c r="R234" i="2"/>
  <c r="R198" i="2"/>
  <c r="R19" i="2"/>
  <c r="R347" i="2"/>
  <c r="R723" i="2"/>
  <c r="R713" i="2"/>
  <c r="R586" i="2"/>
  <c r="R563" i="2"/>
  <c r="R551" i="2"/>
  <c r="R538" i="2"/>
  <c r="R505" i="2"/>
  <c r="R484" i="2"/>
  <c r="R454" i="2"/>
  <c r="R444" i="2"/>
  <c r="R424" i="2"/>
  <c r="R390" i="2"/>
  <c r="R331" i="2"/>
  <c r="R295" i="2"/>
  <c r="R221" i="2"/>
  <c r="R159" i="2"/>
  <c r="R91" i="2"/>
  <c r="R38" i="2"/>
  <c r="R620" i="2"/>
  <c r="R33" i="2"/>
  <c r="R253" i="2"/>
  <c r="R213" i="2"/>
  <c r="R141" i="2"/>
</calcChain>
</file>

<file path=xl/sharedStrings.xml><?xml version="1.0" encoding="utf-8"?>
<sst xmlns="http://schemas.openxmlformats.org/spreadsheetml/2006/main" count="12780" uniqueCount="1356">
  <si>
    <t>Type</t>
  </si>
  <si>
    <t>Code</t>
  </si>
  <si>
    <t>Effective</t>
  </si>
  <si>
    <t>Maturity</t>
  </si>
  <si>
    <t>Rate 1</t>
  </si>
  <si>
    <t>Leg 1</t>
  </si>
  <si>
    <t>Rate 2</t>
  </si>
  <si>
    <t>Leg 2</t>
  </si>
  <si>
    <t>Curr 1</t>
  </si>
  <si>
    <t>Not. 1</t>
  </si>
  <si>
    <t>Curr 2</t>
  </si>
  <si>
    <t>Not. 2</t>
  </si>
  <si>
    <t>Clr</t>
  </si>
  <si>
    <t>SEF</t>
  </si>
  <si>
    <t>Trade Time</t>
  </si>
  <si>
    <t>XCCY Fix-Float</t>
  </si>
  <si>
    <t>TR</t>
  </si>
  <si>
    <t>04/14/2020</t>
  </si>
  <si>
    <t>04/15/2030</t>
  </si>
  <si>
    <t>FIXED</t>
  </si>
  <si>
    <t>CLP-TNA</t>
  </si>
  <si>
    <t>CLP</t>
  </si>
  <si>
    <t>CLF</t>
  </si>
  <si>
    <t>U</t>
  </si>
  <si>
    <t>ON</t>
  </si>
  <si>
    <t>04/09/2020 14:03:54</t>
  </si>
  <si>
    <t>04/16/2029</t>
  </si>
  <si>
    <t>04/09/2020 13:50:46</t>
  </si>
  <si>
    <t>04/09/2020 13:19:13</t>
  </si>
  <si>
    <t>04/14/2027</t>
  </si>
  <si>
    <t>04/09/2020 12:36:32</t>
  </si>
  <si>
    <t>04/14/2026</t>
  </si>
  <si>
    <t>04/09/2020 12:29:42</t>
  </si>
  <si>
    <t>04/14/2045</t>
  </si>
  <si>
    <t>Camara Promedio Index</t>
  </si>
  <si>
    <t>04/09/2020 10:31:54</t>
  </si>
  <si>
    <t>04/09/2020 10:29:41</t>
  </si>
  <si>
    <t>04/14/2029</t>
  </si>
  <si>
    <t>04/09/2020 10:27:55</t>
  </si>
  <si>
    <t>04/14/2030</t>
  </si>
  <si>
    <t>04/09/2020 10:27:52</t>
  </si>
  <si>
    <t>04/09/2020 10:25:23</t>
  </si>
  <si>
    <t>04/13/2020</t>
  </si>
  <si>
    <t>04/08/2020 13:45:22</t>
  </si>
  <si>
    <t>04/13/2022</t>
  </si>
  <si>
    <t>OFF</t>
  </si>
  <si>
    <t>04/08/2020 11:41:26</t>
  </si>
  <si>
    <t>04/13/2030</t>
  </si>
  <si>
    <t>04/08/2020 11:40:45</t>
  </si>
  <si>
    <t>04/09/2020</t>
  </si>
  <si>
    <t>04/09/2030</t>
  </si>
  <si>
    <t>04/07/2020 14:13:50</t>
  </si>
  <si>
    <t>04/09/2025</t>
  </si>
  <si>
    <t>04/07/2020 14:12:41</t>
  </si>
  <si>
    <t>04/07/2020 14:04:27</t>
  </si>
  <si>
    <t>04/09/2022</t>
  </si>
  <si>
    <t>04/07/2020 13:37:59</t>
  </si>
  <si>
    <t>04/08/2020</t>
  </si>
  <si>
    <t>04/08/2032</t>
  </si>
  <si>
    <t>CLP-Reuters_.ICPROM</t>
  </si>
  <si>
    <t>04/06/2020 16:29:00</t>
  </si>
  <si>
    <t>04/08/2022</t>
  </si>
  <si>
    <t>CLP-ON-CLICP</t>
  </si>
  <si>
    <t>04/06/2020 14:38:57</t>
  </si>
  <si>
    <t>04/08/2030</t>
  </si>
  <si>
    <t>04/06/2020 14:08:39</t>
  </si>
  <si>
    <t>04/09/2040</t>
  </si>
  <si>
    <t>04/06/2020 14:02:35</t>
  </si>
  <si>
    <t>04/06/2020 14:00:47</t>
  </si>
  <si>
    <t>03/27/2020</t>
  </si>
  <si>
    <t>03/27/2030</t>
  </si>
  <si>
    <t>04/06/2020 07:42:00</t>
  </si>
  <si>
    <t>04/07/2020</t>
  </si>
  <si>
    <t>04/07/2022</t>
  </si>
  <si>
    <t>04/03/2020 15:02:16</t>
  </si>
  <si>
    <t>04/03/2020 14:42:05</t>
  </si>
  <si>
    <t>04/03/2020</t>
  </si>
  <si>
    <t>04/04/2022</t>
  </si>
  <si>
    <t>04/03/2020 13:56:11</t>
  </si>
  <si>
    <t>04/06/2020</t>
  </si>
  <si>
    <t>04/06/2029</t>
  </si>
  <si>
    <t>CL-CLICP-Bloomberg</t>
  </si>
  <si>
    <t>04/02/2020 13:47:10</t>
  </si>
  <si>
    <t>04/02/2020 11:37:33</t>
  </si>
  <si>
    <t>04/07/2025</t>
  </si>
  <si>
    <t>04/02/2020 11:35:19</t>
  </si>
  <si>
    <t>CLP.OFFICIAL.RATE/CLP08</t>
  </si>
  <si>
    <t>04/02/2020 11:03:49</t>
  </si>
  <si>
    <t>04/03/2024</t>
  </si>
  <si>
    <t>04/01/2020 14:16:04</t>
  </si>
  <si>
    <t>03/30/2020</t>
  </si>
  <si>
    <t>03/30/2023</t>
  </si>
  <si>
    <t>03/31/2020</t>
  </si>
  <si>
    <t>03/31/2027</t>
  </si>
  <si>
    <t>04/01/2020 11:58:00</t>
  </si>
  <si>
    <t>04/02/2020</t>
  </si>
  <si>
    <t>04/02/2035</t>
  </si>
  <si>
    <t>03/31/2020 17:06:00</t>
  </si>
  <si>
    <t>04/02/2029</t>
  </si>
  <si>
    <t>03/31/2020 16:32:35</t>
  </si>
  <si>
    <t>03/31/2020 16:32:34</t>
  </si>
  <si>
    <t>04/02/2030</t>
  </si>
  <si>
    <t>03/31/2020 14:16:12</t>
  </si>
  <si>
    <t>04/03/2023</t>
  </si>
  <si>
    <t>03/31/2020 14:14:31</t>
  </si>
  <si>
    <t>04/02/2025</t>
  </si>
  <si>
    <t>03/31/2020 14:12:36</t>
  </si>
  <si>
    <t>03/31/2020 14:11:03</t>
  </si>
  <si>
    <t>03/31/2020 14:08:53</t>
  </si>
  <si>
    <t>03/31/2020 14:07:01</t>
  </si>
  <si>
    <t>03/31/2020 13:54:44</t>
  </si>
  <si>
    <t>03/31/2020 13:16:21</t>
  </si>
  <si>
    <t>03/31/2020 10:58:22</t>
  </si>
  <si>
    <t>03/31/2020 09:35:56</t>
  </si>
  <si>
    <t>04/02/2027</t>
  </si>
  <si>
    <t>03/31/2020 09:33:15</t>
  </si>
  <si>
    <t>03/31/2020 09:12:51</t>
  </si>
  <si>
    <t>03/31/2020 09:08:51</t>
  </si>
  <si>
    <t>04/01/2020</t>
  </si>
  <si>
    <t>04/03/2028</t>
  </si>
  <si>
    <t>03/30/2020 14:28:50</t>
  </si>
  <si>
    <t>04/01/2027</t>
  </si>
  <si>
    <t>03/30/2020 14:28:08</t>
  </si>
  <si>
    <t>03/30/2020 14:27:29</t>
  </si>
  <si>
    <t>04/02/2040</t>
  </si>
  <si>
    <t>03/30/2020 14:26:09</t>
  </si>
  <si>
    <t>03/30/2020 14:25:20</t>
  </si>
  <si>
    <t>03/30/2020 14:23:24</t>
  </si>
  <si>
    <t>03/30/2020 14:21:46</t>
  </si>
  <si>
    <t>04/01/2030</t>
  </si>
  <si>
    <t>03/30/2020 14:19:18</t>
  </si>
  <si>
    <t>04/01/2025</t>
  </si>
  <si>
    <t>03/30/2020 14:16:25</t>
  </si>
  <si>
    <t>03/30/2020 14:15:30</t>
  </si>
  <si>
    <t>03/30/2020 14:11:29</t>
  </si>
  <si>
    <t>04/01/2032</t>
  </si>
  <si>
    <t>03/30/2020 13:45:58</t>
  </si>
  <si>
    <t>03/30/2027</t>
  </si>
  <si>
    <t>03/30/2020 13:36:00</t>
  </si>
  <si>
    <t>03/30/2020 13:35:01</t>
  </si>
  <si>
    <t>03/30/2020 13:35:00</t>
  </si>
  <si>
    <t>03/30/2020 09:34:28</t>
  </si>
  <si>
    <t>03/30/2020 09:32:05</t>
  </si>
  <si>
    <t>03/27/2020 17:13:00</t>
  </si>
  <si>
    <t>03/02/2020</t>
  </si>
  <si>
    <t>03/02/2026</t>
  </si>
  <si>
    <t>06/09/2020</t>
  </si>
  <si>
    <t>03/29/2030</t>
  </si>
  <si>
    <t>03/27/2020 13:58:22</t>
  </si>
  <si>
    <t>03/27/2020 13:56:52</t>
  </si>
  <si>
    <t>03/27/2020 13:55:01</t>
  </si>
  <si>
    <t>03/27/2020 13:50:00</t>
  </si>
  <si>
    <t>03/27/2020 13:46:28</t>
  </si>
  <si>
    <t>03/27/2020 13:45:04</t>
  </si>
  <si>
    <t>03/31/2035</t>
  </si>
  <si>
    <t>03/27/2020 13:06:57</t>
  </si>
  <si>
    <t>03/30/2030</t>
  </si>
  <si>
    <t>03/27/2020 10:44:41</t>
  </si>
  <si>
    <t>03/26/2020 16:37:56</t>
  </si>
  <si>
    <t>03/26/2020 16:18:38</t>
  </si>
  <si>
    <t>03/26/2020 16:17:00</t>
  </si>
  <si>
    <t>03/30/2032</t>
  </si>
  <si>
    <t>03/26/2020 14:49:05</t>
  </si>
  <si>
    <t>03/26/2020 14:48:04</t>
  </si>
  <si>
    <t>03/26/2020 14:46:37</t>
  </si>
  <si>
    <t>03/26/2020 14:44:55</t>
  </si>
  <si>
    <t>03/26/2020 14:43:42</t>
  </si>
  <si>
    <t>03/30/2050</t>
  </si>
  <si>
    <t>03/26/2020 14:41:54</t>
  </si>
  <si>
    <t>03/26/2020 14:40:32</t>
  </si>
  <si>
    <t>03/26/2020 14:39:31</t>
  </si>
  <si>
    <t>03/26/2020 14:37:24</t>
  </si>
  <si>
    <t>03/26/2020 14:36:41</t>
  </si>
  <si>
    <t>03/26/2020 14:35:26</t>
  </si>
  <si>
    <t>03/30/2029</t>
  </si>
  <si>
    <t>03/26/2020 14:25:02</t>
  </si>
  <si>
    <t>03/26/2020 11:04:00</t>
  </si>
  <si>
    <t>03/25/2020 16:13:39</t>
  </si>
  <si>
    <t>03/25/2020</t>
  </si>
  <si>
    <t>03/25/2020 15:04:56</t>
  </si>
  <si>
    <t>03/25/2020 14:41:59</t>
  </si>
  <si>
    <t>03/25/2020 14:40:30</t>
  </si>
  <si>
    <t>03/25/2020 14:37:32</t>
  </si>
  <si>
    <t>03/25/2020 14:06:00</t>
  </si>
  <si>
    <t>03/28/2022</t>
  </si>
  <si>
    <t>03/25/2020 12:23:27</t>
  </si>
  <si>
    <t>03/25/2020 07:37:20</t>
  </si>
  <si>
    <t>03/27/2025</t>
  </si>
  <si>
    <t>03/25/2020 07:34:08</t>
  </si>
  <si>
    <t>03/26/2020</t>
  </si>
  <si>
    <t>03/26/2029</t>
  </si>
  <si>
    <t>03/24/2020 16:09:00</t>
  </si>
  <si>
    <t>03/24/2020 14:46:02</t>
  </si>
  <si>
    <t>03/24/2020 14:43:13</t>
  </si>
  <si>
    <t>01/17/2020</t>
  </si>
  <si>
    <t>03/26/2025</t>
  </si>
  <si>
    <t>03/24/2020 13:51:56</t>
  </si>
  <si>
    <t>01/17/2030</t>
  </si>
  <si>
    <t>08/14/2024</t>
  </si>
  <si>
    <t>03/24/2020 13:35:00</t>
  </si>
  <si>
    <t>03/24/2020 12:58:26</t>
  </si>
  <si>
    <t>01/31/2020</t>
  </si>
  <si>
    <t>03/26/2026</t>
  </si>
  <si>
    <t>03/24/2020 10:47:22</t>
  </si>
  <si>
    <t>03/25/2032</t>
  </si>
  <si>
    <t>03/23/2020 17:18:00</t>
  </si>
  <si>
    <t>03/23/2020 17:14:00</t>
  </si>
  <si>
    <t>11/14/2019</t>
  </si>
  <si>
    <t>03/23/2020 16:59:00</t>
  </si>
  <si>
    <t>03/23/2020 13:25:01</t>
  </si>
  <si>
    <t>02/03/2020</t>
  </si>
  <si>
    <t>03/25/2030</t>
  </si>
  <si>
    <t>03/23/2020 07:22:18</t>
  </si>
  <si>
    <t>03/23/2020 07:16:16</t>
  </si>
  <si>
    <t>03/23/2020 07:10:49</t>
  </si>
  <si>
    <t>03/23/2020 07:05:55</t>
  </si>
  <si>
    <t>03/24/2020</t>
  </si>
  <si>
    <t>03/20/2020 14:52:21</t>
  </si>
  <si>
    <t>03/23/2020</t>
  </si>
  <si>
    <t>03/23/2023</t>
  </si>
  <si>
    <t>03/19/2020 14:59:00</t>
  </si>
  <si>
    <t>03/23/2029</t>
  </si>
  <si>
    <t>03/19/2020 13:54:18</t>
  </si>
  <si>
    <t>12/23/2024</t>
  </si>
  <si>
    <t>12/02/2019</t>
  </si>
  <si>
    <t>01/30/2029</t>
  </si>
  <si>
    <t>01/21/2020</t>
  </si>
  <si>
    <t>03/19/2020</t>
  </si>
  <si>
    <t>03/19/2025</t>
  </si>
  <si>
    <t>03/17/2020 13:50:47</t>
  </si>
  <si>
    <t>03/19/2024</t>
  </si>
  <si>
    <t>03/17/2020 13:50:07</t>
  </si>
  <si>
    <t>03/17/2020 13:46:00</t>
  </si>
  <si>
    <t>03/21/2022</t>
  </si>
  <si>
    <t>03/17/2020 12:05:03</t>
  </si>
  <si>
    <t>03/19/2029</t>
  </si>
  <si>
    <t>03/17/2020 11:25:16</t>
  </si>
  <si>
    <t>03/17/2020 11:12:51</t>
  </si>
  <si>
    <t>03/19/2030</t>
  </si>
  <si>
    <t>03/17/2020 10:00:34</t>
  </si>
  <si>
    <t>03/17/2020 09:21:12</t>
  </si>
  <si>
    <t>03/17/2020 09:02:04</t>
  </si>
  <si>
    <t>03/04/2020</t>
  </si>
  <si>
    <t>03/04/2030</t>
  </si>
  <si>
    <t>03/17/2020 07:02:32</t>
  </si>
  <si>
    <t>03/18/2020</t>
  </si>
  <si>
    <t>03/18/2032</t>
  </si>
  <si>
    <t>03/16/2020 14:18:57</t>
  </si>
  <si>
    <t>03/18/2030</t>
  </si>
  <si>
    <t>03/16/2020 10:50:03</t>
  </si>
  <si>
    <t>03/16/2020 10:37:53</t>
  </si>
  <si>
    <t>03/16/2020 08:33:26</t>
  </si>
  <si>
    <t>01/29/2020</t>
  </si>
  <si>
    <t>01/29/2030</t>
  </si>
  <si>
    <t>03/17/2020</t>
  </si>
  <si>
    <t>03/13/2020 13:57:00</t>
  </si>
  <si>
    <t>03/17/2032</t>
  </si>
  <si>
    <t>03/13/2020 13:50:40</t>
  </si>
  <si>
    <t>03/17/2029</t>
  </si>
  <si>
    <t>03/13/2020 12:51:42</t>
  </si>
  <si>
    <t>03/19/2040</t>
  </si>
  <si>
    <t>03/13/2020 10:48:40</t>
  </si>
  <si>
    <t>03/16/2020</t>
  </si>
  <si>
    <t>03/16/2022</t>
  </si>
  <si>
    <t>03/12/2020 13:51:45</t>
  </si>
  <si>
    <t>01/08/2021</t>
  </si>
  <si>
    <t>03/16/2040</t>
  </si>
  <si>
    <t>03/12/2020 10:46:16</t>
  </si>
  <si>
    <t>03/13/2020</t>
  </si>
  <si>
    <t>03/13/2030</t>
  </si>
  <si>
    <t>03/11/2020 14:27:22</t>
  </si>
  <si>
    <t>03/13/2035</t>
  </si>
  <si>
    <t>03/11/2020 14:26:30</t>
  </si>
  <si>
    <t>03/11/2020 14:25:14</t>
  </si>
  <si>
    <t>03/11/2020 14:24:14</t>
  </si>
  <si>
    <t>03/13/2040</t>
  </si>
  <si>
    <t>03/11/2020 14:20:03</t>
  </si>
  <si>
    <t>03/11/2020 14:19:06</t>
  </si>
  <si>
    <t>03/13/2025</t>
  </si>
  <si>
    <t>03/11/2020 13:21:42</t>
  </si>
  <si>
    <t>03/13/2028</t>
  </si>
  <si>
    <t>03/11/2020 08:43:04</t>
  </si>
  <si>
    <t>03/15/2027</t>
  </si>
  <si>
    <t>03/11/2020 08:41:43</t>
  </si>
  <si>
    <t>03/12/2020</t>
  </si>
  <si>
    <t>03/14/2022</t>
  </si>
  <si>
    <t>03/10/2020 13:41:30</t>
  </si>
  <si>
    <t>03/12/2026</t>
  </si>
  <si>
    <t>03/10/2020 11:52:11</t>
  </si>
  <si>
    <t>12/09/2019</t>
  </si>
  <si>
    <t>12/09/2022</t>
  </si>
  <si>
    <t>03/11/2020</t>
  </si>
  <si>
    <t>03/12/2040</t>
  </si>
  <si>
    <t>03/09/2020 14:03:39</t>
  </si>
  <si>
    <t>03/11/2030</t>
  </si>
  <si>
    <t>03/09/2020 14:02:12</t>
  </si>
  <si>
    <t>03/09/2020 14:00:40</t>
  </si>
  <si>
    <t>03/09/2020 13:56:57</t>
  </si>
  <si>
    <t>03/09/2020 10:42:05</t>
  </si>
  <si>
    <t>03/10/2020</t>
  </si>
  <si>
    <t>03/10/2023</t>
  </si>
  <si>
    <t>03/06/2020 14:15:17</t>
  </si>
  <si>
    <t>03/06/2020 14:13:37</t>
  </si>
  <si>
    <t>03/10/2025</t>
  </si>
  <si>
    <t>03/06/2020 14:10:41</t>
  </si>
  <si>
    <t>11/28/2019</t>
  </si>
  <si>
    <t>03/09/2020</t>
  </si>
  <si>
    <t>03/05/2020</t>
  </si>
  <si>
    <t>03/06/2020</t>
  </si>
  <si>
    <t>03/05/2020 14:58:03</t>
  </si>
  <si>
    <t>03/09/2023</t>
  </si>
  <si>
    <t>03/05/2020 14:56:31</t>
  </si>
  <si>
    <t>03/05/2020 14:55:56</t>
  </si>
  <si>
    <t>03/09/2022</t>
  </si>
  <si>
    <t>03/05/2020 14:52:02</t>
  </si>
  <si>
    <t>03/09/2026</t>
  </si>
  <si>
    <t>03/05/2020 14:49:05</t>
  </si>
  <si>
    <t>03/05/2020 10:41:52</t>
  </si>
  <si>
    <t>03/06/2025</t>
  </si>
  <si>
    <t>03/06/2040</t>
  </si>
  <si>
    <t>03/04/2020 14:10:43</t>
  </si>
  <si>
    <t>03/04/2020 14:08:37</t>
  </si>
  <si>
    <t>03/08/2027</t>
  </si>
  <si>
    <t>03/04/2020 14:03:00</t>
  </si>
  <si>
    <t>03/04/2020 14:02:09</t>
  </si>
  <si>
    <t>03/04/2020 14:00:48</t>
  </si>
  <si>
    <t>03/06/2029</t>
  </si>
  <si>
    <t>03/04/2020 13:57:50</t>
  </si>
  <si>
    <t>03/04/2020 13:55:42</t>
  </si>
  <si>
    <t>03/06/2024</t>
  </si>
  <si>
    <t>03/04/2020 13:53:26</t>
  </si>
  <si>
    <t>03/04/2020 13:51:50</t>
  </si>
  <si>
    <t>03/06/2023</t>
  </si>
  <si>
    <t>03/04/2020 12:03:49</t>
  </si>
  <si>
    <t>03/04/2020 10:22:22</t>
  </si>
  <si>
    <t>03/04/2020 10:20:09</t>
  </si>
  <si>
    <t>03/04/2020 08:19:12</t>
  </si>
  <si>
    <t>03/04/2020 08:15:20</t>
  </si>
  <si>
    <t>03/03/2020 15:33:00</t>
  </si>
  <si>
    <t>03/03/2020 15:14:00</t>
  </si>
  <si>
    <t>03/05/2035</t>
  </si>
  <si>
    <t>03/03/2020 14:05:41</t>
  </si>
  <si>
    <t>03/03/2020 14:04:21</t>
  </si>
  <si>
    <t>03/03/2020 14:02:02</t>
  </si>
  <si>
    <t>03/03/2020 13:58:26</t>
  </si>
  <si>
    <t>03/03/2020 13:56:38</t>
  </si>
  <si>
    <t>03/05/2030</t>
  </si>
  <si>
    <t>03/03/2020 13:54:28</t>
  </si>
  <si>
    <t>03/05/2025</t>
  </si>
  <si>
    <t>03/03/2020 13:53:04</t>
  </si>
  <si>
    <t>03/05/2026</t>
  </si>
  <si>
    <t>03/03/2020 13:51:29</t>
  </si>
  <si>
    <t>02/25/2020</t>
  </si>
  <si>
    <t>02/25/2025</t>
  </si>
  <si>
    <t>03/03/2020 03:00:00</t>
  </si>
  <si>
    <t>03/03/2020 02:01:00</t>
  </si>
  <si>
    <t>03/02/2020 10:42:27</t>
  </si>
  <si>
    <t>03/02/2020 08:01:38</t>
  </si>
  <si>
    <t>03/03/2020</t>
  </si>
  <si>
    <t>03/03/2025</t>
  </si>
  <si>
    <t>02/28/2020 14:32:48</t>
  </si>
  <si>
    <t>02/28/2020 14:31:22</t>
  </si>
  <si>
    <t>02/28/2020 14:27:53</t>
  </si>
  <si>
    <t>03/05/2029</t>
  </si>
  <si>
    <t>02/28/2020 14:24:41</t>
  </si>
  <si>
    <t>02/28/2020 14:22:34</t>
  </si>
  <si>
    <t>02/28/2020 13:17:56</t>
  </si>
  <si>
    <t>02/28/2020 13:17:16</t>
  </si>
  <si>
    <t>02/28/2020 10:37:58</t>
  </si>
  <si>
    <t>03/03/2028</t>
  </si>
  <si>
    <t>02/28/2020 09:48:58</t>
  </si>
  <si>
    <t>03/02/2023</t>
  </si>
  <si>
    <t>02/27/2020 19:59:00</t>
  </si>
  <si>
    <t>10/24/2039</t>
  </si>
  <si>
    <t>10/24/2044</t>
  </si>
  <si>
    <t>03/02/2032</t>
  </si>
  <si>
    <t>02/27/2020 13:50:34</t>
  </si>
  <si>
    <t>02/27/2020 13:28:00</t>
  </si>
  <si>
    <t>02/28/2020</t>
  </si>
  <si>
    <t>02/28/2040</t>
  </si>
  <si>
    <t>02/26/2020 13:57:43</t>
  </si>
  <si>
    <t>02/26/2020 13:54:18</t>
  </si>
  <si>
    <t>02/26/2020 13:21:41</t>
  </si>
  <si>
    <t>02/28/2025</t>
  </si>
  <si>
    <t>02/26/2020 11:54:33</t>
  </si>
  <si>
    <t>02/28/2035</t>
  </si>
  <si>
    <t>02/26/2020 11:05:08</t>
  </si>
  <si>
    <t>02/26/2020 11:01:51</t>
  </si>
  <si>
    <t>02/28/2029</t>
  </si>
  <si>
    <t>02/26/2020 10:14:53</t>
  </si>
  <si>
    <t>02/28/2030</t>
  </si>
  <si>
    <t>02/26/2020 09:31:44</t>
  </si>
  <si>
    <t>02/26/2020 09:29:22</t>
  </si>
  <si>
    <t>02/28/2028</t>
  </si>
  <si>
    <t>02/26/2020 09:22:45</t>
  </si>
  <si>
    <t>02/26/2027</t>
  </si>
  <si>
    <t>02/26/2020 09:19:00</t>
  </si>
  <si>
    <t>02/26/2020</t>
  </si>
  <si>
    <t>02/26/2029</t>
  </si>
  <si>
    <t>02/24/2020 10:54:53</t>
  </si>
  <si>
    <t>02/26/2030</t>
  </si>
  <si>
    <t>02/24/2020 10:53:06</t>
  </si>
  <si>
    <t>02/21/2020 14:37:37</t>
  </si>
  <si>
    <t>02/25/2026</t>
  </si>
  <si>
    <t>02/21/2020 12:50:07</t>
  </si>
  <si>
    <t>02/25/2030</t>
  </si>
  <si>
    <t>02/21/2020 10:03:22</t>
  </si>
  <si>
    <t>02/21/2020 09:26:31</t>
  </si>
  <si>
    <t>02/21/2020</t>
  </si>
  <si>
    <t>02/21/2030</t>
  </si>
  <si>
    <t>02/20/2020 17:36:00</t>
  </si>
  <si>
    <t>02/24/2020</t>
  </si>
  <si>
    <t>02/24/2040</t>
  </si>
  <si>
    <t>02/20/2020 10:58:52</t>
  </si>
  <si>
    <t>02/26/2035</t>
  </si>
  <si>
    <t>02/20/2020 10:23:13</t>
  </si>
  <si>
    <t>02/20/2020 10:22:27</t>
  </si>
  <si>
    <t>02/20/2020 10:03:34</t>
  </si>
  <si>
    <t>02/20/2020 09:17:39</t>
  </si>
  <si>
    <t>02/19/2020 16:02:20</t>
  </si>
  <si>
    <t>02/22/2028</t>
  </si>
  <si>
    <t>02/19/2020 12:53:05</t>
  </si>
  <si>
    <t>02/21/2029</t>
  </si>
  <si>
    <t>02/19/2020 12:50:56</t>
  </si>
  <si>
    <t>02/21/2035</t>
  </si>
  <si>
    <t>02/19/2020 10:44:42</t>
  </si>
  <si>
    <t>02/21/2028</t>
  </si>
  <si>
    <t>02/19/2020 10:43:39</t>
  </si>
  <si>
    <t>02/19/2020 07:59:02</t>
  </si>
  <si>
    <t>11/09/2020</t>
  </si>
  <si>
    <t>02/19/2020</t>
  </si>
  <si>
    <t>02/19/2030</t>
  </si>
  <si>
    <t>02/17/2020 10:25:59</t>
  </si>
  <si>
    <t>02/18/2020</t>
  </si>
  <si>
    <t>02/19/2029</t>
  </si>
  <si>
    <t>02/14/2020 10:47:37</t>
  </si>
  <si>
    <t>02/18/2025</t>
  </si>
  <si>
    <t>02/14/2020 09:22:00</t>
  </si>
  <si>
    <t>02/18/2026</t>
  </si>
  <si>
    <t>02/14/2020 09:20:59</t>
  </si>
  <si>
    <t>02/14/2020 09:19:39</t>
  </si>
  <si>
    <t>02/14/2020 09:15:14</t>
  </si>
  <si>
    <t>02/14/2020 09:14:39</t>
  </si>
  <si>
    <t>02/14/2020 09:13:34</t>
  </si>
  <si>
    <t>02/14/2020 09:12:48</t>
  </si>
  <si>
    <t>02/20/2035</t>
  </si>
  <si>
    <t>02/13/2020 14:49:27</t>
  </si>
  <si>
    <t>02/18/2032</t>
  </si>
  <si>
    <t>02/13/2020 14:48:38</t>
  </si>
  <si>
    <t>02/21/2045</t>
  </si>
  <si>
    <t>02/13/2020 14:20:12</t>
  </si>
  <si>
    <t>02/13/2020 11:18:59</t>
  </si>
  <si>
    <t>02/21/2040</t>
  </si>
  <si>
    <t>02/13/2020 11:17:41</t>
  </si>
  <si>
    <t>02/13/2020 10:46:30</t>
  </si>
  <si>
    <t>02/21/2032</t>
  </si>
  <si>
    <t>02/13/2020 10:41:50</t>
  </si>
  <si>
    <t>02/13/2020 10:31:35</t>
  </si>
  <si>
    <t>02/13/2020 09:35:38</t>
  </si>
  <si>
    <t>02/14/2020</t>
  </si>
  <si>
    <t>02/14/2030</t>
  </si>
  <si>
    <t>02/12/2020 13:45:17</t>
  </si>
  <si>
    <t>02/14/2029</t>
  </si>
  <si>
    <t>02/12/2020 13:44:56</t>
  </si>
  <si>
    <t>02/11/2020</t>
  </si>
  <si>
    <t>02/11/2025</t>
  </si>
  <si>
    <t>02/12/2020 13:27:58</t>
  </si>
  <si>
    <t>02/12/2020 13:05:52</t>
  </si>
  <si>
    <t>02/14/2035</t>
  </si>
  <si>
    <t>02/12/2020 10:34:10</t>
  </si>
  <si>
    <t>02/17/2032</t>
  </si>
  <si>
    <t>02/12/2020 10:32:21</t>
  </si>
  <si>
    <t>02/14/2040</t>
  </si>
  <si>
    <t>02/12/2020 09:49:42</t>
  </si>
  <si>
    <t>02/12/2020 09:48:14</t>
  </si>
  <si>
    <t>02/13/2020</t>
  </si>
  <si>
    <t>02/13/2025</t>
  </si>
  <si>
    <t>02/11/2020 14:24:29</t>
  </si>
  <si>
    <t>02/13/2030</t>
  </si>
  <si>
    <t>02/11/2020 13:15:08</t>
  </si>
  <si>
    <t>02/07/2020 20:00:00</t>
  </si>
  <si>
    <t>02/07/2020</t>
  </si>
  <si>
    <t>02/07/2025</t>
  </si>
  <si>
    <t>02/13/2023</t>
  </si>
  <si>
    <t>02/07/2020 12:10:57</t>
  </si>
  <si>
    <t>02/11/2030</t>
  </si>
  <si>
    <t>02/07/2020 09:30:16</t>
  </si>
  <si>
    <t>02/07/2020 09:25:22</t>
  </si>
  <si>
    <t>02/11/2022</t>
  </si>
  <si>
    <t>02/07/2020 08:00:04</t>
  </si>
  <si>
    <t>02/12/2029</t>
  </si>
  <si>
    <t>02/07/2020 06:31:22</t>
  </si>
  <si>
    <t>02/06/2020 13:28:37</t>
  </si>
  <si>
    <t>02/06/2020 13:27:54</t>
  </si>
  <si>
    <t>02/07/2030</t>
  </si>
  <si>
    <t>02/06/2020 10:49:24</t>
  </si>
  <si>
    <t>02/09/2032</t>
  </si>
  <si>
    <t>02/06/2020 10:41:36</t>
  </si>
  <si>
    <t>02/07/2029</t>
  </si>
  <si>
    <t>02/06/2020 09:35:58</t>
  </si>
  <si>
    <t>02/05/2020 15:32:38</t>
  </si>
  <si>
    <t>02/05/2020 14:08:55</t>
  </si>
  <si>
    <t>02/05/2020 12:09:28</t>
  </si>
  <si>
    <t>02/05/2020 10:56:33</t>
  </si>
  <si>
    <t>02/05/2020 10:46:22</t>
  </si>
  <si>
    <t>02/05/2020 08:25:29</t>
  </si>
  <si>
    <t>02/06/2020</t>
  </si>
  <si>
    <t>02/06/2030</t>
  </si>
  <si>
    <t>02/04/2020 14:53:14</t>
  </si>
  <si>
    <t>02/06/2025</t>
  </si>
  <si>
    <t>02/04/2020 14:52:03</t>
  </si>
  <si>
    <t>02/04/2020 12:03:04</t>
  </si>
  <si>
    <t>02/04/2020 08:13:37</t>
  </si>
  <si>
    <t>02/03/2025</t>
  </si>
  <si>
    <t>01/30/2020 17:27:31</t>
  </si>
  <si>
    <t>02/03/2027</t>
  </si>
  <si>
    <t>01/30/2020 16:15:20</t>
  </si>
  <si>
    <t>01/30/2020 16:08:27</t>
  </si>
  <si>
    <t>01/30/2020 14:32:53</t>
  </si>
  <si>
    <t>02/03/2028</t>
  </si>
  <si>
    <t>01/30/2020 14:31:15</t>
  </si>
  <si>
    <t>01/30/2020 14:30:18</t>
  </si>
  <si>
    <t>02/03/2023</t>
  </si>
  <si>
    <t>01/30/2020 13:39:00</t>
  </si>
  <si>
    <t>01/30/2020 10:45:42</t>
  </si>
  <si>
    <t>01/30/2020 10:14:25</t>
  </si>
  <si>
    <t>02/03/2040</t>
  </si>
  <si>
    <t>01/30/2020 07:10:52</t>
  </si>
  <si>
    <t>02/04/2030</t>
  </si>
  <si>
    <t>01/30/2020 07:08:37</t>
  </si>
  <si>
    <t>02/04/2040</t>
  </si>
  <si>
    <t>01/30/2020 06:51:18</t>
  </si>
  <si>
    <t>01/30/2020 06:49:23</t>
  </si>
  <si>
    <t>01/30/2020</t>
  </si>
  <si>
    <t>01/30/2025</t>
  </si>
  <si>
    <t>01/31/2023</t>
  </si>
  <si>
    <t>01/29/2020 13:06:06</t>
  </si>
  <si>
    <t>01/30/2023</t>
  </si>
  <si>
    <t>01/29/2027</t>
  </si>
  <si>
    <t>01/29/2020 12:33:24</t>
  </si>
  <si>
    <t>01/29/2020 12:22:55</t>
  </si>
  <si>
    <t>01/30/2050</t>
  </si>
  <si>
    <t>01/28/2020 19:59:19</t>
  </si>
  <si>
    <t>01/28/2020 14:58:34</t>
  </si>
  <si>
    <t>01/28/2020 14:57:26</t>
  </si>
  <si>
    <t>01/28/2020 13:48:32</t>
  </si>
  <si>
    <t>01/28/2020 13:43:20</t>
  </si>
  <si>
    <t>01/30/2024</t>
  </si>
  <si>
    <t>01/28/2020 13:34:00</t>
  </si>
  <si>
    <t>01/28/2020 12:46:25</t>
  </si>
  <si>
    <t>01/30/2040</t>
  </si>
  <si>
    <t>01/28/2020 12:35:19</t>
  </si>
  <si>
    <t>01/28/2020 12:18:27</t>
  </si>
  <si>
    <t>01/30/2035</t>
  </si>
  <si>
    <t>01/28/2020 12:16:52</t>
  </si>
  <si>
    <t>01/28/2020 10:59:25</t>
  </si>
  <si>
    <t>01/28/2020 10:56:25</t>
  </si>
  <si>
    <t>01/28/2020 10:51:18</t>
  </si>
  <si>
    <t>01/28/2020 10:31:08</t>
  </si>
  <si>
    <t>01/30/2030</t>
  </si>
  <si>
    <t>01/28/2020 10:27:28</t>
  </si>
  <si>
    <t>01/29/2040</t>
  </si>
  <si>
    <t>01/27/2020 19:12:40</t>
  </si>
  <si>
    <t>01/27/2020 19:11:48</t>
  </si>
  <si>
    <t>01/27/2020 19:11:14</t>
  </si>
  <si>
    <t>01/29/2032</t>
  </si>
  <si>
    <t>01/27/2020 14:05:47</t>
  </si>
  <si>
    <t>01/27/2020 14:02:36</t>
  </si>
  <si>
    <t>01/27/2020 13:39:11</t>
  </si>
  <si>
    <t>01/27/2020 13:36:08</t>
  </si>
  <si>
    <t>01/29/2025</t>
  </si>
  <si>
    <t>01/27/2020 13:03:07</t>
  </si>
  <si>
    <t>01/27/2020 13:01:57</t>
  </si>
  <si>
    <t>01/27/2020 13:00:32</t>
  </si>
  <si>
    <t>01/27/2020 12:57:31</t>
  </si>
  <si>
    <t>01/28/2020</t>
  </si>
  <si>
    <t>01/28/2026</t>
  </si>
  <si>
    <t>01/24/2020 16:09:28</t>
  </si>
  <si>
    <t>01/28/2030</t>
  </si>
  <si>
    <t>01/24/2020 15:17:42</t>
  </si>
  <si>
    <t>01/29/2029</t>
  </si>
  <si>
    <t>01/24/2020 15:17:31</t>
  </si>
  <si>
    <t>01/24/2020 15:17:20</t>
  </si>
  <si>
    <t>01/24/2020 15:17:04</t>
  </si>
  <si>
    <t>01/24/2020 13:57:54</t>
  </si>
  <si>
    <t>01/28/2028</t>
  </si>
  <si>
    <t>01/24/2020 12:20:45</t>
  </si>
  <si>
    <t>01/28/2027</t>
  </si>
  <si>
    <t>01/24/2020 12:19:07</t>
  </si>
  <si>
    <t>01/30/2045</t>
  </si>
  <si>
    <t>01/24/2020 11:51:56</t>
  </si>
  <si>
    <t>01/24/2020 11:50:08</t>
  </si>
  <si>
    <t>01/24/2020 10:55:14</t>
  </si>
  <si>
    <t>01/24/2020 10:54:46</t>
  </si>
  <si>
    <t>01/24/2020 10:46:13</t>
  </si>
  <si>
    <t>01/28/2025</t>
  </si>
  <si>
    <t>01/24/2020 10:42:14</t>
  </si>
  <si>
    <t>01/24/2020 10:37:55</t>
  </si>
  <si>
    <t>01/28/2022</t>
  </si>
  <si>
    <t>01/24/2020 10:34:07</t>
  </si>
  <si>
    <t>01/24/2020 07:56:33</t>
  </si>
  <si>
    <t>01/24/2020 07:54:31</t>
  </si>
  <si>
    <t>01/27/2020</t>
  </si>
  <si>
    <t>01/27/2025</t>
  </si>
  <si>
    <t>01/23/2020 14:11:15</t>
  </si>
  <si>
    <t>01/27/2026</t>
  </si>
  <si>
    <t>01/23/2020 14:10:21</t>
  </si>
  <si>
    <t>01/23/2020 14:09:41</t>
  </si>
  <si>
    <t>01/27/2023</t>
  </si>
  <si>
    <t>01/23/2020 12:03:02</t>
  </si>
  <si>
    <t>01/23/2020 11:52:20</t>
  </si>
  <si>
    <t>01/27/2040</t>
  </si>
  <si>
    <t>01/23/2020 11:45:16</t>
  </si>
  <si>
    <t>01/23/2020 11:41:27</t>
  </si>
  <si>
    <t>01/27/2045</t>
  </si>
  <si>
    <t>01/23/2020 11:41:17</t>
  </si>
  <si>
    <t>01/23/2020 11:38:57</t>
  </si>
  <si>
    <t>01/23/2020 11:33:47</t>
  </si>
  <si>
    <t>01/23/2020 10:43:45</t>
  </si>
  <si>
    <t>01/23/2020 10:34:10</t>
  </si>
  <si>
    <t>01/27/2027</t>
  </si>
  <si>
    <t>01/23/2020 10:26:14</t>
  </si>
  <si>
    <t>01/24/2020</t>
  </si>
  <si>
    <t>01/24/2022</t>
  </si>
  <si>
    <t>01/22/2020 12:38:46</t>
  </si>
  <si>
    <t>01/24/2030</t>
  </si>
  <si>
    <t>01/22/2020 12:38:22</t>
  </si>
  <si>
    <t>01/22/2020 09:55:33</t>
  </si>
  <si>
    <t>01/24/2045</t>
  </si>
  <si>
    <t>01/22/2020 08:25:08</t>
  </si>
  <si>
    <t>01/24/2040</t>
  </si>
  <si>
    <t>01/22/2020 08:21:42</t>
  </si>
  <si>
    <t>01/24/2029</t>
  </si>
  <si>
    <t>01/22/2020 07:29:00</t>
  </si>
  <si>
    <t>01/22/2020 07:14:25</t>
  </si>
  <si>
    <t>01/22/2020 07:09:48</t>
  </si>
  <si>
    <t>01/22/2020</t>
  </si>
  <si>
    <t>01/22/2035</t>
  </si>
  <si>
    <t>01/20/2020 14:00:32</t>
  </si>
  <si>
    <t>01/22/2032</t>
  </si>
  <si>
    <t>01/20/2020 13:56:06</t>
  </si>
  <si>
    <t>01/20/2020 13:54:52</t>
  </si>
  <si>
    <t>01/20/2020 13:54:05</t>
  </si>
  <si>
    <t>01/20/2020 13:53:06</t>
  </si>
  <si>
    <t>01/20/2020 13:51:17</t>
  </si>
  <si>
    <t>01/22/2029</t>
  </si>
  <si>
    <t>01/20/2020 10:51:04</t>
  </si>
  <si>
    <t>01/22/2030</t>
  </si>
  <si>
    <t>01/17/2020 14:33:36</t>
  </si>
  <si>
    <t>01/21/2030</t>
  </si>
  <si>
    <t>01/17/2020 14:32:36</t>
  </si>
  <si>
    <t>01/17/2020 14:31:52</t>
  </si>
  <si>
    <t>01/17/2020 14:29:43</t>
  </si>
  <si>
    <t>01/23/2040</t>
  </si>
  <si>
    <t>01/17/2020 14:28:19</t>
  </si>
  <si>
    <t>01/22/2026</t>
  </si>
  <si>
    <t>01/17/2020 14:27:26</t>
  </si>
  <si>
    <t>01/22/2025</t>
  </si>
  <si>
    <t>01/17/2020 12:39:50</t>
  </si>
  <si>
    <t>01/22/2045</t>
  </si>
  <si>
    <t>01/17/2020 12:38:19</t>
  </si>
  <si>
    <t>01/23/2045</t>
  </si>
  <si>
    <t>01/17/2020 10:42:23</t>
  </si>
  <si>
    <t>01/17/2020 10:40:26</t>
  </si>
  <si>
    <t>01/17/2020 10:09:40</t>
  </si>
  <si>
    <t>01/17/2020 09:43:17</t>
  </si>
  <si>
    <t>01/17/2020 09:42:03</t>
  </si>
  <si>
    <t>01/17/2020 09:35:35</t>
  </si>
  <si>
    <t>01/17/2020 09:33:50</t>
  </si>
  <si>
    <t>01/22/2024</t>
  </si>
  <si>
    <t>01/17/2020 08:08:25</t>
  </si>
  <si>
    <t>01/21/2032</t>
  </si>
  <si>
    <t>01/16/2020 14:08:15</t>
  </si>
  <si>
    <t>01/16/2020 13:58:51</t>
  </si>
  <si>
    <t>01/20/2020</t>
  </si>
  <si>
    <t>01/20/2032</t>
  </si>
  <si>
    <t>01/16/2020 13:56:17</t>
  </si>
  <si>
    <t>01/16/2020 08:09:00</t>
  </si>
  <si>
    <t>01/16/2020 07:34:12</t>
  </si>
  <si>
    <t>01/15/2020 16:47:00</t>
  </si>
  <si>
    <t>01/15/2020 16:11:00</t>
  </si>
  <si>
    <t>01/15/2020 15:31:00</t>
  </si>
  <si>
    <t>01/17/2025</t>
  </si>
  <si>
    <t>01/15/2020 14:22:28</t>
  </si>
  <si>
    <t>01/17/2024</t>
  </si>
  <si>
    <t>01/15/2020 14:20:53</t>
  </si>
  <si>
    <t>01/17/2022</t>
  </si>
  <si>
    <t>01/15/2020 14:07:19</t>
  </si>
  <si>
    <t>01/15/2020 13:19:08</t>
  </si>
  <si>
    <t>01/15/2020 13:03:45</t>
  </si>
  <si>
    <t>01/18/2028</t>
  </si>
  <si>
    <t>01/15/2020 13:02:13</t>
  </si>
  <si>
    <t>01/15/2020 11:41:36</t>
  </si>
  <si>
    <t>01/19/2027</t>
  </si>
  <si>
    <t>01/15/2020 11:14:55</t>
  </si>
  <si>
    <t>01/20/2026</t>
  </si>
  <si>
    <t>01/15/2020 11:14:41</t>
  </si>
  <si>
    <t>01/15/2020 09:46:28</t>
  </si>
  <si>
    <t>01/15/2020 09:14:03</t>
  </si>
  <si>
    <t>01/15/2020 09:10:30</t>
  </si>
  <si>
    <t>01/15/2020 08:45:54</t>
  </si>
  <si>
    <t>01/15/2020 08:43:53</t>
  </si>
  <si>
    <t>01/16/2020</t>
  </si>
  <si>
    <t>01/16/2026</t>
  </si>
  <si>
    <t>01/14/2020 12:47:30</t>
  </si>
  <si>
    <t>01/16/2025</t>
  </si>
  <si>
    <t>01/14/2020 12:46:50</t>
  </si>
  <si>
    <t>01/14/2020 12:25:51</t>
  </si>
  <si>
    <t>01/14/2020 12:25:05</t>
  </si>
  <si>
    <t>01/16/2030</t>
  </si>
  <si>
    <t>01/14/2020 11:11:30</t>
  </si>
  <si>
    <t>01/14/2020 11:06:47</t>
  </si>
  <si>
    <t>01/16/2032</t>
  </si>
  <si>
    <t>01/14/2020 10:59:08</t>
  </si>
  <si>
    <t>01/17/2045</t>
  </si>
  <si>
    <t>01/14/2020 10:23:00</t>
  </si>
  <si>
    <t>01/17/2040</t>
  </si>
  <si>
    <t>01/14/2020 10:21:02</t>
  </si>
  <si>
    <t>01/16/2024</t>
  </si>
  <si>
    <t>01/14/2020 09:53:38</t>
  </si>
  <si>
    <t>01/16/2023</t>
  </si>
  <si>
    <t>01/14/2020 08:51:41</t>
  </si>
  <si>
    <t>01/14/2020 08:48:10</t>
  </si>
  <si>
    <t>01/14/2020 08:26:47</t>
  </si>
  <si>
    <t>01/15/2020</t>
  </si>
  <si>
    <t>01/15/2030</t>
  </si>
  <si>
    <t>01/13/2020 14:50:52</t>
  </si>
  <si>
    <t>01/13/2020 14:49:46</t>
  </si>
  <si>
    <t>01/15/2026</t>
  </si>
  <si>
    <t>01/13/2020 12:54:57</t>
  </si>
  <si>
    <t>01/15/2025</t>
  </si>
  <si>
    <t>01/13/2020 12:54:23</t>
  </si>
  <si>
    <t>01/13/2020 12:23:17</t>
  </si>
  <si>
    <t>01/13/2020 12:02:27</t>
  </si>
  <si>
    <t>01/13/2020 11:37:18</t>
  </si>
  <si>
    <t>01/15/2032</t>
  </si>
  <si>
    <t>01/13/2020 10:50:45</t>
  </si>
  <si>
    <t>01/13/2020 10:44:50</t>
  </si>
  <si>
    <t>01/16/2035</t>
  </si>
  <si>
    <t>01/13/2020 09:52:59</t>
  </si>
  <si>
    <t>01/13/2020 09:44:22</t>
  </si>
  <si>
    <t>01/13/2020 09:43:20</t>
  </si>
  <si>
    <t>01/13/2020 09:33:01</t>
  </si>
  <si>
    <t>01/13/2020 09:30:42</t>
  </si>
  <si>
    <t>01/14/2020</t>
  </si>
  <si>
    <t>07/09/2020</t>
  </si>
  <si>
    <t>01/14/2030</t>
  </si>
  <si>
    <t>01/10/2020 13:18:42</t>
  </si>
  <si>
    <t>01/13/2020</t>
  </si>
  <si>
    <t>01/13/2025</t>
  </si>
  <si>
    <t>01/09/2020 10:20:33</t>
  </si>
  <si>
    <t>01/10/2020</t>
  </si>
  <si>
    <t>01/10/2025</t>
  </si>
  <si>
    <t>01/08/2020 13:31:59</t>
  </si>
  <si>
    <t>01/10/2030</t>
  </si>
  <si>
    <t>01/08/2020 13:24:25</t>
  </si>
  <si>
    <t>01/10/2028</t>
  </si>
  <si>
    <t>01/08/2020 13:01:55</t>
  </si>
  <si>
    <t>01/08/2020 13:00:21</t>
  </si>
  <si>
    <t>01/08/2020 10:52:24</t>
  </si>
  <si>
    <t>01/11/2027</t>
  </si>
  <si>
    <t>01/08/2020 10:50:43</t>
  </si>
  <si>
    <t>01/09/2020</t>
  </si>
  <si>
    <t>01/09/2025</t>
  </si>
  <si>
    <t>01/07/2020 13:42:20</t>
  </si>
  <si>
    <t>01/08/2020</t>
  </si>
  <si>
    <t>01/08/2030</t>
  </si>
  <si>
    <t>01/06/2020 13:19:15</t>
  </si>
  <si>
    <t>01/08/2025</t>
  </si>
  <si>
    <t>01/06/2020 13:18:32</t>
  </si>
  <si>
    <t>01/06/2020 12:50:20</t>
  </si>
  <si>
    <t>01/06/2020 12:03:49</t>
  </si>
  <si>
    <t>01/06/2020 11:53:41</t>
  </si>
  <si>
    <t>01/06/2020 11:07:36</t>
  </si>
  <si>
    <t>01/07/2020</t>
  </si>
  <si>
    <t>01/07/2030</t>
  </si>
  <si>
    <t>01/03/2020 14:56:00</t>
  </si>
  <si>
    <t>01/07/2028</t>
  </si>
  <si>
    <t>01/03/2020 14:02:40</t>
  </si>
  <si>
    <t>01/03/2020 13:56:43</t>
  </si>
  <si>
    <t>01/03/2020 13:50:59</t>
  </si>
  <si>
    <t>01/07/2027</t>
  </si>
  <si>
    <t>01/03/2020 10:26:04</t>
  </si>
  <si>
    <t>01/06/2020</t>
  </si>
  <si>
    <t>01/06/2023</t>
  </si>
  <si>
    <t>01/02/2020 13:30:39</t>
  </si>
  <si>
    <t>01/02/2020 13:21:21</t>
  </si>
  <si>
    <t>01/06/2027</t>
  </si>
  <si>
    <t>01/02/2020 12:31:00</t>
  </si>
  <si>
    <t>01/08/2029</t>
  </si>
  <si>
    <t>01/02/2020 11:17:36</t>
  </si>
  <si>
    <t>01/02/2020 11:16:10</t>
  </si>
  <si>
    <t>01/06/2028</t>
  </si>
  <si>
    <t>01/02/2020 11:09:45</t>
  </si>
  <si>
    <t>01/02/2020 10:03:51</t>
  </si>
  <si>
    <t>01/03/2020</t>
  </si>
  <si>
    <t>01/03/2029</t>
  </si>
  <si>
    <t>12/30/2019 12:31:05</t>
  </si>
  <si>
    <t>01/02/2020</t>
  </si>
  <si>
    <t>01/02/2045</t>
  </si>
  <si>
    <t>12/27/2019 14:05:38</t>
  </si>
  <si>
    <t>01/03/2040</t>
  </si>
  <si>
    <t>12/27/2019 14:04:19</t>
  </si>
  <si>
    <t>12/27/2019 14:03:38</t>
  </si>
  <si>
    <t>12/27/2019 14:02:23</t>
  </si>
  <si>
    <t>01/02/2024</t>
  </si>
  <si>
    <t>12/27/2019 09:54:38</t>
  </si>
  <si>
    <t>01/03/2023</t>
  </si>
  <si>
    <t>12/27/2019 09:50:10</t>
  </si>
  <si>
    <t>12/26/2019</t>
  </si>
  <si>
    <t>12/26/2029</t>
  </si>
  <si>
    <t>12/23/2019 06:17:22</t>
  </si>
  <si>
    <t>12/26/2028</t>
  </si>
  <si>
    <t>12/23/2019 06:15:50</t>
  </si>
  <si>
    <t>12/24/2019</t>
  </si>
  <si>
    <t>12/24/2028</t>
  </si>
  <si>
    <t>12/20/2019 15:00:44</t>
  </si>
  <si>
    <t>12/24/2027</t>
  </si>
  <si>
    <t>12/20/2019 14:59:48</t>
  </si>
  <si>
    <t>12/24/2034</t>
  </si>
  <si>
    <t>12/20/2019 14:23:51</t>
  </si>
  <si>
    <t>12/27/2044</t>
  </si>
  <si>
    <t>12/20/2019 14:02:07</t>
  </si>
  <si>
    <t>12/24/2029</t>
  </si>
  <si>
    <t>12/20/2019 13:23:24</t>
  </si>
  <si>
    <t>12/27/2039</t>
  </si>
  <si>
    <t>12/20/2019 13:00:18</t>
  </si>
  <si>
    <t>12/20/2019 12:21:40</t>
  </si>
  <si>
    <t>12/23/2019</t>
  </si>
  <si>
    <t>12/23/2044</t>
  </si>
  <si>
    <t>12/19/2019 12:02:51</t>
  </si>
  <si>
    <t>12/23/2039</t>
  </si>
  <si>
    <t>12/19/2019 11:01:10</t>
  </si>
  <si>
    <t>12/20/2019</t>
  </si>
  <si>
    <t>12/20/2029</t>
  </si>
  <si>
    <t>12/18/2019 12:27:12</t>
  </si>
  <si>
    <t>12/18/2019 12:23:48</t>
  </si>
  <si>
    <t>12/20/2021</t>
  </si>
  <si>
    <t>12/18/2019 10:17:15</t>
  </si>
  <si>
    <t>12/18/2019 10:09:21</t>
  </si>
  <si>
    <t>12/19/2019</t>
  </si>
  <si>
    <t>12/19/2029</t>
  </si>
  <si>
    <t>12/17/2019 13:48:04</t>
  </si>
  <si>
    <t>12/18/2019</t>
  </si>
  <si>
    <t>12/18/2029</t>
  </si>
  <si>
    <t>12/16/2019 14:32:31</t>
  </si>
  <si>
    <t>12/18/2026</t>
  </si>
  <si>
    <t>12/16/2019 13:40:45</t>
  </si>
  <si>
    <t>12/16/2019 13:30:12</t>
  </si>
  <si>
    <t>12/17/2019</t>
  </si>
  <si>
    <t>12/17/2029</t>
  </si>
  <si>
    <t>12/13/2019 13:55:31</t>
  </si>
  <si>
    <t>12/16/2019</t>
  </si>
  <si>
    <t>12/16/2027</t>
  </si>
  <si>
    <t>12/12/2019 13:52:36</t>
  </si>
  <si>
    <t>12/16/2026</t>
  </si>
  <si>
    <t>12/12/2019 13:50:19</t>
  </si>
  <si>
    <t>12/18/2023</t>
  </si>
  <si>
    <t>12/12/2019 13:07:48</t>
  </si>
  <si>
    <t>12/13/2019</t>
  </si>
  <si>
    <t>12/14/2026</t>
  </si>
  <si>
    <t>12/11/2019 13:54:12</t>
  </si>
  <si>
    <t>12/13/2029</t>
  </si>
  <si>
    <t>12/11/2019 13:52:43</t>
  </si>
  <si>
    <t>12/13/2034</t>
  </si>
  <si>
    <t>12/13/2044</t>
  </si>
  <si>
    <t>12/11/2019 11:42:12</t>
  </si>
  <si>
    <t>12/13/2024</t>
  </si>
  <si>
    <t>12/11/2019 11:39:52</t>
  </si>
  <si>
    <t>12/12/2019</t>
  </si>
  <si>
    <t>12/12/2028</t>
  </si>
  <si>
    <t>12/10/2019 17:00:00</t>
  </si>
  <si>
    <t>12/10/2019 16:40:00</t>
  </si>
  <si>
    <t>12/11/2019</t>
  </si>
  <si>
    <t>12/12/2044</t>
  </si>
  <si>
    <t>12/09/2019 14:36:08</t>
  </si>
  <si>
    <t>12/12/2039</t>
  </si>
  <si>
    <t>12/09/2019 14:34:03</t>
  </si>
  <si>
    <t>12/09/2019 14:26:44</t>
  </si>
  <si>
    <t>12/11/2039</t>
  </si>
  <si>
    <t>12/09/2019 14:23:27</t>
  </si>
  <si>
    <t>12/09/2019 14:21:40</t>
  </si>
  <si>
    <t>12/09/2019 14:18:23</t>
  </si>
  <si>
    <t>12/11/2024</t>
  </si>
  <si>
    <t>12/09/2019 13:35:42</t>
  </si>
  <si>
    <t>12/09/2019 13:14:03</t>
  </si>
  <si>
    <t>12/09/2019 13:11:59</t>
  </si>
  <si>
    <t>12/10/2019</t>
  </si>
  <si>
    <t>12/10/2025</t>
  </si>
  <si>
    <t>12/06/2019 14:40:54</t>
  </si>
  <si>
    <t>12/10/2022</t>
  </si>
  <si>
    <t>12/06/2019 14:11:26</t>
  </si>
  <si>
    <t>12/10/2027</t>
  </si>
  <si>
    <t>12/06/2019 12:31:20</t>
  </si>
  <si>
    <t>12/10/2026</t>
  </si>
  <si>
    <t>12/06/2019 12:28:30</t>
  </si>
  <si>
    <t>12/10/2029</t>
  </si>
  <si>
    <t>12/06/2019 10:45:59</t>
  </si>
  <si>
    <t>12/11/2028</t>
  </si>
  <si>
    <t>12/06/2019 10:43:09</t>
  </si>
  <si>
    <t>12/09/2031</t>
  </si>
  <si>
    <t>12/05/2019 12:42:44</t>
  </si>
  <si>
    <t>12/05/2019 12:39:09</t>
  </si>
  <si>
    <t>12/05/2019 11:05:15</t>
  </si>
  <si>
    <t>12/09/2025</t>
  </si>
  <si>
    <t>12/05/2019 10:20:29</t>
  </si>
  <si>
    <t>12/06/2019</t>
  </si>
  <si>
    <t>12/06/2029</t>
  </si>
  <si>
    <t>12/04/2019 14:44:17</t>
  </si>
  <si>
    <t>11/08/2019</t>
  </si>
  <si>
    <t>11/08/2022</t>
  </si>
  <si>
    <t>12/06/2024</t>
  </si>
  <si>
    <t>12/04/2019 13:56:38</t>
  </si>
  <si>
    <t>12/04/2019 13:40:34</t>
  </si>
  <si>
    <t>12/04/2019 13:25:10</t>
  </si>
  <si>
    <t>12/04/2019 13:01:28</t>
  </si>
  <si>
    <t>12/04/2019 12:12:31</t>
  </si>
  <si>
    <t>12/04/2019 11:57:55</t>
  </si>
  <si>
    <t>12/04/2019 10:56:13</t>
  </si>
  <si>
    <t>12/05/2019</t>
  </si>
  <si>
    <t>12/03/2019 13:15:37</t>
  </si>
  <si>
    <t>12/07/2026</t>
  </si>
  <si>
    <t>12/03/2019 11:14:15</t>
  </si>
  <si>
    <t>12/03/2019 11:04:12</t>
  </si>
  <si>
    <t>12/04/2019</t>
  </si>
  <si>
    <t>12/02/2019 12:00:46</t>
  </si>
  <si>
    <t>12/02/2019 11:59:19</t>
  </si>
  <si>
    <t>12/02/2029</t>
  </si>
  <si>
    <t>11/27/2019 14:23:56</t>
  </si>
  <si>
    <t>12/02/2034</t>
  </si>
  <si>
    <t>11/27/2019 14:22:10</t>
  </si>
  <si>
    <t>12/03/2031</t>
  </si>
  <si>
    <t>11/27/2019 11:12:29</t>
  </si>
  <si>
    <t>11/27/2019 11:01:20</t>
  </si>
  <si>
    <t>12/03/2029</t>
  </si>
  <si>
    <t>11/27/2019 10:59:20</t>
  </si>
  <si>
    <t>11/27/2019 09:59:21</t>
  </si>
  <si>
    <t>11/28/2026</t>
  </si>
  <si>
    <t>11/26/2019 14:16:39</t>
  </si>
  <si>
    <t>11/29/2019</t>
  </si>
  <si>
    <t>11/28/2031</t>
  </si>
  <si>
    <t>11/26/2019 14:03:50</t>
  </si>
  <si>
    <t>11/28/2021</t>
  </si>
  <si>
    <t>11/26/2019 11:28:11</t>
  </si>
  <si>
    <t>11/28/2024</t>
  </si>
  <si>
    <t>11/26/2019 11:26:20</t>
  </si>
  <si>
    <t>11/28/2023</t>
  </si>
  <si>
    <t>11/26/2019 11:24:47</t>
  </si>
  <si>
    <t>11/29/2024</t>
  </si>
  <si>
    <t>11/26/2019 10:03:59</t>
  </si>
  <si>
    <t>11/29/2023</t>
  </si>
  <si>
    <t>11/26/2019 09:02:37</t>
  </si>
  <si>
    <t>11/27/2019</t>
  </si>
  <si>
    <t>11/27/2029</t>
  </si>
  <si>
    <t>11/25/2019 16:18:09</t>
  </si>
  <si>
    <t>11/25/2019 10:37:59</t>
  </si>
  <si>
    <t>11/27/2028</t>
  </si>
  <si>
    <t>11/25/2019 10:37:02</t>
  </si>
  <si>
    <t>11/25/2019 10:24:00</t>
  </si>
  <si>
    <t>11/25/2019 10:21:54</t>
  </si>
  <si>
    <t>11/25/2019 10:19:10</t>
  </si>
  <si>
    <t>11/26/2019</t>
  </si>
  <si>
    <t>11/26/2029</t>
  </si>
  <si>
    <t>11/22/2019 15:25:09</t>
  </si>
  <si>
    <t>11/22/2019 13:13:26</t>
  </si>
  <si>
    <t>11/22/2019 13:12:49</t>
  </si>
  <si>
    <t>11/22/2019 13:10:54</t>
  </si>
  <si>
    <t>11/26/2025</t>
  </si>
  <si>
    <t>11/22/2019 10:23:36</t>
  </si>
  <si>
    <t>11/26/2024</t>
  </si>
  <si>
    <t>11/22/2019 10:22:42</t>
  </si>
  <si>
    <t>11/22/2019 09:09:04</t>
  </si>
  <si>
    <t>11/26/2021</t>
  </si>
  <si>
    <t>11/22/2019 08:59:46</t>
  </si>
  <si>
    <t>11/22/2019 08:01:34</t>
  </si>
  <si>
    <t>11/25/2019</t>
  </si>
  <si>
    <t>11/21/2019 13:40:43</t>
  </si>
  <si>
    <t>11/21/2019 13:40:05</t>
  </si>
  <si>
    <t>11/21/2019 13:39:10</t>
  </si>
  <si>
    <t>11/21/2019 13:37:58</t>
  </si>
  <si>
    <t>11/22/2019</t>
  </si>
  <si>
    <t>11/22/2027</t>
  </si>
  <si>
    <t>11/20/2019 12:57:12</t>
  </si>
  <si>
    <t>11/20/2019</t>
  </si>
  <si>
    <t>10/29/2019</t>
  </si>
  <si>
    <t>11/21/2019</t>
  </si>
  <si>
    <t>11/21/2034</t>
  </si>
  <si>
    <t>11/19/2019 14:20:09</t>
  </si>
  <si>
    <t>11/19/2019 14:18:29</t>
  </si>
  <si>
    <t>04/24/2023</t>
  </si>
  <si>
    <t>11/21/2029</t>
  </si>
  <si>
    <t>11/19/2019 14:04:19</t>
  </si>
  <si>
    <t>11/21/2025</t>
  </si>
  <si>
    <t>11/19/2019 14:03:44</t>
  </si>
  <si>
    <t>11/21/2039</t>
  </si>
  <si>
    <t>11/19/2019 13:49:05</t>
  </si>
  <si>
    <t>11/19/2019 13:16:29</t>
  </si>
  <si>
    <t>11/19/2019 13:00:06</t>
  </si>
  <si>
    <t>11/19/2019 12:59:06</t>
  </si>
  <si>
    <t>11/19/2019 12:58:30</t>
  </si>
  <si>
    <t>11/19/2019 12:09:26</t>
  </si>
  <si>
    <t>11/19/2019 12:08:23</t>
  </si>
  <si>
    <t>11/20/2022</t>
  </si>
  <si>
    <t>11/18/2019 13:20:40</t>
  </si>
  <si>
    <t>11/20/2024</t>
  </si>
  <si>
    <t>11/18/2019 11:11:47</t>
  </si>
  <si>
    <t>11/20/2029</t>
  </si>
  <si>
    <t>11/18/2019 09:57:05</t>
  </si>
  <si>
    <t>11/18/2019 09:55:56</t>
  </si>
  <si>
    <t>11/19/2019</t>
  </si>
  <si>
    <t>11/19/2026</t>
  </si>
  <si>
    <t>11/15/2019 13:33:36</t>
  </si>
  <si>
    <t>11/18/2019</t>
  </si>
  <si>
    <t>11/18/2025</t>
  </si>
  <si>
    <t>11/14/2019 11:47:04</t>
  </si>
  <si>
    <t>11/20/2023</t>
  </si>
  <si>
    <t>11/14/2019 09:18:04</t>
  </si>
  <si>
    <t>11/15/2019</t>
  </si>
  <si>
    <t>11/15/2028</t>
  </si>
  <si>
    <t>11/13/2019 18:19:21</t>
  </si>
  <si>
    <t>11/13/2019 18:15:19</t>
  </si>
  <si>
    <t>11/13/2019 14:23:02</t>
  </si>
  <si>
    <t>11/15/2029</t>
  </si>
  <si>
    <t>11/13/2019 12:23:04</t>
  </si>
  <si>
    <t>11/13/2019 12:20:41</t>
  </si>
  <si>
    <t>11/15/2034</t>
  </si>
  <si>
    <t>11/13/2019 11:11:24</t>
  </si>
  <si>
    <t>11/15/2027</t>
  </si>
  <si>
    <t>11/13/2019 11:09:06</t>
  </si>
  <si>
    <t>11/15/2039</t>
  </si>
  <si>
    <t>11/13/2019 11:08:35</t>
  </si>
  <si>
    <t>11/16/2026</t>
  </si>
  <si>
    <t>11/13/2019 11:07:52</t>
  </si>
  <si>
    <t>11/15/2044</t>
  </si>
  <si>
    <t>11/13/2019 10:56:17</t>
  </si>
  <si>
    <t>11/13/2019 10:46:54</t>
  </si>
  <si>
    <t>11/13/2019 10:33:05</t>
  </si>
  <si>
    <t>11/14/2029</t>
  </si>
  <si>
    <t>11/12/2019 14:24:16</t>
  </si>
  <si>
    <t>11/12/2019 12:25:08</t>
  </si>
  <si>
    <t>11/14/2025</t>
  </si>
  <si>
    <t>11/12/2019 12:05:13</t>
  </si>
  <si>
    <t>11/12/2019 11:46:04</t>
  </si>
  <si>
    <t>11/12/2019 09:17:33</t>
  </si>
  <si>
    <t>11/13/2019</t>
  </si>
  <si>
    <t>11/13/2039</t>
  </si>
  <si>
    <t>11/08/2019 16:02:02</t>
  </si>
  <si>
    <t>11/08/2019 15:57:03</t>
  </si>
  <si>
    <t>11/13/2029</t>
  </si>
  <si>
    <t>11/08/2019 15:53:34</t>
  </si>
  <si>
    <t>11/13/2031</t>
  </si>
  <si>
    <t>11/08/2019 13:23:31</t>
  </si>
  <si>
    <t>11/08/2019 12:09:42</t>
  </si>
  <si>
    <t>11/12/2019</t>
  </si>
  <si>
    <t>11/07/2019 09:34:49</t>
  </si>
  <si>
    <t>11/06/2019</t>
  </si>
  <si>
    <t>11/06/2019 13:33:57</t>
  </si>
  <si>
    <t>11/06/2019 12:32:00</t>
  </si>
  <si>
    <t>11/07/2019</t>
  </si>
  <si>
    <t>11/07/2039</t>
  </si>
  <si>
    <t>11/05/2019 17:37:00</t>
  </si>
  <si>
    <t>11/05/2019 16:08:00</t>
  </si>
  <si>
    <t>11/05/2019 15:44:00</t>
  </si>
  <si>
    <t>11/07/2031</t>
  </si>
  <si>
    <t>11/05/2019 12:40:46</t>
  </si>
  <si>
    <t>11/05/2019 12:20:28</t>
  </si>
  <si>
    <t>11/04/2019 18:13:38</t>
  </si>
  <si>
    <t>11/04/2019 18:12:53</t>
  </si>
  <si>
    <t>11/06/2034</t>
  </si>
  <si>
    <t>11/04/2019 13:48:08</t>
  </si>
  <si>
    <t>11/04/2019 13:44:03</t>
  </si>
  <si>
    <t>11/06/2029</t>
  </si>
  <si>
    <t>11/04/2019 13:29:16</t>
  </si>
  <si>
    <t>11/04/2019 12:43:05</t>
  </si>
  <si>
    <t>10/24/2024</t>
  </si>
  <si>
    <t>10/24/2034</t>
  </si>
  <si>
    <t>10/30/2019 18:10:03</t>
  </si>
  <si>
    <t>11/05/2019</t>
  </si>
  <si>
    <t>11/05/2031</t>
  </si>
  <si>
    <t>10/30/2019 15:40:00</t>
  </si>
  <si>
    <t>10/30/2019 13:15:26</t>
  </si>
  <si>
    <t>10/30/2019 13:14:20</t>
  </si>
  <si>
    <t>11/05/2029</t>
  </si>
  <si>
    <t>10/30/2019 13:13:13</t>
  </si>
  <si>
    <t>10/30/2019 13:11:33</t>
  </si>
  <si>
    <t>10/30/2019 13:09:28</t>
  </si>
  <si>
    <t>10/30/2019 13:08:35</t>
  </si>
  <si>
    <t>10/30/2019 13:07:36</t>
  </si>
  <si>
    <t>10/30/2019 13:06:36</t>
  </si>
  <si>
    <t>10/30/2019 12:59:54</t>
  </si>
  <si>
    <t>10/30/2019 12:47:07</t>
  </si>
  <si>
    <t>11/05/2027</t>
  </si>
  <si>
    <t>10/30/2019 12:44:35</t>
  </si>
  <si>
    <t>10/30/2019 12:38:29</t>
  </si>
  <si>
    <t>11/07/2044</t>
  </si>
  <si>
    <t>10/30/2019 12:32:15</t>
  </si>
  <si>
    <t>10/30/2019 12:30:53</t>
  </si>
  <si>
    <t>10/30/2019 12:20:33</t>
  </si>
  <si>
    <t>11/04/2019</t>
  </si>
  <si>
    <t>11/04/2031</t>
  </si>
  <si>
    <t>10/29/2019 13:11:04</t>
  </si>
  <si>
    <t>10/29/2019 12:58:46</t>
  </si>
  <si>
    <t>11/04/2025</t>
  </si>
  <si>
    <t>10/29/2019 12:51:51</t>
  </si>
  <si>
    <t>10/29/2019 12:34:32</t>
  </si>
  <si>
    <t>11/04/2027</t>
  </si>
  <si>
    <t>10/29/2019 12:11:09</t>
  </si>
  <si>
    <t>11/04/2026</t>
  </si>
  <si>
    <t>10/29/2019 12:09:53</t>
  </si>
  <si>
    <t>10/29/2019 12:03:54</t>
  </si>
  <si>
    <t>10/29/2019 11:59:00</t>
  </si>
  <si>
    <t>10/29/2019 11:53:28</t>
  </si>
  <si>
    <t>11/04/2022</t>
  </si>
  <si>
    <t>10/29/2019 09:40:00</t>
  </si>
  <si>
    <t>10/30/2019</t>
  </si>
  <si>
    <t>10/30/2034</t>
  </si>
  <si>
    <t>10/28/2019 13:03:06</t>
  </si>
  <si>
    <t>10/28/2019 13:00:18</t>
  </si>
  <si>
    <t>10/30/2026</t>
  </si>
  <si>
    <t>10/28/2019 12:57:20</t>
  </si>
  <si>
    <t>10/30/2031</t>
  </si>
  <si>
    <t>10/28/2019 12:44:48</t>
  </si>
  <si>
    <t>10/28/2019 11:49:45</t>
  </si>
  <si>
    <t>10/29/2031</t>
  </si>
  <si>
    <t>10/25/2019 13:30:41</t>
  </si>
  <si>
    <t>10/29/2026</t>
  </si>
  <si>
    <t>10/25/2019 13:28:34</t>
  </si>
  <si>
    <t>10/29/2029</t>
  </si>
  <si>
    <t>10/25/2019 13:28:32</t>
  </si>
  <si>
    <t>10/25/2019 13:24:15</t>
  </si>
  <si>
    <t>10/25/2019 13:22:15</t>
  </si>
  <si>
    <t>10/25/2019 13:21:36</t>
  </si>
  <si>
    <t>10/25/2019 13:20:32</t>
  </si>
  <si>
    <t>10/25/2019 13:15:14</t>
  </si>
  <si>
    <t>10/25/2019 13:03:49</t>
  </si>
  <si>
    <t>10/28/2019</t>
  </si>
  <si>
    <t>10/28/2021</t>
  </si>
  <si>
    <t>10/24/2019 13:37:41</t>
  </si>
  <si>
    <t>10/24/2019 12:51:22</t>
  </si>
  <si>
    <t>10/28/2031</t>
  </si>
  <si>
    <t>10/24/2019 12:49:24</t>
  </si>
  <si>
    <t>10/24/2019 12:38:40</t>
  </si>
  <si>
    <t>10/24/2019 12:37:08</t>
  </si>
  <si>
    <t>10/24/2019 12:16:17</t>
  </si>
  <si>
    <t>10/24/2019 11:22:50</t>
  </si>
  <si>
    <t>10/24/2019 10:59:13</t>
  </si>
  <si>
    <t>04/21/2020</t>
  </si>
  <si>
    <t>04/21/2022</t>
  </si>
  <si>
    <t>04/17/2020 14:41:26</t>
  </si>
  <si>
    <t>04/17/2020</t>
  </si>
  <si>
    <t>04/18/2022</t>
  </si>
  <si>
    <t>04/17/2020 13:47:31</t>
  </si>
  <si>
    <t>04/21/2023</t>
  </si>
  <si>
    <t>04/17/2020 13:43:18</t>
  </si>
  <si>
    <t>04/20/2020</t>
  </si>
  <si>
    <t>04/20/2035</t>
  </si>
  <si>
    <t>04/16/2020 14:29:59</t>
  </si>
  <si>
    <t>04/22/2030</t>
  </si>
  <si>
    <t>04/16/2020 14:29:11</t>
  </si>
  <si>
    <t>04/20/2029</t>
  </si>
  <si>
    <t>04/16/2020 14:28:29</t>
  </si>
  <si>
    <t>04/16/2020 14:21:36</t>
  </si>
  <si>
    <t>04/16/2020 14:21:20</t>
  </si>
  <si>
    <t>04/16/2020 14:20:55</t>
  </si>
  <si>
    <t>04/20/2028</t>
  </si>
  <si>
    <t>04/16/2020 14:20:12</t>
  </si>
  <si>
    <t>04/16/2020</t>
  </si>
  <si>
    <t>04/16/2022</t>
  </si>
  <si>
    <t>04/16/2020 13:47:06</t>
  </si>
  <si>
    <t>04/20/2030</t>
  </si>
  <si>
    <t>04/16/2020 10:11:37</t>
  </si>
  <si>
    <t>04/16/2020 09:59:47</t>
  </si>
  <si>
    <t>04/17/2030</t>
  </si>
  <si>
    <t>04/15/2020 16:16:33</t>
  </si>
  <si>
    <t>04/17/2025</t>
  </si>
  <si>
    <t>04/15/2020 13:50:55</t>
  </si>
  <si>
    <t>04/15/2020 13:50:09</t>
  </si>
  <si>
    <t>04/17/2028</t>
  </si>
  <si>
    <t>04/14/2020 14:15:19</t>
  </si>
  <si>
    <t>04/16/2027</t>
  </si>
  <si>
    <t>04/14/2020 14:13:35</t>
  </si>
  <si>
    <t>04/16/2030</t>
  </si>
  <si>
    <t>04/14/2020 14:11:31</t>
  </si>
  <si>
    <t>04/14/2020 14:09:47</t>
  </si>
  <si>
    <t>04/16/2025</t>
  </si>
  <si>
    <t>04/14/2020 12:27:26</t>
  </si>
  <si>
    <t>04/14/2020 12:18:55</t>
  </si>
  <si>
    <t>04/14/2020 12:01:00</t>
  </si>
  <si>
    <t>04/14/2020 10:50:18</t>
  </si>
  <si>
    <t>04/14/2020 10:01:28</t>
  </si>
  <si>
    <t>04/15/2020</t>
  </si>
  <si>
    <t>04/13/2020 14:26:08</t>
  </si>
  <si>
    <t>04/13/2020 13:53:29</t>
  </si>
  <si>
    <t>04/13/2020 13:52:56</t>
  </si>
  <si>
    <t>04/13/2020 13:52:11</t>
  </si>
  <si>
    <t>04/13/2020 10:25:24</t>
  </si>
  <si>
    <t>04/13/2020 10:08:12</t>
  </si>
  <si>
    <t>04/13/2020 09:54:38</t>
  </si>
  <si>
    <t>Valor Fecha</t>
  </si>
  <si>
    <t>Fecha</t>
  </si>
  <si>
    <t>Plazo en Años</t>
  </si>
  <si>
    <t>dia1</t>
  </si>
  <si>
    <t>mes1</t>
  </si>
  <si>
    <t>año1</t>
  </si>
  <si>
    <t>dia2</t>
  </si>
  <si>
    <t>mes2</t>
  </si>
  <si>
    <t>año2</t>
  </si>
  <si>
    <t>x</t>
  </si>
  <si>
    <t>y</t>
  </si>
  <si>
    <t>z</t>
  </si>
  <si>
    <t xml:space="preserve"> not uf</t>
  </si>
  <si>
    <t>Etiquetas de fila</t>
  </si>
  <si>
    <t>Total general</t>
  </si>
  <si>
    <t>Suma de  not uf</t>
  </si>
  <si>
    <t>2019</t>
  </si>
  <si>
    <t>2020</t>
  </si>
  <si>
    <t>feb</t>
  </si>
  <si>
    <t>mar</t>
  </si>
  <si>
    <t>ene</t>
  </si>
  <si>
    <t>abr</t>
  </si>
  <si>
    <t>Etiquetas de columna</t>
  </si>
  <si>
    <t>04/24/2020</t>
  </si>
  <si>
    <t>04/28/2020</t>
  </si>
  <si>
    <t>04/28/2022</t>
  </si>
  <si>
    <t>04/24/2020 14:44:09</t>
  </si>
  <si>
    <t>04/28/2023</t>
  </si>
  <si>
    <t>04/24/2020 13:47:45</t>
  </si>
  <si>
    <t>04/23/2020</t>
  </si>
  <si>
    <t>04/23/2030</t>
  </si>
  <si>
    <t>04/28/2028</t>
  </si>
  <si>
    <t>04/24/2020 08:18:22</t>
  </si>
  <si>
    <t>04/28/2027</t>
  </si>
  <si>
    <t>04/24/2020 08:16:18</t>
  </si>
  <si>
    <t>04/27/2020</t>
  </si>
  <si>
    <t>04/29/2030</t>
  </si>
  <si>
    <t>04/23/2020 09:54:28</t>
  </si>
  <si>
    <t>04/23/2020 09:51:59</t>
  </si>
  <si>
    <t>04/24/2040</t>
  </si>
  <si>
    <t>04/22/2020 15:18:07</t>
  </si>
  <si>
    <t>04/22/2020 15:17:16</t>
  </si>
  <si>
    <t>04/21/2020 14:16:06</t>
  </si>
  <si>
    <t>04/21/2020 13:49:50</t>
  </si>
  <si>
    <t>04/21/2020 13:15:58</t>
  </si>
  <si>
    <t>04/23/2022</t>
  </si>
  <si>
    <t>04/21/2020 10:49:03</t>
  </si>
  <si>
    <t>04/22/2020</t>
  </si>
  <si>
    <t>04/20/2020 16:30:27</t>
  </si>
  <si>
    <t>04/20/2020 11:12:47</t>
  </si>
  <si>
    <t>04/22/2025</t>
  </si>
  <si>
    <t>04/20/2020 11:12:44</t>
  </si>
  <si>
    <t>oct</t>
  </si>
  <si>
    <t>nov</t>
  </si>
  <si>
    <t>dic</t>
  </si>
  <si>
    <t>Trim.1</t>
  </si>
  <si>
    <t>Trim.2</t>
  </si>
  <si>
    <t>01/23/2020</t>
  </si>
  <si>
    <t>02/04/2020</t>
  </si>
  <si>
    <t>02/05/2020</t>
  </si>
  <si>
    <t>02/12/2020</t>
  </si>
  <si>
    <t>02/17/2020</t>
  </si>
  <si>
    <t>02/20/2020</t>
  </si>
  <si>
    <t>02/27/2020</t>
  </si>
  <si>
    <t>10/24/2019</t>
  </si>
  <si>
    <t>10/25/2019</t>
  </si>
  <si>
    <t>(Todas)</t>
  </si>
  <si>
    <t>&lt;24-10-2019</t>
  </si>
  <si>
    <t>desv est sens</t>
  </si>
  <si>
    <t>desv esta Intraday</t>
  </si>
  <si>
    <t>desv esta overnight</t>
  </si>
  <si>
    <t>sens</t>
  </si>
  <si>
    <t>bid/ask</t>
  </si>
  <si>
    <t>promedio</t>
  </si>
  <si>
    <t>Delta Intraday Cam CLF 10Y</t>
  </si>
  <si>
    <t>Delta Overnight Cam CLF 10Y</t>
  </si>
  <si>
    <t>Sens Cam Clf 10Y K</t>
  </si>
  <si>
    <t>Columna1</t>
  </si>
  <si>
    <t>Sens Cam Clf 5Y K</t>
  </si>
  <si>
    <t>Delta Intraday Cam CLF 5Y</t>
  </si>
  <si>
    <t>Delta Overnight Cam CLF 5Y</t>
  </si>
  <si>
    <t>Sens Cam Clf 13,5Y K</t>
  </si>
  <si>
    <t>Delta Intraday Cam CLF 13.5Y</t>
  </si>
  <si>
    <t>Delta Overnight Cam CLF 13.5Y</t>
  </si>
  <si>
    <t>CAM CLP(5K)</t>
  </si>
  <si>
    <t>CAM CLF (5K)</t>
  </si>
  <si>
    <t>BASIS (5K)</t>
  </si>
  <si>
    <t>IRS vs L3m</t>
  </si>
  <si>
    <t>0.5Y</t>
  </si>
  <si>
    <t>0.75Y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</si>
  <si>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</si>
  <si>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</si>
  <si>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</si>
  <si>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</si>
  <si>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</si>
  <si>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</si>
  <si>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</si>
  <si>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</si>
  <si>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</si>
  <si>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</si>
  <si>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</si>
  <si>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</si>
  <si>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</si>
  <si>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</si>
  <si>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90bn</t>
  </si>
  <si>
    <t>60bn</t>
  </si>
  <si>
    <t>44bn</t>
  </si>
  <si>
    <t>29bn</t>
  </si>
  <si>
    <t>22bn</t>
  </si>
  <si>
    <t>15bn</t>
  </si>
  <si>
    <t>11bn</t>
  </si>
  <si>
    <t>9bn</t>
  </si>
  <si>
    <t>7bn</t>
  </si>
  <si>
    <t>6bn</t>
  </si>
  <si>
    <t>5,3bn</t>
  </si>
  <si>
    <t>4,6bn</t>
  </si>
  <si>
    <t>4,2bn</t>
  </si>
  <si>
    <t>3,6bn</t>
  </si>
  <si>
    <t>2,9bn</t>
  </si>
  <si>
    <t>-</t>
  </si>
  <si>
    <t>UF 740.000</t>
  </si>
  <si>
    <t>UF 480.000</t>
  </si>
  <si>
    <t>UF 360.000</t>
  </si>
  <si>
    <t>UF 230.000</t>
  </si>
  <si>
    <t>UF 200.000</t>
  </si>
  <si>
    <t>UF 170.000</t>
  </si>
  <si>
    <t>UF 150.000</t>
  </si>
  <si>
    <t>UF 130.000</t>
  </si>
  <si>
    <t>UF 105.000</t>
  </si>
  <si>
    <t>UF 85.000</t>
  </si>
  <si>
    <t>UF 70.000</t>
  </si>
  <si>
    <t>50M</t>
  </si>
  <si>
    <t>34M</t>
  </si>
  <si>
    <t>25M</t>
  </si>
  <si>
    <t>17M</t>
  </si>
  <si>
    <t>12,5M</t>
  </si>
  <si>
    <t>10M</t>
  </si>
  <si>
    <t>8,5M</t>
  </si>
  <si>
    <t>7M</t>
  </si>
  <si>
    <t>6,25M</t>
  </si>
  <si>
    <t>5,5M</t>
  </si>
  <si>
    <t>5M</t>
  </si>
  <si>
    <t>1.5Y</t>
  </si>
  <si>
    <t>UF 280.000</t>
  </si>
  <si>
    <t>4M</t>
  </si>
  <si>
    <t>3,1M</t>
  </si>
  <si>
    <t>2,5M</t>
  </si>
  <si>
    <t>2,2bn</t>
  </si>
  <si>
    <t>UF 1.500.000</t>
  </si>
  <si>
    <t>UF 900.000</t>
  </si>
  <si>
    <t>UF 750.000</t>
  </si>
  <si>
    <t>UF 580.000</t>
  </si>
  <si>
    <t>UF 400.000</t>
  </si>
  <si>
    <t>UF 340.000</t>
  </si>
  <si>
    <t>UF 300.000</t>
  </si>
  <si>
    <t>UF 260.000</t>
  </si>
  <si>
    <t>UF 220.000</t>
  </si>
  <si>
    <t>Seg Infl ( 10K)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</si>
</sst>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_ ;_ * \-#,##0_ ;_ * &quot;-&quot;_ ;_ @_ "/>
    <numFmt numFmtId="165" formatCode="#,##0.00##_);[Red]\(#,##0.00##\)"/>
    <numFmt numFmtId="166" formatCode="d/m/yy;@"/>
    <numFmt numFmtId="167" formatCode="[$-C0A]d/mmm/yy;@"/>
    <numFmt numFmtId="168" formatCode="0.000000000"/>
    <numFmt numFmtId="176" formatCode="0.000"/>
    <numFmt numFmtId="177" formatCode="0.0"/>
    <numFmt numFmtId="179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5" fontId="1" fillId="0" borderId="0"/>
    <xf numFmtId="0" fontId="2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2" fillId="33" borderId="0" xfId="27" applyNumberFormat="1" applyFont="1" applyFill="1" applyBorder="1" applyAlignment="1" applyProtection="1"/>
    <xf numFmtId="165" fontId="1" fillId="0" borderId="0" xfId="26" applyNumberFormat="1" applyFont="1" applyFill="1" applyBorder="1" applyAlignment="1" applyProtection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44" applyFont="1"/>
    <xf numFmtId="0" fontId="0" fillId="0" borderId="0" xfId="0" applyNumberFormat="1"/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76" fontId="0" fillId="0" borderId="0" xfId="0" applyNumberFormat="1"/>
    <xf numFmtId="177" fontId="0" fillId="0" borderId="0" xfId="0" applyNumberFormat="1"/>
    <xf numFmtId="43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center"/>
    </xf>
    <xf numFmtId="43" fontId="0" fillId="0" borderId="0" xfId="45" applyFont="1"/>
    <xf numFmtId="179" fontId="0" fillId="0" borderId="0" xfId="45" applyNumberFormat="1" applyFont="1"/>
    <xf numFmtId="0" fontId="0" fillId="34" borderId="0" xfId="0" applyFill="1"/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amount" xfId="26" xr:uid="{00000000-0005-0000-0000-000019000000}"/>
    <cellStyle name="blp_column_header" xfId="27" xr:uid="{00000000-0005-0000-0000-00001A000000}"/>
    <cellStyle name="Bueno" xfId="31" builtinId="26" customBuiltin="1"/>
    <cellStyle name="Cálculo" xfId="28" builtinId="22" customBuiltin="1"/>
    <cellStyle name="Celda de comprobación" xfId="29" builtinId="23" customBuiltin="1"/>
    <cellStyle name="Celda vinculada" xfId="37" builtinId="24" customBuiltin="1"/>
    <cellStyle name="Encabezado 1" xfId="32" builtinId="16" customBuiltin="1"/>
    <cellStyle name="Encabezado 4" xfId="35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6" builtinId="20" customBuiltin="1"/>
    <cellStyle name="Incorrecto" xfId="25" builtinId="27" customBuiltin="1"/>
    <cellStyle name="Millares" xfId="45" builtinId="3"/>
    <cellStyle name="Millares [0]" xfId="44" builtinId="6"/>
    <cellStyle name="Neutral" xfId="38" builtinId="28" customBuiltin="1"/>
    <cellStyle name="Normal" xfId="0" builtinId="0"/>
    <cellStyle name="Notas" xfId="39" builtinId="10" customBuiltin="1"/>
    <cellStyle name="Salida" xfId="40" builtinId="21" customBuiltin="1"/>
    <cellStyle name="Texto de advertencia" xfId="43" builtinId="11" customBuiltin="1"/>
    <cellStyle name="Texto explicativo" xfId="30" builtinId="53" customBuiltin="1"/>
    <cellStyle name="Título" xfId="41" builtinId="15" customBuiltin="1"/>
    <cellStyle name="Título 2" xfId="33" builtinId="17" customBuiltin="1"/>
    <cellStyle name="Título 3" xfId="34" builtinId="18" customBuiltin="1"/>
    <cellStyle name="Total" xfId="42" builtinId="25" customBuiltin="1"/>
  </cellStyles>
  <dxfs count="7">
    <dxf>
      <numFmt numFmtId="167" formatCode="[$-C0A]d/mmm/yy;@"/>
    </dxf>
    <dxf>
      <numFmt numFmtId="19" formatCode="dd/mm/yyyy"/>
    </dxf>
    <dxf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Liquidity CAM CLF 10Y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'10Y'!$Z$7</c:f>
              <c:strCache>
                <c:ptCount val="1"/>
                <c:pt idx="0">
                  <c:v>Sens Cam Clf 10Y 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'10Y'!$Y$8:$Y$60</c:f>
              <c:numCache>
                <c:formatCode>[$-C0A]d/mmm/yy;@</c:formatCode>
                <c:ptCount val="53"/>
                <c:pt idx="0">
                  <c:v>43833</c:v>
                </c:pt>
                <c:pt idx="1">
                  <c:v>43836</c:v>
                </c:pt>
                <c:pt idx="2">
                  <c:v>43838</c:v>
                </c:pt>
                <c:pt idx="3">
                  <c:v>43840</c:v>
                </c:pt>
                <c:pt idx="4">
                  <c:v>43843</c:v>
                </c:pt>
                <c:pt idx="5">
                  <c:v>43844</c:v>
                </c:pt>
                <c:pt idx="6">
                  <c:v>43845</c:v>
                </c:pt>
                <c:pt idx="7">
                  <c:v>43846</c:v>
                </c:pt>
                <c:pt idx="8">
                  <c:v>43847</c:v>
                </c:pt>
                <c:pt idx="9">
                  <c:v>43852</c:v>
                </c:pt>
                <c:pt idx="10">
                  <c:v>43853</c:v>
                </c:pt>
                <c:pt idx="11">
                  <c:v>43854</c:v>
                </c:pt>
                <c:pt idx="12">
                  <c:v>43857</c:v>
                </c:pt>
                <c:pt idx="13">
                  <c:v>43858</c:v>
                </c:pt>
                <c:pt idx="14">
                  <c:v>43860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43872</c:v>
                </c:pt>
                <c:pt idx="20">
                  <c:v>43873</c:v>
                </c:pt>
                <c:pt idx="21">
                  <c:v>43878</c:v>
                </c:pt>
                <c:pt idx="22">
                  <c:v>43880</c:v>
                </c:pt>
                <c:pt idx="23">
                  <c:v>43881</c:v>
                </c:pt>
                <c:pt idx="24">
                  <c:v>43882</c:v>
                </c:pt>
                <c:pt idx="25">
                  <c:v>43885</c:v>
                </c:pt>
                <c:pt idx="26">
                  <c:v>43887</c:v>
                </c:pt>
                <c:pt idx="27">
                  <c:v>43889</c:v>
                </c:pt>
                <c:pt idx="28">
                  <c:v>43892</c:v>
                </c:pt>
                <c:pt idx="29">
                  <c:v>43893</c:v>
                </c:pt>
                <c:pt idx="30">
                  <c:v>43895</c:v>
                </c:pt>
                <c:pt idx="31">
                  <c:v>43896</c:v>
                </c:pt>
                <c:pt idx="32">
                  <c:v>43899</c:v>
                </c:pt>
                <c:pt idx="33">
                  <c:v>43901</c:v>
                </c:pt>
                <c:pt idx="34">
                  <c:v>43906</c:v>
                </c:pt>
                <c:pt idx="35">
                  <c:v>43907</c:v>
                </c:pt>
                <c:pt idx="36">
                  <c:v>43913</c:v>
                </c:pt>
                <c:pt idx="37">
                  <c:v>43915</c:v>
                </c:pt>
                <c:pt idx="38">
                  <c:v>43916</c:v>
                </c:pt>
                <c:pt idx="39">
                  <c:v>43917</c:v>
                </c:pt>
                <c:pt idx="40">
                  <c:v>43920</c:v>
                </c:pt>
                <c:pt idx="41">
                  <c:v>43921</c:v>
                </c:pt>
                <c:pt idx="42">
                  <c:v>43923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43942</c:v>
                </c:pt>
                <c:pt idx="52">
                  <c:v>43944</c:v>
                </c:pt>
              </c:numCache>
            </c:numRef>
          </c:cat>
          <c:val>
            <c:numRef>
              <c:f>'10Y'!$Z$8:$Z$60</c:f>
              <c:numCache>
                <c:formatCode>_-* #,##0_-;\-* #,##0_-;_-* "-"??_-;_-@_-</c:formatCode>
                <c:ptCount val="53"/>
                <c:pt idx="0">
                  <c:v>8.115384615384615</c:v>
                </c:pt>
                <c:pt idx="1">
                  <c:v>12.115384615384615</c:v>
                </c:pt>
                <c:pt idx="2">
                  <c:v>4.0384615384615383</c:v>
                </c:pt>
                <c:pt idx="3">
                  <c:v>4.0384615384615383</c:v>
                </c:pt>
                <c:pt idx="4">
                  <c:v>27</c:v>
                </c:pt>
                <c:pt idx="5">
                  <c:v>29.807692307692307</c:v>
                </c:pt>
                <c:pt idx="6">
                  <c:v>78.57692307692308</c:v>
                </c:pt>
                <c:pt idx="7">
                  <c:v>8.0769230769230766</c:v>
                </c:pt>
                <c:pt idx="8">
                  <c:v>59.653846153846153</c:v>
                </c:pt>
                <c:pt idx="9">
                  <c:v>58.307692307692307</c:v>
                </c:pt>
                <c:pt idx="10">
                  <c:v>12.153846153846153</c:v>
                </c:pt>
                <c:pt idx="11">
                  <c:v>40.615384615384613</c:v>
                </c:pt>
                <c:pt idx="12">
                  <c:v>30.76923076923077</c:v>
                </c:pt>
                <c:pt idx="13">
                  <c:v>82.769230769230774</c:v>
                </c:pt>
                <c:pt idx="14">
                  <c:v>16.26923076923077</c:v>
                </c:pt>
                <c:pt idx="15">
                  <c:v>5.4230769230769234</c:v>
                </c:pt>
                <c:pt idx="16">
                  <c:v>16.192307692307693</c:v>
                </c:pt>
                <c:pt idx="17">
                  <c:v>4.0384615384615383</c:v>
                </c:pt>
                <c:pt idx="18">
                  <c:v>6.7692307692307692</c:v>
                </c:pt>
                <c:pt idx="19">
                  <c:v>4.0384615384615383</c:v>
                </c:pt>
                <c:pt idx="20">
                  <c:v>16.192307692307693</c:v>
                </c:pt>
                <c:pt idx="21">
                  <c:v>4.0384615384615383</c:v>
                </c:pt>
                <c:pt idx="22">
                  <c:v>5.384615384615385</c:v>
                </c:pt>
                <c:pt idx="23">
                  <c:v>10.807692307692308</c:v>
                </c:pt>
                <c:pt idx="24">
                  <c:v>8.0769230769230766</c:v>
                </c:pt>
                <c:pt idx="25">
                  <c:v>4.0384615384615383</c:v>
                </c:pt>
                <c:pt idx="26">
                  <c:v>5.384615384615385</c:v>
                </c:pt>
                <c:pt idx="27">
                  <c:v>8.0769230769230766</c:v>
                </c:pt>
                <c:pt idx="28">
                  <c:v>25.615384615384617</c:v>
                </c:pt>
                <c:pt idx="29">
                  <c:v>5.384615384615385</c:v>
                </c:pt>
                <c:pt idx="30">
                  <c:v>9.4230769230769234</c:v>
                </c:pt>
                <c:pt idx="31">
                  <c:v>5.384615384615385</c:v>
                </c:pt>
                <c:pt idx="32">
                  <c:v>12.115384615384615</c:v>
                </c:pt>
                <c:pt idx="33">
                  <c:v>10.76923076923077</c:v>
                </c:pt>
                <c:pt idx="34">
                  <c:v>10.76923076923077</c:v>
                </c:pt>
                <c:pt idx="35">
                  <c:v>22.884615384615383</c:v>
                </c:pt>
                <c:pt idx="36">
                  <c:v>10.692307692307692</c:v>
                </c:pt>
                <c:pt idx="37">
                  <c:v>44.153846153846153</c:v>
                </c:pt>
                <c:pt idx="38">
                  <c:v>18.692307692307693</c:v>
                </c:pt>
                <c:pt idx="39">
                  <c:v>5.3461538461538458</c:v>
                </c:pt>
                <c:pt idx="40">
                  <c:v>6.6538461538461542</c:v>
                </c:pt>
                <c:pt idx="41">
                  <c:v>41.53846153846154</c:v>
                </c:pt>
                <c:pt idx="42">
                  <c:v>12.076923076923077</c:v>
                </c:pt>
                <c:pt idx="43">
                  <c:v>12.038461538461538</c:v>
                </c:pt>
                <c:pt idx="44">
                  <c:v>9.3461538461538467</c:v>
                </c:pt>
                <c:pt idx="45">
                  <c:v>14.73076923076923</c:v>
                </c:pt>
                <c:pt idx="46">
                  <c:v>20.076923076923077</c:v>
                </c:pt>
                <c:pt idx="47">
                  <c:v>12</c:v>
                </c:pt>
                <c:pt idx="48">
                  <c:v>17.423076923076923</c:v>
                </c:pt>
                <c:pt idx="49">
                  <c:v>5.3461538461538458</c:v>
                </c:pt>
                <c:pt idx="50">
                  <c:v>29.5</c:v>
                </c:pt>
                <c:pt idx="51">
                  <c:v>5.3461538461538458</c:v>
                </c:pt>
                <c:pt idx="52">
                  <c:v>9.3461538461538467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A-4675-89B4-59D05551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113472"/>
        <c:axId val="941119704"/>
      </c:lineChart>
      <c:lineChart>
        <c:grouping val="standard"/>
        <c:varyColors val="0"/>
        <c:ser>
          <c:idx val="1"/>
          <c:order val="1"/>
          <c:tx>
            <c:strRef>
              <c:f>'10Y'!$AA$7</c:f>
              <c:strCache>
                <c:ptCount val="1"/>
                <c:pt idx="0">
                  <c:v>Delta Intraday Cam CLF 10Y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'10Y'!$Y$8:$Y$60</c:f>
              <c:numCache>
                <c:formatCode>[$-C0A]d/mmm/yy;@</c:formatCode>
                <c:ptCount val="53"/>
                <c:pt idx="0">
                  <c:v>43833</c:v>
                </c:pt>
                <c:pt idx="1">
                  <c:v>43836</c:v>
                </c:pt>
                <c:pt idx="2">
                  <c:v>43838</c:v>
                </c:pt>
                <c:pt idx="3">
                  <c:v>43840</c:v>
                </c:pt>
                <c:pt idx="4">
                  <c:v>43843</c:v>
                </c:pt>
                <c:pt idx="5">
                  <c:v>43844</c:v>
                </c:pt>
                <c:pt idx="6">
                  <c:v>43845</c:v>
                </c:pt>
                <c:pt idx="7">
                  <c:v>43846</c:v>
                </c:pt>
                <c:pt idx="8">
                  <c:v>43847</c:v>
                </c:pt>
                <c:pt idx="9">
                  <c:v>43852</c:v>
                </c:pt>
                <c:pt idx="10">
                  <c:v>43853</c:v>
                </c:pt>
                <c:pt idx="11">
                  <c:v>43854</c:v>
                </c:pt>
                <c:pt idx="12">
                  <c:v>43857</c:v>
                </c:pt>
                <c:pt idx="13">
                  <c:v>43858</c:v>
                </c:pt>
                <c:pt idx="14">
                  <c:v>43860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43872</c:v>
                </c:pt>
                <c:pt idx="20">
                  <c:v>43873</c:v>
                </c:pt>
                <c:pt idx="21">
                  <c:v>43878</c:v>
                </c:pt>
                <c:pt idx="22">
                  <c:v>43880</c:v>
                </c:pt>
                <c:pt idx="23">
                  <c:v>43881</c:v>
                </c:pt>
                <c:pt idx="24">
                  <c:v>43882</c:v>
                </c:pt>
                <c:pt idx="25">
                  <c:v>43885</c:v>
                </c:pt>
                <c:pt idx="26">
                  <c:v>43887</c:v>
                </c:pt>
                <c:pt idx="27">
                  <c:v>43889</c:v>
                </c:pt>
                <c:pt idx="28">
                  <c:v>43892</c:v>
                </c:pt>
                <c:pt idx="29">
                  <c:v>43893</c:v>
                </c:pt>
                <c:pt idx="30">
                  <c:v>43895</c:v>
                </c:pt>
                <c:pt idx="31">
                  <c:v>43896</c:v>
                </c:pt>
                <c:pt idx="32">
                  <c:v>43899</c:v>
                </c:pt>
                <c:pt idx="33">
                  <c:v>43901</c:v>
                </c:pt>
                <c:pt idx="34">
                  <c:v>43906</c:v>
                </c:pt>
                <c:pt idx="35">
                  <c:v>43907</c:v>
                </c:pt>
                <c:pt idx="36">
                  <c:v>43913</c:v>
                </c:pt>
                <c:pt idx="37">
                  <c:v>43915</c:v>
                </c:pt>
                <c:pt idx="38">
                  <c:v>43916</c:v>
                </c:pt>
                <c:pt idx="39">
                  <c:v>43917</c:v>
                </c:pt>
                <c:pt idx="40">
                  <c:v>43920</c:v>
                </c:pt>
                <c:pt idx="41">
                  <c:v>43921</c:v>
                </c:pt>
                <c:pt idx="42">
                  <c:v>43923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43942</c:v>
                </c:pt>
                <c:pt idx="52">
                  <c:v>43944</c:v>
                </c:pt>
              </c:numCache>
            </c:numRef>
          </c:cat>
          <c:val>
            <c:numRef>
              <c:f>'10Y'!$AA$8:$AA$60</c:f>
              <c:numCache>
                <c:formatCode>General</c:formatCode>
                <c:ptCount val="53"/>
                <c:pt idx="0">
                  <c:v>2.3000000000000007E-2</c:v>
                </c:pt>
                <c:pt idx="1">
                  <c:v>8.5999999999999993E-2</c:v>
                </c:pt>
                <c:pt idx="2">
                  <c:v>4.5000000000000012E-2</c:v>
                </c:pt>
                <c:pt idx="3">
                  <c:v>7.5000000000000011E-2</c:v>
                </c:pt>
                <c:pt idx="4">
                  <c:v>3.999999999999998E-2</c:v>
                </c:pt>
                <c:pt idx="5">
                  <c:v>3.4999999999999976E-2</c:v>
                </c:pt>
                <c:pt idx="6">
                  <c:v>4.5000000000000012E-2</c:v>
                </c:pt>
                <c:pt idx="7">
                  <c:v>4.0000000000000008E-2</c:v>
                </c:pt>
                <c:pt idx="8">
                  <c:v>6.5000000000000002E-2</c:v>
                </c:pt>
                <c:pt idx="9">
                  <c:v>3.3000000000000002E-2</c:v>
                </c:pt>
                <c:pt idx="10">
                  <c:v>0.03</c:v>
                </c:pt>
                <c:pt idx="11">
                  <c:v>1.999999999999999E-2</c:v>
                </c:pt>
                <c:pt idx="12">
                  <c:v>6.6000000000000003E-2</c:v>
                </c:pt>
                <c:pt idx="13">
                  <c:v>2.0000000000000004E-2</c:v>
                </c:pt>
                <c:pt idx="14">
                  <c:v>3.2000000000000001E-2</c:v>
                </c:pt>
                <c:pt idx="15">
                  <c:v>0.09</c:v>
                </c:pt>
                <c:pt idx="16">
                  <c:v>0.05</c:v>
                </c:pt>
                <c:pt idx="17">
                  <c:v>0.02</c:v>
                </c:pt>
                <c:pt idx="18">
                  <c:v>4.8000000000000008E-2</c:v>
                </c:pt>
                <c:pt idx="19">
                  <c:v>0.03</c:v>
                </c:pt>
                <c:pt idx="20">
                  <c:v>1.9999999999999997E-2</c:v>
                </c:pt>
                <c:pt idx="21">
                  <c:v>2.0000000000000004E-2</c:v>
                </c:pt>
                <c:pt idx="22">
                  <c:v>4.9999999999999989E-2</c:v>
                </c:pt>
                <c:pt idx="23">
                  <c:v>4.5000000000000012E-2</c:v>
                </c:pt>
                <c:pt idx="24">
                  <c:v>8.500000000000002E-2</c:v>
                </c:pt>
                <c:pt idx="25">
                  <c:v>0.10700000000000001</c:v>
                </c:pt>
                <c:pt idx="26">
                  <c:v>6.0000000000000012E-2</c:v>
                </c:pt>
                <c:pt idx="27">
                  <c:v>3.5000000000000003E-2</c:v>
                </c:pt>
                <c:pt idx="28">
                  <c:v>0.16</c:v>
                </c:pt>
                <c:pt idx="29">
                  <c:v>0.21500000000000002</c:v>
                </c:pt>
                <c:pt idx="30">
                  <c:v>6.0000000000000026E-2</c:v>
                </c:pt>
                <c:pt idx="31">
                  <c:v>7.4999999999999983E-2</c:v>
                </c:pt>
                <c:pt idx="32">
                  <c:v>0.16999999999999998</c:v>
                </c:pt>
                <c:pt idx="33">
                  <c:v>0.13</c:v>
                </c:pt>
                <c:pt idx="34">
                  <c:v>0.49</c:v>
                </c:pt>
                <c:pt idx="35">
                  <c:v>0.22</c:v>
                </c:pt>
                <c:pt idx="36">
                  <c:v>0.10500000000000004</c:v>
                </c:pt>
                <c:pt idx="37">
                  <c:v>0.22000000000000003</c:v>
                </c:pt>
                <c:pt idx="38">
                  <c:v>0.18000000000000002</c:v>
                </c:pt>
                <c:pt idx="39">
                  <c:v>0.10999999999999999</c:v>
                </c:pt>
                <c:pt idx="40">
                  <c:v>0.10100000000000001</c:v>
                </c:pt>
                <c:pt idx="41">
                  <c:v>0.1</c:v>
                </c:pt>
                <c:pt idx="42">
                  <c:v>5.5000000000000007E-2</c:v>
                </c:pt>
                <c:pt idx="43">
                  <c:v>7.4999999999999997E-2</c:v>
                </c:pt>
                <c:pt idx="44">
                  <c:v>8.0000000000000016E-2</c:v>
                </c:pt>
                <c:pt idx="45">
                  <c:v>5.4999999999999993E-2</c:v>
                </c:pt>
                <c:pt idx="46">
                  <c:v>6.9999999999999979E-2</c:v>
                </c:pt>
                <c:pt idx="47">
                  <c:v>5.7000000000000023E-2</c:v>
                </c:pt>
                <c:pt idx="48">
                  <c:v>4.0000000000000008E-2</c:v>
                </c:pt>
                <c:pt idx="49">
                  <c:v>8.4999999999999992E-2</c:v>
                </c:pt>
                <c:pt idx="50">
                  <c:v>0.13500000000000001</c:v>
                </c:pt>
                <c:pt idx="51">
                  <c:v>0.1</c:v>
                </c:pt>
                <c:pt idx="52">
                  <c:v>3.9999999999999994E-2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A-4675-89B4-59D055514A5B}"/>
            </c:ext>
          </c:extLst>
        </c:ser>
        <c:ser>
          <c:idx val="2"/>
          <c:order val="2"/>
          <c:tx>
            <c:strRef>
              <c:f>'10Y'!$AB$7</c:f>
              <c:strCache>
                <c:ptCount val="1"/>
                <c:pt idx="0">
                  <c:v>Delta Overnight Cam CLF 10Y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'10Y'!$Y$8:$Y$60</c:f>
              <c:numCache>
                <c:formatCode>[$-C0A]d/mmm/yy;@</c:formatCode>
                <c:ptCount val="53"/>
                <c:pt idx="0">
                  <c:v>43833</c:v>
                </c:pt>
                <c:pt idx="1">
                  <c:v>43836</c:v>
                </c:pt>
                <c:pt idx="2">
                  <c:v>43838</c:v>
                </c:pt>
                <c:pt idx="3">
                  <c:v>43840</c:v>
                </c:pt>
                <c:pt idx="4">
                  <c:v>43843</c:v>
                </c:pt>
                <c:pt idx="5">
                  <c:v>43844</c:v>
                </c:pt>
                <c:pt idx="6">
                  <c:v>43845</c:v>
                </c:pt>
                <c:pt idx="7">
                  <c:v>43846</c:v>
                </c:pt>
                <c:pt idx="8">
                  <c:v>43847</c:v>
                </c:pt>
                <c:pt idx="9">
                  <c:v>43852</c:v>
                </c:pt>
                <c:pt idx="10">
                  <c:v>43853</c:v>
                </c:pt>
                <c:pt idx="11">
                  <c:v>43854</c:v>
                </c:pt>
                <c:pt idx="12">
                  <c:v>43857</c:v>
                </c:pt>
                <c:pt idx="13">
                  <c:v>43858</c:v>
                </c:pt>
                <c:pt idx="14">
                  <c:v>43860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43872</c:v>
                </c:pt>
                <c:pt idx="20">
                  <c:v>43873</c:v>
                </c:pt>
                <c:pt idx="21">
                  <c:v>43878</c:v>
                </c:pt>
                <c:pt idx="22">
                  <c:v>43880</c:v>
                </c:pt>
                <c:pt idx="23">
                  <c:v>43881</c:v>
                </c:pt>
                <c:pt idx="24">
                  <c:v>43882</c:v>
                </c:pt>
                <c:pt idx="25">
                  <c:v>43885</c:v>
                </c:pt>
                <c:pt idx="26">
                  <c:v>43887</c:v>
                </c:pt>
                <c:pt idx="27">
                  <c:v>43889</c:v>
                </c:pt>
                <c:pt idx="28">
                  <c:v>43892</c:v>
                </c:pt>
                <c:pt idx="29">
                  <c:v>43893</c:v>
                </c:pt>
                <c:pt idx="30">
                  <c:v>43895</c:v>
                </c:pt>
                <c:pt idx="31">
                  <c:v>43896</c:v>
                </c:pt>
                <c:pt idx="32">
                  <c:v>43899</c:v>
                </c:pt>
                <c:pt idx="33">
                  <c:v>43901</c:v>
                </c:pt>
                <c:pt idx="34">
                  <c:v>43906</c:v>
                </c:pt>
                <c:pt idx="35">
                  <c:v>43907</c:v>
                </c:pt>
                <c:pt idx="36">
                  <c:v>43913</c:v>
                </c:pt>
                <c:pt idx="37">
                  <c:v>43915</c:v>
                </c:pt>
                <c:pt idx="38">
                  <c:v>43916</c:v>
                </c:pt>
                <c:pt idx="39">
                  <c:v>43917</c:v>
                </c:pt>
                <c:pt idx="40">
                  <c:v>43920</c:v>
                </c:pt>
                <c:pt idx="41">
                  <c:v>43921</c:v>
                </c:pt>
                <c:pt idx="42">
                  <c:v>43923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43942</c:v>
                </c:pt>
                <c:pt idx="52">
                  <c:v>43944</c:v>
                </c:pt>
              </c:numCache>
            </c:numRef>
          </c:cat>
          <c:val>
            <c:numRef>
              <c:f>'10Y'!$AB$8:$AB$60</c:f>
              <c:numCache>
                <c:formatCode>General</c:formatCode>
                <c:ptCount val="53"/>
                <c:pt idx="0">
                  <c:v>2.0000000000000004E-2</c:v>
                </c:pt>
                <c:pt idx="1">
                  <c:v>3.4999999999999989E-2</c:v>
                </c:pt>
                <c:pt idx="2">
                  <c:v>0.03</c:v>
                </c:pt>
                <c:pt idx="3">
                  <c:v>6.5000000000000002E-2</c:v>
                </c:pt>
                <c:pt idx="4">
                  <c:v>2.300000000000002E-2</c:v>
                </c:pt>
                <c:pt idx="5">
                  <c:v>-2.8000000000000025E-2</c:v>
                </c:pt>
                <c:pt idx="6">
                  <c:v>-1.999999999999999E-2</c:v>
                </c:pt>
                <c:pt idx="7">
                  <c:v>0</c:v>
                </c:pt>
                <c:pt idx="8">
                  <c:v>-4.5000000000000012E-2</c:v>
                </c:pt>
                <c:pt idx="9">
                  <c:v>0</c:v>
                </c:pt>
                <c:pt idx="10">
                  <c:v>4.9999999999999767E-3</c:v>
                </c:pt>
                <c:pt idx="11">
                  <c:v>-1.4999999999999986E-2</c:v>
                </c:pt>
                <c:pt idx="12">
                  <c:v>-4.0000000000000008E-2</c:v>
                </c:pt>
                <c:pt idx="13">
                  <c:v>5.0000000000000044E-3</c:v>
                </c:pt>
                <c:pt idx="14">
                  <c:v>1.5000000000000013E-2</c:v>
                </c:pt>
                <c:pt idx="15">
                  <c:v>-0.06</c:v>
                </c:pt>
                <c:pt idx="16">
                  <c:v>-4.0000000000000008E-2</c:v>
                </c:pt>
                <c:pt idx="17">
                  <c:v>0</c:v>
                </c:pt>
                <c:pt idx="18">
                  <c:v>1.0000000000000002E-2</c:v>
                </c:pt>
                <c:pt idx="19">
                  <c:v>1.9999999999999997E-2</c:v>
                </c:pt>
                <c:pt idx="20">
                  <c:v>5.0000000000000044E-3</c:v>
                </c:pt>
                <c:pt idx="21">
                  <c:v>1.2000000000000011E-2</c:v>
                </c:pt>
                <c:pt idx="22">
                  <c:v>3.999999999999998E-2</c:v>
                </c:pt>
                <c:pt idx="23">
                  <c:v>3.5000000000000003E-2</c:v>
                </c:pt>
                <c:pt idx="24">
                  <c:v>-4.9999999999999989E-2</c:v>
                </c:pt>
                <c:pt idx="25">
                  <c:v>-5.6999999999999995E-2</c:v>
                </c:pt>
                <c:pt idx="26">
                  <c:v>3.4999999999999989E-2</c:v>
                </c:pt>
                <c:pt idx="27">
                  <c:v>0.03</c:v>
                </c:pt>
                <c:pt idx="28">
                  <c:v>-0.13500000000000001</c:v>
                </c:pt>
                <c:pt idx="29">
                  <c:v>-0.19500000000000001</c:v>
                </c:pt>
                <c:pt idx="30">
                  <c:v>0</c:v>
                </c:pt>
                <c:pt idx="31">
                  <c:v>-3.8000000000000006E-2</c:v>
                </c:pt>
                <c:pt idx="32">
                  <c:v>-2.6999999999999968E-2</c:v>
                </c:pt>
                <c:pt idx="33">
                  <c:v>3.999999999999998E-2</c:v>
                </c:pt>
                <c:pt idx="34">
                  <c:v>-0.39</c:v>
                </c:pt>
                <c:pt idx="35">
                  <c:v>-9.9999999999999992E-2</c:v>
                </c:pt>
                <c:pt idx="36">
                  <c:v>1.9999999999999962E-2</c:v>
                </c:pt>
                <c:pt idx="37">
                  <c:v>-8.9999999999999969E-2</c:v>
                </c:pt>
                <c:pt idx="38">
                  <c:v>-4.0000000000000036E-2</c:v>
                </c:pt>
                <c:pt idx="39">
                  <c:v>-8.9999999999999969E-2</c:v>
                </c:pt>
                <c:pt idx="40">
                  <c:v>-3.5000000000000003E-2</c:v>
                </c:pt>
                <c:pt idx="41">
                  <c:v>-6.0000000000000012E-2</c:v>
                </c:pt>
                <c:pt idx="42">
                  <c:v>5.5000000000000007E-2</c:v>
                </c:pt>
                <c:pt idx="43">
                  <c:v>7.4999999999999997E-2</c:v>
                </c:pt>
                <c:pt idx="44">
                  <c:v>-5.0000000000000044E-3</c:v>
                </c:pt>
                <c:pt idx="45">
                  <c:v>-5.0000000000000044E-3</c:v>
                </c:pt>
                <c:pt idx="46">
                  <c:v>0.03</c:v>
                </c:pt>
                <c:pt idx="47">
                  <c:v>5.0000000000000017E-2</c:v>
                </c:pt>
                <c:pt idx="48">
                  <c:v>-4.0000000000000008E-2</c:v>
                </c:pt>
                <c:pt idx="49">
                  <c:v>-7.5000000000000011E-2</c:v>
                </c:pt>
                <c:pt idx="50">
                  <c:v>-0.13</c:v>
                </c:pt>
                <c:pt idx="51">
                  <c:v>0.03</c:v>
                </c:pt>
                <c:pt idx="52">
                  <c:v>-5.0000000000000044E-3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BA-4675-89B4-59D05551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729384"/>
        <c:axId val="947729056"/>
      </c:lineChart>
      <c:dateAx>
        <c:axId val="941113472"/>
        <c:scaling>
          <c:orientation val="minMax"/>
        </c:scaling>
        <c:delete val="0"/>
        <c:axPos val="b"/>
        <c:numFmt formatCode="[$-C0A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41119704"/>
        <c:crosses val="autoZero"/>
        <c:auto val="1"/>
        <c:lblOffset val="100"/>
        <c:baseTimeUnit val="days"/>
      </c:dateAx>
      <c:valAx>
        <c:axId val="94111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41113472"/>
        <c:crosses val="autoZero"/>
        <c:crossBetween val="between"/>
      </c:valAx>
      <c:valAx>
        <c:axId val="947729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47729384"/>
        <c:crosses val="max"/>
        <c:crossBetween val="between"/>
      </c:valAx>
      <c:dateAx>
        <c:axId val="947729384"/>
        <c:scaling>
          <c:orientation val="minMax"/>
        </c:scaling>
        <c:delete val="1"/>
        <c:axPos val="b"/>
        <c:numFmt formatCode="[$-C0A]d/mmm/yy;@" sourceLinked="1"/>
        <c:majorTickMark val="out"/>
        <c:minorTickMark val="none"/>
        <c:tickLblPos val="nextTo"/>
        <c:crossAx val="947729056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Liquidity CAM CLF</a:t>
            </a:r>
            <a:r>
              <a:rPr lang="es-CL" baseline="0"/>
              <a:t> 5Y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'5Y'!$AA$8</c:f>
              <c:strCache>
                <c:ptCount val="1"/>
                <c:pt idx="0">
                  <c:v>Sens Cam Clf 5Y 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'5Y'!$Z$9:$Z$43</c:f>
              <c:numCache>
                <c:formatCode>[$-C0A]d/mmm/yy;@</c:formatCode>
                <c:ptCount val="35"/>
                <c:pt idx="0">
                  <c:v>43836</c:v>
                </c:pt>
                <c:pt idx="1">
                  <c:v>43837</c:v>
                </c:pt>
                <c:pt idx="2">
                  <c:v>43838</c:v>
                </c:pt>
                <c:pt idx="3">
                  <c:v>43839</c:v>
                </c:pt>
                <c:pt idx="4">
                  <c:v>43843</c:v>
                </c:pt>
                <c:pt idx="5">
                  <c:v>43844</c:v>
                </c:pt>
                <c:pt idx="6">
                  <c:v>43845</c:v>
                </c:pt>
                <c:pt idx="7">
                  <c:v>43853</c:v>
                </c:pt>
                <c:pt idx="8">
                  <c:v>43854</c:v>
                </c:pt>
                <c:pt idx="9">
                  <c:v>43857</c:v>
                </c:pt>
                <c:pt idx="10">
                  <c:v>43858</c:v>
                </c:pt>
                <c:pt idx="11">
                  <c:v>43860</c:v>
                </c:pt>
                <c:pt idx="12">
                  <c:v>43865</c:v>
                </c:pt>
                <c:pt idx="13">
                  <c:v>43866</c:v>
                </c:pt>
                <c:pt idx="14">
                  <c:v>43868</c:v>
                </c:pt>
                <c:pt idx="15">
                  <c:v>43872</c:v>
                </c:pt>
                <c:pt idx="16">
                  <c:v>43873</c:v>
                </c:pt>
                <c:pt idx="17">
                  <c:v>43875</c:v>
                </c:pt>
                <c:pt idx="18">
                  <c:v>43882</c:v>
                </c:pt>
                <c:pt idx="19">
                  <c:v>43887</c:v>
                </c:pt>
                <c:pt idx="20">
                  <c:v>43889</c:v>
                </c:pt>
                <c:pt idx="21">
                  <c:v>43893</c:v>
                </c:pt>
                <c:pt idx="22">
                  <c:v>43894</c:v>
                </c:pt>
                <c:pt idx="23">
                  <c:v>43896</c:v>
                </c:pt>
                <c:pt idx="24">
                  <c:v>43901</c:v>
                </c:pt>
                <c:pt idx="25">
                  <c:v>43907</c:v>
                </c:pt>
                <c:pt idx="26">
                  <c:v>43914</c:v>
                </c:pt>
                <c:pt idx="27">
                  <c:v>43915</c:v>
                </c:pt>
                <c:pt idx="28">
                  <c:v>43920</c:v>
                </c:pt>
                <c:pt idx="29">
                  <c:v>43921</c:v>
                </c:pt>
                <c:pt idx="30">
                  <c:v>43923</c:v>
                </c:pt>
                <c:pt idx="31">
                  <c:v>43928</c:v>
                </c:pt>
                <c:pt idx="32">
                  <c:v>43935</c:v>
                </c:pt>
                <c:pt idx="33">
                  <c:v>43936</c:v>
                </c:pt>
                <c:pt idx="34">
                  <c:v>43941</c:v>
                </c:pt>
              </c:numCache>
            </c:numRef>
          </c:cat>
          <c:val>
            <c:numRef>
              <c:f>'5Y'!$AA$9:$AA$43</c:f>
              <c:numCache>
                <c:formatCode>_-* #,##0_-;\-* #,##0_-;_-* "-"??_-;_-@_-</c:formatCode>
                <c:ptCount val="35"/>
                <c:pt idx="0">
                  <c:v>18.892857142857142</c:v>
                </c:pt>
                <c:pt idx="1">
                  <c:v>9.4464285714285712</c:v>
                </c:pt>
                <c:pt idx="2">
                  <c:v>5.0357142857142856</c:v>
                </c:pt>
                <c:pt idx="3">
                  <c:v>4.4107142857142856</c:v>
                </c:pt>
                <c:pt idx="4">
                  <c:v>15.107142857142858</c:v>
                </c:pt>
                <c:pt idx="5">
                  <c:v>39.053571428571431</c:v>
                </c:pt>
                <c:pt idx="6">
                  <c:v>10.071428571428571</c:v>
                </c:pt>
                <c:pt idx="7">
                  <c:v>22.642857142857142</c:v>
                </c:pt>
                <c:pt idx="8">
                  <c:v>26.428571428571427</c:v>
                </c:pt>
                <c:pt idx="9">
                  <c:v>10.178571428571429</c:v>
                </c:pt>
                <c:pt idx="10">
                  <c:v>5.0357142857142856</c:v>
                </c:pt>
                <c:pt idx="11">
                  <c:v>24.535714285714285</c:v>
                </c:pt>
                <c:pt idx="12">
                  <c:v>15.107142857142858</c:v>
                </c:pt>
                <c:pt idx="13">
                  <c:v>12.357142857142858</c:v>
                </c:pt>
                <c:pt idx="14">
                  <c:v>14.5</c:v>
                </c:pt>
                <c:pt idx="15">
                  <c:v>5.0178571428571432</c:v>
                </c:pt>
                <c:pt idx="16">
                  <c:v>53.571428571428569</c:v>
                </c:pt>
                <c:pt idx="17">
                  <c:v>56.535714285714285</c:v>
                </c:pt>
                <c:pt idx="18">
                  <c:v>10.035714285714286</c:v>
                </c:pt>
                <c:pt idx="19">
                  <c:v>5.6428571428571432</c:v>
                </c:pt>
                <c:pt idx="20">
                  <c:v>38.160714285714285</c:v>
                </c:pt>
                <c:pt idx="21">
                  <c:v>15</c:v>
                </c:pt>
                <c:pt idx="22">
                  <c:v>10</c:v>
                </c:pt>
                <c:pt idx="23">
                  <c:v>5.625</c:v>
                </c:pt>
                <c:pt idx="24">
                  <c:v>5</c:v>
                </c:pt>
                <c:pt idx="25">
                  <c:v>5.625</c:v>
                </c:pt>
                <c:pt idx="26">
                  <c:v>5.6071428571428568</c:v>
                </c:pt>
                <c:pt idx="27">
                  <c:v>3.1071428571428572</c:v>
                </c:pt>
                <c:pt idx="28">
                  <c:v>9.9464285714285712</c:v>
                </c:pt>
                <c:pt idx="29">
                  <c:v>16.821428571428573</c:v>
                </c:pt>
                <c:pt idx="30">
                  <c:v>10.589285714285714</c:v>
                </c:pt>
                <c:pt idx="31">
                  <c:v>4.9821428571428568</c:v>
                </c:pt>
                <c:pt idx="32">
                  <c:v>9.9642857142857135</c:v>
                </c:pt>
                <c:pt idx="33">
                  <c:v>9.9642857142857135</c:v>
                </c:pt>
                <c:pt idx="34">
                  <c:v>1.2321428571428572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C-49A1-8BB0-18AF24253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711312"/>
        <c:axId val="1031712296"/>
      </c:lineChart>
      <c:lineChart>
        <c:grouping val="standard"/>
        <c:varyColors val="0"/>
        <c:ser>
          <c:idx val="1"/>
          <c:order val="1"/>
          <c:tx>
            <c:strRef>
              <c:f>'5Y'!$AB$8</c:f>
              <c:strCache>
                <c:ptCount val="1"/>
                <c:pt idx="0">
                  <c:v>Delta Intraday Cam CLF 5Y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'5Y'!$Z$9:$Z$43</c:f>
              <c:numCache>
                <c:formatCode>[$-C0A]d/mmm/yy;@</c:formatCode>
                <c:ptCount val="35"/>
                <c:pt idx="0">
                  <c:v>43836</c:v>
                </c:pt>
                <c:pt idx="1">
                  <c:v>43837</c:v>
                </c:pt>
                <c:pt idx="2">
                  <c:v>43838</c:v>
                </c:pt>
                <c:pt idx="3">
                  <c:v>43839</c:v>
                </c:pt>
                <c:pt idx="4">
                  <c:v>43843</c:v>
                </c:pt>
                <c:pt idx="5">
                  <c:v>43844</c:v>
                </c:pt>
                <c:pt idx="6">
                  <c:v>43845</c:v>
                </c:pt>
                <c:pt idx="7">
                  <c:v>43853</c:v>
                </c:pt>
                <c:pt idx="8">
                  <c:v>43854</c:v>
                </c:pt>
                <c:pt idx="9">
                  <c:v>43857</c:v>
                </c:pt>
                <c:pt idx="10">
                  <c:v>43858</c:v>
                </c:pt>
                <c:pt idx="11">
                  <c:v>43860</c:v>
                </c:pt>
                <c:pt idx="12">
                  <c:v>43865</c:v>
                </c:pt>
                <c:pt idx="13">
                  <c:v>43866</c:v>
                </c:pt>
                <c:pt idx="14">
                  <c:v>43868</c:v>
                </c:pt>
                <c:pt idx="15">
                  <c:v>43872</c:v>
                </c:pt>
                <c:pt idx="16">
                  <c:v>43873</c:v>
                </c:pt>
                <c:pt idx="17">
                  <c:v>43875</c:v>
                </c:pt>
                <c:pt idx="18">
                  <c:v>43882</c:v>
                </c:pt>
                <c:pt idx="19">
                  <c:v>43887</c:v>
                </c:pt>
                <c:pt idx="20">
                  <c:v>43889</c:v>
                </c:pt>
                <c:pt idx="21">
                  <c:v>43893</c:v>
                </c:pt>
                <c:pt idx="22">
                  <c:v>43894</c:v>
                </c:pt>
                <c:pt idx="23">
                  <c:v>43896</c:v>
                </c:pt>
                <c:pt idx="24">
                  <c:v>43901</c:v>
                </c:pt>
                <c:pt idx="25">
                  <c:v>43907</c:v>
                </c:pt>
                <c:pt idx="26">
                  <c:v>43914</c:v>
                </c:pt>
                <c:pt idx="27">
                  <c:v>43915</c:v>
                </c:pt>
                <c:pt idx="28">
                  <c:v>43920</c:v>
                </c:pt>
                <c:pt idx="29">
                  <c:v>43921</c:v>
                </c:pt>
                <c:pt idx="30">
                  <c:v>43923</c:v>
                </c:pt>
                <c:pt idx="31">
                  <c:v>43928</c:v>
                </c:pt>
                <c:pt idx="32">
                  <c:v>43935</c:v>
                </c:pt>
                <c:pt idx="33">
                  <c:v>43936</c:v>
                </c:pt>
                <c:pt idx="34">
                  <c:v>43941</c:v>
                </c:pt>
              </c:numCache>
            </c:numRef>
          </c:cat>
          <c:val>
            <c:numRef>
              <c:f>'5Y'!$AB$9:$AB$43</c:f>
              <c:numCache>
                <c:formatCode>General</c:formatCode>
                <c:ptCount val="35"/>
                <c:pt idx="0">
                  <c:v>9.7000000000000031E-2</c:v>
                </c:pt>
                <c:pt idx="1">
                  <c:v>3.5000000000000031E-2</c:v>
                </c:pt>
                <c:pt idx="2">
                  <c:v>0.06</c:v>
                </c:pt>
                <c:pt idx="3">
                  <c:v>7.5000000000000011E-2</c:v>
                </c:pt>
                <c:pt idx="4">
                  <c:v>4.0000000000000036E-2</c:v>
                </c:pt>
                <c:pt idx="5">
                  <c:v>0.06</c:v>
                </c:pt>
                <c:pt idx="6">
                  <c:v>0.06</c:v>
                </c:pt>
                <c:pt idx="7">
                  <c:v>4.0000000000000036E-2</c:v>
                </c:pt>
                <c:pt idx="8">
                  <c:v>1.8000000000000016E-2</c:v>
                </c:pt>
                <c:pt idx="9">
                  <c:v>6.0999999999999943E-2</c:v>
                </c:pt>
                <c:pt idx="10">
                  <c:v>2.9999999999999916E-2</c:v>
                </c:pt>
                <c:pt idx="11">
                  <c:v>4.0000000000000036E-2</c:v>
                </c:pt>
                <c:pt idx="12">
                  <c:v>9.000000000000008E-2</c:v>
                </c:pt>
                <c:pt idx="13">
                  <c:v>5.5000000000000049E-2</c:v>
                </c:pt>
                <c:pt idx="14">
                  <c:v>3.2000000000000028E-2</c:v>
                </c:pt>
                <c:pt idx="15">
                  <c:v>1.0000000000000009E-2</c:v>
                </c:pt>
                <c:pt idx="16">
                  <c:v>2.5000000000000022E-2</c:v>
                </c:pt>
                <c:pt idx="17">
                  <c:v>3.0000000000000027E-2</c:v>
                </c:pt>
                <c:pt idx="18">
                  <c:v>0.10999999999999993</c:v>
                </c:pt>
                <c:pt idx="19">
                  <c:v>4.7000000000000042E-2</c:v>
                </c:pt>
                <c:pt idx="20">
                  <c:v>5.2999999999999936E-2</c:v>
                </c:pt>
                <c:pt idx="21">
                  <c:v>0.21000000000000008</c:v>
                </c:pt>
                <c:pt idx="22">
                  <c:v>0.20299999999999996</c:v>
                </c:pt>
                <c:pt idx="23">
                  <c:v>6.0000000000000053E-2</c:v>
                </c:pt>
                <c:pt idx="24">
                  <c:v>0.13300000000000001</c:v>
                </c:pt>
                <c:pt idx="25">
                  <c:v>0.28000000000000003</c:v>
                </c:pt>
                <c:pt idx="26">
                  <c:v>0.11200000000000004</c:v>
                </c:pt>
                <c:pt idx="27">
                  <c:v>0.19499999999999995</c:v>
                </c:pt>
                <c:pt idx="28">
                  <c:v>7.0000000000000062E-2</c:v>
                </c:pt>
                <c:pt idx="29">
                  <c:v>0.10999999999999999</c:v>
                </c:pt>
                <c:pt idx="30">
                  <c:v>4.0000000000000036E-2</c:v>
                </c:pt>
                <c:pt idx="31">
                  <c:v>8.4999999999999964E-2</c:v>
                </c:pt>
                <c:pt idx="32">
                  <c:v>1.5000000000000013E-2</c:v>
                </c:pt>
                <c:pt idx="33">
                  <c:v>4.9999999999999933E-2</c:v>
                </c:pt>
                <c:pt idx="34">
                  <c:v>8.9999999999999969E-2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C-49A1-8BB0-18AF24253E06}"/>
            </c:ext>
          </c:extLst>
        </c:ser>
        <c:ser>
          <c:idx val="2"/>
          <c:order val="2"/>
          <c:tx>
            <c:strRef>
              <c:f>'5Y'!$AC$8</c:f>
              <c:strCache>
                <c:ptCount val="1"/>
                <c:pt idx="0">
                  <c:v>Delta Overnight Cam CLF 5Y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'5Y'!$Z$9:$Z$43</c:f>
              <c:numCache>
                <c:formatCode>[$-C0A]d/mmm/yy;@</c:formatCode>
                <c:ptCount val="35"/>
                <c:pt idx="0">
                  <c:v>43836</c:v>
                </c:pt>
                <c:pt idx="1">
                  <c:v>43837</c:v>
                </c:pt>
                <c:pt idx="2">
                  <c:v>43838</c:v>
                </c:pt>
                <c:pt idx="3">
                  <c:v>43839</c:v>
                </c:pt>
                <c:pt idx="4">
                  <c:v>43843</c:v>
                </c:pt>
                <c:pt idx="5">
                  <c:v>43844</c:v>
                </c:pt>
                <c:pt idx="6">
                  <c:v>43845</c:v>
                </c:pt>
                <c:pt idx="7">
                  <c:v>43853</c:v>
                </c:pt>
                <c:pt idx="8">
                  <c:v>43854</c:v>
                </c:pt>
                <c:pt idx="9">
                  <c:v>43857</c:v>
                </c:pt>
                <c:pt idx="10">
                  <c:v>43858</c:v>
                </c:pt>
                <c:pt idx="11">
                  <c:v>43860</c:v>
                </c:pt>
                <c:pt idx="12">
                  <c:v>43865</c:v>
                </c:pt>
                <c:pt idx="13">
                  <c:v>43866</c:v>
                </c:pt>
                <c:pt idx="14">
                  <c:v>43868</c:v>
                </c:pt>
                <c:pt idx="15">
                  <c:v>43872</c:v>
                </c:pt>
                <c:pt idx="16">
                  <c:v>43873</c:v>
                </c:pt>
                <c:pt idx="17">
                  <c:v>43875</c:v>
                </c:pt>
                <c:pt idx="18">
                  <c:v>43882</c:v>
                </c:pt>
                <c:pt idx="19">
                  <c:v>43887</c:v>
                </c:pt>
                <c:pt idx="20">
                  <c:v>43889</c:v>
                </c:pt>
                <c:pt idx="21">
                  <c:v>43893</c:v>
                </c:pt>
                <c:pt idx="22">
                  <c:v>43894</c:v>
                </c:pt>
                <c:pt idx="23">
                  <c:v>43896</c:v>
                </c:pt>
                <c:pt idx="24">
                  <c:v>43901</c:v>
                </c:pt>
                <c:pt idx="25">
                  <c:v>43907</c:v>
                </c:pt>
                <c:pt idx="26">
                  <c:v>43914</c:v>
                </c:pt>
                <c:pt idx="27">
                  <c:v>43915</c:v>
                </c:pt>
                <c:pt idx="28">
                  <c:v>43920</c:v>
                </c:pt>
                <c:pt idx="29">
                  <c:v>43921</c:v>
                </c:pt>
                <c:pt idx="30">
                  <c:v>43923</c:v>
                </c:pt>
                <c:pt idx="31">
                  <c:v>43928</c:v>
                </c:pt>
                <c:pt idx="32">
                  <c:v>43935</c:v>
                </c:pt>
                <c:pt idx="33">
                  <c:v>43936</c:v>
                </c:pt>
                <c:pt idx="34">
                  <c:v>43941</c:v>
                </c:pt>
              </c:numCache>
            </c:numRef>
          </c:cat>
          <c:val>
            <c:numRef>
              <c:f>'5Y'!$AC$9:$AC$43</c:f>
              <c:numCache>
                <c:formatCode>General</c:formatCode>
                <c:ptCount val="35"/>
                <c:pt idx="0">
                  <c:v>0.06</c:v>
                </c:pt>
                <c:pt idx="1">
                  <c:v>3.0000000000000027E-2</c:v>
                </c:pt>
                <c:pt idx="2">
                  <c:v>4.9999999999999989E-2</c:v>
                </c:pt>
                <c:pt idx="3">
                  <c:v>4.9999999999999989E-2</c:v>
                </c:pt>
                <c:pt idx="4">
                  <c:v>-1.5000000000000013E-2</c:v>
                </c:pt>
                <c:pt idx="5">
                  <c:v>-4.4999999999999984E-2</c:v>
                </c:pt>
                <c:pt idx="6">
                  <c:v>-4.2999999999999983E-2</c:v>
                </c:pt>
                <c:pt idx="7">
                  <c:v>-3.0000000000000027E-2</c:v>
                </c:pt>
                <c:pt idx="8">
                  <c:v>-8.0000000000000071E-3</c:v>
                </c:pt>
                <c:pt idx="9">
                  <c:v>-4.6999999999999931E-2</c:v>
                </c:pt>
                <c:pt idx="10">
                  <c:v>1.9999999999999907E-2</c:v>
                </c:pt>
                <c:pt idx="11">
                  <c:v>1.0000000000000009E-2</c:v>
                </c:pt>
                <c:pt idx="12">
                  <c:v>-7.5000000000000067E-2</c:v>
                </c:pt>
                <c:pt idx="13">
                  <c:v>-2.5000000000000022E-2</c:v>
                </c:pt>
                <c:pt idx="14">
                  <c:v>1.0000000000000009E-2</c:v>
                </c:pt>
                <c:pt idx="15">
                  <c:v>-1.0000000000000009E-2</c:v>
                </c:pt>
                <c:pt idx="16">
                  <c:v>2.0000000000000018E-2</c:v>
                </c:pt>
                <c:pt idx="17">
                  <c:v>1.5000000000000013E-2</c:v>
                </c:pt>
                <c:pt idx="18">
                  <c:v>-6.0000000000000053E-2</c:v>
                </c:pt>
                <c:pt idx="19">
                  <c:v>3.0000000000000027E-2</c:v>
                </c:pt>
                <c:pt idx="20">
                  <c:v>1.9999999999999907E-2</c:v>
                </c:pt>
                <c:pt idx="21">
                  <c:v>-0.17000000000000004</c:v>
                </c:pt>
                <c:pt idx="22">
                  <c:v>-0.12</c:v>
                </c:pt>
                <c:pt idx="23">
                  <c:v>-4.8000000000000043E-2</c:v>
                </c:pt>
                <c:pt idx="24">
                  <c:v>5.4999999999999938E-2</c:v>
                </c:pt>
                <c:pt idx="25">
                  <c:v>-6.0000000000000053E-2</c:v>
                </c:pt>
                <c:pt idx="26">
                  <c:v>-0.10200000000000004</c:v>
                </c:pt>
                <c:pt idx="27">
                  <c:v>-8.7999999999999967E-2</c:v>
                </c:pt>
                <c:pt idx="28">
                  <c:v>-3.0000000000000027E-2</c:v>
                </c:pt>
                <c:pt idx="29">
                  <c:v>-5.9999999999999942E-2</c:v>
                </c:pt>
                <c:pt idx="30">
                  <c:v>4.0000000000000036E-2</c:v>
                </c:pt>
                <c:pt idx="31">
                  <c:v>5.2999999999999936E-2</c:v>
                </c:pt>
                <c:pt idx="32">
                  <c:v>-5.0000000000000044E-3</c:v>
                </c:pt>
                <c:pt idx="33">
                  <c:v>-4.9999999999999933E-2</c:v>
                </c:pt>
                <c:pt idx="34">
                  <c:v>8.4999999999999964E-2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C-49A1-8BB0-18AF24253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877848"/>
        <c:axId val="824874896"/>
      </c:lineChart>
      <c:dateAx>
        <c:axId val="1031711312"/>
        <c:scaling>
          <c:orientation val="minMax"/>
        </c:scaling>
        <c:delete val="0"/>
        <c:axPos val="b"/>
        <c:numFmt formatCode="[$-C0A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1712296"/>
        <c:crosses val="autoZero"/>
        <c:auto val="1"/>
        <c:lblOffset val="100"/>
        <c:baseTimeUnit val="days"/>
      </c:dateAx>
      <c:valAx>
        <c:axId val="103171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1711312"/>
        <c:crosses val="autoZero"/>
        <c:crossBetween val="between"/>
      </c:valAx>
      <c:valAx>
        <c:axId val="824874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24877848"/>
        <c:crosses val="max"/>
        <c:crossBetween val="between"/>
      </c:valAx>
      <c:dateAx>
        <c:axId val="824877848"/>
        <c:scaling>
          <c:orientation val="minMax"/>
        </c:scaling>
        <c:delete val="1"/>
        <c:axPos val="b"/>
        <c:numFmt formatCode="[$-C0A]d/mmm/yy;@" sourceLinked="1"/>
        <c:majorTickMark val="out"/>
        <c:minorTickMark val="none"/>
        <c:tickLblPos val="nextTo"/>
        <c:crossAx val="824874896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Liquidity</a:t>
            </a:r>
            <a:r>
              <a:rPr lang="es-CL" baseline="0"/>
              <a:t> CAM CLF 12-15 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'12Y-15Y'!$Z$6</c:f>
              <c:strCache>
                <c:ptCount val="1"/>
                <c:pt idx="0">
                  <c:v>Sens Cam Clf 13,5Y 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'12Y-15Y'!$Y$7:$Y$31</c:f>
              <c:numCache>
                <c:formatCode>[$-C0A]d/mmm/yy;@</c:formatCode>
                <c:ptCount val="25"/>
                <c:pt idx="0">
                  <c:v>43843</c:v>
                </c:pt>
                <c:pt idx="1">
                  <c:v>43844</c:v>
                </c:pt>
                <c:pt idx="2">
                  <c:v>43846</c:v>
                </c:pt>
                <c:pt idx="3">
                  <c:v>43847</c:v>
                </c:pt>
                <c:pt idx="4">
                  <c:v>43850</c:v>
                </c:pt>
                <c:pt idx="5">
                  <c:v>43857</c:v>
                </c:pt>
                <c:pt idx="6">
                  <c:v>43858</c:v>
                </c:pt>
                <c:pt idx="7">
                  <c:v>43867</c:v>
                </c:pt>
                <c:pt idx="8">
                  <c:v>43873</c:v>
                </c:pt>
                <c:pt idx="9">
                  <c:v>43874</c:v>
                </c:pt>
                <c:pt idx="10">
                  <c:v>43880</c:v>
                </c:pt>
                <c:pt idx="11">
                  <c:v>43881</c:v>
                </c:pt>
                <c:pt idx="12">
                  <c:v>43887</c:v>
                </c:pt>
                <c:pt idx="13">
                  <c:v>43888</c:v>
                </c:pt>
                <c:pt idx="14">
                  <c:v>43893</c:v>
                </c:pt>
                <c:pt idx="15">
                  <c:v>43901</c:v>
                </c:pt>
                <c:pt idx="16">
                  <c:v>43903</c:v>
                </c:pt>
                <c:pt idx="17">
                  <c:v>43906</c:v>
                </c:pt>
                <c:pt idx="18">
                  <c:v>43913</c:v>
                </c:pt>
                <c:pt idx="19">
                  <c:v>43916</c:v>
                </c:pt>
                <c:pt idx="20">
                  <c:v>43917</c:v>
                </c:pt>
                <c:pt idx="21">
                  <c:v>43920</c:v>
                </c:pt>
                <c:pt idx="22">
                  <c:v>43921</c:v>
                </c:pt>
                <c:pt idx="23">
                  <c:v>43927</c:v>
                </c:pt>
                <c:pt idx="24">
                  <c:v>43937</c:v>
                </c:pt>
              </c:numCache>
            </c:numRef>
          </c:cat>
          <c:val>
            <c:numRef>
              <c:f>'12Y-15Y'!$Z$7:$Z$31</c:f>
              <c:numCache>
                <c:formatCode>_-* #,##0_-;\-* #,##0_-;_-* "-"??_-;_-@_-</c:formatCode>
                <c:ptCount val="25"/>
                <c:pt idx="0">
                  <c:v>22.105263157894736</c:v>
                </c:pt>
                <c:pt idx="1">
                  <c:v>3.6842105263157894</c:v>
                </c:pt>
                <c:pt idx="2">
                  <c:v>11.052631578947368</c:v>
                </c:pt>
                <c:pt idx="3">
                  <c:v>3.6842105263157894</c:v>
                </c:pt>
                <c:pt idx="4">
                  <c:v>55.473684210526315</c:v>
                </c:pt>
                <c:pt idx="5">
                  <c:v>12.105263157894736</c:v>
                </c:pt>
                <c:pt idx="6">
                  <c:v>5.5263157894736841</c:v>
                </c:pt>
                <c:pt idx="7">
                  <c:v>3.6842105263157894</c:v>
                </c:pt>
                <c:pt idx="8">
                  <c:v>20.368421052631579</c:v>
                </c:pt>
                <c:pt idx="9">
                  <c:v>22.105263157894736</c:v>
                </c:pt>
                <c:pt idx="10">
                  <c:v>5.5263157894736841</c:v>
                </c:pt>
                <c:pt idx="11">
                  <c:v>18.421052631578949</c:v>
                </c:pt>
                <c:pt idx="12">
                  <c:v>22.105263157894736</c:v>
                </c:pt>
                <c:pt idx="13">
                  <c:v>3.6842105263157894</c:v>
                </c:pt>
                <c:pt idx="14">
                  <c:v>18.421052631578949</c:v>
                </c:pt>
                <c:pt idx="15">
                  <c:v>20.263157894736842</c:v>
                </c:pt>
                <c:pt idx="16">
                  <c:v>3.6842105263157894</c:v>
                </c:pt>
                <c:pt idx="17">
                  <c:v>7.3684210526315788</c:v>
                </c:pt>
                <c:pt idx="18">
                  <c:v>14.631578947368421</c:v>
                </c:pt>
                <c:pt idx="19">
                  <c:v>10.947368421052632</c:v>
                </c:pt>
                <c:pt idx="20">
                  <c:v>3.6315789473684212</c:v>
                </c:pt>
                <c:pt idx="21">
                  <c:v>9.1052631578947363</c:v>
                </c:pt>
                <c:pt idx="22">
                  <c:v>10.894736842105264</c:v>
                </c:pt>
                <c:pt idx="23">
                  <c:v>7.3157894736842106</c:v>
                </c:pt>
                <c:pt idx="24">
                  <c:v>5.4736842105263159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2-4463-9ABD-AEDF4B4DC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728368"/>
        <c:axId val="1031723776"/>
      </c:lineChart>
      <c:lineChart>
        <c:grouping val="standard"/>
        <c:varyColors val="0"/>
        <c:ser>
          <c:idx val="1"/>
          <c:order val="1"/>
          <c:tx>
            <c:strRef>
              <c:f>'12Y-15Y'!$AA$6</c:f>
              <c:strCache>
                <c:ptCount val="1"/>
                <c:pt idx="0">
                  <c:v>Delta Intraday Cam CLF 13.5Y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'12Y-15Y'!$Y$7:$Y$31</c:f>
              <c:numCache>
                <c:formatCode>[$-C0A]d/mmm/yy;@</c:formatCode>
                <c:ptCount val="25"/>
                <c:pt idx="0">
                  <c:v>43843</c:v>
                </c:pt>
                <c:pt idx="1">
                  <c:v>43844</c:v>
                </c:pt>
                <c:pt idx="2">
                  <c:v>43846</c:v>
                </c:pt>
                <c:pt idx="3">
                  <c:v>43847</c:v>
                </c:pt>
                <c:pt idx="4">
                  <c:v>43850</c:v>
                </c:pt>
                <c:pt idx="5">
                  <c:v>43857</c:v>
                </c:pt>
                <c:pt idx="6">
                  <c:v>43858</c:v>
                </c:pt>
                <c:pt idx="7">
                  <c:v>43867</c:v>
                </c:pt>
                <c:pt idx="8">
                  <c:v>43873</c:v>
                </c:pt>
                <c:pt idx="9">
                  <c:v>43874</c:v>
                </c:pt>
                <c:pt idx="10">
                  <c:v>43880</c:v>
                </c:pt>
                <c:pt idx="11">
                  <c:v>43881</c:v>
                </c:pt>
                <c:pt idx="12">
                  <c:v>43887</c:v>
                </c:pt>
                <c:pt idx="13">
                  <c:v>43888</c:v>
                </c:pt>
                <c:pt idx="14">
                  <c:v>43893</c:v>
                </c:pt>
                <c:pt idx="15">
                  <c:v>43901</c:v>
                </c:pt>
                <c:pt idx="16">
                  <c:v>43903</c:v>
                </c:pt>
                <c:pt idx="17">
                  <c:v>43906</c:v>
                </c:pt>
                <c:pt idx="18">
                  <c:v>43913</c:v>
                </c:pt>
                <c:pt idx="19">
                  <c:v>43916</c:v>
                </c:pt>
                <c:pt idx="20">
                  <c:v>43917</c:v>
                </c:pt>
                <c:pt idx="21">
                  <c:v>43920</c:v>
                </c:pt>
                <c:pt idx="22">
                  <c:v>43921</c:v>
                </c:pt>
                <c:pt idx="23">
                  <c:v>43927</c:v>
                </c:pt>
                <c:pt idx="24">
                  <c:v>43937</c:v>
                </c:pt>
              </c:numCache>
            </c:numRef>
          </c:cat>
          <c:val>
            <c:numRef>
              <c:f>'12Y-15Y'!$AA$7:$AA$31</c:f>
              <c:numCache>
                <c:formatCode>General</c:formatCode>
                <c:ptCount val="25"/>
                <c:pt idx="0">
                  <c:v>3.999999999999998E-2</c:v>
                </c:pt>
                <c:pt idx="1">
                  <c:v>4.9999999999999989E-2</c:v>
                </c:pt>
                <c:pt idx="2">
                  <c:v>4.4999999999999984E-2</c:v>
                </c:pt>
                <c:pt idx="3">
                  <c:v>0.03</c:v>
                </c:pt>
                <c:pt idx="4">
                  <c:v>1.4999999999999986E-2</c:v>
                </c:pt>
                <c:pt idx="5">
                  <c:v>6.5000000000000002E-2</c:v>
                </c:pt>
                <c:pt idx="6">
                  <c:v>1.6000000000000014E-2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1.4999999999999986E-2</c:v>
                </c:pt>
                <c:pt idx="10">
                  <c:v>5.0000000000000017E-2</c:v>
                </c:pt>
                <c:pt idx="11">
                  <c:v>3.0000000000000027E-2</c:v>
                </c:pt>
                <c:pt idx="12">
                  <c:v>5.5000000000000021E-2</c:v>
                </c:pt>
                <c:pt idx="13">
                  <c:v>0.12999999999999998</c:v>
                </c:pt>
                <c:pt idx="14">
                  <c:v>0.17500000000000002</c:v>
                </c:pt>
                <c:pt idx="15">
                  <c:v>0.1</c:v>
                </c:pt>
                <c:pt idx="16">
                  <c:v>0.26</c:v>
                </c:pt>
                <c:pt idx="17">
                  <c:v>8.2000000000000003E-2</c:v>
                </c:pt>
                <c:pt idx="18">
                  <c:v>8.0000000000000016E-2</c:v>
                </c:pt>
                <c:pt idx="19">
                  <c:v>0.18</c:v>
                </c:pt>
                <c:pt idx="20">
                  <c:v>7.0000000000000007E-2</c:v>
                </c:pt>
                <c:pt idx="21">
                  <c:v>9.5000000000000001E-2</c:v>
                </c:pt>
                <c:pt idx="22">
                  <c:v>7.9999999999999988E-2</c:v>
                </c:pt>
                <c:pt idx="23">
                  <c:v>7.5000000000000011E-2</c:v>
                </c:pt>
                <c:pt idx="24">
                  <c:v>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2-4463-9ABD-AEDF4B4DC738}"/>
            </c:ext>
          </c:extLst>
        </c:ser>
        <c:ser>
          <c:idx val="2"/>
          <c:order val="2"/>
          <c:tx>
            <c:strRef>
              <c:f>'12Y-15Y'!$AB$6</c:f>
              <c:strCache>
                <c:ptCount val="1"/>
                <c:pt idx="0">
                  <c:v>Delta Overnight Cam CLF 13.5Y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'12Y-15Y'!$Y$7:$Y$31</c:f>
              <c:numCache>
                <c:formatCode>[$-C0A]d/mmm/yy;@</c:formatCode>
                <c:ptCount val="25"/>
                <c:pt idx="0">
                  <c:v>43843</c:v>
                </c:pt>
                <c:pt idx="1">
                  <c:v>43844</c:v>
                </c:pt>
                <c:pt idx="2">
                  <c:v>43846</c:v>
                </c:pt>
                <c:pt idx="3">
                  <c:v>43847</c:v>
                </c:pt>
                <c:pt idx="4">
                  <c:v>43850</c:v>
                </c:pt>
                <c:pt idx="5">
                  <c:v>43857</c:v>
                </c:pt>
                <c:pt idx="6">
                  <c:v>43858</c:v>
                </c:pt>
                <c:pt idx="7">
                  <c:v>43867</c:v>
                </c:pt>
                <c:pt idx="8">
                  <c:v>43873</c:v>
                </c:pt>
                <c:pt idx="9">
                  <c:v>43874</c:v>
                </c:pt>
                <c:pt idx="10">
                  <c:v>43880</c:v>
                </c:pt>
                <c:pt idx="11">
                  <c:v>43881</c:v>
                </c:pt>
                <c:pt idx="12">
                  <c:v>43887</c:v>
                </c:pt>
                <c:pt idx="13">
                  <c:v>43888</c:v>
                </c:pt>
                <c:pt idx="14">
                  <c:v>43893</c:v>
                </c:pt>
                <c:pt idx="15">
                  <c:v>43901</c:v>
                </c:pt>
                <c:pt idx="16">
                  <c:v>43903</c:v>
                </c:pt>
                <c:pt idx="17">
                  <c:v>43906</c:v>
                </c:pt>
                <c:pt idx="18">
                  <c:v>43913</c:v>
                </c:pt>
                <c:pt idx="19">
                  <c:v>43916</c:v>
                </c:pt>
                <c:pt idx="20">
                  <c:v>43917</c:v>
                </c:pt>
                <c:pt idx="21">
                  <c:v>43920</c:v>
                </c:pt>
                <c:pt idx="22">
                  <c:v>43921</c:v>
                </c:pt>
                <c:pt idx="23">
                  <c:v>43927</c:v>
                </c:pt>
                <c:pt idx="24">
                  <c:v>43937</c:v>
                </c:pt>
              </c:numCache>
            </c:numRef>
          </c:cat>
          <c:val>
            <c:numRef>
              <c:f>'12Y-15Y'!$AB$7:$AB$31</c:f>
              <c:numCache>
                <c:formatCode>General</c:formatCode>
                <c:ptCount val="25"/>
                <c:pt idx="0">
                  <c:v>4.0000000000000036E-2</c:v>
                </c:pt>
                <c:pt idx="1">
                  <c:v>-2.5000000000000022E-2</c:v>
                </c:pt>
                <c:pt idx="2">
                  <c:v>-1.4999999999999958E-2</c:v>
                </c:pt>
                <c:pt idx="3">
                  <c:v>-4.5000000000000012E-2</c:v>
                </c:pt>
                <c:pt idx="4">
                  <c:v>-5.0000000000000044E-3</c:v>
                </c:pt>
                <c:pt idx="5">
                  <c:v>-3.999999999999998E-2</c:v>
                </c:pt>
                <c:pt idx="6">
                  <c:v>0</c:v>
                </c:pt>
                <c:pt idx="7">
                  <c:v>0</c:v>
                </c:pt>
                <c:pt idx="8">
                  <c:v>1.0000000000000009E-2</c:v>
                </c:pt>
                <c:pt idx="9">
                  <c:v>1.4999999999999986E-2</c:v>
                </c:pt>
                <c:pt idx="10">
                  <c:v>4.0000000000000036E-2</c:v>
                </c:pt>
                <c:pt idx="11">
                  <c:v>3.4999999999999976E-2</c:v>
                </c:pt>
                <c:pt idx="12">
                  <c:v>4.0000000000000008E-2</c:v>
                </c:pt>
                <c:pt idx="13">
                  <c:v>8.4999999999999992E-2</c:v>
                </c:pt>
                <c:pt idx="14">
                  <c:v>-0.21</c:v>
                </c:pt>
                <c:pt idx="15">
                  <c:v>0.03</c:v>
                </c:pt>
                <c:pt idx="16">
                  <c:v>4.9999999999999989E-2</c:v>
                </c:pt>
                <c:pt idx="17">
                  <c:v>-0.39500000000000002</c:v>
                </c:pt>
                <c:pt idx="18">
                  <c:v>3.0000000000000027E-2</c:v>
                </c:pt>
                <c:pt idx="19">
                  <c:v>-4.9999999999999989E-2</c:v>
                </c:pt>
                <c:pt idx="20">
                  <c:v>-9.0000000000000024E-2</c:v>
                </c:pt>
                <c:pt idx="21">
                  <c:v>-1.999999999999999E-2</c:v>
                </c:pt>
                <c:pt idx="22">
                  <c:v>-4.9999999999999989E-2</c:v>
                </c:pt>
                <c:pt idx="23">
                  <c:v>7.5000000000000011E-2</c:v>
                </c:pt>
                <c:pt idx="24">
                  <c:v>-0.13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2-4463-9ABD-AEDF4B4DC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43616"/>
        <c:axId val="657638040"/>
      </c:lineChart>
      <c:dateAx>
        <c:axId val="1031728368"/>
        <c:scaling>
          <c:orientation val="minMax"/>
        </c:scaling>
        <c:delete val="0"/>
        <c:axPos val="b"/>
        <c:numFmt formatCode="[$-C0A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1723776"/>
        <c:crosses val="autoZero"/>
        <c:auto val="1"/>
        <c:lblOffset val="100"/>
        <c:baseTimeUnit val="days"/>
      </c:dateAx>
      <c:valAx>
        <c:axId val="10317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1728368"/>
        <c:crosses val="autoZero"/>
        <c:crossBetween val="between"/>
      </c:valAx>
      <c:valAx>
        <c:axId val="657638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7643616"/>
        <c:crosses val="max"/>
        <c:crossBetween val="between"/>
      </c:valAx>
      <c:dateAx>
        <c:axId val="657643616"/>
        <c:scaling>
          <c:orientation val="minMax"/>
        </c:scaling>
        <c:delete val="1"/>
        <c:axPos val="b"/>
        <c:numFmt formatCode="[$-C0A]d/mmm/yy;@" sourceLinked="1"/>
        <c:majorTickMark val="out"/>
        <c:minorTickMark val="none"/>
        <c:tickLblPos val="nextTo"/>
        <c:crossAx val="65763804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14</xdr:row>
      <xdr:rowOff>55217</xdr:rowOff>
    </xdr:from>
    <xdr:to>
      <xdr:col>35</xdr:col>
      <xdr:colOff>579783</xdr:colOff>
      <xdr:row>28</xdr:row>
      <xdr:rowOff>165652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FE07973-A196-45C3-AC48-1AC5813C2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116259</xdr:colOff>
      <xdr:row>15</xdr:row>
      <xdr:rowOff>1120</xdr:rowOff>
    </xdr:from>
    <xdr:to>
      <xdr:col>36</xdr:col>
      <xdr:colOff>14007</xdr:colOff>
      <xdr:row>30</xdr:row>
      <xdr:rowOff>56030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8D6F75-DFA1-4EF2-84B5-0E3E60D53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195866</xdr:colOff>
      <xdr:row>12</xdr:row>
      <xdr:rowOff>104103</xdr:rowOff>
    </xdr:from>
    <xdr:to>
      <xdr:col>35</xdr:col>
      <xdr:colOff>295141</xdr:colOff>
      <xdr:row>27</xdr:row>
      <xdr:rowOff>120739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6F01A1-270E-4D69-A72D-270C65C49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%20calculo%20volatil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 CLP"/>
      <sheetName val="CAM CLF"/>
      <sheetName val="BASIS"/>
      <sheetName val="IRS USD"/>
    </sheetNames>
    <sheetDataSet>
      <sheetData sheetId="0"/>
      <sheetData sheetId="1">
        <row r="7">
          <cell r="AA7">
            <v>43945</v>
          </cell>
          <cell r="AB7">
            <v>-0.6</v>
          </cell>
          <cell r="AC7">
            <v>-0.54</v>
          </cell>
          <cell r="AD7">
            <v>-0.60499999999999998</v>
          </cell>
          <cell r="AE7">
            <v>-0.55000000000000004</v>
          </cell>
          <cell r="AF7">
            <v>6.4999999999999947E-2</v>
          </cell>
          <cell r="AG7">
            <v>4.9999999999999933E-2</v>
          </cell>
          <cell r="BO7">
            <v>43945</v>
          </cell>
          <cell r="BP7">
            <v>-7.0000000000000007E-2</v>
          </cell>
          <cell r="BQ7">
            <v>-0.03</v>
          </cell>
          <cell r="BR7">
            <v>-7.0000000000000007E-2</v>
          </cell>
          <cell r="BS7">
            <v>-0.03</v>
          </cell>
          <cell r="BT7">
            <v>4.0000000000000008E-2</v>
          </cell>
          <cell r="BU7">
            <v>4.0000000000000008E-2</v>
          </cell>
          <cell r="BW7">
            <v>43945</v>
          </cell>
          <cell r="BX7">
            <v>-3.5000000000000003E-2</v>
          </cell>
          <cell r="BY7">
            <v>0.03</v>
          </cell>
          <cell r="BZ7">
            <v>-3.5000000000000003E-2</v>
          </cell>
          <cell r="CA7">
            <v>0.03</v>
          </cell>
          <cell r="CB7">
            <v>6.5000000000000002E-2</v>
          </cell>
          <cell r="CC7">
            <v>6.5000000000000002E-2</v>
          </cell>
        </row>
        <row r="8">
          <cell r="AA8">
            <v>43944</v>
          </cell>
          <cell r="AB8">
            <v>-0.58499999999999996</v>
          </cell>
          <cell r="AC8">
            <v>-0.57999999999999996</v>
          </cell>
          <cell r="AD8">
            <v>-0.61</v>
          </cell>
          <cell r="AE8">
            <v>-0.6</v>
          </cell>
          <cell r="AF8">
            <v>3.0000000000000027E-2</v>
          </cell>
          <cell r="AG8">
            <v>-1.5000000000000013E-2</v>
          </cell>
          <cell r="BO8">
            <v>43944</v>
          </cell>
          <cell r="BP8">
            <v>-5.5E-2</v>
          </cell>
          <cell r="BQ8">
            <v>-3.5000000000000003E-2</v>
          </cell>
          <cell r="BR8">
            <v>-7.4999999999999997E-2</v>
          </cell>
          <cell r="BS8">
            <v>-7.0000000000000007E-2</v>
          </cell>
          <cell r="BT8">
            <v>3.9999999999999994E-2</v>
          </cell>
          <cell r="BU8">
            <v>-5.0000000000000044E-3</v>
          </cell>
          <cell r="BW8">
            <v>43944</v>
          </cell>
          <cell r="BX8">
            <v>-0.02</v>
          </cell>
          <cell r="BY8">
            <v>5.0000000000000001E-3</v>
          </cell>
          <cell r="BZ8">
            <v>-0.04</v>
          </cell>
          <cell r="CA8">
            <v>-3.5000000000000003E-2</v>
          </cell>
          <cell r="CB8">
            <v>4.4999999999999998E-2</v>
          </cell>
          <cell r="CC8">
            <v>-1.5000000000000003E-2</v>
          </cell>
        </row>
        <row r="9">
          <cell r="AA9">
            <v>43943</v>
          </cell>
          <cell r="AB9">
            <v>-0.57999999999999996</v>
          </cell>
          <cell r="AC9">
            <v>-0.55700000000000005</v>
          </cell>
          <cell r="AD9">
            <v>-0.60499999999999998</v>
          </cell>
          <cell r="AE9">
            <v>-0.58499999999999996</v>
          </cell>
          <cell r="AF9">
            <v>4.7999999999999932E-2</v>
          </cell>
          <cell r="AG9">
            <v>-1.5000000000000013E-2</v>
          </cell>
          <cell r="BO9">
            <v>43943</v>
          </cell>
          <cell r="BP9">
            <v>-4.4999999999999998E-2</v>
          </cell>
          <cell r="BQ9">
            <v>-2.5000000000000001E-2</v>
          </cell>
          <cell r="BR9">
            <v>-6.5000000000000002E-2</v>
          </cell>
          <cell r="BS9">
            <v>-6.5000000000000002E-2</v>
          </cell>
          <cell r="BT9">
            <v>0.04</v>
          </cell>
          <cell r="BU9">
            <v>-0.04</v>
          </cell>
          <cell r="BW9">
            <v>43943</v>
          </cell>
          <cell r="BX9">
            <v>-2.5000000000000001E-2</v>
          </cell>
          <cell r="BY9">
            <v>-0.02</v>
          </cell>
          <cell r="BZ9">
            <v>-2.5000000000000001E-2</v>
          </cell>
          <cell r="CA9">
            <v>-0.02</v>
          </cell>
          <cell r="CB9">
            <v>5.000000000000001E-3</v>
          </cell>
          <cell r="CC9">
            <v>-0.01</v>
          </cell>
        </row>
        <row r="10">
          <cell r="AA10">
            <v>43942</v>
          </cell>
          <cell r="AB10">
            <v>-0.65</v>
          </cell>
          <cell r="AC10">
            <v>-0.505</v>
          </cell>
          <cell r="AD10">
            <v>-0.65500000000000003</v>
          </cell>
          <cell r="AE10">
            <v>-0.56999999999999995</v>
          </cell>
          <cell r="AF10">
            <v>0.15000000000000002</v>
          </cell>
          <cell r="AG10">
            <v>8.0000000000000071E-2</v>
          </cell>
          <cell r="BO10">
            <v>43942</v>
          </cell>
          <cell r="BP10">
            <v>-5.5E-2</v>
          </cell>
          <cell r="BQ10">
            <v>4.4999999999999998E-2</v>
          </cell>
          <cell r="BR10">
            <v>-5.5E-2</v>
          </cell>
          <cell r="BS10">
            <v>-2.5000000000000001E-2</v>
          </cell>
          <cell r="BT10">
            <v>0.1</v>
          </cell>
          <cell r="BU10">
            <v>0.03</v>
          </cell>
          <cell r="BW10">
            <v>43942</v>
          </cell>
          <cell r="BX10">
            <v>-2.5000000000000001E-2</v>
          </cell>
          <cell r="BY10">
            <v>0.115</v>
          </cell>
          <cell r="BZ10">
            <v>-2.5000000000000001E-2</v>
          </cell>
          <cell r="CA10">
            <v>-0.01</v>
          </cell>
          <cell r="CB10">
            <v>0.14000000000000001</v>
          </cell>
          <cell r="CC10">
            <v>1.5000000000000001E-2</v>
          </cell>
        </row>
        <row r="11">
          <cell r="AA11">
            <v>43941</v>
          </cell>
          <cell r="AB11">
            <v>-0.73799999999999999</v>
          </cell>
          <cell r="AC11">
            <v>-0.65</v>
          </cell>
          <cell r="AD11">
            <v>-0.74</v>
          </cell>
          <cell r="AE11">
            <v>-0.65</v>
          </cell>
          <cell r="AF11">
            <v>8.9999999999999969E-2</v>
          </cell>
          <cell r="AG11">
            <v>8.4999999999999964E-2</v>
          </cell>
          <cell r="BO11">
            <v>43941</v>
          </cell>
          <cell r="BP11">
            <v>-2.7E-2</v>
          </cell>
          <cell r="BQ11">
            <v>-1.4999999999999999E-2</v>
          </cell>
          <cell r="BR11">
            <v>-5.5E-2</v>
          </cell>
          <cell r="BS11">
            <v>-5.5E-2</v>
          </cell>
          <cell r="BT11">
            <v>0.04</v>
          </cell>
          <cell r="BU11">
            <v>-2.5000000000000001E-2</v>
          </cell>
          <cell r="BW11">
            <v>43941</v>
          </cell>
          <cell r="BX11">
            <v>5.0000000000000001E-3</v>
          </cell>
          <cell r="BY11">
            <v>1.7000000000000001E-2</v>
          </cell>
          <cell r="BZ11">
            <v>-2.5000000000000001E-2</v>
          </cell>
          <cell r="CA11">
            <v>-2.5000000000000001E-2</v>
          </cell>
          <cell r="CB11">
            <v>4.2000000000000003E-2</v>
          </cell>
          <cell r="CC11">
            <v>-2.5000000000000001E-2</v>
          </cell>
        </row>
        <row r="12">
          <cell r="AA12">
            <v>43938</v>
          </cell>
          <cell r="AB12">
            <v>-0.7</v>
          </cell>
          <cell r="AC12">
            <v>-0.7</v>
          </cell>
          <cell r="AD12">
            <v>-0.74</v>
          </cell>
          <cell r="AE12">
            <v>-0.73499999999999999</v>
          </cell>
          <cell r="AF12">
            <v>4.0000000000000036E-2</v>
          </cell>
          <cell r="AG12">
            <v>-3.5000000000000031E-2</v>
          </cell>
          <cell r="BO12">
            <v>43938</v>
          </cell>
          <cell r="BP12">
            <v>1.4999999999999999E-2</v>
          </cell>
          <cell r="BQ12">
            <v>1.4999999999999999E-2</v>
          </cell>
          <cell r="BR12">
            <v>-0.03</v>
          </cell>
          <cell r="BS12">
            <v>-0.03</v>
          </cell>
          <cell r="BT12">
            <v>4.4999999999999998E-2</v>
          </cell>
          <cell r="BU12">
            <v>-4.4999999999999998E-2</v>
          </cell>
          <cell r="BW12">
            <v>43938</v>
          </cell>
          <cell r="BX12">
            <v>0.05</v>
          </cell>
          <cell r="BY12">
            <v>0.05</v>
          </cell>
          <cell r="BZ12">
            <v>-5.0000000000000001E-3</v>
          </cell>
          <cell r="CA12">
            <v>0</v>
          </cell>
          <cell r="CB12">
            <v>5.5E-2</v>
          </cell>
          <cell r="CC12">
            <v>-0.05</v>
          </cell>
        </row>
        <row r="13">
          <cell r="AA13">
            <v>43937</v>
          </cell>
          <cell r="AB13">
            <v>-0.57999999999999996</v>
          </cell>
          <cell r="AC13">
            <v>-0.57999999999999996</v>
          </cell>
          <cell r="AD13">
            <v>-0.7</v>
          </cell>
          <cell r="AE13">
            <v>-0.7</v>
          </cell>
          <cell r="AF13">
            <v>0.12</v>
          </cell>
          <cell r="AG13">
            <v>-0.12</v>
          </cell>
          <cell r="BO13">
            <v>43937</v>
          </cell>
          <cell r="BP13">
            <v>0.15</v>
          </cell>
          <cell r="BQ13">
            <v>0.15</v>
          </cell>
          <cell r="BR13">
            <v>1.4999999999999999E-2</v>
          </cell>
          <cell r="BS13">
            <v>1.4999999999999999E-2</v>
          </cell>
          <cell r="BT13">
            <v>0.13500000000000001</v>
          </cell>
          <cell r="BU13">
            <v>-0.13</v>
          </cell>
          <cell r="BW13">
            <v>43937</v>
          </cell>
          <cell r="BX13">
            <v>0.18</v>
          </cell>
          <cell r="BY13">
            <v>0.185</v>
          </cell>
          <cell r="BZ13">
            <v>0.05</v>
          </cell>
          <cell r="CA13">
            <v>0.05</v>
          </cell>
          <cell r="CB13">
            <v>0.13500000000000001</v>
          </cell>
          <cell r="CC13">
            <v>-0.13</v>
          </cell>
        </row>
        <row r="14">
          <cell r="AA14">
            <v>43936</v>
          </cell>
          <cell r="AB14">
            <v>-0.53</v>
          </cell>
          <cell r="AC14">
            <v>-0.53</v>
          </cell>
          <cell r="AD14">
            <v>-0.57999999999999996</v>
          </cell>
          <cell r="AE14">
            <v>-0.57999999999999996</v>
          </cell>
          <cell r="AF14">
            <v>4.9999999999999933E-2</v>
          </cell>
          <cell r="AG14">
            <v>-4.9999999999999933E-2</v>
          </cell>
          <cell r="BO14">
            <v>43936</v>
          </cell>
          <cell r="BP14">
            <v>0.22</v>
          </cell>
          <cell r="BQ14">
            <v>0.22</v>
          </cell>
          <cell r="BR14">
            <v>0.13500000000000001</v>
          </cell>
          <cell r="BS14">
            <v>0.14499999999999999</v>
          </cell>
          <cell r="BT14">
            <v>8.4999999999999992E-2</v>
          </cell>
          <cell r="BU14">
            <v>-7.5000000000000011E-2</v>
          </cell>
          <cell r="BW14">
            <v>43936</v>
          </cell>
          <cell r="BX14">
            <v>0.255</v>
          </cell>
          <cell r="BY14">
            <v>0.255</v>
          </cell>
          <cell r="BZ14">
            <v>0.17</v>
          </cell>
          <cell r="CA14">
            <v>0.18</v>
          </cell>
          <cell r="CB14">
            <v>8.4999999999999992E-2</v>
          </cell>
          <cell r="CC14">
            <v>-7.5000000000000011E-2</v>
          </cell>
        </row>
        <row r="15">
          <cell r="AA15">
            <v>43935</v>
          </cell>
          <cell r="AB15">
            <v>-0.52500000000000002</v>
          </cell>
          <cell r="AC15">
            <v>-0.52500000000000002</v>
          </cell>
          <cell r="AD15">
            <v>-0.54</v>
          </cell>
          <cell r="AE15">
            <v>-0.53</v>
          </cell>
          <cell r="AF15">
            <v>1.5000000000000013E-2</v>
          </cell>
          <cell r="AG15">
            <v>-5.0000000000000044E-3</v>
          </cell>
          <cell r="BO15">
            <v>43935</v>
          </cell>
          <cell r="BP15">
            <v>0.26</v>
          </cell>
          <cell r="BQ15">
            <v>0.26</v>
          </cell>
          <cell r="BR15">
            <v>0.22</v>
          </cell>
          <cell r="BS15">
            <v>0.22</v>
          </cell>
          <cell r="BT15">
            <v>4.0000000000000008E-2</v>
          </cell>
          <cell r="BU15">
            <v>-4.0000000000000008E-2</v>
          </cell>
          <cell r="BW15">
            <v>43935</v>
          </cell>
          <cell r="BX15">
            <v>0.28999999999999998</v>
          </cell>
          <cell r="BY15">
            <v>0.28999999999999998</v>
          </cell>
          <cell r="BZ15">
            <v>0.255</v>
          </cell>
          <cell r="CA15">
            <v>0.255</v>
          </cell>
          <cell r="CB15">
            <v>3.4999999999999976E-2</v>
          </cell>
          <cell r="CC15">
            <v>-3.4999999999999976E-2</v>
          </cell>
        </row>
        <row r="16">
          <cell r="AA16">
            <v>43934</v>
          </cell>
          <cell r="AB16">
            <v>-0.61</v>
          </cell>
          <cell r="AC16">
            <v>-0.52500000000000002</v>
          </cell>
          <cell r="AD16">
            <v>-0.621</v>
          </cell>
          <cell r="AE16">
            <v>-0.52500000000000002</v>
          </cell>
          <cell r="AF16">
            <v>9.5999999999999974E-2</v>
          </cell>
          <cell r="AG16">
            <v>7.999999999999996E-2</v>
          </cell>
          <cell r="BO16">
            <v>43934</v>
          </cell>
          <cell r="BP16">
            <v>0.21</v>
          </cell>
          <cell r="BQ16">
            <v>0.26500000000000001</v>
          </cell>
          <cell r="BR16">
            <v>0.20799999999999999</v>
          </cell>
          <cell r="BS16">
            <v>0.26</v>
          </cell>
          <cell r="BT16">
            <v>5.7000000000000023E-2</v>
          </cell>
          <cell r="BU16">
            <v>5.0000000000000017E-2</v>
          </cell>
          <cell r="BW16">
            <v>43934</v>
          </cell>
          <cell r="BX16">
            <v>0.255</v>
          </cell>
          <cell r="BY16">
            <v>0.30499999999999999</v>
          </cell>
          <cell r="BZ16">
            <v>0.251</v>
          </cell>
          <cell r="CA16">
            <v>0.28999999999999998</v>
          </cell>
          <cell r="CB16">
            <v>5.3999999999999992E-2</v>
          </cell>
          <cell r="CC16">
            <v>3.4999999999999976E-2</v>
          </cell>
        </row>
        <row r="17">
          <cell r="AA17">
            <v>43931</v>
          </cell>
          <cell r="AB17">
            <v>-0.60499999999999998</v>
          </cell>
          <cell r="AC17">
            <v>-0.60499999999999998</v>
          </cell>
          <cell r="AD17">
            <v>-0.60499999999999998</v>
          </cell>
          <cell r="AE17">
            <v>-0.60499999999999998</v>
          </cell>
          <cell r="AF17">
            <v>0</v>
          </cell>
          <cell r="AG17">
            <v>1.5000000000000013E-2</v>
          </cell>
          <cell r="BO17">
            <v>43931</v>
          </cell>
          <cell r="BP17">
            <v>0.21</v>
          </cell>
          <cell r="BQ17">
            <v>0.21</v>
          </cell>
          <cell r="BR17">
            <v>0.21</v>
          </cell>
          <cell r="BS17">
            <v>0.21</v>
          </cell>
          <cell r="BT17">
            <v>0</v>
          </cell>
          <cell r="BU17">
            <v>0</v>
          </cell>
          <cell r="BW17">
            <v>43931</v>
          </cell>
          <cell r="BX17">
            <v>0.255</v>
          </cell>
          <cell r="BY17">
            <v>0.255</v>
          </cell>
          <cell r="BZ17">
            <v>0.255</v>
          </cell>
          <cell r="CA17">
            <v>0.255</v>
          </cell>
          <cell r="CB17">
            <v>0</v>
          </cell>
          <cell r="CC17">
            <v>0</v>
          </cell>
        </row>
        <row r="18">
          <cell r="AA18">
            <v>43930</v>
          </cell>
          <cell r="AB18">
            <v>-0.69799999999999995</v>
          </cell>
          <cell r="AC18">
            <v>-0.62</v>
          </cell>
          <cell r="AD18">
            <v>-0.69799999999999995</v>
          </cell>
          <cell r="AE18">
            <v>-0.62</v>
          </cell>
          <cell r="AF18">
            <v>7.7999999999999958E-2</v>
          </cell>
          <cell r="AG18">
            <v>3.5000000000000031E-2</v>
          </cell>
          <cell r="BO18">
            <v>43930</v>
          </cell>
          <cell r="BP18">
            <v>0.18</v>
          </cell>
          <cell r="BQ18">
            <v>0.24</v>
          </cell>
          <cell r="BR18">
            <v>0.17</v>
          </cell>
          <cell r="BS18">
            <v>0.21</v>
          </cell>
          <cell r="BT18">
            <v>6.9999999999999979E-2</v>
          </cell>
          <cell r="BU18">
            <v>0.03</v>
          </cell>
          <cell r="BW18">
            <v>43930</v>
          </cell>
          <cell r="BX18">
            <v>0.24</v>
          </cell>
          <cell r="BY18">
            <v>0.3</v>
          </cell>
          <cell r="BZ18">
            <v>0.23</v>
          </cell>
          <cell r="CA18">
            <v>0.255</v>
          </cell>
          <cell r="CB18">
            <v>6.9999999999999979E-2</v>
          </cell>
          <cell r="CC18">
            <v>1.5000000000000013E-2</v>
          </cell>
        </row>
        <row r="19">
          <cell r="AA19">
            <v>43929</v>
          </cell>
          <cell r="AB19">
            <v>-0.67</v>
          </cell>
          <cell r="AC19">
            <v>-0.65500000000000003</v>
          </cell>
          <cell r="AD19">
            <v>-0.73499999999999999</v>
          </cell>
          <cell r="AE19">
            <v>-0.65500000000000003</v>
          </cell>
          <cell r="AF19">
            <v>7.999999999999996E-2</v>
          </cell>
          <cell r="AG19">
            <v>1.5000000000000013E-2</v>
          </cell>
          <cell r="BO19">
            <v>43929</v>
          </cell>
          <cell r="BP19">
            <v>0.185</v>
          </cell>
          <cell r="BQ19">
            <v>0.185</v>
          </cell>
          <cell r="BR19">
            <v>0.13</v>
          </cell>
          <cell r="BS19">
            <v>0.18</v>
          </cell>
          <cell r="BT19">
            <v>5.4999999999999993E-2</v>
          </cell>
          <cell r="BU19">
            <v>-5.0000000000000044E-3</v>
          </cell>
          <cell r="BW19">
            <v>43929</v>
          </cell>
          <cell r="BX19">
            <v>0.22500000000000001</v>
          </cell>
          <cell r="BY19">
            <v>0.24</v>
          </cell>
          <cell r="BZ19">
            <v>0.19</v>
          </cell>
          <cell r="CA19">
            <v>0.24</v>
          </cell>
          <cell r="CB19">
            <v>4.9999999999999989E-2</v>
          </cell>
          <cell r="CC19">
            <v>-5.0000000000000044E-3</v>
          </cell>
        </row>
        <row r="20">
          <cell r="AA20">
            <v>43928</v>
          </cell>
          <cell r="AB20">
            <v>-0.72299999999999998</v>
          </cell>
          <cell r="AC20">
            <v>-0.64</v>
          </cell>
          <cell r="AD20">
            <v>-0.72499999999999998</v>
          </cell>
          <cell r="AE20">
            <v>-0.67</v>
          </cell>
          <cell r="AF20">
            <v>8.4999999999999964E-2</v>
          </cell>
          <cell r="AG20">
            <v>5.2999999999999936E-2</v>
          </cell>
          <cell r="BO20">
            <v>43928</v>
          </cell>
          <cell r="BP20">
            <v>0.19</v>
          </cell>
          <cell r="BQ20">
            <v>0.26</v>
          </cell>
          <cell r="BR20">
            <v>0.18</v>
          </cell>
          <cell r="BS20">
            <v>0.185</v>
          </cell>
          <cell r="BT20">
            <v>8.0000000000000016E-2</v>
          </cell>
          <cell r="BU20">
            <v>-5.0000000000000044E-3</v>
          </cell>
          <cell r="BW20">
            <v>43928</v>
          </cell>
          <cell r="BX20">
            <v>0.26</v>
          </cell>
          <cell r="BY20">
            <v>0.33</v>
          </cell>
          <cell r="BZ20">
            <v>0.245</v>
          </cell>
          <cell r="CA20">
            <v>0.245</v>
          </cell>
          <cell r="CB20">
            <v>8.500000000000002E-2</v>
          </cell>
          <cell r="CC20">
            <v>-5.0000000000000044E-3</v>
          </cell>
        </row>
        <row r="21">
          <cell r="AA21">
            <v>43927</v>
          </cell>
          <cell r="AB21">
            <v>-0.82</v>
          </cell>
          <cell r="AC21">
            <v>-0.72</v>
          </cell>
          <cell r="AD21">
            <v>-0.82299999999999995</v>
          </cell>
          <cell r="AE21">
            <v>-0.72299999999999998</v>
          </cell>
          <cell r="AF21">
            <v>0.10299999999999998</v>
          </cell>
          <cell r="AG21">
            <v>9.6999999999999975E-2</v>
          </cell>
          <cell r="BO21">
            <v>43927</v>
          </cell>
          <cell r="BP21">
            <v>0.115</v>
          </cell>
          <cell r="BQ21">
            <v>0.19</v>
          </cell>
          <cell r="BR21">
            <v>0.115</v>
          </cell>
          <cell r="BS21">
            <v>0.19</v>
          </cell>
          <cell r="BT21">
            <v>7.4999999999999997E-2</v>
          </cell>
          <cell r="BU21">
            <v>7.4999999999999997E-2</v>
          </cell>
          <cell r="BW21">
            <v>43927</v>
          </cell>
          <cell r="BX21">
            <v>0.17499999999999999</v>
          </cell>
          <cell r="BY21">
            <v>0.25</v>
          </cell>
          <cell r="BZ21">
            <v>0.17499999999999999</v>
          </cell>
          <cell r="CA21">
            <v>0.25</v>
          </cell>
          <cell r="CB21">
            <v>7.5000000000000011E-2</v>
          </cell>
          <cell r="CC21">
            <v>7.5000000000000011E-2</v>
          </cell>
        </row>
        <row r="22">
          <cell r="AA22">
            <v>43924</v>
          </cell>
          <cell r="AB22">
            <v>-0.86</v>
          </cell>
          <cell r="AC22">
            <v>-0.82</v>
          </cell>
          <cell r="AD22">
            <v>-0.86</v>
          </cell>
          <cell r="AE22">
            <v>-0.82</v>
          </cell>
          <cell r="AF22">
            <v>4.0000000000000036E-2</v>
          </cell>
          <cell r="AG22">
            <v>4.0000000000000036E-2</v>
          </cell>
          <cell r="BO22">
            <v>43924</v>
          </cell>
          <cell r="BP22">
            <v>7.0000000000000007E-2</v>
          </cell>
          <cell r="BQ22">
            <v>0.11700000000000001</v>
          </cell>
          <cell r="BR22">
            <v>7.0000000000000007E-2</v>
          </cell>
          <cell r="BS22">
            <v>0.115</v>
          </cell>
          <cell r="BT22">
            <v>4.7E-2</v>
          </cell>
          <cell r="BU22">
            <v>4.4999999999999998E-2</v>
          </cell>
          <cell r="BW22">
            <v>43924</v>
          </cell>
          <cell r="BX22">
            <v>0.17</v>
          </cell>
          <cell r="BY22">
            <v>0.17499999999999999</v>
          </cell>
          <cell r="BZ22">
            <v>0.16500000000000001</v>
          </cell>
          <cell r="CA22">
            <v>0.17499999999999999</v>
          </cell>
          <cell r="CB22">
            <v>9.9999999999999811E-3</v>
          </cell>
          <cell r="CC22">
            <v>4.4999999999999984E-2</v>
          </cell>
        </row>
        <row r="23">
          <cell r="AA23">
            <v>43923</v>
          </cell>
          <cell r="AB23">
            <v>-0.89500000000000002</v>
          </cell>
          <cell r="AC23">
            <v>-0.86</v>
          </cell>
          <cell r="AD23">
            <v>-0.9</v>
          </cell>
          <cell r="AE23">
            <v>-0.86</v>
          </cell>
          <cell r="AF23">
            <v>4.0000000000000036E-2</v>
          </cell>
          <cell r="AG23">
            <v>4.0000000000000036E-2</v>
          </cell>
          <cell r="BO23">
            <v>43923</v>
          </cell>
          <cell r="BP23">
            <v>1.4999999999999999E-2</v>
          </cell>
          <cell r="BQ23">
            <v>7.0000000000000007E-2</v>
          </cell>
          <cell r="BR23">
            <v>1.4999999999999999E-2</v>
          </cell>
          <cell r="BS23">
            <v>7.0000000000000007E-2</v>
          </cell>
          <cell r="BT23">
            <v>5.5000000000000007E-2</v>
          </cell>
          <cell r="BU23">
            <v>5.5000000000000007E-2</v>
          </cell>
          <cell r="BW23">
            <v>43923</v>
          </cell>
          <cell r="BX23">
            <v>0.1</v>
          </cell>
          <cell r="BY23">
            <v>0.13500000000000001</v>
          </cell>
          <cell r="BZ23">
            <v>0.1</v>
          </cell>
          <cell r="CA23">
            <v>0.13</v>
          </cell>
          <cell r="CB23">
            <v>3.5000000000000003E-2</v>
          </cell>
          <cell r="CC23">
            <v>0.05</v>
          </cell>
        </row>
        <row r="24">
          <cell r="AA24">
            <v>43922</v>
          </cell>
          <cell r="AB24">
            <v>-0.83</v>
          </cell>
          <cell r="AC24">
            <v>-0.83</v>
          </cell>
          <cell r="AD24">
            <v>-0.93</v>
          </cell>
          <cell r="AE24">
            <v>-0.9</v>
          </cell>
          <cell r="AF24">
            <v>0.10000000000000009</v>
          </cell>
          <cell r="AG24">
            <v>-7.0000000000000062E-2</v>
          </cell>
          <cell r="BO24">
            <v>43922</v>
          </cell>
          <cell r="BP24">
            <v>0.105</v>
          </cell>
          <cell r="BQ24">
            <v>0.105</v>
          </cell>
          <cell r="BR24">
            <v>-0.01</v>
          </cell>
          <cell r="BS24">
            <v>1.4999999999999999E-2</v>
          </cell>
          <cell r="BT24">
            <v>0.11499999999999999</v>
          </cell>
          <cell r="BU24">
            <v>-0.09</v>
          </cell>
          <cell r="BW24">
            <v>43922</v>
          </cell>
          <cell r="BX24">
            <v>0.05</v>
          </cell>
          <cell r="BY24">
            <v>0.1</v>
          </cell>
          <cell r="BZ24">
            <v>0.05</v>
          </cell>
          <cell r="CA24">
            <v>0.08</v>
          </cell>
          <cell r="CB24">
            <v>0.05</v>
          </cell>
          <cell r="CC24">
            <v>-8.5000000000000006E-2</v>
          </cell>
        </row>
        <row r="25">
          <cell r="AA25">
            <v>43921</v>
          </cell>
          <cell r="AB25">
            <v>-0.76</v>
          </cell>
          <cell r="AC25">
            <v>-0.76</v>
          </cell>
          <cell r="AD25">
            <v>-0.87</v>
          </cell>
          <cell r="AE25">
            <v>-0.83</v>
          </cell>
          <cell r="AF25">
            <v>0.10999999999999999</v>
          </cell>
          <cell r="AG25">
            <v>-5.9999999999999942E-2</v>
          </cell>
          <cell r="BO25">
            <v>43921</v>
          </cell>
          <cell r="BP25">
            <v>0.17</v>
          </cell>
          <cell r="BQ25">
            <v>0.17</v>
          </cell>
          <cell r="BR25">
            <v>7.0000000000000007E-2</v>
          </cell>
          <cell r="BS25">
            <v>0.105</v>
          </cell>
          <cell r="BT25">
            <v>0.1</v>
          </cell>
          <cell r="BU25">
            <v>-6.0000000000000012E-2</v>
          </cell>
          <cell r="BW25">
            <v>43921</v>
          </cell>
          <cell r="BX25">
            <v>0.215</v>
          </cell>
          <cell r="BY25">
            <v>0.215</v>
          </cell>
          <cell r="BZ25">
            <v>0.13500000000000001</v>
          </cell>
          <cell r="CA25">
            <v>0.16500000000000001</v>
          </cell>
          <cell r="CB25">
            <v>7.9999999999999988E-2</v>
          </cell>
          <cell r="CC25">
            <v>-4.9999999999999989E-2</v>
          </cell>
        </row>
        <row r="26">
          <cell r="AA26">
            <v>43920</v>
          </cell>
          <cell r="AB26">
            <v>-0.74</v>
          </cell>
          <cell r="AC26">
            <v>-0.74</v>
          </cell>
          <cell r="AD26">
            <v>-0.81</v>
          </cell>
          <cell r="AE26">
            <v>-0.77</v>
          </cell>
          <cell r="AF26">
            <v>7.0000000000000062E-2</v>
          </cell>
          <cell r="AG26">
            <v>-3.0000000000000027E-2</v>
          </cell>
          <cell r="BO26">
            <v>43920</v>
          </cell>
          <cell r="BP26">
            <v>0.2</v>
          </cell>
          <cell r="BQ26">
            <v>0.20100000000000001</v>
          </cell>
          <cell r="BR26">
            <v>0.1</v>
          </cell>
          <cell r="BS26">
            <v>0.16500000000000001</v>
          </cell>
          <cell r="BT26">
            <v>0.10100000000000001</v>
          </cell>
          <cell r="BU26">
            <v>-3.5000000000000003E-2</v>
          </cell>
          <cell r="BW26">
            <v>43920</v>
          </cell>
          <cell r="BX26">
            <v>0.23</v>
          </cell>
          <cell r="BY26">
            <v>0.23</v>
          </cell>
          <cell r="BZ26">
            <v>0.13500000000000001</v>
          </cell>
          <cell r="CA26">
            <v>0.215</v>
          </cell>
          <cell r="CB26">
            <v>9.5000000000000001E-2</v>
          </cell>
          <cell r="CC26">
            <v>-1.999999999999999E-2</v>
          </cell>
        </row>
        <row r="27">
          <cell r="AA27">
            <v>43917</v>
          </cell>
          <cell r="AB27">
            <v>-0.67800000000000005</v>
          </cell>
          <cell r="AC27">
            <v>-0.64500000000000002</v>
          </cell>
          <cell r="AD27">
            <v>-0.748</v>
          </cell>
          <cell r="AE27">
            <v>-0.74</v>
          </cell>
          <cell r="AF27">
            <v>0.10299999999999998</v>
          </cell>
          <cell r="AG27">
            <v>-7.999999999999996E-2</v>
          </cell>
          <cell r="BO27">
            <v>43917</v>
          </cell>
          <cell r="BP27">
            <v>0.3</v>
          </cell>
          <cell r="BQ27">
            <v>0.3</v>
          </cell>
          <cell r="BR27">
            <v>0.19</v>
          </cell>
          <cell r="BS27">
            <v>0.2</v>
          </cell>
          <cell r="BT27">
            <v>0.10999999999999999</v>
          </cell>
          <cell r="BU27">
            <v>-8.9999999999999969E-2</v>
          </cell>
          <cell r="BW27">
            <v>43917</v>
          </cell>
          <cell r="BX27">
            <v>0.30499999999999999</v>
          </cell>
          <cell r="BY27">
            <v>0.30499999999999999</v>
          </cell>
          <cell r="BZ27">
            <v>0.23499999999999999</v>
          </cell>
          <cell r="CA27">
            <v>0.23499999999999999</v>
          </cell>
          <cell r="CB27">
            <v>7.0000000000000007E-2</v>
          </cell>
          <cell r="CC27">
            <v>-9.0000000000000024E-2</v>
          </cell>
        </row>
        <row r="28">
          <cell r="AA28">
            <v>43916</v>
          </cell>
          <cell r="AB28">
            <v>-0.64</v>
          </cell>
          <cell r="AC28">
            <v>-0.63500000000000001</v>
          </cell>
          <cell r="AD28">
            <v>-0.77</v>
          </cell>
          <cell r="AE28">
            <v>-0.66</v>
          </cell>
          <cell r="AF28">
            <v>0.13500000000000001</v>
          </cell>
          <cell r="AG28">
            <v>-2.0000000000000018E-2</v>
          </cell>
          <cell r="BO28">
            <v>43916</v>
          </cell>
          <cell r="BP28">
            <v>0.33</v>
          </cell>
          <cell r="BQ28">
            <v>0.33</v>
          </cell>
          <cell r="BR28">
            <v>0.15</v>
          </cell>
          <cell r="BS28">
            <v>0.28999999999999998</v>
          </cell>
          <cell r="BT28">
            <v>0.18000000000000002</v>
          </cell>
          <cell r="BU28">
            <v>-4.0000000000000036E-2</v>
          </cell>
          <cell r="BW28">
            <v>43916</v>
          </cell>
          <cell r="BX28">
            <v>0.375</v>
          </cell>
          <cell r="BY28">
            <v>0.375</v>
          </cell>
          <cell r="BZ28">
            <v>0.19500000000000001</v>
          </cell>
          <cell r="CA28">
            <v>0.32500000000000001</v>
          </cell>
          <cell r="CB28">
            <v>0.18</v>
          </cell>
          <cell r="CC28">
            <v>-4.9999999999999989E-2</v>
          </cell>
        </row>
        <row r="29">
          <cell r="AA29">
            <v>43915</v>
          </cell>
          <cell r="AB29">
            <v>-0.54500000000000004</v>
          </cell>
          <cell r="AC29">
            <v>-0.54500000000000004</v>
          </cell>
          <cell r="AD29">
            <v>-0.74</v>
          </cell>
          <cell r="AE29">
            <v>-0.64</v>
          </cell>
          <cell r="AF29">
            <v>0.19499999999999995</v>
          </cell>
          <cell r="AG29">
            <v>-8.7999999999999967E-2</v>
          </cell>
          <cell r="BO29">
            <v>43915</v>
          </cell>
          <cell r="BP29">
            <v>0.44</v>
          </cell>
          <cell r="BQ29">
            <v>0.46</v>
          </cell>
          <cell r="BR29">
            <v>0.24</v>
          </cell>
          <cell r="BS29">
            <v>0.33</v>
          </cell>
          <cell r="BT29">
            <v>0.22000000000000003</v>
          </cell>
          <cell r="BU29">
            <v>-8.9999999999999969E-2</v>
          </cell>
          <cell r="BW29">
            <v>43915</v>
          </cell>
          <cell r="BX29">
            <v>0.495</v>
          </cell>
          <cell r="BY29">
            <v>0.495</v>
          </cell>
          <cell r="BZ29">
            <v>0.28499999999999998</v>
          </cell>
          <cell r="CA29">
            <v>0.375</v>
          </cell>
          <cell r="CB29">
            <v>0.21000000000000002</v>
          </cell>
          <cell r="CC29">
            <v>-0.12</v>
          </cell>
        </row>
        <row r="30">
          <cell r="AA30">
            <v>43914</v>
          </cell>
          <cell r="AB30">
            <v>-0.45</v>
          </cell>
          <cell r="AC30">
            <v>-0.44</v>
          </cell>
          <cell r="AD30">
            <v>-0.55200000000000005</v>
          </cell>
          <cell r="AE30">
            <v>-0.55200000000000005</v>
          </cell>
          <cell r="AF30">
            <v>0.11200000000000004</v>
          </cell>
          <cell r="AG30">
            <v>-0.10200000000000004</v>
          </cell>
          <cell r="BO30">
            <v>43914</v>
          </cell>
          <cell r="BP30">
            <v>0.47</v>
          </cell>
          <cell r="BQ30">
            <v>0.51</v>
          </cell>
          <cell r="BR30">
            <v>0.42</v>
          </cell>
          <cell r="BS30">
            <v>0.42</v>
          </cell>
          <cell r="BT30">
            <v>9.0000000000000024E-2</v>
          </cell>
          <cell r="BU30">
            <v>-4.9999999999999989E-2</v>
          </cell>
          <cell r="BW30">
            <v>43914</v>
          </cell>
          <cell r="BX30">
            <v>0.54500000000000004</v>
          </cell>
          <cell r="BY30">
            <v>0.54500000000000004</v>
          </cell>
          <cell r="BZ30">
            <v>0.47499999999999998</v>
          </cell>
          <cell r="CA30">
            <v>0.495</v>
          </cell>
          <cell r="CB30">
            <v>7.0000000000000062E-2</v>
          </cell>
          <cell r="CC30">
            <v>-2.0000000000000018E-2</v>
          </cell>
        </row>
        <row r="31">
          <cell r="AA31">
            <v>43913</v>
          </cell>
          <cell r="AB31">
            <v>-0.51</v>
          </cell>
          <cell r="AC31">
            <v>-0.44</v>
          </cell>
          <cell r="AD31">
            <v>-0.54500000000000004</v>
          </cell>
          <cell r="AE31">
            <v>-0.45</v>
          </cell>
          <cell r="AF31">
            <v>0.10500000000000004</v>
          </cell>
          <cell r="AG31">
            <v>0.06</v>
          </cell>
          <cell r="BO31">
            <v>43913</v>
          </cell>
          <cell r="BP31">
            <v>0.45</v>
          </cell>
          <cell r="BQ31">
            <v>0.51500000000000001</v>
          </cell>
          <cell r="BR31">
            <v>0.41</v>
          </cell>
          <cell r="BS31">
            <v>0.47</v>
          </cell>
          <cell r="BT31">
            <v>0.10500000000000004</v>
          </cell>
          <cell r="BU31">
            <v>1.9999999999999962E-2</v>
          </cell>
          <cell r="BW31">
            <v>43913</v>
          </cell>
          <cell r="BX31">
            <v>0.48499999999999999</v>
          </cell>
          <cell r="BY31">
            <v>0.53</v>
          </cell>
          <cell r="BZ31">
            <v>0.45</v>
          </cell>
          <cell r="CA31">
            <v>0.51500000000000001</v>
          </cell>
          <cell r="CB31">
            <v>8.0000000000000016E-2</v>
          </cell>
          <cell r="CC31">
            <v>3.0000000000000027E-2</v>
          </cell>
        </row>
        <row r="32">
          <cell r="AA32">
            <v>43910</v>
          </cell>
          <cell r="AB32">
            <v>-0.57999999999999996</v>
          </cell>
          <cell r="AC32">
            <v>-0.49</v>
          </cell>
          <cell r="AD32">
            <v>-0.63</v>
          </cell>
          <cell r="AE32">
            <v>-0.51</v>
          </cell>
          <cell r="AF32">
            <v>0.14000000000000001</v>
          </cell>
          <cell r="AG32">
            <v>6.9999999999999951E-2</v>
          </cell>
          <cell r="BO32">
            <v>43910</v>
          </cell>
          <cell r="BP32">
            <v>0.37</v>
          </cell>
          <cell r="BQ32">
            <v>0.45500000000000002</v>
          </cell>
          <cell r="BR32">
            <v>0.30499999999999999</v>
          </cell>
          <cell r="BS32">
            <v>0.45</v>
          </cell>
          <cell r="BT32">
            <v>0.15000000000000002</v>
          </cell>
          <cell r="BU32">
            <v>0.10999999999999999</v>
          </cell>
          <cell r="BW32">
            <v>43910</v>
          </cell>
          <cell r="BX32">
            <v>0.42499999999999999</v>
          </cell>
          <cell r="BY32">
            <v>0.52</v>
          </cell>
          <cell r="BZ32">
            <v>0.36</v>
          </cell>
          <cell r="CA32">
            <v>0.48499999999999999</v>
          </cell>
          <cell r="CB32">
            <v>0.16000000000000003</v>
          </cell>
          <cell r="CC32">
            <v>0.06</v>
          </cell>
        </row>
        <row r="33">
          <cell r="AA33">
            <v>43909</v>
          </cell>
          <cell r="AB33">
            <v>-0.7</v>
          </cell>
          <cell r="AC33">
            <v>-0.57999999999999996</v>
          </cell>
          <cell r="AD33">
            <v>-0.7</v>
          </cell>
          <cell r="AE33">
            <v>-0.57999999999999996</v>
          </cell>
          <cell r="AF33">
            <v>0.12</v>
          </cell>
          <cell r="AG33">
            <v>4.0000000000000036E-2</v>
          </cell>
          <cell r="BO33">
            <v>43909</v>
          </cell>
          <cell r="BP33">
            <v>0.28999999999999998</v>
          </cell>
          <cell r="BQ33">
            <v>0.37</v>
          </cell>
          <cell r="BR33">
            <v>0.27500000000000002</v>
          </cell>
          <cell r="BS33">
            <v>0.34</v>
          </cell>
          <cell r="BT33">
            <v>9.4999999999999973E-2</v>
          </cell>
          <cell r="BU33">
            <v>3.0000000000000027E-2</v>
          </cell>
          <cell r="BW33">
            <v>43909</v>
          </cell>
          <cell r="BX33">
            <v>0.3</v>
          </cell>
          <cell r="BY33">
            <v>0.42499999999999999</v>
          </cell>
          <cell r="BZ33">
            <v>0.28999999999999998</v>
          </cell>
          <cell r="CA33">
            <v>0.42499999999999999</v>
          </cell>
          <cell r="CB33">
            <v>0.13500000000000001</v>
          </cell>
          <cell r="CC33">
            <v>0.125</v>
          </cell>
        </row>
        <row r="34">
          <cell r="AA34">
            <v>43908</v>
          </cell>
          <cell r="AB34">
            <v>-1.103</v>
          </cell>
          <cell r="AC34">
            <v>-0.62</v>
          </cell>
          <cell r="AD34">
            <v>-1.103</v>
          </cell>
          <cell r="AE34">
            <v>-0.62</v>
          </cell>
          <cell r="AF34">
            <v>0.48299999999999998</v>
          </cell>
          <cell r="AG34">
            <v>0.38</v>
          </cell>
          <cell r="BO34">
            <v>43908</v>
          </cell>
          <cell r="BP34">
            <v>-0.17199999999999999</v>
          </cell>
          <cell r="BQ34">
            <v>0.37</v>
          </cell>
          <cell r="BR34">
            <v>-0.17199999999999999</v>
          </cell>
          <cell r="BS34">
            <v>0.31</v>
          </cell>
          <cell r="BT34">
            <v>0.54200000000000004</v>
          </cell>
          <cell r="BU34">
            <v>0.45999999999999996</v>
          </cell>
          <cell r="BW34">
            <v>43908</v>
          </cell>
          <cell r="BX34">
            <v>-5.5E-2</v>
          </cell>
          <cell r="BY34">
            <v>0.39</v>
          </cell>
          <cell r="BZ34">
            <v>-5.5E-2</v>
          </cell>
          <cell r="CA34">
            <v>0.3</v>
          </cell>
          <cell r="CB34">
            <v>0.44500000000000001</v>
          </cell>
          <cell r="CC34">
            <v>0.38500000000000001</v>
          </cell>
        </row>
        <row r="35">
          <cell r="AA35">
            <v>43907</v>
          </cell>
          <cell r="AB35">
            <v>-0.94</v>
          </cell>
          <cell r="AC35">
            <v>-0.94</v>
          </cell>
          <cell r="AD35">
            <v>-1.22</v>
          </cell>
          <cell r="AE35">
            <v>-1</v>
          </cell>
          <cell r="AF35">
            <v>0.28000000000000003</v>
          </cell>
          <cell r="AG35">
            <v>-6.0000000000000053E-2</v>
          </cell>
          <cell r="BO35">
            <v>43907</v>
          </cell>
          <cell r="BP35">
            <v>-0.05</v>
          </cell>
          <cell r="BQ35">
            <v>-0.04</v>
          </cell>
          <cell r="BR35">
            <v>-0.26</v>
          </cell>
          <cell r="BS35">
            <v>-0.15</v>
          </cell>
          <cell r="BT35">
            <v>0.22</v>
          </cell>
          <cell r="BU35">
            <v>-9.9999999999999992E-2</v>
          </cell>
          <cell r="BW35">
            <v>43907</v>
          </cell>
          <cell r="BX35">
            <v>-0.16</v>
          </cell>
          <cell r="BY35">
            <v>-8.5000000000000006E-2</v>
          </cell>
          <cell r="BZ35">
            <v>-0.23</v>
          </cell>
          <cell r="CA35">
            <v>-8.5000000000000006E-2</v>
          </cell>
          <cell r="CB35">
            <v>0.14500000000000002</v>
          </cell>
          <cell r="CC35">
            <v>-5.5000000000000007E-2</v>
          </cell>
        </row>
        <row r="36">
          <cell r="AA36">
            <v>43906</v>
          </cell>
          <cell r="AB36">
            <v>-0.49</v>
          </cell>
          <cell r="AC36">
            <v>-0.49</v>
          </cell>
          <cell r="AD36">
            <v>-1.0149999999999999</v>
          </cell>
          <cell r="AE36">
            <v>-0.94</v>
          </cell>
          <cell r="AF36">
            <v>0.52499999999999991</v>
          </cell>
          <cell r="AG36">
            <v>-0.44999999999999996</v>
          </cell>
          <cell r="BO36">
            <v>43906</v>
          </cell>
          <cell r="BP36">
            <v>0.34</v>
          </cell>
          <cell r="BQ36">
            <v>0.34</v>
          </cell>
          <cell r="BR36">
            <v>-0.15</v>
          </cell>
          <cell r="BS36">
            <v>-0.05</v>
          </cell>
          <cell r="BT36">
            <v>0.49</v>
          </cell>
          <cell r="BU36">
            <v>-0.39</v>
          </cell>
          <cell r="BW36">
            <v>43906</v>
          </cell>
          <cell r="BX36">
            <v>-0.11</v>
          </cell>
          <cell r="BY36">
            <v>-2.8000000000000001E-2</v>
          </cell>
          <cell r="BZ36">
            <v>-0.11</v>
          </cell>
          <cell r="CA36">
            <v>-0.03</v>
          </cell>
          <cell r="CB36">
            <v>8.2000000000000003E-2</v>
          </cell>
          <cell r="CC36">
            <v>-0.39500000000000002</v>
          </cell>
        </row>
        <row r="37">
          <cell r="AA37">
            <v>43903</v>
          </cell>
          <cell r="AB37">
            <v>-0.52</v>
          </cell>
          <cell r="AC37">
            <v>-0.49</v>
          </cell>
          <cell r="AD37">
            <v>-0.7</v>
          </cell>
          <cell r="AE37">
            <v>-0.49</v>
          </cell>
          <cell r="AF37">
            <v>0.20999999999999996</v>
          </cell>
          <cell r="AG37">
            <v>2.0000000000000018E-2</v>
          </cell>
          <cell r="BO37">
            <v>43903</v>
          </cell>
          <cell r="BP37">
            <v>0.3</v>
          </cell>
          <cell r="BQ37">
            <v>0.34</v>
          </cell>
          <cell r="BR37">
            <v>0.11</v>
          </cell>
          <cell r="BS37">
            <v>0.34</v>
          </cell>
          <cell r="BT37">
            <v>0.23000000000000004</v>
          </cell>
          <cell r="BU37">
            <v>3.0000000000000027E-2</v>
          </cell>
          <cell r="BW37">
            <v>43903</v>
          </cell>
          <cell r="BX37">
            <v>0.315</v>
          </cell>
          <cell r="BY37">
            <v>0.38500000000000001</v>
          </cell>
          <cell r="BZ37">
            <v>0.125</v>
          </cell>
          <cell r="CA37">
            <v>0.36499999999999999</v>
          </cell>
          <cell r="CB37">
            <v>0.26</v>
          </cell>
          <cell r="CC37">
            <v>4.9999999999999989E-2</v>
          </cell>
        </row>
        <row r="38">
          <cell r="AA38">
            <v>43902</v>
          </cell>
          <cell r="AB38">
            <v>-1.02</v>
          </cell>
          <cell r="AC38">
            <v>-0.51</v>
          </cell>
          <cell r="AD38">
            <v>-1.02</v>
          </cell>
          <cell r="AE38">
            <v>-0.51</v>
          </cell>
          <cell r="AF38">
            <v>0.51</v>
          </cell>
          <cell r="AG38">
            <v>0.5</v>
          </cell>
          <cell r="BO38">
            <v>43902</v>
          </cell>
          <cell r="BP38">
            <v>-0.25800000000000001</v>
          </cell>
          <cell r="BQ38">
            <v>0.31</v>
          </cell>
          <cell r="BR38">
            <v>-0.26</v>
          </cell>
          <cell r="BS38">
            <v>0.31</v>
          </cell>
          <cell r="BT38">
            <v>0.57000000000000006</v>
          </cell>
          <cell r="BU38">
            <v>0.56499999999999995</v>
          </cell>
          <cell r="BW38">
            <v>43902</v>
          </cell>
          <cell r="BX38">
            <v>-0.11</v>
          </cell>
          <cell r="BY38">
            <v>0.34</v>
          </cell>
          <cell r="BZ38">
            <v>-0.14799999999999999</v>
          </cell>
          <cell r="CA38">
            <v>0.315</v>
          </cell>
          <cell r="CB38">
            <v>0.48799999999999999</v>
          </cell>
          <cell r="CC38">
            <v>0.54</v>
          </cell>
        </row>
        <row r="39">
          <cell r="AA39">
            <v>43901</v>
          </cell>
          <cell r="AB39">
            <v>-1.07</v>
          </cell>
          <cell r="AC39">
            <v>-1.01</v>
          </cell>
          <cell r="AD39">
            <v>-1.143</v>
          </cell>
          <cell r="AE39">
            <v>-1.01</v>
          </cell>
          <cell r="AF39">
            <v>0.13300000000000001</v>
          </cell>
          <cell r="AG39">
            <v>5.4999999999999938E-2</v>
          </cell>
          <cell r="BO39">
            <v>43901</v>
          </cell>
          <cell r="BP39">
            <v>-0.29499999999999998</v>
          </cell>
          <cell r="BQ39">
            <v>-0.255</v>
          </cell>
          <cell r="BR39">
            <v>-0.38500000000000001</v>
          </cell>
          <cell r="BS39">
            <v>-0.255</v>
          </cell>
          <cell r="BT39">
            <v>0.13</v>
          </cell>
          <cell r="BU39">
            <v>3.999999999999998E-2</v>
          </cell>
          <cell r="BW39">
            <v>43901</v>
          </cell>
          <cell r="BX39">
            <v>-0.28499999999999998</v>
          </cell>
          <cell r="BY39">
            <v>-0.22</v>
          </cell>
          <cell r="BZ39">
            <v>-0.32</v>
          </cell>
          <cell r="CA39">
            <v>-0.22500000000000001</v>
          </cell>
          <cell r="CB39">
            <v>0.1</v>
          </cell>
          <cell r="CC39">
            <v>0.03</v>
          </cell>
        </row>
        <row r="40">
          <cell r="AA40">
            <v>43900</v>
          </cell>
          <cell r="AB40">
            <v>-1.0649999999999999</v>
          </cell>
          <cell r="AC40">
            <v>-1.0049999999999999</v>
          </cell>
          <cell r="AD40">
            <v>-1.08</v>
          </cell>
          <cell r="AE40">
            <v>-1.0649999999999999</v>
          </cell>
          <cell r="AF40">
            <v>7.5000000000000178E-2</v>
          </cell>
          <cell r="AG40">
            <v>0</v>
          </cell>
          <cell r="BO40">
            <v>43900</v>
          </cell>
          <cell r="BP40">
            <v>-0.28499999999999998</v>
          </cell>
          <cell r="BQ40">
            <v>-0.25</v>
          </cell>
          <cell r="BR40">
            <v>-0.29499999999999998</v>
          </cell>
          <cell r="BS40">
            <v>-0.29499999999999998</v>
          </cell>
          <cell r="BT40">
            <v>4.4999999999999984E-2</v>
          </cell>
          <cell r="BU40">
            <v>-1.0000000000000009E-2</v>
          </cell>
          <cell r="BW40">
            <v>43900</v>
          </cell>
          <cell r="BX40">
            <v>-0.23</v>
          </cell>
          <cell r="BY40">
            <v>-0.21299999999999999</v>
          </cell>
          <cell r="BZ40">
            <v>-0.255</v>
          </cell>
          <cell r="CA40">
            <v>-0.255</v>
          </cell>
          <cell r="CB40">
            <v>4.200000000000001E-2</v>
          </cell>
          <cell r="CC40">
            <v>-0.03</v>
          </cell>
        </row>
        <row r="41">
          <cell r="AA41">
            <v>43899</v>
          </cell>
          <cell r="AB41">
            <v>-1.06</v>
          </cell>
          <cell r="AC41">
            <v>-1.06</v>
          </cell>
          <cell r="AD41">
            <v>-1.218</v>
          </cell>
          <cell r="AE41">
            <v>-1.0649999999999999</v>
          </cell>
          <cell r="AF41">
            <v>0.15799999999999992</v>
          </cell>
          <cell r="AG41">
            <v>1.3000000000000123E-2</v>
          </cell>
          <cell r="BO41">
            <v>43899</v>
          </cell>
          <cell r="BP41">
            <v>-0.24</v>
          </cell>
          <cell r="BQ41">
            <v>-0.24</v>
          </cell>
          <cell r="BR41">
            <v>-0.41</v>
          </cell>
          <cell r="BS41">
            <v>-0.28499999999999998</v>
          </cell>
          <cell r="BT41">
            <v>0.16999999999999998</v>
          </cell>
          <cell r="BU41">
            <v>-2.6999999999999968E-2</v>
          </cell>
          <cell r="BW41">
            <v>43899</v>
          </cell>
          <cell r="BX41">
            <v>-0.22</v>
          </cell>
          <cell r="BY41">
            <v>-0.21</v>
          </cell>
          <cell r="BZ41">
            <v>-0.37</v>
          </cell>
          <cell r="CA41">
            <v>-0.22500000000000001</v>
          </cell>
          <cell r="CB41">
            <v>0.16</v>
          </cell>
          <cell r="CC41">
            <v>-2.0000000000000018E-2</v>
          </cell>
        </row>
        <row r="42">
          <cell r="AA42">
            <v>43896</v>
          </cell>
          <cell r="AB42">
            <v>-1.03</v>
          </cell>
          <cell r="AC42">
            <v>-1.03</v>
          </cell>
          <cell r="AD42">
            <v>-1.0900000000000001</v>
          </cell>
          <cell r="AE42">
            <v>-1.0780000000000001</v>
          </cell>
          <cell r="AF42">
            <v>6.0000000000000053E-2</v>
          </cell>
          <cell r="AG42">
            <v>-4.8000000000000043E-2</v>
          </cell>
          <cell r="BO42">
            <v>43896</v>
          </cell>
          <cell r="BP42">
            <v>-0.22</v>
          </cell>
          <cell r="BQ42">
            <v>-0.22</v>
          </cell>
          <cell r="BR42">
            <v>-0.29499999999999998</v>
          </cell>
          <cell r="BS42">
            <v>-0.25800000000000001</v>
          </cell>
          <cell r="BT42">
            <v>7.4999999999999983E-2</v>
          </cell>
          <cell r="BU42">
            <v>-3.8000000000000006E-2</v>
          </cell>
          <cell r="BW42">
            <v>43896</v>
          </cell>
          <cell r="BX42">
            <v>-0.2</v>
          </cell>
          <cell r="BY42">
            <v>-0.17499999999999999</v>
          </cell>
          <cell r="BZ42">
            <v>-0.26</v>
          </cell>
          <cell r="CA42">
            <v>-0.20499999999999999</v>
          </cell>
          <cell r="CB42">
            <v>8.500000000000002E-2</v>
          </cell>
          <cell r="CC42">
            <v>-2.4999999999999994E-2</v>
          </cell>
        </row>
        <row r="43">
          <cell r="AA43">
            <v>43895</v>
          </cell>
          <cell r="AB43">
            <v>-1.0249999999999999</v>
          </cell>
          <cell r="AC43">
            <v>-1.01</v>
          </cell>
          <cell r="AD43">
            <v>-1.05</v>
          </cell>
          <cell r="AE43">
            <v>-1.03</v>
          </cell>
          <cell r="AF43">
            <v>4.0000000000000036E-2</v>
          </cell>
          <cell r="AG43">
            <v>-2.0000000000000018E-2</v>
          </cell>
          <cell r="BO43">
            <v>43895</v>
          </cell>
          <cell r="BP43">
            <v>-0.222</v>
          </cell>
          <cell r="BQ43">
            <v>-0.215</v>
          </cell>
          <cell r="BR43">
            <v>-0.27500000000000002</v>
          </cell>
          <cell r="BS43">
            <v>-0.22</v>
          </cell>
          <cell r="BT43">
            <v>6.0000000000000026E-2</v>
          </cell>
          <cell r="BU43">
            <v>0</v>
          </cell>
          <cell r="BW43">
            <v>43895</v>
          </cell>
          <cell r="BX43">
            <v>-0.16</v>
          </cell>
          <cell r="BY43">
            <v>-0.152</v>
          </cell>
          <cell r="BZ43">
            <v>-0.21</v>
          </cell>
          <cell r="CA43">
            <v>-0.18</v>
          </cell>
          <cell r="CB43">
            <v>5.7999999999999996E-2</v>
          </cell>
          <cell r="CC43">
            <v>-1.999999999999999E-2</v>
          </cell>
        </row>
        <row r="44">
          <cell r="AA44">
            <v>43894</v>
          </cell>
          <cell r="AB44">
            <v>-0.89</v>
          </cell>
          <cell r="AC44">
            <v>-0.89</v>
          </cell>
          <cell r="AD44">
            <v>-1.093</v>
          </cell>
          <cell r="AE44">
            <v>-1.01</v>
          </cell>
          <cell r="AF44">
            <v>0.20299999999999996</v>
          </cell>
          <cell r="AG44">
            <v>-0.12</v>
          </cell>
          <cell r="BO44">
            <v>43894</v>
          </cell>
          <cell r="BP44">
            <v>-0.08</v>
          </cell>
          <cell r="BQ44">
            <v>-0.08</v>
          </cell>
          <cell r="BR44">
            <v>-0.3</v>
          </cell>
          <cell r="BS44">
            <v>-0.22</v>
          </cell>
          <cell r="BT44">
            <v>0.21999999999999997</v>
          </cell>
          <cell r="BU44">
            <v>-0.14000000000000001</v>
          </cell>
          <cell r="BW44">
            <v>43894</v>
          </cell>
          <cell r="BX44">
            <v>-0.112</v>
          </cell>
          <cell r="BY44">
            <v>-0.112</v>
          </cell>
          <cell r="BZ44">
            <v>-0.23499999999999999</v>
          </cell>
          <cell r="CA44">
            <v>-0.16</v>
          </cell>
          <cell r="CB44">
            <v>0.12299999999999998</v>
          </cell>
          <cell r="CC44">
            <v>-0.125</v>
          </cell>
        </row>
        <row r="45">
          <cell r="AA45">
            <v>43893</v>
          </cell>
          <cell r="AB45">
            <v>-0.7</v>
          </cell>
          <cell r="AC45">
            <v>-0.7</v>
          </cell>
          <cell r="AD45">
            <v>-0.91</v>
          </cell>
          <cell r="AE45">
            <v>-0.89</v>
          </cell>
          <cell r="AF45">
            <v>0.21000000000000008</v>
          </cell>
          <cell r="AG45">
            <v>-0.17000000000000004</v>
          </cell>
          <cell r="BO45">
            <v>43893</v>
          </cell>
          <cell r="BP45">
            <v>0.115</v>
          </cell>
          <cell r="BQ45">
            <v>0.115</v>
          </cell>
          <cell r="BR45">
            <v>-0.1</v>
          </cell>
          <cell r="BS45">
            <v>-0.08</v>
          </cell>
          <cell r="BT45">
            <v>0.21500000000000002</v>
          </cell>
          <cell r="BU45">
            <v>-0.19500000000000001</v>
          </cell>
          <cell r="BW45">
            <v>43893</v>
          </cell>
          <cell r="BX45">
            <v>0.14000000000000001</v>
          </cell>
          <cell r="BY45">
            <v>0.14000000000000001</v>
          </cell>
          <cell r="BZ45">
            <v>-3.5000000000000003E-2</v>
          </cell>
          <cell r="CA45">
            <v>-3.5000000000000003E-2</v>
          </cell>
          <cell r="CB45">
            <v>0.17500000000000002</v>
          </cell>
          <cell r="CC45">
            <v>-0.21</v>
          </cell>
        </row>
        <row r="46">
          <cell r="AA46">
            <v>43892</v>
          </cell>
          <cell r="AB46">
            <v>-0.55000000000000004</v>
          </cell>
          <cell r="AC46">
            <v>-0.55000000000000004</v>
          </cell>
          <cell r="AD46">
            <v>-0.72</v>
          </cell>
          <cell r="AE46">
            <v>-0.72</v>
          </cell>
          <cell r="AF46">
            <v>0.16999999999999993</v>
          </cell>
          <cell r="AG46">
            <v>-0.16999999999999993</v>
          </cell>
          <cell r="BO46">
            <v>43892</v>
          </cell>
          <cell r="BP46">
            <v>0.25</v>
          </cell>
          <cell r="BQ46">
            <v>0.25</v>
          </cell>
          <cell r="BR46">
            <v>0.09</v>
          </cell>
          <cell r="BS46">
            <v>0.115</v>
          </cell>
          <cell r="BT46">
            <v>0.16</v>
          </cell>
          <cell r="BU46">
            <v>-0.13500000000000001</v>
          </cell>
          <cell r="BW46">
            <v>43892</v>
          </cell>
          <cell r="BX46">
            <v>0.245</v>
          </cell>
          <cell r="BY46">
            <v>0.25600000000000001</v>
          </cell>
          <cell r="BZ46">
            <v>0.155</v>
          </cell>
          <cell r="CA46">
            <v>0.17499999999999999</v>
          </cell>
          <cell r="CB46">
            <v>0.10100000000000001</v>
          </cell>
          <cell r="CC46">
            <v>-0.14000000000000001</v>
          </cell>
        </row>
        <row r="47">
          <cell r="AA47">
            <v>43889</v>
          </cell>
          <cell r="AB47">
            <v>-0.59799999999999998</v>
          </cell>
          <cell r="AC47">
            <v>-0.54500000000000004</v>
          </cell>
          <cell r="AD47">
            <v>-0.59799999999999998</v>
          </cell>
          <cell r="AE47">
            <v>-0.55000000000000004</v>
          </cell>
          <cell r="AF47">
            <v>5.2999999999999936E-2</v>
          </cell>
          <cell r="AG47">
            <v>1.9999999999999907E-2</v>
          </cell>
          <cell r="BO47">
            <v>43889</v>
          </cell>
          <cell r="BP47">
            <v>0.22</v>
          </cell>
          <cell r="BQ47">
            <v>0.25</v>
          </cell>
          <cell r="BR47">
            <v>0.215</v>
          </cell>
          <cell r="BS47">
            <v>0.25</v>
          </cell>
          <cell r="BT47">
            <v>3.5000000000000003E-2</v>
          </cell>
          <cell r="BU47">
            <v>0.03</v>
          </cell>
          <cell r="BW47">
            <v>43889</v>
          </cell>
          <cell r="BX47">
            <v>0.32</v>
          </cell>
          <cell r="BY47">
            <v>0.35</v>
          </cell>
          <cell r="BZ47">
            <v>0.31</v>
          </cell>
          <cell r="CA47">
            <v>0.315</v>
          </cell>
          <cell r="CB47">
            <v>3.999999999999998E-2</v>
          </cell>
          <cell r="CC47">
            <v>1.5000000000000013E-2</v>
          </cell>
        </row>
        <row r="48">
          <cell r="AA48">
            <v>43888</v>
          </cell>
          <cell r="AB48">
            <v>-0.64800000000000002</v>
          </cell>
          <cell r="AC48">
            <v>-0.53500000000000003</v>
          </cell>
          <cell r="AD48">
            <v>-0.67</v>
          </cell>
          <cell r="AE48">
            <v>-0.56999999999999995</v>
          </cell>
          <cell r="AF48">
            <v>0.13500000000000001</v>
          </cell>
          <cell r="AG48">
            <v>6.5000000000000058E-2</v>
          </cell>
          <cell r="BO48">
            <v>43888</v>
          </cell>
          <cell r="BP48">
            <v>0.14799999999999999</v>
          </cell>
          <cell r="BQ48">
            <v>0.22</v>
          </cell>
          <cell r="BR48">
            <v>0.105</v>
          </cell>
          <cell r="BS48">
            <v>0.22</v>
          </cell>
          <cell r="BT48">
            <v>0.115</v>
          </cell>
          <cell r="BU48">
            <v>7.5000000000000011E-2</v>
          </cell>
          <cell r="BW48">
            <v>43888</v>
          </cell>
          <cell r="BX48">
            <v>0.19</v>
          </cell>
          <cell r="BY48">
            <v>0.3</v>
          </cell>
          <cell r="BZ48">
            <v>0.17</v>
          </cell>
          <cell r="CA48">
            <v>0.3</v>
          </cell>
          <cell r="CB48">
            <v>0.12999999999999998</v>
          </cell>
          <cell r="CC48">
            <v>8.4999999999999992E-2</v>
          </cell>
        </row>
        <row r="49">
          <cell r="AA49">
            <v>43887</v>
          </cell>
          <cell r="AB49">
            <v>-0.67500000000000004</v>
          </cell>
          <cell r="AC49">
            <v>-0.63</v>
          </cell>
          <cell r="AD49">
            <v>-0.67700000000000005</v>
          </cell>
          <cell r="AE49">
            <v>-0.63500000000000001</v>
          </cell>
          <cell r="AF49">
            <v>4.7000000000000042E-2</v>
          </cell>
          <cell r="AG49">
            <v>3.0000000000000027E-2</v>
          </cell>
          <cell r="BO49">
            <v>43887</v>
          </cell>
          <cell r="BP49">
            <v>0.11</v>
          </cell>
          <cell r="BQ49">
            <v>0.17</v>
          </cell>
          <cell r="BR49">
            <v>0.11</v>
          </cell>
          <cell r="BS49">
            <v>0.14499999999999999</v>
          </cell>
          <cell r="BT49">
            <v>6.0000000000000012E-2</v>
          </cell>
          <cell r="BU49">
            <v>3.4999999999999989E-2</v>
          </cell>
          <cell r="BW49">
            <v>43887</v>
          </cell>
          <cell r="BX49">
            <v>0.17499999999999999</v>
          </cell>
          <cell r="BY49">
            <v>0.23</v>
          </cell>
          <cell r="BZ49">
            <v>0.17499999999999999</v>
          </cell>
          <cell r="CA49">
            <v>0.215</v>
          </cell>
          <cell r="CB49">
            <v>5.5000000000000021E-2</v>
          </cell>
          <cell r="CC49">
            <v>4.0000000000000008E-2</v>
          </cell>
        </row>
        <row r="50">
          <cell r="AA50">
            <v>43886</v>
          </cell>
          <cell r="AB50">
            <v>-0.65</v>
          </cell>
          <cell r="AC50">
            <v>-0.64500000000000002</v>
          </cell>
          <cell r="AD50">
            <v>-0.68</v>
          </cell>
          <cell r="AE50">
            <v>-0.66500000000000004</v>
          </cell>
          <cell r="AF50">
            <v>3.5000000000000031E-2</v>
          </cell>
          <cell r="AG50">
            <v>-1.3000000000000012E-2</v>
          </cell>
          <cell r="BO50">
            <v>43886</v>
          </cell>
          <cell r="BP50">
            <v>0.14000000000000001</v>
          </cell>
          <cell r="BQ50">
            <v>0.14000000000000001</v>
          </cell>
          <cell r="BR50">
            <v>0.08</v>
          </cell>
          <cell r="BS50">
            <v>0.11</v>
          </cell>
          <cell r="BT50">
            <v>6.0000000000000012E-2</v>
          </cell>
          <cell r="BU50">
            <v>-2.8000000000000011E-2</v>
          </cell>
          <cell r="BW50">
            <v>43886</v>
          </cell>
          <cell r="BX50">
            <v>0.19500000000000001</v>
          </cell>
          <cell r="BY50">
            <v>0.2</v>
          </cell>
          <cell r="BZ50">
            <v>0.155</v>
          </cell>
          <cell r="CA50">
            <v>0.17499999999999999</v>
          </cell>
          <cell r="CB50">
            <v>4.5000000000000012E-2</v>
          </cell>
          <cell r="CC50">
            <v>-2.5000000000000022E-2</v>
          </cell>
        </row>
        <row r="51">
          <cell r="AA51">
            <v>43885</v>
          </cell>
          <cell r="AB51">
            <v>-0.55000000000000004</v>
          </cell>
          <cell r="AC51">
            <v>-0.55000000000000004</v>
          </cell>
          <cell r="AD51">
            <v>-0.67500000000000004</v>
          </cell>
          <cell r="AE51">
            <v>-0.65200000000000002</v>
          </cell>
          <cell r="AF51">
            <v>0.125</v>
          </cell>
          <cell r="AG51">
            <v>-0.10199999999999998</v>
          </cell>
          <cell r="BO51">
            <v>43885</v>
          </cell>
          <cell r="BP51">
            <v>0.19500000000000001</v>
          </cell>
          <cell r="BQ51">
            <v>0.20200000000000001</v>
          </cell>
          <cell r="BR51">
            <v>9.5000000000000001E-2</v>
          </cell>
          <cell r="BS51">
            <v>0.13800000000000001</v>
          </cell>
          <cell r="BT51">
            <v>0.10700000000000001</v>
          </cell>
          <cell r="BU51">
            <v>-5.6999999999999995E-2</v>
          </cell>
          <cell r="BW51">
            <v>43885</v>
          </cell>
          <cell r="BX51">
            <v>0.26</v>
          </cell>
          <cell r="BY51">
            <v>0.26</v>
          </cell>
          <cell r="BZ51">
            <v>0.16</v>
          </cell>
          <cell r="CA51">
            <v>0.2</v>
          </cell>
          <cell r="CB51">
            <v>0.1</v>
          </cell>
          <cell r="CC51">
            <v>-0.06</v>
          </cell>
        </row>
        <row r="52">
          <cell r="AA52">
            <v>43882</v>
          </cell>
          <cell r="AB52">
            <v>-0.49</v>
          </cell>
          <cell r="AC52">
            <v>-0.46</v>
          </cell>
          <cell r="AD52">
            <v>-0.56999999999999995</v>
          </cell>
          <cell r="AE52">
            <v>-0.55000000000000004</v>
          </cell>
          <cell r="AF52">
            <v>0.10999999999999993</v>
          </cell>
          <cell r="AG52">
            <v>-6.0000000000000053E-2</v>
          </cell>
          <cell r="BO52">
            <v>43882</v>
          </cell>
          <cell r="BP52">
            <v>0.245</v>
          </cell>
          <cell r="BQ52">
            <v>0.28000000000000003</v>
          </cell>
          <cell r="BR52">
            <v>0.19500000000000001</v>
          </cell>
          <cell r="BS52">
            <v>0.19500000000000001</v>
          </cell>
          <cell r="BT52">
            <v>8.500000000000002E-2</v>
          </cell>
          <cell r="BU52">
            <v>-4.9999999999999989E-2</v>
          </cell>
          <cell r="BW52">
            <v>43882</v>
          </cell>
          <cell r="BX52">
            <v>0.33500000000000002</v>
          </cell>
          <cell r="BY52">
            <v>0.34499999999999997</v>
          </cell>
          <cell r="BZ52">
            <v>0.26</v>
          </cell>
          <cell r="CA52">
            <v>0.26</v>
          </cell>
          <cell r="CB52">
            <v>8.4999999999999964E-2</v>
          </cell>
          <cell r="CC52">
            <v>-4.9999999999999989E-2</v>
          </cell>
        </row>
        <row r="53">
          <cell r="AA53">
            <v>43881</v>
          </cell>
          <cell r="AB53">
            <v>-0.54</v>
          </cell>
          <cell r="AC53">
            <v>-0.47</v>
          </cell>
          <cell r="AD53">
            <v>-0.54</v>
          </cell>
          <cell r="AE53">
            <v>-0.49</v>
          </cell>
          <cell r="AF53">
            <v>7.0000000000000062E-2</v>
          </cell>
          <cell r="AG53">
            <v>5.0000000000000044E-2</v>
          </cell>
          <cell r="BO53">
            <v>43881</v>
          </cell>
          <cell r="BP53">
            <v>0.21</v>
          </cell>
          <cell r="BQ53">
            <v>0.255</v>
          </cell>
          <cell r="BR53">
            <v>0.21</v>
          </cell>
          <cell r="BS53">
            <v>0.245</v>
          </cell>
          <cell r="BT53">
            <v>4.5000000000000012E-2</v>
          </cell>
          <cell r="BU53">
            <v>3.5000000000000003E-2</v>
          </cell>
          <cell r="BW53">
            <v>43881</v>
          </cell>
          <cell r="BX53">
            <v>0.3</v>
          </cell>
          <cell r="BY53">
            <v>0.32</v>
          </cell>
          <cell r="BZ53">
            <v>0.28999999999999998</v>
          </cell>
          <cell r="CA53">
            <v>0.31</v>
          </cell>
          <cell r="CB53">
            <v>3.0000000000000027E-2</v>
          </cell>
          <cell r="CC53">
            <v>3.4999999999999976E-2</v>
          </cell>
        </row>
        <row r="54">
          <cell r="AA54">
            <v>43880</v>
          </cell>
          <cell r="AB54">
            <v>-0.59299999999999997</v>
          </cell>
          <cell r="AC54">
            <v>-0.54</v>
          </cell>
          <cell r="AD54">
            <v>-0.59299999999999997</v>
          </cell>
          <cell r="AE54">
            <v>-0.54</v>
          </cell>
          <cell r="AF54">
            <v>5.2999999999999936E-2</v>
          </cell>
          <cell r="AG54">
            <v>3.9999999999999925E-2</v>
          </cell>
          <cell r="BO54">
            <v>43880</v>
          </cell>
          <cell r="BP54">
            <v>0.16</v>
          </cell>
          <cell r="BQ54">
            <v>0.21</v>
          </cell>
          <cell r="BR54">
            <v>0.16</v>
          </cell>
          <cell r="BS54">
            <v>0.21</v>
          </cell>
          <cell r="BT54">
            <v>4.9999999999999989E-2</v>
          </cell>
          <cell r="BU54">
            <v>3.999999999999998E-2</v>
          </cell>
          <cell r="BW54">
            <v>43880</v>
          </cell>
          <cell r="BX54">
            <v>0.23499999999999999</v>
          </cell>
          <cell r="BY54">
            <v>0.27500000000000002</v>
          </cell>
          <cell r="BZ54">
            <v>0.22500000000000001</v>
          </cell>
          <cell r="CA54">
            <v>0.27500000000000002</v>
          </cell>
          <cell r="CB54">
            <v>5.0000000000000017E-2</v>
          </cell>
          <cell r="CC54">
            <v>4.0000000000000036E-2</v>
          </cell>
        </row>
        <row r="55">
          <cell r="AA55">
            <v>43879</v>
          </cell>
          <cell r="AB55">
            <v>-0.61</v>
          </cell>
          <cell r="AC55">
            <v>-0.55500000000000005</v>
          </cell>
          <cell r="AD55">
            <v>-0.62</v>
          </cell>
          <cell r="AE55">
            <v>-0.57999999999999996</v>
          </cell>
          <cell r="AF55">
            <v>6.4999999999999947E-2</v>
          </cell>
          <cell r="AG55">
            <v>3.0000000000000027E-2</v>
          </cell>
          <cell r="BO55">
            <v>43879</v>
          </cell>
          <cell r="BP55">
            <v>0.13200000000000001</v>
          </cell>
          <cell r="BQ55">
            <v>0.17499999999999999</v>
          </cell>
          <cell r="BR55">
            <v>0.125</v>
          </cell>
          <cell r="BS55">
            <v>0.17</v>
          </cell>
          <cell r="BT55">
            <v>4.9999999999999989E-2</v>
          </cell>
          <cell r="BU55">
            <v>3.8000000000000006E-2</v>
          </cell>
          <cell r="BW55">
            <v>43879</v>
          </cell>
          <cell r="BX55">
            <v>0.20499999999999999</v>
          </cell>
          <cell r="BY55">
            <v>0.245</v>
          </cell>
          <cell r="BZ55">
            <v>0.2</v>
          </cell>
          <cell r="CA55">
            <v>0.23499999999999999</v>
          </cell>
          <cell r="CB55">
            <v>4.4999999999999984E-2</v>
          </cell>
          <cell r="CC55">
            <v>0.03</v>
          </cell>
        </row>
        <row r="56">
          <cell r="AA56">
            <v>43878</v>
          </cell>
          <cell r="AB56">
            <v>-0.61</v>
          </cell>
          <cell r="AC56">
            <v>-0.60499999999999998</v>
          </cell>
          <cell r="AD56">
            <v>-0.62</v>
          </cell>
          <cell r="AE56">
            <v>-0.61</v>
          </cell>
          <cell r="AF56">
            <v>1.5000000000000013E-2</v>
          </cell>
          <cell r="AG56">
            <v>0</v>
          </cell>
          <cell r="BO56">
            <v>43878</v>
          </cell>
          <cell r="BP56">
            <v>0.12</v>
          </cell>
          <cell r="BQ56">
            <v>0.13500000000000001</v>
          </cell>
          <cell r="BR56">
            <v>0.115</v>
          </cell>
          <cell r="BS56">
            <v>0.13200000000000001</v>
          </cell>
          <cell r="BT56">
            <v>2.0000000000000004E-2</v>
          </cell>
          <cell r="BU56">
            <v>1.2000000000000011E-2</v>
          </cell>
          <cell r="BW56">
            <v>43878</v>
          </cell>
          <cell r="BX56">
            <v>0.19</v>
          </cell>
          <cell r="BY56">
            <v>0.20499999999999999</v>
          </cell>
          <cell r="BZ56">
            <v>0.184</v>
          </cell>
          <cell r="CA56">
            <v>0.20499999999999999</v>
          </cell>
          <cell r="CB56">
            <v>2.0999999999999991E-2</v>
          </cell>
          <cell r="CC56">
            <v>1.4999999999999986E-2</v>
          </cell>
        </row>
        <row r="57">
          <cell r="AA57">
            <v>43875</v>
          </cell>
          <cell r="AB57">
            <v>-0.625</v>
          </cell>
          <cell r="AC57">
            <v>-0.59499999999999997</v>
          </cell>
          <cell r="AD57">
            <v>-0.625</v>
          </cell>
          <cell r="AE57">
            <v>-0.61</v>
          </cell>
          <cell r="AF57">
            <v>3.0000000000000027E-2</v>
          </cell>
          <cell r="AG57">
            <v>1.5000000000000013E-2</v>
          </cell>
          <cell r="BO57">
            <v>43875</v>
          </cell>
          <cell r="BP57">
            <v>0.08</v>
          </cell>
          <cell r="BQ57">
            <v>0.13</v>
          </cell>
          <cell r="BR57">
            <v>0.08</v>
          </cell>
          <cell r="BS57">
            <v>0.12</v>
          </cell>
          <cell r="BT57">
            <v>0.05</v>
          </cell>
          <cell r="BU57">
            <v>3.9999999999999994E-2</v>
          </cell>
          <cell r="BW57">
            <v>43875</v>
          </cell>
          <cell r="BX57">
            <v>0.15</v>
          </cell>
          <cell r="BY57">
            <v>0.2</v>
          </cell>
          <cell r="BZ57">
            <v>0.15</v>
          </cell>
          <cell r="CA57">
            <v>0.19</v>
          </cell>
          <cell r="CB57">
            <v>5.0000000000000017E-2</v>
          </cell>
          <cell r="CC57">
            <v>4.0000000000000008E-2</v>
          </cell>
        </row>
        <row r="58">
          <cell r="AA58">
            <v>43874</v>
          </cell>
          <cell r="AB58">
            <v>-0.64</v>
          </cell>
          <cell r="AC58">
            <v>-0.62</v>
          </cell>
          <cell r="AD58">
            <v>-0.64</v>
          </cell>
          <cell r="AE58">
            <v>-0.625</v>
          </cell>
          <cell r="AF58">
            <v>2.0000000000000018E-2</v>
          </cell>
          <cell r="AG58">
            <v>1.5000000000000013E-2</v>
          </cell>
          <cell r="BO58">
            <v>43874</v>
          </cell>
          <cell r="BP58">
            <v>6.2E-2</v>
          </cell>
          <cell r="BQ58">
            <v>0.08</v>
          </cell>
          <cell r="BR58">
            <v>6.2E-2</v>
          </cell>
          <cell r="BS58">
            <v>0.08</v>
          </cell>
          <cell r="BT58">
            <v>1.8000000000000002E-2</v>
          </cell>
          <cell r="BU58">
            <v>1.4999999999999999E-2</v>
          </cell>
          <cell r="BW58">
            <v>43874</v>
          </cell>
          <cell r="BX58">
            <v>0.13500000000000001</v>
          </cell>
          <cell r="BY58">
            <v>0.15</v>
          </cell>
          <cell r="BZ58">
            <v>0.13500000000000001</v>
          </cell>
          <cell r="CA58">
            <v>0.15</v>
          </cell>
          <cell r="CB58">
            <v>1.4999999999999986E-2</v>
          </cell>
          <cell r="CC58">
            <v>1.4999999999999986E-2</v>
          </cell>
        </row>
        <row r="59">
          <cell r="AA59">
            <v>43873</v>
          </cell>
          <cell r="AB59">
            <v>-0.65</v>
          </cell>
          <cell r="AC59">
            <v>-0.625</v>
          </cell>
          <cell r="AD59">
            <v>-0.65</v>
          </cell>
          <cell r="AE59">
            <v>-0.64</v>
          </cell>
          <cell r="AF59">
            <v>2.5000000000000022E-2</v>
          </cell>
          <cell r="AG59">
            <v>2.0000000000000018E-2</v>
          </cell>
          <cell r="BO59">
            <v>43873</v>
          </cell>
          <cell r="BP59">
            <v>0.06</v>
          </cell>
          <cell r="BQ59">
            <v>7.4999999999999997E-2</v>
          </cell>
          <cell r="BR59">
            <v>5.5E-2</v>
          </cell>
          <cell r="BS59">
            <v>6.5000000000000002E-2</v>
          </cell>
          <cell r="BT59">
            <v>1.9999999999999997E-2</v>
          </cell>
          <cell r="BU59">
            <v>5.0000000000000044E-3</v>
          </cell>
          <cell r="BW59">
            <v>43873</v>
          </cell>
          <cell r="BX59">
            <v>0.13</v>
          </cell>
          <cell r="BY59">
            <v>0.16</v>
          </cell>
          <cell r="BZ59">
            <v>0.125</v>
          </cell>
          <cell r="CA59">
            <v>0.13500000000000001</v>
          </cell>
          <cell r="CB59">
            <v>3.5000000000000003E-2</v>
          </cell>
          <cell r="CC59">
            <v>1.0000000000000009E-2</v>
          </cell>
        </row>
        <row r="60">
          <cell r="AA60">
            <v>43872</v>
          </cell>
          <cell r="AB60">
            <v>-0.65</v>
          </cell>
          <cell r="AC60">
            <v>-0.65</v>
          </cell>
          <cell r="AD60">
            <v>-0.66</v>
          </cell>
          <cell r="AE60">
            <v>-0.66</v>
          </cell>
          <cell r="AF60">
            <v>1.0000000000000009E-2</v>
          </cell>
          <cell r="AG60">
            <v>-1.0000000000000009E-2</v>
          </cell>
          <cell r="BO60">
            <v>43872</v>
          </cell>
          <cell r="BP60">
            <v>0.04</v>
          </cell>
          <cell r="BQ60">
            <v>0.06</v>
          </cell>
          <cell r="BR60">
            <v>0.03</v>
          </cell>
          <cell r="BS60">
            <v>0.06</v>
          </cell>
          <cell r="BT60">
            <v>0.03</v>
          </cell>
          <cell r="BU60">
            <v>1.9999999999999997E-2</v>
          </cell>
          <cell r="BW60">
            <v>43872</v>
          </cell>
          <cell r="BX60">
            <v>0.105</v>
          </cell>
          <cell r="BY60">
            <v>0.125</v>
          </cell>
          <cell r="BZ60">
            <v>0.09</v>
          </cell>
          <cell r="CA60">
            <v>0.125</v>
          </cell>
          <cell r="CB60">
            <v>3.5000000000000003E-2</v>
          </cell>
          <cell r="CC60">
            <v>2.0000000000000004E-2</v>
          </cell>
        </row>
        <row r="61">
          <cell r="AA61">
            <v>43871</v>
          </cell>
          <cell r="AB61">
            <v>-0.65</v>
          </cell>
          <cell r="AC61">
            <v>-0.65</v>
          </cell>
          <cell r="AD61">
            <v>-0.65</v>
          </cell>
          <cell r="AE61">
            <v>-0.65</v>
          </cell>
          <cell r="AF61">
            <v>0</v>
          </cell>
          <cell r="AG61">
            <v>0</v>
          </cell>
          <cell r="BO61">
            <v>43871</v>
          </cell>
          <cell r="BP61">
            <v>0.04</v>
          </cell>
          <cell r="BQ61">
            <v>0.04</v>
          </cell>
          <cell r="BR61">
            <v>0.04</v>
          </cell>
          <cell r="BS61">
            <v>0.04</v>
          </cell>
          <cell r="BT61">
            <v>0</v>
          </cell>
          <cell r="BU61">
            <v>0</v>
          </cell>
          <cell r="BW61">
            <v>43871</v>
          </cell>
          <cell r="BX61">
            <v>0.105</v>
          </cell>
          <cell r="BY61">
            <v>0.109</v>
          </cell>
          <cell r="BZ61">
            <v>0.104</v>
          </cell>
          <cell r="CA61">
            <v>0.105</v>
          </cell>
          <cell r="CB61">
            <v>5.0000000000000044E-3</v>
          </cell>
          <cell r="CC61">
            <v>0</v>
          </cell>
        </row>
        <row r="62">
          <cell r="AA62">
            <v>43868</v>
          </cell>
          <cell r="AB62">
            <v>-0.65500000000000003</v>
          </cell>
          <cell r="AC62">
            <v>-0.63500000000000001</v>
          </cell>
          <cell r="AD62">
            <v>-0.66700000000000004</v>
          </cell>
          <cell r="AE62">
            <v>-0.65</v>
          </cell>
          <cell r="AF62">
            <v>3.2000000000000028E-2</v>
          </cell>
          <cell r="AG62">
            <v>1.0000000000000009E-2</v>
          </cell>
          <cell r="BO62">
            <v>43868</v>
          </cell>
          <cell r="BP62">
            <v>7.6999999999999999E-2</v>
          </cell>
          <cell r="BQ62">
            <v>8.5000000000000006E-2</v>
          </cell>
          <cell r="BR62">
            <v>3.6999999999999998E-2</v>
          </cell>
          <cell r="BS62">
            <v>0.04</v>
          </cell>
          <cell r="BT62">
            <v>4.8000000000000008E-2</v>
          </cell>
          <cell r="BU62">
            <v>1.0000000000000002E-2</v>
          </cell>
          <cell r="BW62">
            <v>43868</v>
          </cell>
          <cell r="BX62">
            <v>0.13</v>
          </cell>
          <cell r="BY62">
            <v>0.15</v>
          </cell>
          <cell r="BZ62">
            <v>0.105</v>
          </cell>
          <cell r="CA62">
            <v>0.105</v>
          </cell>
          <cell r="CB62">
            <v>4.4999999999999998E-2</v>
          </cell>
          <cell r="CC62">
            <v>9.999999999999995E-3</v>
          </cell>
        </row>
        <row r="63">
          <cell r="AA63">
            <v>43867</v>
          </cell>
          <cell r="AB63">
            <v>-0.66500000000000004</v>
          </cell>
          <cell r="AC63">
            <v>-0.65</v>
          </cell>
          <cell r="AD63">
            <v>-0.67500000000000004</v>
          </cell>
          <cell r="AE63">
            <v>-0.66</v>
          </cell>
          <cell r="AF63">
            <v>2.5000000000000022E-2</v>
          </cell>
          <cell r="AG63">
            <v>5.0000000000000044E-3</v>
          </cell>
          <cell r="BO63">
            <v>43867</v>
          </cell>
          <cell r="BP63">
            <v>0.03</v>
          </cell>
          <cell r="BQ63">
            <v>0.04</v>
          </cell>
          <cell r="BR63">
            <v>0.02</v>
          </cell>
          <cell r="BS63">
            <v>0.03</v>
          </cell>
          <cell r="BT63">
            <v>0.02</v>
          </cell>
          <cell r="BU63">
            <v>0</v>
          </cell>
          <cell r="BW63">
            <v>43867</v>
          </cell>
          <cell r="BX63">
            <v>0.08</v>
          </cell>
          <cell r="BY63">
            <v>0.11</v>
          </cell>
          <cell r="BZ63">
            <v>0.08</v>
          </cell>
          <cell r="CA63">
            <v>9.5000000000000001E-2</v>
          </cell>
          <cell r="CB63">
            <v>0.03</v>
          </cell>
          <cell r="CC63">
            <v>0</v>
          </cell>
        </row>
        <row r="64">
          <cell r="AA64">
            <v>43866</v>
          </cell>
          <cell r="AB64">
            <v>-0.64800000000000002</v>
          </cell>
          <cell r="AC64">
            <v>-0.63</v>
          </cell>
          <cell r="AD64">
            <v>-0.68500000000000005</v>
          </cell>
          <cell r="AE64">
            <v>-0.66500000000000004</v>
          </cell>
          <cell r="AF64">
            <v>5.5000000000000049E-2</v>
          </cell>
          <cell r="AG64">
            <v>-2.5000000000000022E-2</v>
          </cell>
          <cell r="BO64">
            <v>43866</v>
          </cell>
          <cell r="BP64">
            <v>5.1999999999999998E-2</v>
          </cell>
          <cell r="BQ64">
            <v>7.0000000000000007E-2</v>
          </cell>
          <cell r="BR64">
            <v>0.02</v>
          </cell>
          <cell r="BS64">
            <v>0.03</v>
          </cell>
          <cell r="BT64">
            <v>0.05</v>
          </cell>
          <cell r="BU64">
            <v>-4.0000000000000008E-2</v>
          </cell>
          <cell r="BW64">
            <v>43866</v>
          </cell>
          <cell r="BX64">
            <v>0.11</v>
          </cell>
          <cell r="BY64">
            <v>0.12</v>
          </cell>
          <cell r="BZ64">
            <v>5.5E-2</v>
          </cell>
          <cell r="CA64">
            <v>9.5000000000000001E-2</v>
          </cell>
          <cell r="CB64">
            <v>6.5000000000000002E-2</v>
          </cell>
          <cell r="CC64">
            <v>-1.4999999999999999E-2</v>
          </cell>
        </row>
        <row r="65">
          <cell r="AA65">
            <v>43865</v>
          </cell>
          <cell r="AB65">
            <v>-0.56499999999999995</v>
          </cell>
          <cell r="AC65">
            <v>-0.56499999999999995</v>
          </cell>
          <cell r="AD65">
            <v>-0.65500000000000003</v>
          </cell>
          <cell r="AE65">
            <v>-0.64</v>
          </cell>
          <cell r="AF65">
            <v>9.000000000000008E-2</v>
          </cell>
          <cell r="AG65">
            <v>-7.5000000000000067E-2</v>
          </cell>
          <cell r="BO65">
            <v>43865</v>
          </cell>
          <cell r="BP65">
            <v>0.13</v>
          </cell>
          <cell r="BQ65">
            <v>0.13</v>
          </cell>
          <cell r="BR65">
            <v>0.04</v>
          </cell>
          <cell r="BS65">
            <v>7.0000000000000007E-2</v>
          </cell>
          <cell r="BT65">
            <v>0.09</v>
          </cell>
          <cell r="BU65">
            <v>-0.06</v>
          </cell>
          <cell r="BW65">
            <v>43865</v>
          </cell>
          <cell r="BX65">
            <v>0.13500000000000001</v>
          </cell>
          <cell r="BY65">
            <v>0.13500000000000001</v>
          </cell>
          <cell r="BZ65">
            <v>8.5000000000000006E-2</v>
          </cell>
          <cell r="CA65">
            <v>0.11</v>
          </cell>
          <cell r="CB65">
            <v>0.05</v>
          </cell>
          <cell r="CC65">
            <v>-5.5000000000000007E-2</v>
          </cell>
        </row>
        <row r="66">
          <cell r="AA66">
            <v>43864</v>
          </cell>
          <cell r="AB66">
            <v>-0.52</v>
          </cell>
          <cell r="AC66">
            <v>-0.51500000000000001</v>
          </cell>
          <cell r="AD66">
            <v>-0.56999999999999995</v>
          </cell>
          <cell r="AE66">
            <v>-0.56499999999999995</v>
          </cell>
          <cell r="AF66">
            <v>5.4999999999999938E-2</v>
          </cell>
          <cell r="AG66">
            <v>-4.4999999999999929E-2</v>
          </cell>
          <cell r="BO66">
            <v>43864</v>
          </cell>
          <cell r="BP66">
            <v>0.16800000000000001</v>
          </cell>
          <cell r="BQ66">
            <v>0.18</v>
          </cell>
          <cell r="BR66">
            <v>0.13</v>
          </cell>
          <cell r="BS66">
            <v>0.13</v>
          </cell>
          <cell r="BT66">
            <v>4.9999999999999989E-2</v>
          </cell>
          <cell r="BU66">
            <v>-4.4999999999999984E-2</v>
          </cell>
          <cell r="BW66">
            <v>43864</v>
          </cell>
          <cell r="BX66">
            <v>0.21</v>
          </cell>
          <cell r="BY66">
            <v>0.22500000000000001</v>
          </cell>
          <cell r="BZ66">
            <v>0.16500000000000001</v>
          </cell>
          <cell r="CA66">
            <v>0.16500000000000001</v>
          </cell>
          <cell r="CB66">
            <v>0.06</v>
          </cell>
          <cell r="CC66">
            <v>-4.4999999999999984E-2</v>
          </cell>
        </row>
        <row r="67">
          <cell r="AA67">
            <v>43861</v>
          </cell>
          <cell r="AB67">
            <v>-0.51500000000000001</v>
          </cell>
          <cell r="AC67">
            <v>-0.51</v>
          </cell>
          <cell r="AD67">
            <v>-0.53</v>
          </cell>
          <cell r="AE67">
            <v>-0.52</v>
          </cell>
          <cell r="AF67">
            <v>2.0000000000000018E-2</v>
          </cell>
          <cell r="AG67">
            <v>-5.0000000000000044E-3</v>
          </cell>
          <cell r="BO67">
            <v>43861</v>
          </cell>
          <cell r="BP67">
            <v>0.16</v>
          </cell>
          <cell r="BQ67">
            <v>0.17499999999999999</v>
          </cell>
          <cell r="BR67">
            <v>0.16</v>
          </cell>
          <cell r="BS67">
            <v>0.17499999999999999</v>
          </cell>
          <cell r="BT67">
            <v>1.4999999999999986E-2</v>
          </cell>
          <cell r="BU67">
            <v>1.4999999999999986E-2</v>
          </cell>
          <cell r="BW67">
            <v>43861</v>
          </cell>
          <cell r="BX67">
            <v>0.215</v>
          </cell>
          <cell r="BY67">
            <v>0.22</v>
          </cell>
          <cell r="BZ67">
            <v>0.2</v>
          </cell>
          <cell r="CA67">
            <v>0.21</v>
          </cell>
          <cell r="CB67">
            <v>1.999999999999999E-2</v>
          </cell>
          <cell r="CC67">
            <v>5.0000000000000044E-3</v>
          </cell>
        </row>
        <row r="68">
          <cell r="AA68">
            <v>43860</v>
          </cell>
          <cell r="AB68">
            <v>-0.53</v>
          </cell>
          <cell r="AC68">
            <v>-0.51</v>
          </cell>
          <cell r="AD68">
            <v>-0.55000000000000004</v>
          </cell>
          <cell r="AE68">
            <v>-0.51500000000000001</v>
          </cell>
          <cell r="AF68">
            <v>4.0000000000000036E-2</v>
          </cell>
          <cell r="AG68">
            <v>1.0000000000000009E-2</v>
          </cell>
          <cell r="BO68">
            <v>43860</v>
          </cell>
          <cell r="BP68">
            <v>0.13300000000000001</v>
          </cell>
          <cell r="BQ68">
            <v>0.16500000000000001</v>
          </cell>
          <cell r="BR68">
            <v>0.13300000000000001</v>
          </cell>
          <cell r="BS68">
            <v>0.16</v>
          </cell>
          <cell r="BT68">
            <v>3.2000000000000001E-2</v>
          </cell>
          <cell r="BU68">
            <v>1.5000000000000013E-2</v>
          </cell>
          <cell r="BW68">
            <v>43860</v>
          </cell>
          <cell r="BX68">
            <v>0.185</v>
          </cell>
          <cell r="BY68">
            <v>0.22500000000000001</v>
          </cell>
          <cell r="BZ68">
            <v>0.185</v>
          </cell>
          <cell r="CA68">
            <v>0.20499999999999999</v>
          </cell>
          <cell r="CB68">
            <v>4.0000000000000008E-2</v>
          </cell>
          <cell r="CC68">
            <v>1.999999999999999E-2</v>
          </cell>
        </row>
        <row r="69">
          <cell r="AA69">
            <v>43859</v>
          </cell>
          <cell r="AB69">
            <v>-0.56000000000000005</v>
          </cell>
          <cell r="AC69">
            <v>-0.52</v>
          </cell>
          <cell r="AD69">
            <v>-0.56000000000000005</v>
          </cell>
          <cell r="AE69">
            <v>-0.52500000000000002</v>
          </cell>
          <cell r="AF69">
            <v>4.0000000000000036E-2</v>
          </cell>
          <cell r="AG69">
            <v>3.5000000000000031E-2</v>
          </cell>
          <cell r="BO69">
            <v>43859</v>
          </cell>
          <cell r="BP69">
            <v>0.125</v>
          </cell>
          <cell r="BQ69">
            <v>0.14499999999999999</v>
          </cell>
          <cell r="BR69">
            <v>0.12</v>
          </cell>
          <cell r="BS69">
            <v>0.14499999999999999</v>
          </cell>
          <cell r="BT69">
            <v>2.4999999999999994E-2</v>
          </cell>
          <cell r="BU69">
            <v>1.999999999999999E-2</v>
          </cell>
          <cell r="BW69">
            <v>43859</v>
          </cell>
          <cell r="BX69">
            <v>0.16500000000000001</v>
          </cell>
          <cell r="BY69">
            <v>0.185</v>
          </cell>
          <cell r="BZ69">
            <v>0.16</v>
          </cell>
          <cell r="CA69">
            <v>0.185</v>
          </cell>
          <cell r="CB69">
            <v>2.4999999999999994E-2</v>
          </cell>
          <cell r="CC69">
            <v>1.999999999999999E-2</v>
          </cell>
        </row>
        <row r="70">
          <cell r="AA70">
            <v>43858</v>
          </cell>
          <cell r="AB70">
            <v>-0.57999999999999996</v>
          </cell>
          <cell r="AC70">
            <v>-0.55000000000000004</v>
          </cell>
          <cell r="AD70">
            <v>-0.57999999999999996</v>
          </cell>
          <cell r="AE70">
            <v>-0.56000000000000005</v>
          </cell>
          <cell r="AF70">
            <v>2.9999999999999916E-2</v>
          </cell>
          <cell r="AG70">
            <v>1.9999999999999907E-2</v>
          </cell>
          <cell r="BO70">
            <v>43858</v>
          </cell>
          <cell r="BP70">
            <v>0.11</v>
          </cell>
          <cell r="BQ70">
            <v>0.125</v>
          </cell>
          <cell r="BR70">
            <v>0.105</v>
          </cell>
          <cell r="BS70">
            <v>0.125</v>
          </cell>
          <cell r="BT70">
            <v>2.0000000000000004E-2</v>
          </cell>
          <cell r="BU70">
            <v>5.0000000000000044E-3</v>
          </cell>
          <cell r="BW70">
            <v>43858</v>
          </cell>
          <cell r="BX70">
            <v>0.15</v>
          </cell>
          <cell r="BY70">
            <v>0.16500000000000001</v>
          </cell>
          <cell r="BZ70">
            <v>0.14899999999999999</v>
          </cell>
          <cell r="CA70">
            <v>0.16500000000000001</v>
          </cell>
          <cell r="CB70">
            <v>1.6000000000000014E-2</v>
          </cell>
          <cell r="CC70">
            <v>0</v>
          </cell>
        </row>
        <row r="71">
          <cell r="AA71">
            <v>43857</v>
          </cell>
          <cell r="AB71">
            <v>-0.53</v>
          </cell>
          <cell r="AC71">
            <v>-0.52900000000000003</v>
          </cell>
          <cell r="AD71">
            <v>-0.59</v>
          </cell>
          <cell r="AE71">
            <v>-0.57999999999999996</v>
          </cell>
          <cell r="AF71">
            <v>6.0999999999999943E-2</v>
          </cell>
          <cell r="AG71">
            <v>-4.6999999999999931E-2</v>
          </cell>
          <cell r="BO71">
            <v>43857</v>
          </cell>
          <cell r="BP71">
            <v>0.16</v>
          </cell>
          <cell r="BQ71">
            <v>0.161</v>
          </cell>
          <cell r="BR71">
            <v>9.5000000000000001E-2</v>
          </cell>
          <cell r="BS71">
            <v>0.12</v>
          </cell>
          <cell r="BT71">
            <v>6.6000000000000003E-2</v>
          </cell>
          <cell r="BU71">
            <v>-4.0000000000000008E-2</v>
          </cell>
          <cell r="BW71">
            <v>43857</v>
          </cell>
          <cell r="BX71">
            <v>0.20499999999999999</v>
          </cell>
          <cell r="BY71">
            <v>0.215</v>
          </cell>
          <cell r="BZ71">
            <v>0.15</v>
          </cell>
          <cell r="CA71">
            <v>0.16500000000000001</v>
          </cell>
          <cell r="CB71">
            <v>6.5000000000000002E-2</v>
          </cell>
          <cell r="CC71">
            <v>-3.999999999999998E-2</v>
          </cell>
        </row>
        <row r="72">
          <cell r="AA72">
            <v>43854</v>
          </cell>
          <cell r="AB72">
            <v>-0.52500000000000002</v>
          </cell>
          <cell r="AC72">
            <v>-0.51500000000000001</v>
          </cell>
          <cell r="AD72">
            <v>-0.53300000000000003</v>
          </cell>
          <cell r="AE72">
            <v>-0.53300000000000003</v>
          </cell>
          <cell r="AF72">
            <v>1.8000000000000016E-2</v>
          </cell>
          <cell r="AG72">
            <v>-8.0000000000000071E-3</v>
          </cell>
          <cell r="BO72">
            <v>43854</v>
          </cell>
          <cell r="BP72">
            <v>0.17499999999999999</v>
          </cell>
          <cell r="BQ72">
            <v>0.18</v>
          </cell>
          <cell r="BR72">
            <v>0.16</v>
          </cell>
          <cell r="BS72">
            <v>0.16</v>
          </cell>
          <cell r="BT72">
            <v>1.999999999999999E-2</v>
          </cell>
          <cell r="BU72">
            <v>-1.4999999999999986E-2</v>
          </cell>
          <cell r="BW72">
            <v>43854</v>
          </cell>
          <cell r="BX72">
            <v>0.22</v>
          </cell>
          <cell r="BY72">
            <v>0.22500000000000001</v>
          </cell>
          <cell r="BZ72">
            <v>0.2</v>
          </cell>
          <cell r="CA72">
            <v>0.20499999999999999</v>
          </cell>
          <cell r="CB72">
            <v>2.4999999999999994E-2</v>
          </cell>
          <cell r="CC72">
            <v>-1.5000000000000013E-2</v>
          </cell>
        </row>
        <row r="73">
          <cell r="AA73">
            <v>43853</v>
          </cell>
          <cell r="AB73">
            <v>-0.49</v>
          </cell>
          <cell r="AC73">
            <v>-0.49</v>
          </cell>
          <cell r="AD73">
            <v>-0.53</v>
          </cell>
          <cell r="AE73">
            <v>-0.52500000000000002</v>
          </cell>
          <cell r="AF73">
            <v>4.0000000000000036E-2</v>
          </cell>
          <cell r="AG73">
            <v>-3.0000000000000027E-2</v>
          </cell>
          <cell r="BO73">
            <v>43853</v>
          </cell>
          <cell r="BP73">
            <v>0.17</v>
          </cell>
          <cell r="BQ73">
            <v>0.17499999999999999</v>
          </cell>
          <cell r="BR73">
            <v>0.14499999999999999</v>
          </cell>
          <cell r="BS73">
            <v>0.17499999999999999</v>
          </cell>
          <cell r="BT73">
            <v>0.03</v>
          </cell>
          <cell r="BU73">
            <v>4.9999999999999767E-3</v>
          </cell>
          <cell r="BW73">
            <v>43853</v>
          </cell>
          <cell r="BX73">
            <v>0.21</v>
          </cell>
          <cell r="BY73">
            <v>0.23499999999999999</v>
          </cell>
          <cell r="BZ73">
            <v>0.19</v>
          </cell>
          <cell r="CA73">
            <v>0.22</v>
          </cell>
          <cell r="CB73">
            <v>4.4999999999999984E-2</v>
          </cell>
          <cell r="CC73">
            <v>5.0000000000000044E-3</v>
          </cell>
        </row>
        <row r="74">
          <cell r="AA74">
            <v>43852</v>
          </cell>
          <cell r="AB74">
            <v>-0.48299999999999998</v>
          </cell>
          <cell r="AC74">
            <v>-0.48</v>
          </cell>
          <cell r="AD74">
            <v>-0.495</v>
          </cell>
          <cell r="AE74">
            <v>-0.495</v>
          </cell>
          <cell r="AF74">
            <v>1.5000000000000013E-2</v>
          </cell>
          <cell r="AG74">
            <v>-5.0000000000000044E-3</v>
          </cell>
          <cell r="BO74">
            <v>43852</v>
          </cell>
          <cell r="BP74">
            <v>0.16200000000000001</v>
          </cell>
          <cell r="BQ74">
            <v>0.19500000000000001</v>
          </cell>
          <cell r="BR74">
            <v>0.16200000000000001</v>
          </cell>
          <cell r="BS74">
            <v>0.17</v>
          </cell>
          <cell r="BT74">
            <v>3.3000000000000002E-2</v>
          </cell>
          <cell r="BU74">
            <v>0</v>
          </cell>
          <cell r="BW74">
            <v>43852</v>
          </cell>
          <cell r="BX74">
            <v>0.215</v>
          </cell>
          <cell r="BY74">
            <v>0.23</v>
          </cell>
          <cell r="BZ74">
            <v>0.215</v>
          </cell>
          <cell r="CA74">
            <v>0.215</v>
          </cell>
          <cell r="CB74">
            <v>1.5000000000000013E-2</v>
          </cell>
          <cell r="CC74">
            <v>0</v>
          </cell>
        </row>
        <row r="75">
          <cell r="AA75">
            <v>43851</v>
          </cell>
          <cell r="AB75">
            <v>-0.47499999999999998</v>
          </cell>
          <cell r="AC75">
            <v>-0.46500000000000002</v>
          </cell>
          <cell r="AD75">
            <v>-0.52</v>
          </cell>
          <cell r="AE75">
            <v>-0.49</v>
          </cell>
          <cell r="AF75">
            <v>5.4999999999999993E-2</v>
          </cell>
          <cell r="AG75">
            <v>-1.5000000000000013E-2</v>
          </cell>
          <cell r="BO75">
            <v>43851</v>
          </cell>
          <cell r="BP75">
            <v>0.17499999999999999</v>
          </cell>
          <cell r="BQ75">
            <v>0.18</v>
          </cell>
          <cell r="BR75">
            <v>0.108</v>
          </cell>
          <cell r="BS75">
            <v>0.17</v>
          </cell>
          <cell r="BT75">
            <v>7.1999999999999995E-2</v>
          </cell>
          <cell r="BU75">
            <v>-4.9999999999999767E-3</v>
          </cell>
          <cell r="BW75">
            <v>43851</v>
          </cell>
          <cell r="BX75">
            <v>0.22</v>
          </cell>
          <cell r="BY75">
            <v>0.22</v>
          </cell>
          <cell r="BZ75">
            <v>0.155</v>
          </cell>
          <cell r="CA75">
            <v>0.215</v>
          </cell>
          <cell r="CB75">
            <v>6.5000000000000002E-2</v>
          </cell>
          <cell r="CC75">
            <v>-1.0000000000000009E-2</v>
          </cell>
        </row>
        <row r="76">
          <cell r="AA76">
            <v>43850</v>
          </cell>
          <cell r="AB76">
            <v>-0.47</v>
          </cell>
          <cell r="AC76">
            <v>-0.45</v>
          </cell>
          <cell r="AD76">
            <v>-0.47499999999999998</v>
          </cell>
          <cell r="AE76">
            <v>-0.47499999999999998</v>
          </cell>
          <cell r="AF76">
            <v>2.4999999999999967E-2</v>
          </cell>
          <cell r="AG76">
            <v>0</v>
          </cell>
          <cell r="BO76">
            <v>43850</v>
          </cell>
          <cell r="BP76">
            <v>0.18</v>
          </cell>
          <cell r="BQ76">
            <v>0.19</v>
          </cell>
          <cell r="BR76">
            <v>0.17499999999999999</v>
          </cell>
          <cell r="BS76">
            <v>0.17499999999999999</v>
          </cell>
          <cell r="BT76">
            <v>1.5000000000000013E-2</v>
          </cell>
          <cell r="BU76">
            <v>-1.0000000000000009E-2</v>
          </cell>
          <cell r="BW76">
            <v>43850</v>
          </cell>
          <cell r="BX76">
            <v>0.23499999999999999</v>
          </cell>
          <cell r="BY76">
            <v>0.23499999999999999</v>
          </cell>
          <cell r="BZ76">
            <v>0.22</v>
          </cell>
          <cell r="CA76">
            <v>0.22500000000000001</v>
          </cell>
          <cell r="CB76">
            <v>1.4999999999999986E-2</v>
          </cell>
          <cell r="CC76">
            <v>-5.0000000000000044E-3</v>
          </cell>
        </row>
        <row r="77">
          <cell r="AA77">
            <v>43847</v>
          </cell>
          <cell r="AB77">
            <v>-0.4</v>
          </cell>
          <cell r="AC77">
            <v>-0.38800000000000001</v>
          </cell>
          <cell r="AD77">
            <v>-0.47499999999999998</v>
          </cell>
          <cell r="AE77">
            <v>-0.47499999999999998</v>
          </cell>
          <cell r="AF77">
            <v>8.6999999999999966E-2</v>
          </cell>
          <cell r="AG77">
            <v>-7.999999999999996E-2</v>
          </cell>
          <cell r="BO77">
            <v>43847</v>
          </cell>
          <cell r="BP77">
            <v>0.23</v>
          </cell>
          <cell r="BQ77">
            <v>0.23</v>
          </cell>
          <cell r="BR77">
            <v>0.16500000000000001</v>
          </cell>
          <cell r="BS77">
            <v>0.185</v>
          </cell>
          <cell r="BT77">
            <v>6.5000000000000002E-2</v>
          </cell>
          <cell r="BU77">
            <v>-4.5000000000000012E-2</v>
          </cell>
          <cell r="BW77">
            <v>43847</v>
          </cell>
          <cell r="BX77">
            <v>0.23499999999999999</v>
          </cell>
          <cell r="BY77">
            <v>0.24</v>
          </cell>
          <cell r="BZ77">
            <v>0.21</v>
          </cell>
          <cell r="CA77">
            <v>0.23</v>
          </cell>
          <cell r="CB77">
            <v>0.03</v>
          </cell>
          <cell r="CC77">
            <v>-4.5000000000000012E-2</v>
          </cell>
        </row>
        <row r="78">
          <cell r="AA78">
            <v>43846</v>
          </cell>
          <cell r="AB78">
            <v>-0.36</v>
          </cell>
          <cell r="AC78">
            <v>-0.35499999999999998</v>
          </cell>
          <cell r="AD78">
            <v>-0.4</v>
          </cell>
          <cell r="AE78">
            <v>-0.39500000000000002</v>
          </cell>
          <cell r="AF78">
            <v>4.500000000000004E-2</v>
          </cell>
          <cell r="AG78">
            <v>-3.7000000000000033E-2</v>
          </cell>
          <cell r="BO78">
            <v>43846</v>
          </cell>
          <cell r="BP78">
            <v>0.23</v>
          </cell>
          <cell r="BQ78">
            <v>0.23</v>
          </cell>
          <cell r="BR78">
            <v>0.19</v>
          </cell>
          <cell r="BS78">
            <v>0.23</v>
          </cell>
          <cell r="BT78">
            <v>4.0000000000000008E-2</v>
          </cell>
          <cell r="BU78">
            <v>0</v>
          </cell>
          <cell r="BW78">
            <v>43846</v>
          </cell>
          <cell r="BX78">
            <v>0.28499999999999998</v>
          </cell>
          <cell r="BY78">
            <v>0.28499999999999998</v>
          </cell>
          <cell r="BZ78">
            <v>0.24</v>
          </cell>
          <cell r="CA78">
            <v>0.27500000000000002</v>
          </cell>
          <cell r="CB78">
            <v>4.4999999999999984E-2</v>
          </cell>
          <cell r="CC78">
            <v>-1.4999999999999958E-2</v>
          </cell>
        </row>
        <row r="79">
          <cell r="AA79">
            <v>43845</v>
          </cell>
          <cell r="AB79">
            <v>-0.315</v>
          </cell>
          <cell r="AC79">
            <v>-0.315</v>
          </cell>
          <cell r="AD79">
            <v>-0.375</v>
          </cell>
          <cell r="AE79">
            <v>-0.35799999999999998</v>
          </cell>
          <cell r="AF79">
            <v>0.06</v>
          </cell>
          <cell r="AG79">
            <v>-4.2999999999999983E-2</v>
          </cell>
          <cell r="BO79">
            <v>43845</v>
          </cell>
          <cell r="BP79">
            <v>0.25</v>
          </cell>
          <cell r="BQ79">
            <v>0.25</v>
          </cell>
          <cell r="BR79">
            <v>0.20499999999999999</v>
          </cell>
          <cell r="BS79">
            <v>0.23</v>
          </cell>
          <cell r="BT79">
            <v>4.5000000000000012E-2</v>
          </cell>
          <cell r="BU79">
            <v>-1.999999999999999E-2</v>
          </cell>
          <cell r="BW79">
            <v>43845</v>
          </cell>
          <cell r="BX79">
            <v>0.28000000000000003</v>
          </cell>
          <cell r="BY79">
            <v>0.31</v>
          </cell>
          <cell r="BZ79">
            <v>0.26500000000000001</v>
          </cell>
          <cell r="CA79">
            <v>0.28999999999999998</v>
          </cell>
          <cell r="CB79">
            <v>4.4999999999999984E-2</v>
          </cell>
          <cell r="CC79">
            <v>-2.5000000000000022E-2</v>
          </cell>
        </row>
        <row r="80">
          <cell r="AA80">
            <v>43844</v>
          </cell>
          <cell r="AB80">
            <v>-0.255</v>
          </cell>
          <cell r="AC80">
            <v>-0.255</v>
          </cell>
          <cell r="AD80">
            <v>-0.315</v>
          </cell>
          <cell r="AE80">
            <v>-0.315</v>
          </cell>
          <cell r="AF80">
            <v>0.06</v>
          </cell>
          <cell r="AG80">
            <v>-4.4999999999999984E-2</v>
          </cell>
          <cell r="BO80">
            <v>43844</v>
          </cell>
          <cell r="BP80">
            <v>0.27500000000000002</v>
          </cell>
          <cell r="BQ80">
            <v>0.28499999999999998</v>
          </cell>
          <cell r="BR80">
            <v>0.25</v>
          </cell>
          <cell r="BS80">
            <v>0.25</v>
          </cell>
          <cell r="BT80">
            <v>3.4999999999999976E-2</v>
          </cell>
          <cell r="BU80">
            <v>-2.8000000000000025E-2</v>
          </cell>
          <cell r="BW80">
            <v>43844</v>
          </cell>
          <cell r="BX80">
            <v>0.34</v>
          </cell>
          <cell r="BY80">
            <v>0.35</v>
          </cell>
          <cell r="BZ80">
            <v>0.3</v>
          </cell>
          <cell r="CA80">
            <v>0.315</v>
          </cell>
          <cell r="CB80">
            <v>4.9999999999999989E-2</v>
          </cell>
          <cell r="CC80">
            <v>-2.5000000000000022E-2</v>
          </cell>
        </row>
        <row r="81">
          <cell r="AA81">
            <v>43843</v>
          </cell>
          <cell r="AB81">
            <v>-0.26</v>
          </cell>
          <cell r="AC81">
            <v>-0.24</v>
          </cell>
          <cell r="AD81">
            <v>-0.28000000000000003</v>
          </cell>
          <cell r="AE81">
            <v>-0.27</v>
          </cell>
          <cell r="AF81">
            <v>4.0000000000000036E-2</v>
          </cell>
          <cell r="AG81">
            <v>-1.5000000000000013E-2</v>
          </cell>
          <cell r="BO81">
            <v>43843</v>
          </cell>
          <cell r="BP81">
            <v>0.255</v>
          </cell>
          <cell r="BQ81">
            <v>0.28999999999999998</v>
          </cell>
          <cell r="BR81">
            <v>0.25</v>
          </cell>
          <cell r="BS81">
            <v>0.27800000000000002</v>
          </cell>
          <cell r="BT81">
            <v>3.999999999999998E-2</v>
          </cell>
          <cell r="BU81">
            <v>2.300000000000002E-2</v>
          </cell>
          <cell r="BW81">
            <v>43843</v>
          </cell>
          <cell r="BX81">
            <v>0.315</v>
          </cell>
          <cell r="BY81">
            <v>0.35499999999999998</v>
          </cell>
          <cell r="BZ81">
            <v>0.315</v>
          </cell>
          <cell r="CA81">
            <v>0.34</v>
          </cell>
          <cell r="CB81">
            <v>3.999999999999998E-2</v>
          </cell>
          <cell r="CC81">
            <v>4.0000000000000036E-2</v>
          </cell>
        </row>
        <row r="82">
          <cell r="AA82">
            <v>43840</v>
          </cell>
          <cell r="AB82">
            <v>-0.315</v>
          </cell>
          <cell r="AC82">
            <v>-0.255</v>
          </cell>
          <cell r="AD82">
            <v>-0.34300000000000003</v>
          </cell>
          <cell r="AE82">
            <v>-0.255</v>
          </cell>
          <cell r="AF82">
            <v>8.8000000000000023E-2</v>
          </cell>
          <cell r="AG82">
            <v>0.06</v>
          </cell>
          <cell r="BO82">
            <v>43840</v>
          </cell>
          <cell r="BP82">
            <v>0.19</v>
          </cell>
          <cell r="BQ82">
            <v>0.26500000000000001</v>
          </cell>
          <cell r="BR82">
            <v>0.19</v>
          </cell>
          <cell r="BS82">
            <v>0.255</v>
          </cell>
          <cell r="BT82">
            <v>7.5000000000000011E-2</v>
          </cell>
          <cell r="BU82">
            <v>6.5000000000000002E-2</v>
          </cell>
          <cell r="BW82">
            <v>43840</v>
          </cell>
          <cell r="BX82">
            <v>0.31</v>
          </cell>
          <cell r="BY82">
            <v>0.33</v>
          </cell>
          <cell r="BZ82">
            <v>0.3</v>
          </cell>
          <cell r="CA82">
            <v>0.3</v>
          </cell>
          <cell r="CB82">
            <v>3.0000000000000027E-2</v>
          </cell>
          <cell r="CC82">
            <v>3.999999999999998E-2</v>
          </cell>
        </row>
        <row r="83">
          <cell r="AA83">
            <v>43839</v>
          </cell>
          <cell r="AB83">
            <v>-0.39</v>
          </cell>
          <cell r="AC83">
            <v>-0.315</v>
          </cell>
          <cell r="AD83">
            <v>-0.39</v>
          </cell>
          <cell r="AE83">
            <v>-0.315</v>
          </cell>
          <cell r="AF83">
            <v>7.5000000000000011E-2</v>
          </cell>
          <cell r="AG83">
            <v>4.9999999999999989E-2</v>
          </cell>
          <cell r="BO83">
            <v>43839</v>
          </cell>
          <cell r="BP83">
            <v>0.15</v>
          </cell>
          <cell r="BQ83">
            <v>0.19</v>
          </cell>
          <cell r="BR83">
            <v>0.15</v>
          </cell>
          <cell r="BS83">
            <v>0.19</v>
          </cell>
          <cell r="BT83">
            <v>4.0000000000000008E-2</v>
          </cell>
          <cell r="BU83">
            <v>4.0000000000000008E-2</v>
          </cell>
          <cell r="BW83">
            <v>43839</v>
          </cell>
          <cell r="BX83">
            <v>0.27</v>
          </cell>
          <cell r="BY83">
            <v>0.27</v>
          </cell>
          <cell r="BZ83">
            <v>0.25</v>
          </cell>
          <cell r="CA83">
            <v>0.26</v>
          </cell>
          <cell r="CB83">
            <v>2.0000000000000018E-2</v>
          </cell>
          <cell r="CC83">
            <v>0.03</v>
          </cell>
        </row>
        <row r="84">
          <cell r="AA84">
            <v>43838</v>
          </cell>
          <cell r="AB84">
            <v>-0.41499999999999998</v>
          </cell>
          <cell r="AC84">
            <v>-0.36499999999999999</v>
          </cell>
          <cell r="AD84">
            <v>-0.42499999999999999</v>
          </cell>
          <cell r="AE84">
            <v>-0.36499999999999999</v>
          </cell>
          <cell r="AF84">
            <v>0.06</v>
          </cell>
          <cell r="AG84">
            <v>4.9999999999999989E-2</v>
          </cell>
          <cell r="BO84">
            <v>43838</v>
          </cell>
          <cell r="BP84">
            <v>0.12</v>
          </cell>
          <cell r="BQ84">
            <v>0.16500000000000001</v>
          </cell>
          <cell r="BR84">
            <v>0.12</v>
          </cell>
          <cell r="BS84">
            <v>0.15</v>
          </cell>
          <cell r="BT84">
            <v>4.5000000000000012E-2</v>
          </cell>
          <cell r="BU84">
            <v>0.03</v>
          </cell>
          <cell r="BW84">
            <v>43838</v>
          </cell>
          <cell r="BX84">
            <v>0.2</v>
          </cell>
          <cell r="BY84">
            <v>0.245</v>
          </cell>
          <cell r="BZ84">
            <v>0.2</v>
          </cell>
          <cell r="CA84">
            <v>0.23</v>
          </cell>
          <cell r="CB84">
            <v>4.4999999999999984E-2</v>
          </cell>
          <cell r="CC84">
            <v>0.03</v>
          </cell>
        </row>
        <row r="85">
          <cell r="AA85">
            <v>43837</v>
          </cell>
          <cell r="AB85">
            <v>-0.44500000000000001</v>
          </cell>
          <cell r="AC85">
            <v>-0.41499999999999998</v>
          </cell>
          <cell r="AD85">
            <v>-0.45</v>
          </cell>
          <cell r="AE85">
            <v>-0.41499999999999998</v>
          </cell>
          <cell r="AF85">
            <v>3.5000000000000031E-2</v>
          </cell>
          <cell r="AG85">
            <v>3.0000000000000027E-2</v>
          </cell>
          <cell r="BO85">
            <v>43837</v>
          </cell>
          <cell r="BP85">
            <v>0.105</v>
          </cell>
          <cell r="BQ85">
            <v>0.14000000000000001</v>
          </cell>
          <cell r="BR85">
            <v>0.10199999999999999</v>
          </cell>
          <cell r="BS85">
            <v>0.12</v>
          </cell>
          <cell r="BT85">
            <v>3.800000000000002E-2</v>
          </cell>
          <cell r="BU85">
            <v>1.4999999999999999E-2</v>
          </cell>
          <cell r="BW85">
            <v>43837</v>
          </cell>
          <cell r="BX85">
            <v>0.185</v>
          </cell>
          <cell r="BY85">
            <v>0.20499999999999999</v>
          </cell>
          <cell r="BZ85">
            <v>0.185</v>
          </cell>
          <cell r="CA85">
            <v>0.2</v>
          </cell>
          <cell r="CB85">
            <v>1.999999999999999E-2</v>
          </cell>
          <cell r="CC85">
            <v>1.5000000000000013E-2</v>
          </cell>
        </row>
        <row r="86">
          <cell r="AA86">
            <v>43836</v>
          </cell>
          <cell r="AB86">
            <v>-0.505</v>
          </cell>
          <cell r="AC86">
            <v>-0.41499999999999998</v>
          </cell>
          <cell r="AD86">
            <v>-0.51200000000000001</v>
          </cell>
          <cell r="AE86">
            <v>-0.44500000000000001</v>
          </cell>
          <cell r="AF86">
            <v>9.7000000000000031E-2</v>
          </cell>
          <cell r="AG86">
            <v>0.06</v>
          </cell>
          <cell r="BO86">
            <v>43836</v>
          </cell>
          <cell r="BP86">
            <v>7.0000000000000007E-2</v>
          </cell>
          <cell r="BQ86">
            <v>0.155</v>
          </cell>
          <cell r="BR86">
            <v>6.9000000000000006E-2</v>
          </cell>
          <cell r="BS86">
            <v>0.105</v>
          </cell>
          <cell r="BT86">
            <v>8.5999999999999993E-2</v>
          </cell>
          <cell r="BU86">
            <v>3.4999999999999989E-2</v>
          </cell>
          <cell r="BW86">
            <v>43836</v>
          </cell>
          <cell r="BX86">
            <v>0.23</v>
          </cell>
          <cell r="BY86">
            <v>0.23499999999999999</v>
          </cell>
          <cell r="BZ86">
            <v>0.18</v>
          </cell>
          <cell r="CA86">
            <v>0.185</v>
          </cell>
          <cell r="CB86">
            <v>5.4999999999999993E-2</v>
          </cell>
          <cell r="CC86">
            <v>3.5000000000000003E-2</v>
          </cell>
        </row>
        <row r="87">
          <cell r="AA87">
            <v>43833</v>
          </cell>
          <cell r="AB87">
            <v>-0.51500000000000001</v>
          </cell>
          <cell r="AC87">
            <v>-0.505</v>
          </cell>
          <cell r="AD87">
            <v>-0.53500000000000003</v>
          </cell>
          <cell r="AE87">
            <v>-0.505</v>
          </cell>
          <cell r="AF87">
            <v>3.0000000000000027E-2</v>
          </cell>
          <cell r="AG87">
            <v>1.0000000000000009E-2</v>
          </cell>
          <cell r="BO87">
            <v>43833</v>
          </cell>
          <cell r="BP87">
            <v>0.05</v>
          </cell>
          <cell r="BQ87">
            <v>7.0000000000000007E-2</v>
          </cell>
          <cell r="BR87">
            <v>4.7E-2</v>
          </cell>
          <cell r="BS87">
            <v>7.0000000000000007E-2</v>
          </cell>
          <cell r="BT87">
            <v>2.3000000000000007E-2</v>
          </cell>
          <cell r="BU87">
            <v>2.0000000000000004E-2</v>
          </cell>
          <cell r="BW87">
            <v>43833</v>
          </cell>
          <cell r="BX87">
            <v>0.115</v>
          </cell>
          <cell r="BY87">
            <v>0.15</v>
          </cell>
          <cell r="BZ87">
            <v>0.115</v>
          </cell>
          <cell r="CA87">
            <v>0.15</v>
          </cell>
          <cell r="CB87">
            <v>3.4999999999999989E-2</v>
          </cell>
          <cell r="CC87">
            <v>3.4999999999999989E-2</v>
          </cell>
        </row>
        <row r="88">
          <cell r="AA88">
            <v>43832</v>
          </cell>
          <cell r="AB88">
            <v>-0.57499999999999996</v>
          </cell>
          <cell r="AC88">
            <v>-0.51500000000000001</v>
          </cell>
          <cell r="AD88">
            <v>-0.59499999999999997</v>
          </cell>
          <cell r="AE88">
            <v>-0.51500000000000001</v>
          </cell>
          <cell r="AF88">
            <v>7.999999999999996E-2</v>
          </cell>
          <cell r="AG88">
            <v>7.999999999999996E-2</v>
          </cell>
          <cell r="BO88">
            <v>43832</v>
          </cell>
          <cell r="BP88">
            <v>1.2E-2</v>
          </cell>
          <cell r="BQ88">
            <v>0.05</v>
          </cell>
          <cell r="BR88">
            <v>0.01</v>
          </cell>
          <cell r="BS88">
            <v>0.05</v>
          </cell>
          <cell r="BT88">
            <v>0.04</v>
          </cell>
          <cell r="BU88">
            <v>3.8000000000000006E-2</v>
          </cell>
          <cell r="BW88">
            <v>43832</v>
          </cell>
          <cell r="BX88">
            <v>0.06</v>
          </cell>
          <cell r="BY88">
            <v>0.12</v>
          </cell>
          <cell r="BZ88">
            <v>0.06</v>
          </cell>
          <cell r="CA88">
            <v>0.115</v>
          </cell>
          <cell r="CB88">
            <v>0.06</v>
          </cell>
          <cell r="CC88">
            <v>5.5000000000000007E-2</v>
          </cell>
        </row>
        <row r="89">
          <cell r="AA89">
            <v>43829</v>
          </cell>
          <cell r="AB89">
            <v>-0.56999999999999995</v>
          </cell>
          <cell r="AC89">
            <v>-0.55400000000000005</v>
          </cell>
          <cell r="AD89">
            <v>-0.60799999999999998</v>
          </cell>
          <cell r="AE89">
            <v>-0.59499999999999997</v>
          </cell>
          <cell r="AF89">
            <v>5.3999999999999937E-2</v>
          </cell>
          <cell r="AG89">
            <v>5.0000000000000044E-3</v>
          </cell>
          <cell r="BO89">
            <v>43829</v>
          </cell>
          <cell r="BP89">
            <v>5.0000000000000001E-3</v>
          </cell>
          <cell r="BQ89">
            <v>0.02</v>
          </cell>
          <cell r="BR89">
            <v>-0.01</v>
          </cell>
          <cell r="BS89">
            <v>1.2E-2</v>
          </cell>
          <cell r="BT89">
            <v>0.03</v>
          </cell>
          <cell r="BU89">
            <v>1.4E-2</v>
          </cell>
          <cell r="BW89">
            <v>43829</v>
          </cell>
          <cell r="BX89">
            <v>2.5000000000000001E-2</v>
          </cell>
          <cell r="BY89">
            <v>7.4999999999999997E-2</v>
          </cell>
          <cell r="BZ89">
            <v>2.5000000000000001E-2</v>
          </cell>
          <cell r="CA89">
            <v>0.06</v>
          </cell>
          <cell r="CB89">
            <v>4.9999999999999996E-2</v>
          </cell>
          <cell r="CC89">
            <v>3.4999999999999996E-2</v>
          </cell>
        </row>
        <row r="90">
          <cell r="AA90">
            <v>43826</v>
          </cell>
          <cell r="AB90">
            <v>-0.61</v>
          </cell>
          <cell r="AC90">
            <v>-0.6</v>
          </cell>
          <cell r="AD90">
            <v>-0.61</v>
          </cell>
          <cell r="AE90">
            <v>-0.6</v>
          </cell>
          <cell r="AF90">
            <v>1.0000000000000009E-2</v>
          </cell>
          <cell r="AG90">
            <v>-1.0000000000000009E-2</v>
          </cell>
          <cell r="BO90">
            <v>43826</v>
          </cell>
          <cell r="BP90">
            <v>-0.01</v>
          </cell>
          <cell r="BQ90">
            <v>0</v>
          </cell>
          <cell r="BR90">
            <v>-1.2999999999999999E-2</v>
          </cell>
          <cell r="BS90">
            <v>-2E-3</v>
          </cell>
          <cell r="BT90">
            <v>1.2999999999999999E-2</v>
          </cell>
          <cell r="BU90">
            <v>1.2999999999999999E-2</v>
          </cell>
          <cell r="BW90">
            <v>43826</v>
          </cell>
          <cell r="BX90">
            <v>0.04</v>
          </cell>
          <cell r="BY90">
            <v>0.04</v>
          </cell>
          <cell r="BZ90">
            <v>2.5000000000000001E-2</v>
          </cell>
          <cell r="CA90">
            <v>2.5000000000000001E-2</v>
          </cell>
          <cell r="CB90">
            <v>1.4999999999999999E-2</v>
          </cell>
          <cell r="CC90">
            <v>-1.4999999999999999E-2</v>
          </cell>
        </row>
        <row r="91">
          <cell r="AA91">
            <v>43825</v>
          </cell>
          <cell r="AB91">
            <v>-0.59</v>
          </cell>
          <cell r="AC91">
            <v>-0.59</v>
          </cell>
          <cell r="AD91">
            <v>-0.61</v>
          </cell>
          <cell r="AE91">
            <v>-0.59</v>
          </cell>
          <cell r="AF91">
            <v>2.0000000000000018E-2</v>
          </cell>
          <cell r="AG91">
            <v>0</v>
          </cell>
          <cell r="BO91">
            <v>43825</v>
          </cell>
          <cell r="BP91">
            <v>-5.0000000000000001E-3</v>
          </cell>
          <cell r="BQ91">
            <v>-2E-3</v>
          </cell>
          <cell r="BR91">
            <v>-1.4999999999999999E-2</v>
          </cell>
          <cell r="BS91">
            <v>-1.4999999999999999E-2</v>
          </cell>
          <cell r="BT91">
            <v>1.2999999999999999E-2</v>
          </cell>
          <cell r="BU91">
            <v>-9.9999999999999985E-3</v>
          </cell>
          <cell r="BW91">
            <v>43825</v>
          </cell>
          <cell r="BX91">
            <v>6.7000000000000004E-2</v>
          </cell>
          <cell r="BY91">
            <v>0.08</v>
          </cell>
          <cell r="BZ91">
            <v>0.03</v>
          </cell>
          <cell r="CA91">
            <v>0.04</v>
          </cell>
          <cell r="CB91">
            <v>0.05</v>
          </cell>
          <cell r="CC91">
            <v>-1.4999999999999999E-2</v>
          </cell>
        </row>
        <row r="92">
          <cell r="AA92">
            <v>43823</v>
          </cell>
          <cell r="AB92">
            <v>-0.61</v>
          </cell>
          <cell r="AC92">
            <v>-0.59</v>
          </cell>
          <cell r="AD92">
            <v>-0.61</v>
          </cell>
          <cell r="AE92">
            <v>-0.59</v>
          </cell>
          <cell r="AF92">
            <v>2.0000000000000018E-2</v>
          </cell>
          <cell r="AG92">
            <v>0</v>
          </cell>
          <cell r="BO92">
            <v>43823</v>
          </cell>
          <cell r="BP92">
            <v>4.0000000000000001E-3</v>
          </cell>
          <cell r="BQ92">
            <v>4.0000000000000001E-3</v>
          </cell>
          <cell r="BR92">
            <v>-5.0000000000000001E-3</v>
          </cell>
          <cell r="BS92">
            <v>-5.0000000000000001E-3</v>
          </cell>
          <cell r="BT92">
            <v>9.0000000000000011E-3</v>
          </cell>
          <cell r="BU92">
            <v>-5.0000000000000001E-3</v>
          </cell>
          <cell r="BW92">
            <v>43823</v>
          </cell>
          <cell r="BX92">
            <v>0.06</v>
          </cell>
          <cell r="BY92">
            <v>0.08</v>
          </cell>
          <cell r="BZ92">
            <v>5.5E-2</v>
          </cell>
          <cell r="CA92">
            <v>5.5E-2</v>
          </cell>
          <cell r="CB92">
            <v>2.5000000000000001E-2</v>
          </cell>
          <cell r="CC92">
            <v>-4.9999999999999975E-3</v>
          </cell>
        </row>
        <row r="93">
          <cell r="AA93">
            <v>43822</v>
          </cell>
          <cell r="AB93">
            <v>-0.59</v>
          </cell>
          <cell r="AC93">
            <v>-0.59</v>
          </cell>
          <cell r="AD93">
            <v>-0.61199999999999999</v>
          </cell>
          <cell r="AE93">
            <v>-0.59</v>
          </cell>
          <cell r="AF93">
            <v>2.200000000000002E-2</v>
          </cell>
          <cell r="AG93">
            <v>0</v>
          </cell>
          <cell r="BO93">
            <v>43822</v>
          </cell>
          <cell r="BP93">
            <v>-2E-3</v>
          </cell>
          <cell r="BQ93">
            <v>4.0000000000000001E-3</v>
          </cell>
          <cell r="BR93">
            <v>-2E-3</v>
          </cell>
          <cell r="BS93">
            <v>0</v>
          </cell>
          <cell r="BT93">
            <v>6.0000000000000001E-3</v>
          </cell>
          <cell r="BU93">
            <v>0</v>
          </cell>
          <cell r="BW93">
            <v>43822</v>
          </cell>
          <cell r="BX93">
            <v>0.06</v>
          </cell>
          <cell r="BY93">
            <v>6.3E-2</v>
          </cell>
          <cell r="BZ93">
            <v>5.7000000000000002E-2</v>
          </cell>
          <cell r="CA93">
            <v>0.06</v>
          </cell>
          <cell r="CB93">
            <v>5.9999999999999984E-3</v>
          </cell>
          <cell r="CC93">
            <v>0</v>
          </cell>
        </row>
        <row r="94">
          <cell r="AA94">
            <v>43819</v>
          </cell>
          <cell r="AB94">
            <v>-0.61</v>
          </cell>
          <cell r="AC94">
            <v>-0.59</v>
          </cell>
          <cell r="AD94">
            <v>-0.62</v>
          </cell>
          <cell r="AE94">
            <v>-0.59</v>
          </cell>
          <cell r="AF94">
            <v>3.0000000000000027E-2</v>
          </cell>
          <cell r="AG94">
            <v>2.0000000000000018E-2</v>
          </cell>
          <cell r="BO94">
            <v>43819</v>
          </cell>
          <cell r="BP94">
            <v>0.01</v>
          </cell>
          <cell r="BQ94">
            <v>0.01</v>
          </cell>
          <cell r="BR94">
            <v>-3.5000000000000003E-2</v>
          </cell>
          <cell r="BS94">
            <v>0</v>
          </cell>
          <cell r="BT94">
            <v>4.5000000000000005E-2</v>
          </cell>
          <cell r="BU94">
            <v>-0.01</v>
          </cell>
          <cell r="BW94">
            <v>43819</v>
          </cell>
          <cell r="BX94">
            <v>7.0000000000000007E-2</v>
          </cell>
          <cell r="BY94">
            <v>7.0000000000000007E-2</v>
          </cell>
          <cell r="BZ94">
            <v>0.03</v>
          </cell>
          <cell r="CA94">
            <v>0.06</v>
          </cell>
          <cell r="CB94">
            <v>4.0000000000000008E-2</v>
          </cell>
          <cell r="CC94">
            <v>-1.4999999999999999E-2</v>
          </cell>
        </row>
        <row r="95">
          <cell r="AA95">
            <v>43818</v>
          </cell>
          <cell r="AB95">
            <v>-0.625</v>
          </cell>
          <cell r="AC95">
            <v>-0.61</v>
          </cell>
          <cell r="AD95">
            <v>-0.68</v>
          </cell>
          <cell r="AE95">
            <v>-0.61</v>
          </cell>
          <cell r="AF95">
            <v>7.0000000000000062E-2</v>
          </cell>
          <cell r="AG95">
            <v>1.5000000000000013E-2</v>
          </cell>
          <cell r="BO95">
            <v>43818</v>
          </cell>
          <cell r="BP95">
            <v>3.0000000000000001E-3</v>
          </cell>
          <cell r="BQ95">
            <v>0.01</v>
          </cell>
          <cell r="BR95">
            <v>-0.04</v>
          </cell>
          <cell r="BS95">
            <v>0.01</v>
          </cell>
          <cell r="BT95">
            <v>0.05</v>
          </cell>
          <cell r="BU95">
            <v>1.4999999999999999E-2</v>
          </cell>
          <cell r="BW95">
            <v>43818</v>
          </cell>
          <cell r="BX95">
            <v>4.4999999999999998E-2</v>
          </cell>
          <cell r="BY95">
            <v>8.5000000000000006E-2</v>
          </cell>
          <cell r="BZ95">
            <v>0.02</v>
          </cell>
          <cell r="CA95">
            <v>7.4999999999999997E-2</v>
          </cell>
          <cell r="CB95">
            <v>6.5000000000000002E-2</v>
          </cell>
          <cell r="CC95">
            <v>0.03</v>
          </cell>
        </row>
        <row r="96">
          <cell r="AA96">
            <v>43817</v>
          </cell>
          <cell r="AB96">
            <v>-0.65300000000000002</v>
          </cell>
          <cell r="AC96">
            <v>-0.6</v>
          </cell>
          <cell r="AD96">
            <v>-0.65300000000000002</v>
          </cell>
          <cell r="AE96">
            <v>-0.625</v>
          </cell>
          <cell r="AF96">
            <v>5.3000000000000047E-2</v>
          </cell>
          <cell r="AG96">
            <v>2.5000000000000022E-2</v>
          </cell>
          <cell r="BO96">
            <v>43817</v>
          </cell>
          <cell r="BP96">
            <v>-0.02</v>
          </cell>
          <cell r="BQ96">
            <v>1.4999999999999999E-2</v>
          </cell>
          <cell r="BR96">
            <v>-0.02</v>
          </cell>
          <cell r="BS96">
            <v>-5.0000000000000001E-3</v>
          </cell>
          <cell r="BT96">
            <v>3.5000000000000003E-2</v>
          </cell>
          <cell r="BU96">
            <v>1.4999999999999999E-2</v>
          </cell>
          <cell r="BW96">
            <v>43817</v>
          </cell>
          <cell r="BX96">
            <v>4.4999999999999998E-2</v>
          </cell>
          <cell r="BY96">
            <v>8.5000000000000006E-2</v>
          </cell>
          <cell r="BZ96">
            <v>4.4999999999999998E-2</v>
          </cell>
          <cell r="CA96">
            <v>4.4999999999999998E-2</v>
          </cell>
          <cell r="CB96">
            <v>4.0000000000000008E-2</v>
          </cell>
          <cell r="CC96">
            <v>0</v>
          </cell>
        </row>
        <row r="97">
          <cell r="AA97">
            <v>43816</v>
          </cell>
          <cell r="AB97">
            <v>-0.65</v>
          </cell>
          <cell r="AC97">
            <v>-0.64500000000000002</v>
          </cell>
          <cell r="AD97">
            <v>-0.69499999999999995</v>
          </cell>
          <cell r="AE97">
            <v>-0.65</v>
          </cell>
          <cell r="AF97">
            <v>4.9999999999999933E-2</v>
          </cell>
          <cell r="AG97">
            <v>0</v>
          </cell>
          <cell r="BO97">
            <v>43816</v>
          </cell>
          <cell r="BP97">
            <v>-0.02</v>
          </cell>
          <cell r="BQ97">
            <v>-1.4999999999999999E-2</v>
          </cell>
          <cell r="BR97">
            <v>-0.08</v>
          </cell>
          <cell r="BS97">
            <v>-0.02</v>
          </cell>
          <cell r="BT97">
            <v>6.5000000000000002E-2</v>
          </cell>
          <cell r="BU97">
            <v>0</v>
          </cell>
          <cell r="BW97">
            <v>43816</v>
          </cell>
          <cell r="BX97">
            <v>5.5E-2</v>
          </cell>
          <cell r="BY97">
            <v>0.06</v>
          </cell>
          <cell r="BZ97">
            <v>-5.0000000000000001E-3</v>
          </cell>
          <cell r="CA97">
            <v>4.4999999999999998E-2</v>
          </cell>
          <cell r="CB97">
            <v>6.5000000000000002E-2</v>
          </cell>
          <cell r="CC97">
            <v>-5.0000000000000044E-3</v>
          </cell>
        </row>
        <row r="98">
          <cell r="AA98">
            <v>43815</v>
          </cell>
          <cell r="AB98">
            <v>-0.56999999999999995</v>
          </cell>
          <cell r="AC98">
            <v>-0.56299999999999994</v>
          </cell>
          <cell r="AD98">
            <v>-0.68500000000000005</v>
          </cell>
          <cell r="AE98">
            <v>-0.65</v>
          </cell>
          <cell r="AF98">
            <v>0.12200000000000011</v>
          </cell>
          <cell r="AG98">
            <v>-8.0000000000000071E-2</v>
          </cell>
          <cell r="BO98">
            <v>43815</v>
          </cell>
          <cell r="BP98">
            <v>0.03</v>
          </cell>
          <cell r="BQ98">
            <v>4.4999999999999998E-2</v>
          </cell>
          <cell r="BR98">
            <v>-5.5E-2</v>
          </cell>
          <cell r="BS98">
            <v>-0.02</v>
          </cell>
          <cell r="BT98">
            <v>0.1</v>
          </cell>
          <cell r="BU98">
            <v>-0.06</v>
          </cell>
          <cell r="BW98">
            <v>43815</v>
          </cell>
          <cell r="BX98">
            <v>9.5000000000000001E-2</v>
          </cell>
          <cell r="BY98">
            <v>0.14099999999999999</v>
          </cell>
          <cell r="BZ98">
            <v>1.9E-2</v>
          </cell>
          <cell r="CA98">
            <v>0.05</v>
          </cell>
          <cell r="CB98">
            <v>0.12199999999999998</v>
          </cell>
          <cell r="CC98">
            <v>-0.05</v>
          </cell>
        </row>
        <row r="99">
          <cell r="AA99">
            <v>43812</v>
          </cell>
          <cell r="AB99">
            <v>-0.42</v>
          </cell>
          <cell r="AC99">
            <v>-0.42</v>
          </cell>
          <cell r="AD99">
            <v>-0.57499999999999996</v>
          </cell>
          <cell r="AE99">
            <v>-0.56999999999999995</v>
          </cell>
          <cell r="AF99">
            <v>0.15499999999999997</v>
          </cell>
          <cell r="AG99">
            <v>-0.14999999999999997</v>
          </cell>
          <cell r="BO99">
            <v>43812</v>
          </cell>
          <cell r="BP99">
            <v>0.18</v>
          </cell>
          <cell r="BQ99">
            <v>0.18</v>
          </cell>
          <cell r="BR99">
            <v>0.04</v>
          </cell>
          <cell r="BS99">
            <v>0.04</v>
          </cell>
          <cell r="BT99">
            <v>0.13999999999999999</v>
          </cell>
          <cell r="BU99">
            <v>-0.13999999999999999</v>
          </cell>
          <cell r="BW99">
            <v>43812</v>
          </cell>
          <cell r="BX99">
            <v>0.25</v>
          </cell>
          <cell r="BY99">
            <v>0.25</v>
          </cell>
          <cell r="BZ99">
            <v>0.1</v>
          </cell>
          <cell r="CA99">
            <v>0.1</v>
          </cell>
          <cell r="CB99">
            <v>0.15</v>
          </cell>
          <cell r="CC99">
            <v>-0.15</v>
          </cell>
        </row>
        <row r="100">
          <cell r="AA100">
            <v>43811</v>
          </cell>
          <cell r="AB100">
            <v>-0.43</v>
          </cell>
          <cell r="AC100">
            <v>-0.42</v>
          </cell>
          <cell r="AD100">
            <v>-0.46</v>
          </cell>
          <cell r="AE100">
            <v>-0.42</v>
          </cell>
          <cell r="AF100">
            <v>4.0000000000000036E-2</v>
          </cell>
          <cell r="AG100">
            <v>1.0000000000000009E-2</v>
          </cell>
          <cell r="BO100">
            <v>43811</v>
          </cell>
          <cell r="BP100">
            <v>0.16</v>
          </cell>
          <cell r="BQ100">
            <v>0.19</v>
          </cell>
          <cell r="BR100">
            <v>0.16</v>
          </cell>
          <cell r="BS100">
            <v>0.18</v>
          </cell>
          <cell r="BT100">
            <v>0.03</v>
          </cell>
          <cell r="BU100">
            <v>1.999999999999999E-2</v>
          </cell>
          <cell r="BW100">
            <v>43811</v>
          </cell>
          <cell r="BX100">
            <v>0.245</v>
          </cell>
          <cell r="BY100">
            <v>0.26700000000000002</v>
          </cell>
          <cell r="BZ100">
            <v>0.23499999999999999</v>
          </cell>
          <cell r="CA100">
            <v>0.25</v>
          </cell>
          <cell r="CB100">
            <v>3.2000000000000028E-2</v>
          </cell>
          <cell r="CC100">
            <v>1.0000000000000009E-2</v>
          </cell>
        </row>
        <row r="101">
          <cell r="AA101">
            <v>43810</v>
          </cell>
          <cell r="AB101">
            <v>-0.36</v>
          </cell>
          <cell r="AC101">
            <v>-0.36</v>
          </cell>
          <cell r="AD101">
            <v>-0.45200000000000001</v>
          </cell>
          <cell r="AE101">
            <v>-0.43</v>
          </cell>
          <cell r="AF101">
            <v>9.2000000000000026E-2</v>
          </cell>
          <cell r="AG101">
            <v>-6.5000000000000002E-2</v>
          </cell>
          <cell r="BO101">
            <v>43810</v>
          </cell>
          <cell r="BP101">
            <v>0.23</v>
          </cell>
          <cell r="BQ101">
            <v>0.25</v>
          </cell>
          <cell r="BR101">
            <v>0.155</v>
          </cell>
          <cell r="BS101">
            <v>0.16</v>
          </cell>
          <cell r="BT101">
            <v>9.5000000000000001E-2</v>
          </cell>
          <cell r="BU101">
            <v>-6.5000000000000002E-2</v>
          </cell>
          <cell r="BW101">
            <v>43810</v>
          </cell>
          <cell r="BX101">
            <v>0.25</v>
          </cell>
          <cell r="BY101">
            <v>0.25</v>
          </cell>
          <cell r="BZ101">
            <v>0.23</v>
          </cell>
          <cell r="CA101">
            <v>0.24</v>
          </cell>
          <cell r="CB101">
            <v>1.999999999999999E-2</v>
          </cell>
          <cell r="CC101">
            <v>-6.5000000000000002E-2</v>
          </cell>
        </row>
        <row r="102">
          <cell r="AA102">
            <v>43809</v>
          </cell>
          <cell r="AB102">
            <v>-0.33500000000000002</v>
          </cell>
          <cell r="AC102">
            <v>-0.33500000000000002</v>
          </cell>
          <cell r="AD102">
            <v>-0.36499999999999999</v>
          </cell>
          <cell r="AE102">
            <v>-0.36499999999999999</v>
          </cell>
          <cell r="AF102">
            <v>2.9999999999999971E-2</v>
          </cell>
          <cell r="AG102">
            <v>-2.9999999999999971E-2</v>
          </cell>
          <cell r="BO102">
            <v>43809</v>
          </cell>
          <cell r="BP102">
            <v>0.28499999999999998</v>
          </cell>
          <cell r="BQ102">
            <v>0.28499999999999998</v>
          </cell>
          <cell r="BR102">
            <v>0.22500000000000001</v>
          </cell>
          <cell r="BS102">
            <v>0.22500000000000001</v>
          </cell>
          <cell r="BT102">
            <v>5.999999999999997E-2</v>
          </cell>
          <cell r="BU102">
            <v>-5.999999999999997E-2</v>
          </cell>
          <cell r="BW102">
            <v>43809</v>
          </cell>
          <cell r="BX102">
            <v>0.36</v>
          </cell>
          <cell r="BY102">
            <v>0.36499999999999999</v>
          </cell>
          <cell r="BZ102">
            <v>0.30499999999999999</v>
          </cell>
          <cell r="CA102">
            <v>0.30499999999999999</v>
          </cell>
          <cell r="CB102">
            <v>0.06</v>
          </cell>
          <cell r="CC102">
            <v>-0.06</v>
          </cell>
        </row>
        <row r="103">
          <cell r="AA103">
            <v>43808</v>
          </cell>
          <cell r="AB103">
            <v>-0.23</v>
          </cell>
          <cell r="AC103">
            <v>-0.22800000000000001</v>
          </cell>
          <cell r="AD103">
            <v>-0.33500000000000002</v>
          </cell>
          <cell r="AE103">
            <v>-0.33500000000000002</v>
          </cell>
          <cell r="AF103">
            <v>0.10700000000000001</v>
          </cell>
          <cell r="AG103">
            <v>-0.10000000000000003</v>
          </cell>
          <cell r="BO103">
            <v>43808</v>
          </cell>
          <cell r="BP103">
            <v>0.35</v>
          </cell>
          <cell r="BQ103">
            <v>0.35499999999999998</v>
          </cell>
          <cell r="BR103">
            <v>0.26</v>
          </cell>
          <cell r="BS103">
            <v>0.28499999999999998</v>
          </cell>
          <cell r="BT103">
            <v>9.4999999999999973E-2</v>
          </cell>
          <cell r="BU103">
            <v>-6.5000000000000002E-2</v>
          </cell>
          <cell r="BW103">
            <v>43808</v>
          </cell>
          <cell r="BX103">
            <v>0.43</v>
          </cell>
          <cell r="BY103">
            <v>0.43</v>
          </cell>
          <cell r="BZ103">
            <v>0.34</v>
          </cell>
          <cell r="CA103">
            <v>0.36499999999999999</v>
          </cell>
          <cell r="CB103">
            <v>8.9999999999999969E-2</v>
          </cell>
          <cell r="CC103">
            <v>-6.5000000000000002E-2</v>
          </cell>
        </row>
        <row r="104">
          <cell r="AA104">
            <v>43805</v>
          </cell>
          <cell r="AB104">
            <v>-0.16</v>
          </cell>
          <cell r="AC104">
            <v>-0.16</v>
          </cell>
          <cell r="AD104">
            <v>-0.24</v>
          </cell>
          <cell r="AE104">
            <v>-0.23499999999999999</v>
          </cell>
          <cell r="AF104">
            <v>7.9999999999999988E-2</v>
          </cell>
          <cell r="AG104">
            <v>-7.4999999999999983E-2</v>
          </cell>
          <cell r="BO104">
            <v>43805</v>
          </cell>
          <cell r="BP104">
            <v>0.39</v>
          </cell>
          <cell r="BQ104">
            <v>0.41499999999999998</v>
          </cell>
          <cell r="BR104">
            <v>0.34</v>
          </cell>
          <cell r="BS104">
            <v>0.35</v>
          </cell>
          <cell r="BT104">
            <v>7.4999999999999956E-2</v>
          </cell>
          <cell r="BU104">
            <v>-4.0000000000000036E-2</v>
          </cell>
          <cell r="BW104">
            <v>43805</v>
          </cell>
          <cell r="BX104">
            <v>0.48</v>
          </cell>
          <cell r="BY104">
            <v>0.48499999999999999</v>
          </cell>
          <cell r="BZ104">
            <v>0.42</v>
          </cell>
          <cell r="CA104">
            <v>0.43</v>
          </cell>
          <cell r="CB104">
            <v>6.5000000000000002E-2</v>
          </cell>
          <cell r="CC104">
            <v>-3.999999999999998E-2</v>
          </cell>
        </row>
        <row r="105">
          <cell r="AA105">
            <v>43804</v>
          </cell>
          <cell r="AB105">
            <v>-0.26500000000000001</v>
          </cell>
          <cell r="AC105">
            <v>-0.16</v>
          </cell>
          <cell r="AD105">
            <v>-0.26500000000000001</v>
          </cell>
          <cell r="AE105">
            <v>-0.16</v>
          </cell>
          <cell r="AF105">
            <v>0.10500000000000001</v>
          </cell>
          <cell r="AG105">
            <v>0.10200000000000001</v>
          </cell>
          <cell r="BO105">
            <v>43804</v>
          </cell>
          <cell r="BP105">
            <v>0.30499999999999999</v>
          </cell>
          <cell r="BQ105">
            <v>0.42</v>
          </cell>
          <cell r="BR105">
            <v>0.30499999999999999</v>
          </cell>
          <cell r="BS105">
            <v>0.39</v>
          </cell>
          <cell r="BT105">
            <v>0.11499999999999999</v>
          </cell>
          <cell r="BU105">
            <v>8.500000000000002E-2</v>
          </cell>
          <cell r="BW105">
            <v>43804</v>
          </cell>
          <cell r="BX105">
            <v>0.45</v>
          </cell>
          <cell r="BY105">
            <v>0.505</v>
          </cell>
          <cell r="BZ105">
            <v>0.44</v>
          </cell>
          <cell r="CA105">
            <v>0.47</v>
          </cell>
          <cell r="CB105">
            <v>6.5000000000000002E-2</v>
          </cell>
          <cell r="CC105">
            <v>7.999999999999996E-2</v>
          </cell>
        </row>
        <row r="106">
          <cell r="AA106">
            <v>43803</v>
          </cell>
          <cell r="AB106">
            <v>-0.29699999999999999</v>
          </cell>
          <cell r="AC106">
            <v>-0.25</v>
          </cell>
          <cell r="AD106">
            <v>-0.3</v>
          </cell>
          <cell r="AE106">
            <v>-0.26200000000000001</v>
          </cell>
          <cell r="AF106">
            <v>4.9999999999999989E-2</v>
          </cell>
          <cell r="AG106">
            <v>3.4999999999999976E-2</v>
          </cell>
          <cell r="BO106">
            <v>43803</v>
          </cell>
          <cell r="BP106">
            <v>0.28999999999999998</v>
          </cell>
          <cell r="BQ106">
            <v>0.315</v>
          </cell>
          <cell r="BR106">
            <v>0.28999999999999998</v>
          </cell>
          <cell r="BS106">
            <v>0.30499999999999999</v>
          </cell>
          <cell r="BT106">
            <v>2.5000000000000022E-2</v>
          </cell>
          <cell r="BU106">
            <v>1.5000000000000013E-2</v>
          </cell>
          <cell r="BW106">
            <v>43803</v>
          </cell>
          <cell r="BX106">
            <v>0.39</v>
          </cell>
          <cell r="BY106">
            <v>0.41499999999999998</v>
          </cell>
          <cell r="BZ106">
            <v>0.38</v>
          </cell>
          <cell r="CA106">
            <v>0.39</v>
          </cell>
          <cell r="CB106">
            <v>3.4999999999999976E-2</v>
          </cell>
          <cell r="CC106">
            <v>5.0000000000000044E-3</v>
          </cell>
        </row>
        <row r="107">
          <cell r="AA107">
            <v>43802</v>
          </cell>
          <cell r="AB107">
            <v>-0.27</v>
          </cell>
          <cell r="AC107">
            <v>-0.26</v>
          </cell>
          <cell r="AD107">
            <v>-0.29799999999999999</v>
          </cell>
          <cell r="AE107">
            <v>-0.29699999999999999</v>
          </cell>
          <cell r="AF107">
            <v>3.7999999999999978E-2</v>
          </cell>
          <cell r="AG107">
            <v>-2.6999999999999968E-2</v>
          </cell>
          <cell r="BO107">
            <v>43802</v>
          </cell>
          <cell r="BP107">
            <v>0.28999999999999998</v>
          </cell>
          <cell r="BQ107">
            <v>0.29499999999999998</v>
          </cell>
          <cell r="BR107">
            <v>0.27500000000000002</v>
          </cell>
          <cell r="BS107">
            <v>0.28999999999999998</v>
          </cell>
          <cell r="BT107">
            <v>1.9999999999999962E-2</v>
          </cell>
          <cell r="BU107">
            <v>0</v>
          </cell>
          <cell r="BW107">
            <v>43802</v>
          </cell>
          <cell r="BX107">
            <v>0.38500000000000001</v>
          </cell>
          <cell r="BY107">
            <v>0.39600000000000002</v>
          </cell>
          <cell r="BZ107">
            <v>0.36499999999999999</v>
          </cell>
          <cell r="CA107">
            <v>0.38500000000000001</v>
          </cell>
          <cell r="CB107">
            <v>3.1000000000000028E-2</v>
          </cell>
          <cell r="CC107">
            <v>0</v>
          </cell>
        </row>
        <row r="108">
          <cell r="AA108">
            <v>43801</v>
          </cell>
          <cell r="AB108">
            <v>-0.42</v>
          </cell>
          <cell r="AC108">
            <v>-0.27</v>
          </cell>
          <cell r="AD108">
            <v>-0.42099999999999999</v>
          </cell>
          <cell r="AE108">
            <v>-0.27</v>
          </cell>
          <cell r="AF108">
            <v>0.15099999999999997</v>
          </cell>
          <cell r="AG108">
            <v>0.12</v>
          </cell>
          <cell r="BO108">
            <v>43801</v>
          </cell>
          <cell r="BP108">
            <v>0.17</v>
          </cell>
          <cell r="BQ108">
            <v>0.28999999999999998</v>
          </cell>
          <cell r="BR108">
            <v>0.16300000000000001</v>
          </cell>
          <cell r="BS108">
            <v>0.28999999999999998</v>
          </cell>
          <cell r="BT108">
            <v>0.12699999999999997</v>
          </cell>
          <cell r="BU108">
            <v>0.12499999999999997</v>
          </cell>
          <cell r="BW108">
            <v>43801</v>
          </cell>
          <cell r="BX108">
            <v>0.26</v>
          </cell>
          <cell r="BY108">
            <v>0.39500000000000002</v>
          </cell>
          <cell r="BZ108">
            <v>0.26</v>
          </cell>
          <cell r="CA108">
            <v>0.38500000000000001</v>
          </cell>
          <cell r="CB108">
            <v>0.13500000000000001</v>
          </cell>
          <cell r="CC108">
            <v>0.125</v>
          </cell>
        </row>
        <row r="109">
          <cell r="AA109">
            <v>43798</v>
          </cell>
          <cell r="AB109">
            <v>-0.40500000000000003</v>
          </cell>
          <cell r="AC109">
            <v>-0.39</v>
          </cell>
          <cell r="AD109">
            <v>-0.42499999999999999</v>
          </cell>
          <cell r="AE109">
            <v>-0.39</v>
          </cell>
          <cell r="AF109">
            <v>3.4999999999999976E-2</v>
          </cell>
          <cell r="AG109">
            <v>1.5000000000000013E-2</v>
          </cell>
          <cell r="BO109">
            <v>43798</v>
          </cell>
          <cell r="BP109">
            <v>0.185</v>
          </cell>
          <cell r="BQ109">
            <v>0.2</v>
          </cell>
          <cell r="BR109">
            <v>0.16500000000000001</v>
          </cell>
          <cell r="BS109">
            <v>0.16500000000000001</v>
          </cell>
          <cell r="BT109">
            <v>3.5000000000000003E-2</v>
          </cell>
          <cell r="BU109">
            <v>-1.4999999999999986E-2</v>
          </cell>
          <cell r="BW109">
            <v>43798</v>
          </cell>
          <cell r="BX109">
            <v>0.26</v>
          </cell>
          <cell r="BY109">
            <v>0.26</v>
          </cell>
          <cell r="BZ109">
            <v>0.25</v>
          </cell>
          <cell r="CA109">
            <v>0.26</v>
          </cell>
          <cell r="CB109">
            <v>1.0000000000000009E-2</v>
          </cell>
          <cell r="CC109">
            <v>-1.5000000000000013E-2</v>
          </cell>
        </row>
        <row r="110">
          <cell r="AA110">
            <v>43797</v>
          </cell>
          <cell r="AB110">
            <v>-0.39500000000000002</v>
          </cell>
          <cell r="AC110">
            <v>-0.39500000000000002</v>
          </cell>
          <cell r="AD110">
            <v>-0.41</v>
          </cell>
          <cell r="AE110">
            <v>-0.40500000000000003</v>
          </cell>
          <cell r="AF110">
            <v>1.4999999999999958E-2</v>
          </cell>
          <cell r="AG110">
            <v>-1.0000000000000009E-2</v>
          </cell>
          <cell r="BO110">
            <v>43797</v>
          </cell>
          <cell r="BP110">
            <v>0.185</v>
          </cell>
          <cell r="BQ110">
            <v>0.215</v>
          </cell>
          <cell r="BR110">
            <v>0.18</v>
          </cell>
          <cell r="BS110">
            <v>0.18</v>
          </cell>
          <cell r="BT110">
            <v>3.5000000000000003E-2</v>
          </cell>
          <cell r="BU110">
            <v>-5.0000000000000044E-3</v>
          </cell>
          <cell r="BW110">
            <v>43797</v>
          </cell>
          <cell r="BX110">
            <v>0.27</v>
          </cell>
          <cell r="BY110">
            <v>0.3</v>
          </cell>
          <cell r="BZ110">
            <v>0.27</v>
          </cell>
          <cell r="CA110">
            <v>0.27500000000000002</v>
          </cell>
          <cell r="CB110">
            <v>2.9999999999999971E-2</v>
          </cell>
          <cell r="CC110">
            <v>-5.0000000000000044E-3</v>
          </cell>
        </row>
        <row r="111">
          <cell r="AA111">
            <v>43796</v>
          </cell>
          <cell r="AB111">
            <v>-0.39500000000000002</v>
          </cell>
          <cell r="AC111">
            <v>-0.39</v>
          </cell>
          <cell r="AD111">
            <v>-0.435</v>
          </cell>
          <cell r="AE111">
            <v>-0.39500000000000002</v>
          </cell>
          <cell r="AF111">
            <v>4.4999999999999984E-2</v>
          </cell>
          <cell r="AG111">
            <v>0</v>
          </cell>
          <cell r="BO111">
            <v>43796</v>
          </cell>
          <cell r="BP111">
            <v>0.17</v>
          </cell>
          <cell r="BQ111">
            <v>0.215</v>
          </cell>
          <cell r="BR111">
            <v>0.155</v>
          </cell>
          <cell r="BS111">
            <v>0.185</v>
          </cell>
          <cell r="BT111">
            <v>0.06</v>
          </cell>
          <cell r="BU111">
            <v>0.03</v>
          </cell>
          <cell r="BW111">
            <v>43796</v>
          </cell>
          <cell r="BX111">
            <v>0.24</v>
          </cell>
          <cell r="BY111">
            <v>0.3</v>
          </cell>
          <cell r="BZ111">
            <v>0.24</v>
          </cell>
          <cell r="CA111">
            <v>0.28000000000000003</v>
          </cell>
          <cell r="CB111">
            <v>0.06</v>
          </cell>
          <cell r="CC111">
            <v>3.0000000000000027E-2</v>
          </cell>
        </row>
        <row r="112">
          <cell r="AA112">
            <v>43795</v>
          </cell>
          <cell r="AB112">
            <v>-0.36699999999999999</v>
          </cell>
          <cell r="AC112">
            <v>-0.36499999999999999</v>
          </cell>
          <cell r="AD112">
            <v>-0.42</v>
          </cell>
          <cell r="AE112">
            <v>-0.39500000000000002</v>
          </cell>
          <cell r="AF112">
            <v>5.4999999999999993E-2</v>
          </cell>
          <cell r="AG112">
            <v>-3.0000000000000027E-2</v>
          </cell>
          <cell r="BO112">
            <v>43795</v>
          </cell>
          <cell r="BP112">
            <v>0.22</v>
          </cell>
          <cell r="BQ112">
            <v>0.22500000000000001</v>
          </cell>
          <cell r="BR112">
            <v>0.15</v>
          </cell>
          <cell r="BS112">
            <v>0.155</v>
          </cell>
          <cell r="BT112">
            <v>7.5000000000000011E-2</v>
          </cell>
          <cell r="BU112">
            <v>-6.5000000000000002E-2</v>
          </cell>
          <cell r="BW112">
            <v>43795</v>
          </cell>
          <cell r="BX112">
            <v>0.315</v>
          </cell>
          <cell r="BY112">
            <v>0.32</v>
          </cell>
          <cell r="BZ112">
            <v>0.23499999999999999</v>
          </cell>
          <cell r="CA112">
            <v>0.25</v>
          </cell>
          <cell r="CB112">
            <v>8.500000000000002E-2</v>
          </cell>
          <cell r="CC112">
            <v>-6.5000000000000002E-2</v>
          </cell>
        </row>
        <row r="113">
          <cell r="AA113">
            <v>43794</v>
          </cell>
          <cell r="AB113">
            <v>-0.29299999999999998</v>
          </cell>
          <cell r="AC113">
            <v>-0.28899999999999998</v>
          </cell>
          <cell r="AD113">
            <v>-0.39500000000000002</v>
          </cell>
          <cell r="AE113">
            <v>-0.36499999999999999</v>
          </cell>
          <cell r="AF113">
            <v>0.10600000000000004</v>
          </cell>
          <cell r="AG113">
            <v>-8.9999999999999969E-2</v>
          </cell>
          <cell r="BO113">
            <v>43794</v>
          </cell>
          <cell r="BP113">
            <v>0.30499999999999999</v>
          </cell>
          <cell r="BQ113">
            <v>0.34499999999999997</v>
          </cell>
          <cell r="BR113">
            <v>0.2</v>
          </cell>
          <cell r="BS113">
            <v>0.22</v>
          </cell>
          <cell r="BT113">
            <v>0.14499999999999996</v>
          </cell>
          <cell r="BU113">
            <v>-0.09</v>
          </cell>
          <cell r="BW113">
            <v>43794</v>
          </cell>
          <cell r="BX113">
            <v>0.40500000000000003</v>
          </cell>
          <cell r="BY113">
            <v>0.42</v>
          </cell>
          <cell r="BZ113">
            <v>0.29499999999999998</v>
          </cell>
          <cell r="CA113">
            <v>0.315</v>
          </cell>
          <cell r="CB113">
            <v>0.125</v>
          </cell>
          <cell r="CC113">
            <v>-9.0000000000000024E-2</v>
          </cell>
        </row>
        <row r="114">
          <cell r="AA114">
            <v>43791</v>
          </cell>
          <cell r="AB114">
            <v>-0.30499999999999999</v>
          </cell>
          <cell r="AC114">
            <v>-0.27500000000000002</v>
          </cell>
          <cell r="AD114">
            <v>-0.314</v>
          </cell>
          <cell r="AE114">
            <v>-0.27500000000000002</v>
          </cell>
          <cell r="AF114">
            <v>3.8999999999999979E-2</v>
          </cell>
          <cell r="AG114">
            <v>2.9999999999999971E-2</v>
          </cell>
          <cell r="BO114">
            <v>43791</v>
          </cell>
          <cell r="BP114">
            <v>0.29499999999999998</v>
          </cell>
          <cell r="BQ114">
            <v>0.31</v>
          </cell>
          <cell r="BR114">
            <v>0.27</v>
          </cell>
          <cell r="BS114">
            <v>0.31</v>
          </cell>
          <cell r="BT114">
            <v>3.999999999999998E-2</v>
          </cell>
          <cell r="BU114">
            <v>1.2000000000000011E-2</v>
          </cell>
          <cell r="BW114">
            <v>43791</v>
          </cell>
          <cell r="BX114">
            <v>0.39</v>
          </cell>
          <cell r="BY114">
            <v>0.41</v>
          </cell>
          <cell r="BZ114">
            <v>0.35499999999999998</v>
          </cell>
          <cell r="CA114">
            <v>0.40500000000000003</v>
          </cell>
          <cell r="CB114">
            <v>5.4999999999999993E-2</v>
          </cell>
          <cell r="CC114">
            <v>1.5000000000000013E-2</v>
          </cell>
        </row>
        <row r="115">
          <cell r="AA115">
            <v>43790</v>
          </cell>
          <cell r="AB115">
            <v>-0.29499999999999998</v>
          </cell>
          <cell r="AC115">
            <v>-0.29499999999999998</v>
          </cell>
          <cell r="AD115">
            <v>-0.34499999999999997</v>
          </cell>
          <cell r="AE115">
            <v>-0.30499999999999999</v>
          </cell>
          <cell r="AF115">
            <v>4.9999999999999989E-2</v>
          </cell>
          <cell r="AG115">
            <v>-1.0000000000000009E-2</v>
          </cell>
          <cell r="BO115">
            <v>43790</v>
          </cell>
          <cell r="BP115">
            <v>0.315</v>
          </cell>
          <cell r="BQ115">
            <v>0.315</v>
          </cell>
          <cell r="BR115">
            <v>0.27700000000000002</v>
          </cell>
          <cell r="BS115">
            <v>0.29799999999999999</v>
          </cell>
          <cell r="BT115">
            <v>3.7999999999999978E-2</v>
          </cell>
          <cell r="BU115">
            <v>-1.7000000000000015E-2</v>
          </cell>
          <cell r="BW115">
            <v>43790</v>
          </cell>
          <cell r="BX115">
            <v>0.4</v>
          </cell>
          <cell r="BY115">
            <v>0.4</v>
          </cell>
          <cell r="BZ115">
            <v>0.36499999999999999</v>
          </cell>
          <cell r="CA115">
            <v>0.39</v>
          </cell>
          <cell r="CB115">
            <v>3.5000000000000031E-2</v>
          </cell>
          <cell r="CC115">
            <v>-1.0000000000000009E-2</v>
          </cell>
        </row>
        <row r="116">
          <cell r="AA116">
            <v>43789</v>
          </cell>
          <cell r="AB116">
            <v>-0.42</v>
          </cell>
          <cell r="AC116">
            <v>-0.28000000000000003</v>
          </cell>
          <cell r="AD116">
            <v>-0.432</v>
          </cell>
          <cell r="AE116">
            <v>-0.29499999999999998</v>
          </cell>
          <cell r="AF116">
            <v>0.15199999999999997</v>
          </cell>
          <cell r="AG116">
            <v>0.125</v>
          </cell>
          <cell r="BO116">
            <v>43789</v>
          </cell>
          <cell r="BP116">
            <v>0.2</v>
          </cell>
          <cell r="BQ116">
            <v>0.36</v>
          </cell>
          <cell r="BR116">
            <v>0.2</v>
          </cell>
          <cell r="BS116">
            <v>0.315</v>
          </cell>
          <cell r="BT116">
            <v>0.15999999999999998</v>
          </cell>
          <cell r="BU116">
            <v>9.5000000000000001E-2</v>
          </cell>
          <cell r="BW116">
            <v>43789</v>
          </cell>
          <cell r="BX116">
            <v>0.34499999999999997</v>
          </cell>
          <cell r="BY116">
            <v>0.46</v>
          </cell>
          <cell r="BZ116">
            <v>0.33</v>
          </cell>
          <cell r="CA116">
            <v>0.4</v>
          </cell>
          <cell r="CB116">
            <v>0.13</v>
          </cell>
          <cell r="CC116">
            <v>9.5000000000000029E-2</v>
          </cell>
        </row>
        <row r="117">
          <cell r="AA117">
            <v>43788</v>
          </cell>
          <cell r="AB117">
            <v>-0.47</v>
          </cell>
          <cell r="AC117">
            <v>-0.42</v>
          </cell>
          <cell r="AD117">
            <v>-0.47</v>
          </cell>
          <cell r="AE117">
            <v>-0.42</v>
          </cell>
          <cell r="AF117">
            <v>4.9999999999999989E-2</v>
          </cell>
          <cell r="AG117">
            <v>4.9999999999999989E-2</v>
          </cell>
          <cell r="BO117">
            <v>43788</v>
          </cell>
          <cell r="BP117">
            <v>0.14499999999999999</v>
          </cell>
          <cell r="BQ117">
            <v>0.22</v>
          </cell>
          <cell r="BR117">
            <v>0.14499999999999999</v>
          </cell>
          <cell r="BS117">
            <v>0.22</v>
          </cell>
          <cell r="BT117">
            <v>7.5000000000000011E-2</v>
          </cell>
          <cell r="BU117">
            <v>7.5000000000000011E-2</v>
          </cell>
          <cell r="BW117">
            <v>43788</v>
          </cell>
          <cell r="BX117">
            <v>0.24</v>
          </cell>
          <cell r="BY117">
            <v>0.30499999999999999</v>
          </cell>
          <cell r="BZ117">
            <v>0.24</v>
          </cell>
          <cell r="CA117">
            <v>0.30499999999999999</v>
          </cell>
          <cell r="CB117">
            <v>6.5000000000000002E-2</v>
          </cell>
          <cell r="CC117">
            <v>6.5000000000000002E-2</v>
          </cell>
        </row>
        <row r="118">
          <cell r="AA118">
            <v>43787</v>
          </cell>
          <cell r="AB118">
            <v>-0.43</v>
          </cell>
          <cell r="AC118">
            <v>-0.42399999999999999</v>
          </cell>
          <cell r="AD118">
            <v>-0.47</v>
          </cell>
          <cell r="AE118">
            <v>-0.47</v>
          </cell>
          <cell r="AF118">
            <v>4.5999999999999985E-2</v>
          </cell>
          <cell r="AG118">
            <v>-3.999999999999998E-2</v>
          </cell>
          <cell r="BO118">
            <v>43787</v>
          </cell>
          <cell r="BP118">
            <v>0.23</v>
          </cell>
          <cell r="BQ118">
            <v>0.23</v>
          </cell>
          <cell r="BR118">
            <v>0.14499999999999999</v>
          </cell>
          <cell r="BS118">
            <v>0.14499999999999999</v>
          </cell>
          <cell r="BT118">
            <v>8.500000000000002E-2</v>
          </cell>
          <cell r="BU118">
            <v>-8.0000000000000016E-2</v>
          </cell>
          <cell r="BW118">
            <v>43787</v>
          </cell>
          <cell r="BX118">
            <v>0.32</v>
          </cell>
          <cell r="BY118">
            <v>0.32</v>
          </cell>
          <cell r="BZ118">
            <v>0.24</v>
          </cell>
          <cell r="CA118">
            <v>0.24</v>
          </cell>
          <cell r="CB118">
            <v>8.0000000000000016E-2</v>
          </cell>
          <cell r="CC118">
            <v>-8.0000000000000016E-2</v>
          </cell>
        </row>
        <row r="119">
          <cell r="AA119">
            <v>43784</v>
          </cell>
          <cell r="AB119">
            <v>-0.122</v>
          </cell>
          <cell r="AC119">
            <v>-0.122</v>
          </cell>
          <cell r="AD119">
            <v>-0.505</v>
          </cell>
          <cell r="AE119">
            <v>-0.43</v>
          </cell>
          <cell r="AF119">
            <v>0.38300000000000001</v>
          </cell>
          <cell r="AG119">
            <v>-0.29499999999999998</v>
          </cell>
          <cell r="BO119">
            <v>43784</v>
          </cell>
          <cell r="BP119">
            <v>0.54</v>
          </cell>
          <cell r="BQ119">
            <v>0.54</v>
          </cell>
          <cell r="BR119">
            <v>0.15</v>
          </cell>
          <cell r="BS119">
            <v>0.22500000000000001</v>
          </cell>
          <cell r="BT119">
            <v>0.39</v>
          </cell>
          <cell r="BU119">
            <v>-0.31000000000000005</v>
          </cell>
          <cell r="BW119">
            <v>43784</v>
          </cell>
          <cell r="BX119">
            <v>0.51500000000000001</v>
          </cell>
          <cell r="BY119">
            <v>0.51500000000000001</v>
          </cell>
          <cell r="BZ119">
            <v>0.22500000000000001</v>
          </cell>
          <cell r="CA119">
            <v>0.32</v>
          </cell>
          <cell r="CB119">
            <v>0.29000000000000004</v>
          </cell>
          <cell r="CC119">
            <v>-0.32500000000000001</v>
          </cell>
        </row>
        <row r="120">
          <cell r="AA120">
            <v>43783</v>
          </cell>
          <cell r="AB120">
            <v>-0.28000000000000003</v>
          </cell>
          <cell r="AC120">
            <v>-0.12</v>
          </cell>
          <cell r="AD120">
            <v>-0.28000000000000003</v>
          </cell>
          <cell r="AE120">
            <v>-0.13500000000000001</v>
          </cell>
          <cell r="AF120">
            <v>0.16000000000000003</v>
          </cell>
          <cell r="AG120">
            <v>0.14500000000000002</v>
          </cell>
          <cell r="BO120">
            <v>43783</v>
          </cell>
          <cell r="BP120">
            <v>0.375</v>
          </cell>
          <cell r="BQ120">
            <v>0.55200000000000005</v>
          </cell>
          <cell r="BR120">
            <v>0.37</v>
          </cell>
          <cell r="BS120">
            <v>0.53500000000000003</v>
          </cell>
          <cell r="BT120">
            <v>0.18200000000000005</v>
          </cell>
          <cell r="BU120">
            <v>0.16000000000000003</v>
          </cell>
          <cell r="BW120">
            <v>43783</v>
          </cell>
          <cell r="BX120">
            <v>0.60499999999999998</v>
          </cell>
          <cell r="BY120">
            <v>0.68500000000000005</v>
          </cell>
          <cell r="BZ120">
            <v>0.60499999999999998</v>
          </cell>
          <cell r="CA120">
            <v>0.64500000000000002</v>
          </cell>
          <cell r="CB120">
            <v>8.0000000000000071E-2</v>
          </cell>
          <cell r="CC120">
            <v>0.17000000000000004</v>
          </cell>
        </row>
        <row r="121">
          <cell r="AA121">
            <v>43782</v>
          </cell>
          <cell r="AB121">
            <v>-0.40500000000000003</v>
          </cell>
          <cell r="AC121">
            <v>-0.26200000000000001</v>
          </cell>
          <cell r="AD121">
            <v>-0.40500000000000003</v>
          </cell>
          <cell r="AE121">
            <v>-0.28000000000000003</v>
          </cell>
          <cell r="AF121">
            <v>0.14300000000000002</v>
          </cell>
          <cell r="AG121">
            <v>0.125</v>
          </cell>
          <cell r="BO121">
            <v>43782</v>
          </cell>
          <cell r="BP121">
            <v>0.187</v>
          </cell>
          <cell r="BQ121">
            <v>0.38</v>
          </cell>
          <cell r="BR121">
            <v>0.127</v>
          </cell>
          <cell r="BS121">
            <v>0.375</v>
          </cell>
          <cell r="BT121">
            <v>0.253</v>
          </cell>
          <cell r="BU121">
            <v>0.185</v>
          </cell>
          <cell r="BW121">
            <v>43782</v>
          </cell>
          <cell r="BX121">
            <v>0.315</v>
          </cell>
          <cell r="BY121">
            <v>0.55000000000000004</v>
          </cell>
          <cell r="BZ121">
            <v>0.315</v>
          </cell>
          <cell r="CA121">
            <v>0.47499999999999998</v>
          </cell>
          <cell r="CB121">
            <v>0.23500000000000004</v>
          </cell>
          <cell r="CC121">
            <v>0.19999999999999996</v>
          </cell>
        </row>
        <row r="122">
          <cell r="AA122">
            <v>43781</v>
          </cell>
          <cell r="AB122">
            <v>-0.56000000000000005</v>
          </cell>
          <cell r="AC122">
            <v>-0.378</v>
          </cell>
          <cell r="AD122">
            <v>-0.56999999999999995</v>
          </cell>
          <cell r="AE122">
            <v>-0.40500000000000003</v>
          </cell>
          <cell r="AF122">
            <v>0.19199999999999995</v>
          </cell>
          <cell r="AG122">
            <v>0.15500000000000003</v>
          </cell>
          <cell r="BO122">
            <v>43781</v>
          </cell>
          <cell r="BP122">
            <v>-2.5000000000000001E-2</v>
          </cell>
          <cell r="BQ122">
            <v>0.2</v>
          </cell>
          <cell r="BR122">
            <v>-2.8000000000000001E-2</v>
          </cell>
          <cell r="BS122">
            <v>0.19</v>
          </cell>
          <cell r="BT122">
            <v>0.22800000000000001</v>
          </cell>
          <cell r="BU122">
            <v>0.215</v>
          </cell>
          <cell r="BW122">
            <v>43781</v>
          </cell>
          <cell r="BX122">
            <v>6.5000000000000002E-2</v>
          </cell>
          <cell r="BY122">
            <v>0.28499999999999998</v>
          </cell>
          <cell r="BZ122">
            <v>0.06</v>
          </cell>
          <cell r="CA122">
            <v>0.27500000000000002</v>
          </cell>
          <cell r="CB122">
            <v>0.22499999999999998</v>
          </cell>
          <cell r="CC122">
            <v>0.21000000000000002</v>
          </cell>
        </row>
        <row r="123">
          <cell r="AA123">
            <v>43780</v>
          </cell>
          <cell r="AB123">
            <v>-0.51</v>
          </cell>
          <cell r="AC123">
            <v>-0.50700000000000001</v>
          </cell>
          <cell r="AD123">
            <v>-0.57999999999999996</v>
          </cell>
          <cell r="AE123">
            <v>-0.56000000000000005</v>
          </cell>
          <cell r="AF123">
            <v>7.2999999999999954E-2</v>
          </cell>
          <cell r="AG123">
            <v>2.9999999999999916E-2</v>
          </cell>
          <cell r="BO123">
            <v>43780</v>
          </cell>
          <cell r="BP123">
            <v>-7.0000000000000007E-2</v>
          </cell>
          <cell r="BQ123">
            <v>-1.4999999999999999E-2</v>
          </cell>
          <cell r="BR123">
            <v>-7.6999999999999999E-2</v>
          </cell>
          <cell r="BS123">
            <v>-2.5000000000000001E-2</v>
          </cell>
          <cell r="BT123">
            <v>6.2E-2</v>
          </cell>
          <cell r="BU123">
            <v>0.04</v>
          </cell>
          <cell r="BW123">
            <v>43780</v>
          </cell>
          <cell r="BX123">
            <v>5.0000000000000001E-3</v>
          </cell>
          <cell r="BY123">
            <v>6.6000000000000003E-2</v>
          </cell>
          <cell r="BZ123">
            <v>0</v>
          </cell>
          <cell r="CA123">
            <v>6.5000000000000002E-2</v>
          </cell>
          <cell r="CB123">
            <v>6.6000000000000003E-2</v>
          </cell>
          <cell r="CC123">
            <v>6.0000000000000005E-2</v>
          </cell>
        </row>
        <row r="124">
          <cell r="AA124">
            <v>43777</v>
          </cell>
          <cell r="AB124">
            <v>-0.52500000000000002</v>
          </cell>
          <cell r="AC124">
            <v>-0.52500000000000002</v>
          </cell>
          <cell r="AD124">
            <v>-0.59</v>
          </cell>
          <cell r="AE124">
            <v>-0.59</v>
          </cell>
          <cell r="AF124">
            <v>6.4999999999999947E-2</v>
          </cell>
          <cell r="AG124">
            <v>-5.699999999999994E-2</v>
          </cell>
          <cell r="BO124">
            <v>43777</v>
          </cell>
          <cell r="BP124">
            <v>-5.5E-2</v>
          </cell>
          <cell r="BQ124">
            <v>-0.04</v>
          </cell>
          <cell r="BR124">
            <v>-9.2999999999999999E-2</v>
          </cell>
          <cell r="BS124">
            <v>-6.5000000000000002E-2</v>
          </cell>
          <cell r="BT124">
            <v>5.2999999999999999E-2</v>
          </cell>
          <cell r="BU124">
            <v>-1.2000000000000004E-2</v>
          </cell>
          <cell r="BW124">
            <v>43777</v>
          </cell>
          <cell r="BX124">
            <v>0.02</v>
          </cell>
          <cell r="BY124">
            <v>0.02</v>
          </cell>
          <cell r="BZ124">
            <v>-0.02</v>
          </cell>
          <cell r="CA124">
            <v>5.0000000000000001E-3</v>
          </cell>
          <cell r="CB124">
            <v>0.04</v>
          </cell>
          <cell r="CC124">
            <v>-0.02</v>
          </cell>
        </row>
        <row r="125">
          <cell r="AA125">
            <v>43776</v>
          </cell>
          <cell r="AB125">
            <v>-0.34699999999999998</v>
          </cell>
          <cell r="AC125">
            <v>-0.34699999999999998</v>
          </cell>
          <cell r="AD125">
            <v>-0.56499999999999995</v>
          </cell>
          <cell r="AE125">
            <v>-0.53300000000000003</v>
          </cell>
          <cell r="AF125">
            <v>0.21799999999999997</v>
          </cell>
          <cell r="AG125">
            <v>-1.3000000000000012E-2</v>
          </cell>
          <cell r="BO125">
            <v>43776</v>
          </cell>
          <cell r="BP125">
            <v>-0.02</v>
          </cell>
          <cell r="BQ125">
            <v>8.0000000000000002E-3</v>
          </cell>
          <cell r="BR125">
            <v>-5.7000000000000002E-2</v>
          </cell>
          <cell r="BS125">
            <v>-5.2999999999999999E-2</v>
          </cell>
          <cell r="BT125">
            <v>6.5000000000000002E-2</v>
          </cell>
          <cell r="BU125">
            <v>-2.3E-2</v>
          </cell>
          <cell r="BW125">
            <v>43776</v>
          </cell>
          <cell r="BX125">
            <v>7.4999999999999997E-2</v>
          </cell>
          <cell r="BY125">
            <v>7.4999999999999997E-2</v>
          </cell>
          <cell r="BZ125">
            <v>1.4999999999999999E-2</v>
          </cell>
          <cell r="CA125">
            <v>2.5000000000000001E-2</v>
          </cell>
          <cell r="CB125">
            <v>0.06</v>
          </cell>
          <cell r="CC125">
            <v>-1.4999999999999999E-2</v>
          </cell>
        </row>
        <row r="126">
          <cell r="AA126">
            <v>43775</v>
          </cell>
          <cell r="AB126">
            <v>-0.46500000000000002</v>
          </cell>
          <cell r="AC126">
            <v>-0.46500000000000002</v>
          </cell>
          <cell r="AD126">
            <v>-0.54500000000000004</v>
          </cell>
          <cell r="AE126">
            <v>-0.52</v>
          </cell>
          <cell r="AF126">
            <v>8.0000000000000016E-2</v>
          </cell>
          <cell r="AG126">
            <v>-3.0000000000000027E-2</v>
          </cell>
          <cell r="BO126">
            <v>43775</v>
          </cell>
          <cell r="BP126">
            <v>0.04</v>
          </cell>
          <cell r="BQ126">
            <v>0.04</v>
          </cell>
          <cell r="BR126">
            <v>-0.08</v>
          </cell>
          <cell r="BS126">
            <v>-0.03</v>
          </cell>
          <cell r="BT126">
            <v>0.12</v>
          </cell>
          <cell r="BU126">
            <v>-7.0000000000000007E-2</v>
          </cell>
          <cell r="BW126">
            <v>43775</v>
          </cell>
          <cell r="BX126">
            <v>7.0000000000000007E-2</v>
          </cell>
          <cell r="BY126">
            <v>7.0000000000000007E-2</v>
          </cell>
          <cell r="BZ126">
            <v>-8.0000000000000002E-3</v>
          </cell>
          <cell r="CA126">
            <v>0.04</v>
          </cell>
          <cell r="CB126">
            <v>7.8000000000000014E-2</v>
          </cell>
          <cell r="CC126">
            <v>-7.9999999999999988E-2</v>
          </cell>
        </row>
        <row r="127">
          <cell r="AA127">
            <v>43774</v>
          </cell>
          <cell r="AB127">
            <v>-0.49</v>
          </cell>
          <cell r="AC127">
            <v>-0.46500000000000002</v>
          </cell>
          <cell r="AD127">
            <v>-0.5</v>
          </cell>
          <cell r="AE127">
            <v>-0.49</v>
          </cell>
          <cell r="AF127">
            <v>3.4999999999999976E-2</v>
          </cell>
          <cell r="AG127">
            <v>0</v>
          </cell>
          <cell r="BO127">
            <v>43774</v>
          </cell>
          <cell r="BP127">
            <v>3.0000000000000001E-3</v>
          </cell>
          <cell r="BQ127">
            <v>6.5000000000000002E-2</v>
          </cell>
          <cell r="BR127">
            <v>-1.4999999999999999E-2</v>
          </cell>
          <cell r="BS127">
            <v>0.04</v>
          </cell>
          <cell r="BT127">
            <v>0.08</v>
          </cell>
          <cell r="BU127">
            <v>2.5000000000000001E-2</v>
          </cell>
          <cell r="BW127">
            <v>43774</v>
          </cell>
          <cell r="BX127">
            <v>7.0000000000000007E-2</v>
          </cell>
          <cell r="BY127">
            <v>0.13</v>
          </cell>
          <cell r="BZ127">
            <v>2.5000000000000001E-2</v>
          </cell>
          <cell r="CA127">
            <v>0.12</v>
          </cell>
          <cell r="CB127">
            <v>0.10500000000000001</v>
          </cell>
          <cell r="CC127">
            <v>4.9999999999999989E-2</v>
          </cell>
        </row>
        <row r="128">
          <cell r="AA128">
            <v>43773</v>
          </cell>
          <cell r="AB128">
            <v>-0.5</v>
          </cell>
          <cell r="AC128">
            <v>-0.48499999999999999</v>
          </cell>
          <cell r="AD128">
            <v>-0.50700000000000001</v>
          </cell>
          <cell r="AE128">
            <v>-0.49</v>
          </cell>
          <cell r="AF128">
            <v>2.200000000000002E-2</v>
          </cell>
          <cell r="AG128">
            <v>1.0000000000000009E-2</v>
          </cell>
          <cell r="BO128">
            <v>43773</v>
          </cell>
          <cell r="BP128">
            <v>-0.03</v>
          </cell>
          <cell r="BQ128">
            <v>0.02</v>
          </cell>
          <cell r="BR128">
            <v>-0.05</v>
          </cell>
          <cell r="BS128">
            <v>1.4999999999999999E-2</v>
          </cell>
          <cell r="BT128">
            <v>7.0000000000000007E-2</v>
          </cell>
          <cell r="BU128">
            <v>5.5E-2</v>
          </cell>
          <cell r="BW128">
            <v>43773</v>
          </cell>
          <cell r="BX128">
            <v>2.5000000000000001E-2</v>
          </cell>
          <cell r="BY128">
            <v>8.1000000000000003E-2</v>
          </cell>
          <cell r="BZ128">
            <v>2.5000000000000001E-2</v>
          </cell>
          <cell r="CA128">
            <v>7.0000000000000007E-2</v>
          </cell>
          <cell r="CB128">
            <v>5.6000000000000001E-2</v>
          </cell>
          <cell r="CC128">
            <v>0.05</v>
          </cell>
        </row>
        <row r="129">
          <cell r="AA129">
            <v>43768</v>
          </cell>
          <cell r="AB129">
            <v>-0.49</v>
          </cell>
          <cell r="AC129">
            <v>-0.49</v>
          </cell>
          <cell r="AD129">
            <v>-0.51</v>
          </cell>
          <cell r="AE129">
            <v>-0.5</v>
          </cell>
          <cell r="AF129">
            <v>2.0000000000000018E-2</v>
          </cell>
          <cell r="AG129">
            <v>-5.0000000000000044E-3</v>
          </cell>
          <cell r="BO129">
            <v>43768</v>
          </cell>
          <cell r="BP129">
            <v>-0.02</v>
          </cell>
          <cell r="BQ129">
            <v>-8.0000000000000002E-3</v>
          </cell>
          <cell r="BR129">
            <v>-6.5000000000000002E-2</v>
          </cell>
          <cell r="BS129">
            <v>-0.04</v>
          </cell>
          <cell r="BT129">
            <v>5.7000000000000002E-2</v>
          </cell>
          <cell r="BU129">
            <v>-3.0000000000000027E-3</v>
          </cell>
          <cell r="BW129">
            <v>43768</v>
          </cell>
          <cell r="BX129">
            <v>2.5000000000000001E-2</v>
          </cell>
          <cell r="BY129">
            <v>6.5000000000000002E-2</v>
          </cell>
          <cell r="BZ129">
            <v>0.02</v>
          </cell>
          <cell r="CA129">
            <v>0.02</v>
          </cell>
          <cell r="CB129">
            <v>4.4999999999999998E-2</v>
          </cell>
          <cell r="CC129">
            <v>1.4999999999999999E-2</v>
          </cell>
        </row>
        <row r="130">
          <cell r="AA130">
            <v>43767</v>
          </cell>
          <cell r="AB130">
            <v>-0.59499999999999997</v>
          </cell>
          <cell r="AC130">
            <v>-0.495</v>
          </cell>
          <cell r="AD130">
            <v>-0.59499999999999997</v>
          </cell>
          <cell r="AE130">
            <v>-0.495</v>
          </cell>
          <cell r="AF130">
            <v>9.9999999999999978E-2</v>
          </cell>
          <cell r="AG130">
            <v>8.6999999999999966E-2</v>
          </cell>
          <cell r="BO130">
            <v>43767</v>
          </cell>
          <cell r="BP130">
            <v>-0.1</v>
          </cell>
          <cell r="BQ130">
            <v>-8.0000000000000002E-3</v>
          </cell>
          <cell r="BR130">
            <v>-0.105</v>
          </cell>
          <cell r="BS130">
            <v>-3.6999999999999998E-2</v>
          </cell>
          <cell r="BT130">
            <v>9.7000000000000003E-2</v>
          </cell>
          <cell r="BU130">
            <v>6.3E-2</v>
          </cell>
          <cell r="BW130">
            <v>43767</v>
          </cell>
          <cell r="BX130">
            <v>-0.03</v>
          </cell>
          <cell r="BY130">
            <v>5.5E-2</v>
          </cell>
          <cell r="BZ130">
            <v>-3.5000000000000003E-2</v>
          </cell>
          <cell r="CA130">
            <v>5.0000000000000001E-3</v>
          </cell>
          <cell r="CB130">
            <v>0.09</v>
          </cell>
          <cell r="CC130">
            <v>4.4999999999999998E-2</v>
          </cell>
        </row>
        <row r="131">
          <cell r="AA131">
            <v>43766</v>
          </cell>
          <cell r="AB131">
            <v>-0.61</v>
          </cell>
          <cell r="AC131">
            <v>-0.57099999999999995</v>
          </cell>
          <cell r="AD131">
            <v>-0.64300000000000002</v>
          </cell>
          <cell r="AE131">
            <v>-0.58199999999999996</v>
          </cell>
          <cell r="AF131">
            <v>7.2000000000000064E-2</v>
          </cell>
          <cell r="AG131">
            <v>5.8000000000000052E-2</v>
          </cell>
          <cell r="BO131">
            <v>43766</v>
          </cell>
          <cell r="BP131">
            <v>-0.157</v>
          </cell>
          <cell r="BQ131">
            <v>-0.09</v>
          </cell>
          <cell r="BR131">
            <v>-0.16400000000000001</v>
          </cell>
          <cell r="BS131">
            <v>-0.1</v>
          </cell>
          <cell r="BT131">
            <v>7.400000000000001E-2</v>
          </cell>
          <cell r="BU131">
            <v>5.4999999999999993E-2</v>
          </cell>
          <cell r="BW131">
            <v>43766</v>
          </cell>
          <cell r="BX131">
            <v>-7.4999999999999997E-2</v>
          </cell>
          <cell r="BY131">
            <v>-8.9999999999999993E-3</v>
          </cell>
          <cell r="BZ131">
            <v>-7.4999999999999997E-2</v>
          </cell>
          <cell r="CA131">
            <v>-0.04</v>
          </cell>
          <cell r="CB131">
            <v>6.6000000000000003E-2</v>
          </cell>
          <cell r="CC131">
            <v>3.4999999999999996E-2</v>
          </cell>
        </row>
        <row r="132">
          <cell r="AA132">
            <v>43763</v>
          </cell>
          <cell r="AB132">
            <v>-0.63500000000000001</v>
          </cell>
          <cell r="AC132">
            <v>-0.60799999999999998</v>
          </cell>
          <cell r="AD132">
            <v>-0.64500000000000002</v>
          </cell>
          <cell r="AE132">
            <v>-0.64</v>
          </cell>
          <cell r="AF132">
            <v>3.7000000000000033E-2</v>
          </cell>
          <cell r="AG132">
            <v>-5.0000000000000044E-3</v>
          </cell>
          <cell r="BO132">
            <v>43763</v>
          </cell>
          <cell r="BP132">
            <v>-0.16500000000000001</v>
          </cell>
          <cell r="BQ132">
            <v>-0.14799999999999999</v>
          </cell>
          <cell r="BR132">
            <v>-0.16500000000000001</v>
          </cell>
          <cell r="BS132">
            <v>-0.155</v>
          </cell>
          <cell r="BT132">
            <v>1.7000000000000015E-2</v>
          </cell>
          <cell r="BU132">
            <v>1.0000000000000009E-2</v>
          </cell>
          <cell r="BW132">
            <v>43763</v>
          </cell>
          <cell r="BX132">
            <v>-7.4999999999999997E-2</v>
          </cell>
          <cell r="BY132">
            <v>-0.06</v>
          </cell>
          <cell r="BZ132">
            <v>-7.4999999999999997E-2</v>
          </cell>
          <cell r="CA132">
            <v>-7.4999999999999997E-2</v>
          </cell>
          <cell r="CB132">
            <v>1.4999999999999999E-2</v>
          </cell>
          <cell r="CC132">
            <v>1.0000000000000009E-2</v>
          </cell>
        </row>
        <row r="133">
          <cell r="AA133">
            <v>43762</v>
          </cell>
          <cell r="AB133">
            <v>-0.60499999999999998</v>
          </cell>
          <cell r="AC133">
            <v>-0.58499999999999996</v>
          </cell>
          <cell r="AD133">
            <v>-0.63500000000000001</v>
          </cell>
          <cell r="AE133">
            <v>-0.63500000000000001</v>
          </cell>
          <cell r="AF133">
            <v>5.0000000000000044E-2</v>
          </cell>
          <cell r="AG133">
            <v>-3.0000000000000027E-2</v>
          </cell>
          <cell r="BO133">
            <v>43762</v>
          </cell>
          <cell r="BP133">
            <v>-0.17</v>
          </cell>
          <cell r="BQ133">
            <v>-0.15</v>
          </cell>
          <cell r="BR133">
            <v>-0.185</v>
          </cell>
          <cell r="BS133">
            <v>-0.16500000000000001</v>
          </cell>
          <cell r="BT133">
            <v>3.5000000000000003E-2</v>
          </cell>
          <cell r="BU133">
            <v>5.0000000000000044E-3</v>
          </cell>
          <cell r="BW133">
            <v>43762</v>
          </cell>
          <cell r="BX133">
            <v>-0.09</v>
          </cell>
          <cell r="BY133">
            <v>-7.0000000000000007E-2</v>
          </cell>
          <cell r="BZ133">
            <v>-0.105</v>
          </cell>
          <cell r="CA133">
            <v>-8.5000000000000006E-2</v>
          </cell>
          <cell r="CB133">
            <v>3.4999999999999989E-2</v>
          </cell>
          <cell r="CC133">
            <v>4.9999999999999906E-3</v>
          </cell>
        </row>
        <row r="134">
          <cell r="AA134">
            <v>43761</v>
          </cell>
          <cell r="AB134">
            <v>-0.56000000000000005</v>
          </cell>
          <cell r="AC134">
            <v>-0.56000000000000005</v>
          </cell>
          <cell r="AD134">
            <v>-0.60499999999999998</v>
          </cell>
          <cell r="AE134">
            <v>-0.60499999999999998</v>
          </cell>
          <cell r="AF134">
            <v>4.4999999999999929E-2</v>
          </cell>
          <cell r="AG134">
            <v>-4.4999999999999929E-2</v>
          </cell>
          <cell r="BO134">
            <v>43761</v>
          </cell>
          <cell r="BP134">
            <v>-0.02</v>
          </cell>
          <cell r="BQ134">
            <v>-0.02</v>
          </cell>
          <cell r="BR134">
            <v>-0.17</v>
          </cell>
          <cell r="BS134">
            <v>-0.17</v>
          </cell>
          <cell r="BT134">
            <v>0.15000000000000002</v>
          </cell>
          <cell r="BU134">
            <v>-0.15000000000000002</v>
          </cell>
          <cell r="BW134">
            <v>43761</v>
          </cell>
          <cell r="BX134">
            <v>4.4999999999999998E-2</v>
          </cell>
          <cell r="BY134">
            <v>4.4999999999999998E-2</v>
          </cell>
          <cell r="BZ134">
            <v>-9.5000000000000001E-2</v>
          </cell>
          <cell r="CA134">
            <v>-0.09</v>
          </cell>
          <cell r="CB134">
            <v>0.14000000000000001</v>
          </cell>
          <cell r="CC134">
            <v>-0.16</v>
          </cell>
        </row>
        <row r="135">
          <cell r="AA135">
            <v>43760</v>
          </cell>
          <cell r="AB135">
            <v>-0.6</v>
          </cell>
          <cell r="AC135">
            <v>-0.56000000000000005</v>
          </cell>
          <cell r="AD135">
            <v>-0.60199999999999998</v>
          </cell>
          <cell r="AE135">
            <v>-0.56000000000000005</v>
          </cell>
          <cell r="AF135">
            <v>4.1999999999999926E-2</v>
          </cell>
          <cell r="AG135">
            <v>3.9999999999999925E-2</v>
          </cell>
          <cell r="BO135">
            <v>43760</v>
          </cell>
          <cell r="BP135">
            <v>-7.8E-2</v>
          </cell>
          <cell r="BQ135">
            <v>-0.02</v>
          </cell>
          <cell r="BR135">
            <v>-0.08</v>
          </cell>
          <cell r="BS135">
            <v>-0.02</v>
          </cell>
          <cell r="BT135">
            <v>0.06</v>
          </cell>
          <cell r="BU135">
            <v>0.06</v>
          </cell>
          <cell r="BW135">
            <v>43760</v>
          </cell>
          <cell r="BX135">
            <v>3.5000000000000003E-2</v>
          </cell>
          <cell r="BY135">
            <v>7.0000000000000007E-2</v>
          </cell>
          <cell r="BZ135">
            <v>3.5000000000000003E-2</v>
          </cell>
          <cell r="CA135">
            <v>7.0000000000000007E-2</v>
          </cell>
          <cell r="CB135">
            <v>3.5000000000000003E-2</v>
          </cell>
          <cell r="CC135">
            <v>6.0000000000000005E-2</v>
          </cell>
        </row>
        <row r="136">
          <cell r="AA136">
            <v>43759</v>
          </cell>
          <cell r="AB136">
            <v>-0.67500000000000004</v>
          </cell>
          <cell r="AC136">
            <v>-0.45300000000000001</v>
          </cell>
          <cell r="AD136">
            <v>-0.67500000000000004</v>
          </cell>
          <cell r="AE136">
            <v>-0.6</v>
          </cell>
          <cell r="AF136">
            <v>0.22200000000000003</v>
          </cell>
          <cell r="AG136">
            <v>8.0000000000000071E-2</v>
          </cell>
          <cell r="BO136">
            <v>43759</v>
          </cell>
          <cell r="BP136">
            <v>-0.185</v>
          </cell>
          <cell r="BQ136">
            <v>-7.0000000000000007E-2</v>
          </cell>
          <cell r="BR136">
            <v>-0.186</v>
          </cell>
          <cell r="BS136">
            <v>-0.08</v>
          </cell>
          <cell r="BT136">
            <v>0.11599999999999999</v>
          </cell>
          <cell r="BU136">
            <v>0.105</v>
          </cell>
          <cell r="BW136">
            <v>43759</v>
          </cell>
          <cell r="BX136">
            <v>-7.4999999999999997E-2</v>
          </cell>
          <cell r="BY136">
            <v>0.01</v>
          </cell>
          <cell r="BZ136">
            <v>-7.4999999999999997E-2</v>
          </cell>
          <cell r="CA136">
            <v>0.01</v>
          </cell>
          <cell r="CB136">
            <v>8.4999999999999992E-2</v>
          </cell>
          <cell r="CC136">
            <v>0.11499999999999999</v>
          </cell>
        </row>
        <row r="137">
          <cell r="AA137">
            <v>43756</v>
          </cell>
          <cell r="AB137">
            <v>-0.71</v>
          </cell>
          <cell r="AC137">
            <v>-0.66500000000000004</v>
          </cell>
          <cell r="AD137">
            <v>-0.71</v>
          </cell>
          <cell r="AE137">
            <v>-0.68</v>
          </cell>
          <cell r="AF137">
            <v>4.4999999999999929E-2</v>
          </cell>
          <cell r="AG137">
            <v>2.9999999999999916E-2</v>
          </cell>
          <cell r="BO137">
            <v>43756</v>
          </cell>
          <cell r="BP137">
            <v>-0.215</v>
          </cell>
          <cell r="BQ137">
            <v>-0.16</v>
          </cell>
          <cell r="BR137">
            <v>-0.215</v>
          </cell>
          <cell r="BS137">
            <v>-0.185</v>
          </cell>
          <cell r="BT137">
            <v>5.4999999999999993E-2</v>
          </cell>
          <cell r="BU137">
            <v>0.03</v>
          </cell>
          <cell r="BW137">
            <v>43756</v>
          </cell>
          <cell r="BX137">
            <v>-0.13</v>
          </cell>
          <cell r="BY137">
            <v>-8.5000000000000006E-2</v>
          </cell>
          <cell r="BZ137">
            <v>-0.13</v>
          </cell>
          <cell r="CA137">
            <v>-0.105</v>
          </cell>
          <cell r="CB137">
            <v>4.4999999999999998E-2</v>
          </cell>
          <cell r="CC137">
            <v>3.5000000000000017E-2</v>
          </cell>
        </row>
        <row r="138">
          <cell r="AA138">
            <v>43755</v>
          </cell>
          <cell r="AB138">
            <v>-0.77</v>
          </cell>
          <cell r="AC138">
            <v>-0.68500000000000005</v>
          </cell>
          <cell r="AD138">
            <v>-0.77</v>
          </cell>
          <cell r="AE138">
            <v>-0.71</v>
          </cell>
          <cell r="AF138">
            <v>8.4999999999999964E-2</v>
          </cell>
          <cell r="AG138">
            <v>6.0000000000000053E-2</v>
          </cell>
          <cell r="BO138">
            <v>43755</v>
          </cell>
          <cell r="BP138">
            <v>-0.28999999999999998</v>
          </cell>
          <cell r="BQ138">
            <v>-0.2</v>
          </cell>
          <cell r="BR138">
            <v>-0.29299999999999998</v>
          </cell>
          <cell r="BS138">
            <v>-0.215</v>
          </cell>
          <cell r="BT138">
            <v>9.2999999999999972E-2</v>
          </cell>
          <cell r="BU138">
            <v>7.4999999999999983E-2</v>
          </cell>
          <cell r="BW138">
            <v>43755</v>
          </cell>
          <cell r="BX138">
            <v>-0.215</v>
          </cell>
          <cell r="BY138">
            <v>-0.14000000000000001</v>
          </cell>
          <cell r="BZ138">
            <v>-0.215</v>
          </cell>
          <cell r="CA138">
            <v>-0.14000000000000001</v>
          </cell>
          <cell r="CB138">
            <v>7.4999999999999983E-2</v>
          </cell>
          <cell r="CC138">
            <v>7.4999999999999983E-2</v>
          </cell>
        </row>
        <row r="139">
          <cell r="AA139">
            <v>43754</v>
          </cell>
          <cell r="AB139">
            <v>-0.78800000000000003</v>
          </cell>
          <cell r="AC139">
            <v>-0.76500000000000001</v>
          </cell>
          <cell r="AD139">
            <v>-0.79</v>
          </cell>
          <cell r="AE139">
            <v>-0.77</v>
          </cell>
          <cell r="AF139">
            <v>2.5000000000000022E-2</v>
          </cell>
          <cell r="AG139">
            <v>1.5000000000000013E-2</v>
          </cell>
          <cell r="BO139">
            <v>43754</v>
          </cell>
          <cell r="BP139">
            <v>-0.30499999999999999</v>
          </cell>
          <cell r="BQ139">
            <v>-0.28499999999999998</v>
          </cell>
          <cell r="BR139">
            <v>-0.30499999999999999</v>
          </cell>
          <cell r="BS139">
            <v>-0.28999999999999998</v>
          </cell>
          <cell r="BT139">
            <v>2.0000000000000018E-2</v>
          </cell>
          <cell r="BU139">
            <v>1.0000000000000009E-2</v>
          </cell>
          <cell r="BW139">
            <v>43754</v>
          </cell>
          <cell r="BX139">
            <v>-0.22500000000000001</v>
          </cell>
          <cell r="BY139">
            <v>-0.20499999999999999</v>
          </cell>
          <cell r="BZ139">
            <v>-0.23</v>
          </cell>
          <cell r="CA139">
            <v>-0.215</v>
          </cell>
          <cell r="CB139">
            <v>2.5000000000000022E-2</v>
          </cell>
          <cell r="CC139">
            <v>1.0000000000000009E-2</v>
          </cell>
        </row>
        <row r="140">
          <cell r="AA140">
            <v>43753</v>
          </cell>
          <cell r="AB140">
            <v>-0.81</v>
          </cell>
          <cell r="AC140">
            <v>-0.78</v>
          </cell>
          <cell r="AD140">
            <v>-0.83</v>
          </cell>
          <cell r="AE140">
            <v>-0.78500000000000003</v>
          </cell>
          <cell r="AF140">
            <v>4.9999999999999933E-2</v>
          </cell>
          <cell r="AG140">
            <v>2.5000000000000022E-2</v>
          </cell>
          <cell r="BO140">
            <v>43753</v>
          </cell>
          <cell r="BP140">
            <v>-0.32500000000000001</v>
          </cell>
          <cell r="BQ140">
            <v>-0.29499999999999998</v>
          </cell>
          <cell r="BR140">
            <v>-0.34</v>
          </cell>
          <cell r="BS140">
            <v>-0.3</v>
          </cell>
          <cell r="BT140">
            <v>4.500000000000004E-2</v>
          </cell>
          <cell r="BU140">
            <v>2.5000000000000022E-2</v>
          </cell>
          <cell r="BW140">
            <v>43753</v>
          </cell>
          <cell r="BX140">
            <v>-0.255</v>
          </cell>
          <cell r="BY140">
            <v>-0.22500000000000001</v>
          </cell>
          <cell r="BZ140">
            <v>-0.29499999999999998</v>
          </cell>
          <cell r="CA140">
            <v>-0.22500000000000001</v>
          </cell>
          <cell r="CB140">
            <v>6.9999999999999979E-2</v>
          </cell>
          <cell r="CC140">
            <v>0.03</v>
          </cell>
        </row>
        <row r="141">
          <cell r="AA141">
            <v>43752</v>
          </cell>
          <cell r="AB141">
            <v>-0.79</v>
          </cell>
          <cell r="AC141">
            <v>-0.52800000000000002</v>
          </cell>
          <cell r="AD141">
            <v>-0.81</v>
          </cell>
          <cell r="AE141">
            <v>-0.81</v>
          </cell>
          <cell r="AF141">
            <v>0.28200000000000003</v>
          </cell>
          <cell r="AG141">
            <v>-2.0000000000000018E-2</v>
          </cell>
          <cell r="BO141">
            <v>43752</v>
          </cell>
          <cell r="BP141">
            <v>-0.308</v>
          </cell>
          <cell r="BQ141">
            <v>-0.253</v>
          </cell>
          <cell r="BR141">
            <v>-0.32500000000000001</v>
          </cell>
          <cell r="BS141">
            <v>-0.32500000000000001</v>
          </cell>
          <cell r="BT141">
            <v>7.2000000000000008E-2</v>
          </cell>
          <cell r="BU141">
            <v>-1.5000000000000013E-2</v>
          </cell>
          <cell r="BW141">
            <v>43752</v>
          </cell>
          <cell r="BX141">
            <v>-0.23499999999999999</v>
          </cell>
          <cell r="BY141">
            <v>-0.224</v>
          </cell>
          <cell r="BZ141">
            <v>-0.25900000000000001</v>
          </cell>
          <cell r="CA141">
            <v>-0.255</v>
          </cell>
          <cell r="CB141">
            <v>3.5000000000000003E-2</v>
          </cell>
          <cell r="CC141">
            <v>-1.5000000000000013E-2</v>
          </cell>
        </row>
        <row r="142">
          <cell r="AA142">
            <v>43749</v>
          </cell>
          <cell r="AB142">
            <v>-0.83499999999999996</v>
          </cell>
          <cell r="AC142">
            <v>-0.78500000000000003</v>
          </cell>
          <cell r="AD142">
            <v>-0.83499999999999996</v>
          </cell>
          <cell r="AE142">
            <v>-0.79</v>
          </cell>
          <cell r="AF142">
            <v>4.9999999999999933E-2</v>
          </cell>
          <cell r="AG142">
            <v>4.4999999999999929E-2</v>
          </cell>
          <cell r="BO142">
            <v>43749</v>
          </cell>
          <cell r="BP142">
            <v>-0.35</v>
          </cell>
          <cell r="BQ142">
            <v>-0.29499999999999998</v>
          </cell>
          <cell r="BR142">
            <v>-0.35</v>
          </cell>
          <cell r="BS142">
            <v>-0.31</v>
          </cell>
          <cell r="BT142">
            <v>5.4999999999999993E-2</v>
          </cell>
          <cell r="BU142">
            <v>3.999999999999998E-2</v>
          </cell>
          <cell r="BW142">
            <v>43749</v>
          </cell>
          <cell r="BX142">
            <v>-0.28499999999999998</v>
          </cell>
          <cell r="BY142">
            <v>-0.22500000000000001</v>
          </cell>
          <cell r="BZ142">
            <v>-0.28499999999999998</v>
          </cell>
          <cell r="CA142">
            <v>-0.24</v>
          </cell>
          <cell r="CB142">
            <v>5.999999999999997E-2</v>
          </cell>
          <cell r="CC142">
            <v>4.4999999999999984E-2</v>
          </cell>
        </row>
        <row r="143">
          <cell r="AA143">
            <v>43748</v>
          </cell>
          <cell r="AB143">
            <v>-0.86</v>
          </cell>
          <cell r="AC143">
            <v>-0.81499999999999995</v>
          </cell>
          <cell r="AD143">
            <v>-0.86</v>
          </cell>
          <cell r="AE143">
            <v>-0.83499999999999996</v>
          </cell>
          <cell r="AF143">
            <v>4.500000000000004E-2</v>
          </cell>
          <cell r="AG143">
            <v>2.5000000000000022E-2</v>
          </cell>
          <cell r="BO143">
            <v>43748</v>
          </cell>
          <cell r="BP143">
            <v>-0.38</v>
          </cell>
          <cell r="BQ143">
            <v>-0.33500000000000002</v>
          </cell>
          <cell r="BR143">
            <v>-0.38</v>
          </cell>
          <cell r="BS143">
            <v>-0.35</v>
          </cell>
          <cell r="BT143">
            <v>4.4999999999999984E-2</v>
          </cell>
          <cell r="BU143">
            <v>3.0000000000000027E-2</v>
          </cell>
          <cell r="BW143">
            <v>43748</v>
          </cell>
          <cell r="BX143">
            <v>-0.315</v>
          </cell>
          <cell r="BY143">
            <v>-0.27</v>
          </cell>
          <cell r="BZ143">
            <v>-0.315</v>
          </cell>
          <cell r="CA143">
            <v>-0.28499999999999998</v>
          </cell>
          <cell r="CB143">
            <v>4.4999999999999984E-2</v>
          </cell>
          <cell r="CC143">
            <v>3.0000000000000027E-2</v>
          </cell>
        </row>
        <row r="144">
          <cell r="AA144">
            <v>43747</v>
          </cell>
          <cell r="AB144">
            <v>-0.85</v>
          </cell>
          <cell r="AC144">
            <v>-0.85</v>
          </cell>
          <cell r="AD144">
            <v>-0.86499999999999999</v>
          </cell>
          <cell r="AE144">
            <v>-0.86</v>
          </cell>
          <cell r="AF144">
            <v>1.5000000000000013E-2</v>
          </cell>
          <cell r="AG144">
            <v>-1.0000000000000009E-2</v>
          </cell>
          <cell r="BO144">
            <v>43747</v>
          </cell>
          <cell r="BP144">
            <v>-0.37</v>
          </cell>
          <cell r="BQ144">
            <v>-0.37</v>
          </cell>
          <cell r="BR144">
            <v>-0.38</v>
          </cell>
          <cell r="BS144">
            <v>-0.38</v>
          </cell>
          <cell r="BT144">
            <v>1.0000000000000009E-2</v>
          </cell>
          <cell r="BU144">
            <v>-1.0000000000000009E-2</v>
          </cell>
          <cell r="BW144">
            <v>43747</v>
          </cell>
          <cell r="BX144">
            <v>-0.30499999999999999</v>
          </cell>
          <cell r="BY144">
            <v>-0.30499999999999999</v>
          </cell>
          <cell r="BZ144">
            <v>-0.315</v>
          </cell>
          <cell r="CA144">
            <v>-0.315</v>
          </cell>
          <cell r="CB144">
            <v>1.0000000000000009E-2</v>
          </cell>
          <cell r="CC144">
            <v>-1.0000000000000009E-2</v>
          </cell>
        </row>
        <row r="145">
          <cell r="AA145">
            <v>43746</v>
          </cell>
          <cell r="AB145">
            <v>-0.80500000000000005</v>
          </cell>
          <cell r="AC145">
            <v>-0.78</v>
          </cell>
          <cell r="AD145">
            <v>-0.86</v>
          </cell>
          <cell r="AE145">
            <v>-0.85</v>
          </cell>
          <cell r="AF145">
            <v>7.999999999999996E-2</v>
          </cell>
          <cell r="AG145">
            <v>-4.4999999999999929E-2</v>
          </cell>
          <cell r="BO145">
            <v>43746</v>
          </cell>
          <cell r="BP145">
            <v>-0.36</v>
          </cell>
          <cell r="BQ145">
            <v>-0.35</v>
          </cell>
          <cell r="BR145">
            <v>-0.37</v>
          </cell>
          <cell r="BS145">
            <v>-0.37</v>
          </cell>
          <cell r="BT145">
            <v>2.0000000000000018E-2</v>
          </cell>
          <cell r="BU145">
            <v>-1.0000000000000009E-2</v>
          </cell>
          <cell r="BW145">
            <v>43746</v>
          </cell>
          <cell r="BX145">
            <v>-0.3</v>
          </cell>
          <cell r="BY145">
            <v>-0.28999999999999998</v>
          </cell>
          <cell r="BZ145">
            <v>-0.315</v>
          </cell>
          <cell r="CA145">
            <v>-0.30499999999999999</v>
          </cell>
          <cell r="CB145">
            <v>2.5000000000000022E-2</v>
          </cell>
          <cell r="CC145">
            <v>-5.0000000000000044E-3</v>
          </cell>
        </row>
        <row r="146">
          <cell r="AA146">
            <v>43745</v>
          </cell>
          <cell r="AB146">
            <v>-0.80700000000000005</v>
          </cell>
          <cell r="AC146">
            <v>-0.8</v>
          </cell>
          <cell r="AD146">
            <v>-0.82199999999999995</v>
          </cell>
          <cell r="AE146">
            <v>-0.80500000000000005</v>
          </cell>
          <cell r="AF146">
            <v>2.1999999999999909E-2</v>
          </cell>
          <cell r="AG146">
            <v>5.0000000000000044E-3</v>
          </cell>
          <cell r="BO146">
            <v>43745</v>
          </cell>
          <cell r="BP146">
            <v>-0.36</v>
          </cell>
          <cell r="BQ146">
            <v>-0.34499999999999997</v>
          </cell>
          <cell r="BR146">
            <v>-0.36499999999999999</v>
          </cell>
          <cell r="BS146">
            <v>-0.36</v>
          </cell>
          <cell r="BT146">
            <v>2.0000000000000018E-2</v>
          </cell>
          <cell r="BU146">
            <v>-5.0000000000000044E-3</v>
          </cell>
          <cell r="BW146">
            <v>43745</v>
          </cell>
          <cell r="BX146">
            <v>-0.29499999999999998</v>
          </cell>
          <cell r="BY146">
            <v>-0.26100000000000001</v>
          </cell>
          <cell r="BZ146">
            <v>-0.30599999999999999</v>
          </cell>
          <cell r="CA146">
            <v>-0.3</v>
          </cell>
          <cell r="CB146">
            <v>4.4999999999999984E-2</v>
          </cell>
          <cell r="CC146">
            <v>-5.0000000000000044E-3</v>
          </cell>
        </row>
        <row r="147">
          <cell r="AA147">
            <v>43742</v>
          </cell>
          <cell r="AB147">
            <v>-0.8</v>
          </cell>
          <cell r="AC147">
            <v>-0.78800000000000003</v>
          </cell>
          <cell r="AD147">
            <v>-0.83</v>
          </cell>
          <cell r="AE147">
            <v>-0.81</v>
          </cell>
          <cell r="AF147">
            <v>4.1999999999999926E-2</v>
          </cell>
          <cell r="AG147">
            <v>-1.0000000000000009E-2</v>
          </cell>
          <cell r="BO147">
            <v>43742</v>
          </cell>
          <cell r="BP147">
            <v>-0.35</v>
          </cell>
          <cell r="BQ147">
            <v>-0.35</v>
          </cell>
          <cell r="BR147">
            <v>-0.36699999999999999</v>
          </cell>
          <cell r="BS147">
            <v>-0.35499999999999998</v>
          </cell>
          <cell r="BT147">
            <v>1.7000000000000015E-2</v>
          </cell>
          <cell r="BU147">
            <v>-5.0000000000000044E-3</v>
          </cell>
          <cell r="BW147">
            <v>43742</v>
          </cell>
          <cell r="BX147">
            <v>-0.28999999999999998</v>
          </cell>
          <cell r="BY147">
            <v>-0.28999999999999998</v>
          </cell>
          <cell r="BZ147">
            <v>-0.3</v>
          </cell>
          <cell r="CA147">
            <v>-0.29499999999999998</v>
          </cell>
          <cell r="CB147">
            <v>1.0000000000000009E-2</v>
          </cell>
          <cell r="CC147">
            <v>-5.0000000000000044E-3</v>
          </cell>
        </row>
        <row r="148">
          <cell r="AA148">
            <v>43741</v>
          </cell>
          <cell r="AB148">
            <v>-0.76500000000000001</v>
          </cell>
          <cell r="AC148">
            <v>-0.73699999999999999</v>
          </cell>
          <cell r="AD148">
            <v>-0.82</v>
          </cell>
          <cell r="AE148">
            <v>-0.8</v>
          </cell>
          <cell r="AF148">
            <v>8.2999999999999963E-2</v>
          </cell>
          <cell r="AG148">
            <v>-3.5000000000000031E-2</v>
          </cell>
          <cell r="BO148">
            <v>43741</v>
          </cell>
          <cell r="BP148">
            <v>-0.31</v>
          </cell>
          <cell r="BQ148">
            <v>-0.28499999999999998</v>
          </cell>
          <cell r="BR148">
            <v>-0.37</v>
          </cell>
          <cell r="BS148">
            <v>-0.35</v>
          </cell>
          <cell r="BT148">
            <v>8.500000000000002E-2</v>
          </cell>
          <cell r="BU148">
            <v>-3.999999999999998E-2</v>
          </cell>
          <cell r="BW148">
            <v>43741</v>
          </cell>
          <cell r="BX148">
            <v>-0.26</v>
          </cell>
          <cell r="BY148">
            <v>-0.26</v>
          </cell>
          <cell r="BZ148">
            <v>-0.32</v>
          </cell>
          <cell r="CA148">
            <v>-0.28999999999999998</v>
          </cell>
          <cell r="CB148">
            <v>0.06</v>
          </cell>
          <cell r="CC148">
            <v>-2.9999999999999971E-2</v>
          </cell>
        </row>
        <row r="149">
          <cell r="AA149">
            <v>43740</v>
          </cell>
          <cell r="AB149">
            <v>-0.7</v>
          </cell>
          <cell r="AC149">
            <v>-0.7</v>
          </cell>
          <cell r="AD149">
            <v>-0.76500000000000001</v>
          </cell>
          <cell r="AE149">
            <v>-0.76500000000000001</v>
          </cell>
          <cell r="AF149">
            <v>6.5000000000000058E-2</v>
          </cell>
          <cell r="AG149">
            <v>-6.5000000000000058E-2</v>
          </cell>
          <cell r="BO149">
            <v>43740</v>
          </cell>
          <cell r="BP149">
            <v>-0.255</v>
          </cell>
          <cell r="BQ149">
            <v>-0.255</v>
          </cell>
          <cell r="BR149">
            <v>-0.31</v>
          </cell>
          <cell r="BS149">
            <v>-0.31</v>
          </cell>
          <cell r="BT149">
            <v>5.4999999999999993E-2</v>
          </cell>
          <cell r="BU149">
            <v>-5.4999999999999993E-2</v>
          </cell>
          <cell r="BW149">
            <v>43740</v>
          </cell>
          <cell r="BX149">
            <v>-0.20499999999999999</v>
          </cell>
          <cell r="BY149">
            <v>-0.20499999999999999</v>
          </cell>
          <cell r="BZ149">
            <v>-0.26</v>
          </cell>
          <cell r="CA149">
            <v>-0.26</v>
          </cell>
          <cell r="CB149">
            <v>5.5000000000000021E-2</v>
          </cell>
          <cell r="CC149">
            <v>-5.5000000000000021E-2</v>
          </cell>
        </row>
        <row r="150">
          <cell r="AA150">
            <v>43739</v>
          </cell>
          <cell r="AB150">
            <v>-0.68500000000000005</v>
          </cell>
          <cell r="AC150">
            <v>-0.65</v>
          </cell>
          <cell r="AD150">
            <v>-0.7</v>
          </cell>
          <cell r="AE150">
            <v>-0.7</v>
          </cell>
          <cell r="AF150">
            <v>4.9999999999999933E-2</v>
          </cell>
          <cell r="AG150">
            <v>-1.0000000000000009E-2</v>
          </cell>
          <cell r="BO150">
            <v>43739</v>
          </cell>
          <cell r="BP150">
            <v>-0.26</v>
          </cell>
          <cell r="BQ150">
            <v>-0.19</v>
          </cell>
          <cell r="BR150">
            <v>-0.26</v>
          </cell>
          <cell r="BS150">
            <v>-0.255</v>
          </cell>
          <cell r="BT150">
            <v>7.0000000000000007E-2</v>
          </cell>
          <cell r="BU150">
            <v>5.0000000000000044E-3</v>
          </cell>
          <cell r="BW150">
            <v>43739</v>
          </cell>
          <cell r="BX150">
            <v>-0.22500000000000001</v>
          </cell>
          <cell r="BY150">
            <v>-0.14499999999999999</v>
          </cell>
          <cell r="BZ150">
            <v>-0.22500000000000001</v>
          </cell>
          <cell r="CA150">
            <v>-0.20499999999999999</v>
          </cell>
          <cell r="CB150">
            <v>8.0000000000000016E-2</v>
          </cell>
          <cell r="CC150">
            <v>2.0000000000000018E-2</v>
          </cell>
        </row>
        <row r="151">
          <cell r="AA151">
            <v>43738</v>
          </cell>
          <cell r="AB151">
            <v>-0.67200000000000004</v>
          </cell>
          <cell r="AC151">
            <v>-0.44800000000000001</v>
          </cell>
          <cell r="AD151">
            <v>-0.69</v>
          </cell>
          <cell r="AE151">
            <v>-0.69</v>
          </cell>
          <cell r="AF151">
            <v>0.24199999999999994</v>
          </cell>
          <cell r="AG151">
            <v>-9.9999999999998979E-3</v>
          </cell>
          <cell r="BO151">
            <v>43738</v>
          </cell>
          <cell r="BP151">
            <v>-0.24199999999999999</v>
          </cell>
          <cell r="BQ151">
            <v>-0.16</v>
          </cell>
          <cell r="BR151">
            <v>-0.26</v>
          </cell>
          <cell r="BS151">
            <v>-0.26</v>
          </cell>
          <cell r="BT151">
            <v>0.1</v>
          </cell>
          <cell r="BU151">
            <v>-1.5000000000000013E-2</v>
          </cell>
          <cell r="BW151">
            <v>43738</v>
          </cell>
          <cell r="BX151">
            <v>-0.19500000000000001</v>
          </cell>
          <cell r="BY151">
            <v>-0.19500000000000001</v>
          </cell>
          <cell r="BZ151">
            <v>-0.22600000000000001</v>
          </cell>
          <cell r="CA151">
            <v>-0.22500000000000001</v>
          </cell>
          <cell r="CB151">
            <v>3.1E-2</v>
          </cell>
          <cell r="CC151">
            <v>-0.03</v>
          </cell>
        </row>
        <row r="152">
          <cell r="AA152">
            <v>43735</v>
          </cell>
          <cell r="AB152">
            <v>-0.67</v>
          </cell>
          <cell r="AC152">
            <v>-0.67</v>
          </cell>
          <cell r="AD152">
            <v>-0.68500000000000005</v>
          </cell>
          <cell r="AE152">
            <v>-0.68</v>
          </cell>
          <cell r="AF152">
            <v>1.5000000000000013E-2</v>
          </cell>
          <cell r="AG152">
            <v>-1.0000000000000009E-2</v>
          </cell>
          <cell r="BO152">
            <v>43735</v>
          </cell>
          <cell r="BP152">
            <v>-0.23</v>
          </cell>
          <cell r="BQ152">
            <v>-0.23</v>
          </cell>
          <cell r="BR152">
            <v>-0.245</v>
          </cell>
          <cell r="BS152">
            <v>-0.245</v>
          </cell>
          <cell r="BT152">
            <v>1.4999999999999986E-2</v>
          </cell>
          <cell r="BU152">
            <v>-1.4999999999999986E-2</v>
          </cell>
          <cell r="BW152">
            <v>43735</v>
          </cell>
          <cell r="BX152">
            <v>-0.17499999999999999</v>
          </cell>
          <cell r="BY152">
            <v>-0.17499999999999999</v>
          </cell>
          <cell r="BZ152">
            <v>-0.19500000000000001</v>
          </cell>
          <cell r="CA152">
            <v>-0.19500000000000001</v>
          </cell>
          <cell r="CB152">
            <v>2.0000000000000018E-2</v>
          </cell>
          <cell r="CC152">
            <v>-1.5000000000000013E-2</v>
          </cell>
        </row>
        <row r="153">
          <cell r="AA153">
            <v>43734</v>
          </cell>
          <cell r="AB153">
            <v>-0.64500000000000002</v>
          </cell>
          <cell r="AC153">
            <v>-0.63500000000000001</v>
          </cell>
          <cell r="AD153">
            <v>-0.68500000000000005</v>
          </cell>
          <cell r="AE153">
            <v>-0.67</v>
          </cell>
          <cell r="AF153">
            <v>5.0000000000000044E-2</v>
          </cell>
          <cell r="AG153">
            <v>-2.5000000000000022E-2</v>
          </cell>
          <cell r="BO153">
            <v>43734</v>
          </cell>
          <cell r="BP153">
            <v>-0.22700000000000001</v>
          </cell>
          <cell r="BQ153">
            <v>-0.22</v>
          </cell>
          <cell r="BR153">
            <v>-0.25</v>
          </cell>
          <cell r="BS153">
            <v>-0.23</v>
          </cell>
          <cell r="BT153">
            <v>0.03</v>
          </cell>
          <cell r="BU153">
            <v>-5.0000000000000044E-3</v>
          </cell>
          <cell r="BW153">
            <v>43734</v>
          </cell>
          <cell r="BX153">
            <v>-0.17</v>
          </cell>
          <cell r="BY153">
            <v>-0.17</v>
          </cell>
          <cell r="BZ153">
            <v>-0.19</v>
          </cell>
          <cell r="CA153">
            <v>-0.18</v>
          </cell>
          <cell r="CB153">
            <v>1.999999999999999E-2</v>
          </cell>
          <cell r="CC153">
            <v>-9.9999999999999811E-3</v>
          </cell>
        </row>
        <row r="154">
          <cell r="AA154">
            <v>43733</v>
          </cell>
          <cell r="AB154">
            <v>-0.57999999999999996</v>
          </cell>
          <cell r="AC154">
            <v>-0.57999999999999996</v>
          </cell>
          <cell r="AD154">
            <v>-0.65500000000000003</v>
          </cell>
          <cell r="AE154">
            <v>-0.64500000000000002</v>
          </cell>
          <cell r="AF154">
            <v>7.5000000000000067E-2</v>
          </cell>
          <cell r="AG154">
            <v>0</v>
          </cell>
          <cell r="BO154">
            <v>43733</v>
          </cell>
          <cell r="BP154">
            <v>-0.26</v>
          </cell>
          <cell r="BQ154">
            <v>-0.22</v>
          </cell>
          <cell r="BR154">
            <v>-0.26700000000000002</v>
          </cell>
          <cell r="BS154">
            <v>-0.22500000000000001</v>
          </cell>
          <cell r="BT154">
            <v>4.7000000000000014E-2</v>
          </cell>
          <cell r="BU154">
            <v>4.5000000000000012E-2</v>
          </cell>
          <cell r="BW154">
            <v>43733</v>
          </cell>
          <cell r="BX154">
            <v>-0.21</v>
          </cell>
          <cell r="BY154">
            <v>-0.17</v>
          </cell>
          <cell r="BZ154">
            <v>-0.21</v>
          </cell>
          <cell r="CA154">
            <v>-0.17</v>
          </cell>
          <cell r="CB154">
            <v>3.999999999999998E-2</v>
          </cell>
          <cell r="CC154">
            <v>3.999999999999998E-2</v>
          </cell>
        </row>
        <row r="155">
          <cell r="AA155">
            <v>43732</v>
          </cell>
          <cell r="AB155">
            <v>-0.59</v>
          </cell>
          <cell r="AC155">
            <v>-0.52</v>
          </cell>
          <cell r="AD155">
            <v>-0.65</v>
          </cell>
          <cell r="AE155">
            <v>-0.64500000000000002</v>
          </cell>
          <cell r="AF155">
            <v>0.13</v>
          </cell>
          <cell r="AG155">
            <v>-5.5000000000000049E-2</v>
          </cell>
          <cell r="BO155">
            <v>43732</v>
          </cell>
          <cell r="BP155">
            <v>-0.20499999999999999</v>
          </cell>
          <cell r="BQ155">
            <v>-0.19</v>
          </cell>
          <cell r="BR155">
            <v>-0.27</v>
          </cell>
          <cell r="BS155">
            <v>-0.27</v>
          </cell>
          <cell r="BT155">
            <v>8.0000000000000016E-2</v>
          </cell>
          <cell r="BU155">
            <v>-6.0000000000000026E-2</v>
          </cell>
          <cell r="BW155">
            <v>43732</v>
          </cell>
          <cell r="BX155">
            <v>-0.16</v>
          </cell>
          <cell r="BY155">
            <v>-0.15</v>
          </cell>
          <cell r="BZ155">
            <v>-0.215</v>
          </cell>
          <cell r="CA155">
            <v>-0.21</v>
          </cell>
          <cell r="CB155">
            <v>6.5000000000000002E-2</v>
          </cell>
          <cell r="CC155">
            <v>-0.06</v>
          </cell>
        </row>
        <row r="156">
          <cell r="AA156">
            <v>43731</v>
          </cell>
          <cell r="AB156">
            <v>-0.47</v>
          </cell>
          <cell r="AC156">
            <v>-0.46800000000000003</v>
          </cell>
          <cell r="AD156">
            <v>-0.59</v>
          </cell>
          <cell r="AE156">
            <v>-0.59</v>
          </cell>
          <cell r="AF156">
            <v>0.12199999999999994</v>
          </cell>
          <cell r="AG156">
            <v>-8.4999999999999964E-2</v>
          </cell>
          <cell r="BO156">
            <v>43731</v>
          </cell>
          <cell r="BP156">
            <v>-0.12</v>
          </cell>
          <cell r="BQ156">
            <v>-0.105</v>
          </cell>
          <cell r="BR156">
            <v>-0.215</v>
          </cell>
          <cell r="BS156">
            <v>-0.21</v>
          </cell>
          <cell r="BT156">
            <v>0.11</v>
          </cell>
          <cell r="BU156">
            <v>-8.4999999999999992E-2</v>
          </cell>
          <cell r="BW156">
            <v>43731</v>
          </cell>
          <cell r="BX156">
            <v>-9.5000000000000001E-2</v>
          </cell>
          <cell r="BY156">
            <v>-8.4000000000000005E-2</v>
          </cell>
          <cell r="BZ156">
            <v>-0.17</v>
          </cell>
          <cell r="CA156">
            <v>-0.15</v>
          </cell>
          <cell r="CB156">
            <v>8.6000000000000007E-2</v>
          </cell>
          <cell r="CC156">
            <v>-8.4999999999999992E-2</v>
          </cell>
        </row>
        <row r="157">
          <cell r="AA157">
            <v>43725</v>
          </cell>
          <cell r="AB157">
            <v>-0.47</v>
          </cell>
          <cell r="AC157">
            <v>-0.47</v>
          </cell>
          <cell r="AD157">
            <v>-0.505</v>
          </cell>
          <cell r="AE157">
            <v>-0.505</v>
          </cell>
          <cell r="AF157">
            <v>3.5000000000000031E-2</v>
          </cell>
          <cell r="AG157">
            <v>-3.5000000000000031E-2</v>
          </cell>
          <cell r="BO157">
            <v>43726</v>
          </cell>
          <cell r="BP157">
            <v>-0.125</v>
          </cell>
          <cell r="BQ157">
            <v>-0.125</v>
          </cell>
          <cell r="BR157">
            <v>-0.125</v>
          </cell>
          <cell r="BS157">
            <v>-0.125</v>
          </cell>
          <cell r="BT157">
            <v>0</v>
          </cell>
          <cell r="BU157">
            <v>0</v>
          </cell>
          <cell r="BW157">
            <v>43725</v>
          </cell>
          <cell r="BX157">
            <v>-0.05</v>
          </cell>
          <cell r="BY157">
            <v>-3.5000000000000003E-2</v>
          </cell>
          <cell r="BZ157">
            <v>-6.5000000000000002E-2</v>
          </cell>
          <cell r="CA157">
            <v>-6.5000000000000002E-2</v>
          </cell>
          <cell r="CB157">
            <v>0.03</v>
          </cell>
          <cell r="CC157">
            <v>-2.0000000000000004E-2</v>
          </cell>
        </row>
        <row r="158">
          <cell r="AA158">
            <v>43724</v>
          </cell>
          <cell r="AB158">
            <v>-0.48</v>
          </cell>
          <cell r="AC158">
            <v>-0.46800000000000003</v>
          </cell>
          <cell r="AD158">
            <v>-0.48499999999999999</v>
          </cell>
          <cell r="AE158">
            <v>-0.47</v>
          </cell>
          <cell r="AF158">
            <v>1.699999999999996E-2</v>
          </cell>
          <cell r="AG158">
            <v>1.5000000000000013E-2</v>
          </cell>
          <cell r="BO158">
            <v>43725</v>
          </cell>
          <cell r="BP158">
            <v>-0.1</v>
          </cell>
          <cell r="BQ158">
            <v>-0.09</v>
          </cell>
          <cell r="BR158">
            <v>-0.125</v>
          </cell>
          <cell r="BS158">
            <v>-0.125</v>
          </cell>
          <cell r="BT158">
            <v>3.5000000000000003E-2</v>
          </cell>
          <cell r="BU158">
            <v>-3.5000000000000003E-2</v>
          </cell>
          <cell r="BW158">
            <v>43724</v>
          </cell>
          <cell r="BX158">
            <v>-3.5000000000000003E-2</v>
          </cell>
          <cell r="BY158">
            <v>-2.5000000000000001E-2</v>
          </cell>
          <cell r="BZ158">
            <v>-5.5E-2</v>
          </cell>
          <cell r="CA158">
            <v>-4.4999999999999998E-2</v>
          </cell>
          <cell r="CB158">
            <v>0.03</v>
          </cell>
          <cell r="CC158">
            <v>-4.9999999999999975E-3</v>
          </cell>
        </row>
        <row r="159">
          <cell r="AA159">
            <v>43721</v>
          </cell>
          <cell r="AB159">
            <v>-0.61</v>
          </cell>
          <cell r="AC159">
            <v>-0.48</v>
          </cell>
          <cell r="AD159">
            <v>-0.61</v>
          </cell>
          <cell r="AE159">
            <v>-0.48499999999999999</v>
          </cell>
          <cell r="AF159">
            <v>0.13</v>
          </cell>
          <cell r="AG159">
            <v>0.125</v>
          </cell>
          <cell r="BO159">
            <v>43724</v>
          </cell>
          <cell r="BP159">
            <v>-6.5000000000000002E-2</v>
          </cell>
          <cell r="BQ159">
            <v>-6.2E-2</v>
          </cell>
          <cell r="BR159">
            <v>-0.11</v>
          </cell>
          <cell r="BS159">
            <v>-0.09</v>
          </cell>
          <cell r="BT159">
            <v>4.8000000000000001E-2</v>
          </cell>
          <cell r="BU159">
            <v>8.4999999999999992E-2</v>
          </cell>
          <cell r="BW159">
            <v>43721</v>
          </cell>
          <cell r="BX159">
            <v>-0.18</v>
          </cell>
          <cell r="BY159">
            <v>-0.04</v>
          </cell>
          <cell r="BZ159">
            <v>-0.18</v>
          </cell>
          <cell r="CA159">
            <v>-0.04</v>
          </cell>
          <cell r="CB159">
            <v>0.13999999999999999</v>
          </cell>
          <cell r="CC159">
            <v>0.13999999999999999</v>
          </cell>
        </row>
        <row r="160">
          <cell r="AA160">
            <v>43720</v>
          </cell>
          <cell r="AB160">
            <v>-0.61299999999999999</v>
          </cell>
          <cell r="AC160">
            <v>-0.59499999999999997</v>
          </cell>
          <cell r="AD160">
            <v>-0.63</v>
          </cell>
          <cell r="AE160">
            <v>-0.61</v>
          </cell>
          <cell r="AF160">
            <v>3.5000000000000031E-2</v>
          </cell>
          <cell r="AG160">
            <v>1.0000000000000009E-2</v>
          </cell>
          <cell r="BO160">
            <v>43721</v>
          </cell>
          <cell r="BP160">
            <v>-0.22</v>
          </cell>
          <cell r="BQ160">
            <v>-7.6999999999999999E-2</v>
          </cell>
          <cell r="BR160">
            <v>-0.22</v>
          </cell>
          <cell r="BS160">
            <v>-0.17499999999999999</v>
          </cell>
          <cell r="BT160">
            <v>0.14300000000000002</v>
          </cell>
          <cell r="BU160">
            <v>4.5000000000000012E-2</v>
          </cell>
          <cell r="BW160">
            <v>43720</v>
          </cell>
          <cell r="BX160">
            <v>-0.21</v>
          </cell>
          <cell r="BY160">
            <v>-0.16500000000000001</v>
          </cell>
          <cell r="BZ160">
            <v>-0.21</v>
          </cell>
          <cell r="CA160">
            <v>-0.18</v>
          </cell>
          <cell r="CB160">
            <v>4.4999999999999984E-2</v>
          </cell>
          <cell r="CC160">
            <v>-5.0000000000000044E-3</v>
          </cell>
        </row>
        <row r="161">
          <cell r="AA161">
            <v>43719</v>
          </cell>
          <cell r="AB161">
            <v>-0.64</v>
          </cell>
          <cell r="AC161">
            <v>-0.61</v>
          </cell>
          <cell r="AD161">
            <v>-0.64</v>
          </cell>
          <cell r="AE161">
            <v>-0.62</v>
          </cell>
          <cell r="AF161">
            <v>3.0000000000000027E-2</v>
          </cell>
          <cell r="AG161">
            <v>2.0000000000000018E-2</v>
          </cell>
          <cell r="BO161">
            <v>43720</v>
          </cell>
          <cell r="BP161">
            <v>-0.23499999999999999</v>
          </cell>
          <cell r="BQ161">
            <v>-0.21</v>
          </cell>
          <cell r="BR161">
            <v>-0.253</v>
          </cell>
          <cell r="BS161">
            <v>-0.22</v>
          </cell>
          <cell r="BT161">
            <v>4.300000000000001E-2</v>
          </cell>
          <cell r="BU161">
            <v>-5.0000000000000044E-3</v>
          </cell>
          <cell r="BW161">
            <v>43719</v>
          </cell>
          <cell r="BX161">
            <v>-0.19500000000000001</v>
          </cell>
          <cell r="BY161">
            <v>-0.16500000000000001</v>
          </cell>
          <cell r="BZ161">
            <v>-0.222</v>
          </cell>
          <cell r="CA161">
            <v>-0.17499999999999999</v>
          </cell>
          <cell r="CB161">
            <v>5.6999999999999995E-2</v>
          </cell>
          <cell r="CC161">
            <v>2.0000000000000018E-2</v>
          </cell>
        </row>
        <row r="162">
          <cell r="AA162">
            <v>43718</v>
          </cell>
          <cell r="AB162">
            <v>-0.66</v>
          </cell>
          <cell r="AC162">
            <v>-0.628</v>
          </cell>
          <cell r="AD162">
            <v>-0.66</v>
          </cell>
          <cell r="AE162">
            <v>-0.64</v>
          </cell>
          <cell r="AF162">
            <v>3.2000000000000028E-2</v>
          </cell>
          <cell r="AG162">
            <v>2.0000000000000018E-2</v>
          </cell>
          <cell r="BO162">
            <v>43719</v>
          </cell>
          <cell r="BP162">
            <v>-0.24</v>
          </cell>
          <cell r="BQ162">
            <v>-0.215</v>
          </cell>
          <cell r="BR162">
            <v>-0.26500000000000001</v>
          </cell>
          <cell r="BS162">
            <v>-0.215</v>
          </cell>
          <cell r="BT162">
            <v>5.0000000000000017E-2</v>
          </cell>
          <cell r="BU162">
            <v>3.5000000000000003E-2</v>
          </cell>
          <cell r="BW162">
            <v>43718</v>
          </cell>
          <cell r="BX162">
            <v>-0.215</v>
          </cell>
          <cell r="BY162">
            <v>-0.17499999999999999</v>
          </cell>
          <cell r="BZ162">
            <v>-0.23</v>
          </cell>
          <cell r="CA162">
            <v>-0.19500000000000001</v>
          </cell>
          <cell r="CB162">
            <v>5.5000000000000021E-2</v>
          </cell>
          <cell r="CC162">
            <v>1.999999999999999E-2</v>
          </cell>
        </row>
        <row r="163">
          <cell r="AA163">
            <v>43717</v>
          </cell>
          <cell r="AB163">
            <v>-0.68</v>
          </cell>
          <cell r="AC163">
            <v>-0.63</v>
          </cell>
          <cell r="AD163">
            <v>-0.70299999999999996</v>
          </cell>
          <cell r="AE163">
            <v>-0.66</v>
          </cell>
          <cell r="AF163">
            <v>7.2999999999999954E-2</v>
          </cell>
          <cell r="AG163">
            <v>3.9999999999999925E-2</v>
          </cell>
          <cell r="BO163">
            <v>43718</v>
          </cell>
          <cell r="BP163">
            <v>-0.27</v>
          </cell>
          <cell r="BQ163">
            <v>-0.24</v>
          </cell>
          <cell r="BR163">
            <v>-0.28999999999999998</v>
          </cell>
          <cell r="BS163">
            <v>-0.25</v>
          </cell>
          <cell r="BT163">
            <v>4.9999999999999989E-2</v>
          </cell>
          <cell r="BU163">
            <v>1.0000000000000009E-2</v>
          </cell>
          <cell r="BW163">
            <v>43717</v>
          </cell>
          <cell r="BX163">
            <v>-0.27</v>
          </cell>
          <cell r="BY163">
            <v>-0.214</v>
          </cell>
          <cell r="BZ163">
            <v>-0.27</v>
          </cell>
          <cell r="CA163">
            <v>-0.215</v>
          </cell>
          <cell r="CB163">
            <v>5.6000000000000022E-2</v>
          </cell>
          <cell r="CC163">
            <v>5.5000000000000021E-2</v>
          </cell>
        </row>
        <row r="164">
          <cell r="AA164">
            <v>43714</v>
          </cell>
          <cell r="AB164">
            <v>-0.67</v>
          </cell>
          <cell r="AC164">
            <v>-0.67</v>
          </cell>
          <cell r="AD164">
            <v>-0.7</v>
          </cell>
          <cell r="AE164">
            <v>-0.7</v>
          </cell>
          <cell r="AF164">
            <v>2.9999999999999916E-2</v>
          </cell>
          <cell r="AG164">
            <v>-2.9999999999999916E-2</v>
          </cell>
          <cell r="BO164">
            <v>43717</v>
          </cell>
          <cell r="BP164">
            <v>-0.31</v>
          </cell>
          <cell r="BQ164">
            <v>-0.26</v>
          </cell>
          <cell r="BR164">
            <v>-0.312</v>
          </cell>
          <cell r="BS164">
            <v>-0.26</v>
          </cell>
          <cell r="BT164">
            <v>5.1999999999999991E-2</v>
          </cell>
          <cell r="BU164">
            <v>5.1999999999999991E-2</v>
          </cell>
          <cell r="BW164">
            <v>43714</v>
          </cell>
          <cell r="BX164">
            <v>-0.245</v>
          </cell>
          <cell r="BY164">
            <v>-0.245</v>
          </cell>
          <cell r="BZ164">
            <v>-0.27</v>
          </cell>
          <cell r="CA164">
            <v>-0.27</v>
          </cell>
          <cell r="CB164">
            <v>2.5000000000000022E-2</v>
          </cell>
          <cell r="CC164">
            <v>-1.5000000000000013E-2</v>
          </cell>
        </row>
        <row r="165">
          <cell r="AA165">
            <v>43713</v>
          </cell>
          <cell r="AB165">
            <v>-0.69499999999999995</v>
          </cell>
          <cell r="AC165">
            <v>-0.63</v>
          </cell>
          <cell r="AD165">
            <v>-0.7</v>
          </cell>
          <cell r="AE165">
            <v>-0.67</v>
          </cell>
          <cell r="AF165">
            <v>6.9999999999999951E-2</v>
          </cell>
          <cell r="AG165">
            <v>2.4999999999999911E-2</v>
          </cell>
          <cell r="BO165">
            <v>43714</v>
          </cell>
          <cell r="BP165">
            <v>-0.3</v>
          </cell>
          <cell r="BQ165">
            <v>-0.28799999999999998</v>
          </cell>
          <cell r="BR165">
            <v>-0.312</v>
          </cell>
          <cell r="BS165">
            <v>-0.312</v>
          </cell>
          <cell r="BT165">
            <v>2.4000000000000021E-2</v>
          </cell>
          <cell r="BU165">
            <v>-1.2000000000000011E-2</v>
          </cell>
          <cell r="BW165">
            <v>43713</v>
          </cell>
          <cell r="BX165">
            <v>-0.28000000000000003</v>
          </cell>
          <cell r="BY165">
            <v>-0.22500000000000001</v>
          </cell>
          <cell r="BZ165">
            <v>-0.3</v>
          </cell>
          <cell r="CA165">
            <v>-0.255</v>
          </cell>
          <cell r="CB165">
            <v>7.4999999999999983E-2</v>
          </cell>
          <cell r="CC165">
            <v>2.5000000000000022E-2</v>
          </cell>
        </row>
        <row r="166">
          <cell r="AA166">
            <v>43712</v>
          </cell>
          <cell r="AB166">
            <v>-0.54</v>
          </cell>
          <cell r="AC166">
            <v>-0.54</v>
          </cell>
          <cell r="AD166">
            <v>-0.7</v>
          </cell>
          <cell r="AE166">
            <v>-0.69499999999999995</v>
          </cell>
          <cell r="AF166">
            <v>0.15999999999999992</v>
          </cell>
          <cell r="AG166">
            <v>-0.15499999999999992</v>
          </cell>
          <cell r="BO166">
            <v>43713</v>
          </cell>
          <cell r="BP166">
            <v>-0.33</v>
          </cell>
          <cell r="BQ166">
            <v>-0.28000000000000003</v>
          </cell>
          <cell r="BR166">
            <v>-0.33800000000000002</v>
          </cell>
          <cell r="BS166">
            <v>-0.3</v>
          </cell>
          <cell r="BT166">
            <v>5.7999999999999996E-2</v>
          </cell>
          <cell r="BU166">
            <v>3.0000000000000027E-2</v>
          </cell>
          <cell r="BW166">
            <v>43712</v>
          </cell>
          <cell r="BX166">
            <v>-0.13</v>
          </cell>
          <cell r="BY166">
            <v>-0.13</v>
          </cell>
          <cell r="BZ166">
            <v>-0.28000000000000003</v>
          </cell>
          <cell r="CA166">
            <v>-0.28000000000000003</v>
          </cell>
          <cell r="CB166">
            <v>0.15000000000000002</v>
          </cell>
          <cell r="CC166">
            <v>-0.15000000000000002</v>
          </cell>
        </row>
        <row r="167">
          <cell r="AA167">
            <v>43711</v>
          </cell>
          <cell r="AB167">
            <v>-0.47499999999999998</v>
          </cell>
          <cell r="AC167">
            <v>-0.45</v>
          </cell>
          <cell r="AD167">
            <v>-0.54</v>
          </cell>
          <cell r="AE167">
            <v>-0.54</v>
          </cell>
          <cell r="AF167">
            <v>9.0000000000000024E-2</v>
          </cell>
          <cell r="AG167">
            <v>-6.5000000000000058E-2</v>
          </cell>
          <cell r="BO167">
            <v>43712</v>
          </cell>
          <cell r="BP167">
            <v>-0.16500000000000001</v>
          </cell>
          <cell r="BQ167">
            <v>-0.16500000000000001</v>
          </cell>
          <cell r="BR167">
            <v>-0.33500000000000002</v>
          </cell>
          <cell r="BS167">
            <v>-0.33</v>
          </cell>
          <cell r="BT167">
            <v>0.17</v>
          </cell>
          <cell r="BU167">
            <v>-0.16500000000000001</v>
          </cell>
          <cell r="BW167">
            <v>43711</v>
          </cell>
          <cell r="BX167">
            <v>-6.5000000000000002E-2</v>
          </cell>
          <cell r="BY167">
            <v>-5.7000000000000002E-2</v>
          </cell>
          <cell r="BZ167">
            <v>-0.14000000000000001</v>
          </cell>
          <cell r="CA167">
            <v>-0.13</v>
          </cell>
          <cell r="CB167">
            <v>8.3000000000000018E-2</v>
          </cell>
          <cell r="CC167">
            <v>-6.5000000000000002E-2</v>
          </cell>
        </row>
        <row r="168">
          <cell r="AA168">
            <v>43710</v>
          </cell>
          <cell r="AB168">
            <v>-0.47</v>
          </cell>
          <cell r="AC168">
            <v>-0.44600000000000001</v>
          </cell>
          <cell r="AD168">
            <v>-0.48099999999999998</v>
          </cell>
          <cell r="AE168">
            <v>-0.47499999999999998</v>
          </cell>
          <cell r="AF168">
            <v>3.4999999999999976E-2</v>
          </cell>
          <cell r="AG168">
            <v>0</v>
          </cell>
          <cell r="BO168">
            <v>43711</v>
          </cell>
          <cell r="BP168">
            <v>-0.09</v>
          </cell>
          <cell r="BQ168">
            <v>-6.3E-2</v>
          </cell>
          <cell r="BR168">
            <v>-0.17499999999999999</v>
          </cell>
          <cell r="BS168">
            <v>-0.16500000000000001</v>
          </cell>
          <cell r="BT168">
            <v>0.11199999999999999</v>
          </cell>
          <cell r="BU168">
            <v>-7.5000000000000011E-2</v>
          </cell>
          <cell r="BW168">
            <v>43710</v>
          </cell>
          <cell r="BX168">
            <v>-6.5000000000000002E-2</v>
          </cell>
          <cell r="BY168">
            <v>-0.03</v>
          </cell>
          <cell r="BZ168">
            <v>-6.6000000000000003E-2</v>
          </cell>
          <cell r="CA168">
            <v>-6.5000000000000002E-2</v>
          </cell>
          <cell r="CB168">
            <v>3.6000000000000004E-2</v>
          </cell>
          <cell r="CC168">
            <v>0</v>
          </cell>
        </row>
        <row r="169">
          <cell r="AA169">
            <v>43707</v>
          </cell>
          <cell r="AB169">
            <v>-0.47699999999999998</v>
          </cell>
          <cell r="AC169">
            <v>-0.46</v>
          </cell>
          <cell r="AD169">
            <v>-0.47699999999999998</v>
          </cell>
          <cell r="AE169">
            <v>-0.47499999999999998</v>
          </cell>
          <cell r="AF169">
            <v>1.699999999999996E-2</v>
          </cell>
          <cell r="AG169">
            <v>0</v>
          </cell>
          <cell r="BO169">
            <v>43710</v>
          </cell>
          <cell r="BP169">
            <v>-9.2999999999999999E-2</v>
          </cell>
          <cell r="BQ169">
            <v>-0.09</v>
          </cell>
          <cell r="BR169">
            <v>-0.1</v>
          </cell>
          <cell r="BS169">
            <v>-0.09</v>
          </cell>
          <cell r="BT169">
            <v>1.0000000000000009E-2</v>
          </cell>
          <cell r="BU169">
            <v>3.0000000000000027E-3</v>
          </cell>
          <cell r="BW169">
            <v>43707</v>
          </cell>
          <cell r="BX169">
            <v>-6.5000000000000002E-2</v>
          </cell>
          <cell r="BY169">
            <v>-0.03</v>
          </cell>
          <cell r="BZ169">
            <v>-6.5000000000000002E-2</v>
          </cell>
          <cell r="CA169">
            <v>-6.5000000000000002E-2</v>
          </cell>
          <cell r="CB169">
            <v>3.5000000000000003E-2</v>
          </cell>
          <cell r="CC169">
            <v>0</v>
          </cell>
        </row>
        <row r="170">
          <cell r="AA170">
            <v>43706</v>
          </cell>
          <cell r="AB170">
            <v>-0.51</v>
          </cell>
          <cell r="AC170">
            <v>-0.46</v>
          </cell>
          <cell r="AD170">
            <v>-0.51500000000000001</v>
          </cell>
          <cell r="AE170">
            <v>-0.47499999999999998</v>
          </cell>
          <cell r="AF170">
            <v>5.4999999999999993E-2</v>
          </cell>
          <cell r="AG170">
            <v>4.0000000000000036E-2</v>
          </cell>
          <cell r="BO170">
            <v>43707</v>
          </cell>
          <cell r="BP170">
            <v>-0.09</v>
          </cell>
          <cell r="BQ170">
            <v>-7.0000000000000007E-2</v>
          </cell>
          <cell r="BR170">
            <v>-0.1</v>
          </cell>
          <cell r="BS170">
            <v>-9.2999999999999999E-2</v>
          </cell>
          <cell r="BT170">
            <v>0.03</v>
          </cell>
          <cell r="BU170">
            <v>-3.0000000000000027E-3</v>
          </cell>
          <cell r="BW170">
            <v>43706</v>
          </cell>
          <cell r="BX170">
            <v>-0.11</v>
          </cell>
          <cell r="BY170">
            <v>-4.4999999999999998E-2</v>
          </cell>
          <cell r="BZ170">
            <v>-0.11</v>
          </cell>
          <cell r="CA170">
            <v>-6.5000000000000002E-2</v>
          </cell>
          <cell r="CB170">
            <v>6.5000000000000002E-2</v>
          </cell>
          <cell r="CC170">
            <v>4.4999999999999998E-2</v>
          </cell>
        </row>
        <row r="171">
          <cell r="AA171">
            <v>43705</v>
          </cell>
          <cell r="AB171">
            <v>-0.505</v>
          </cell>
          <cell r="AC171">
            <v>-0.49</v>
          </cell>
          <cell r="AD171">
            <v>-0.52500000000000002</v>
          </cell>
          <cell r="AE171">
            <v>-0.51500000000000001</v>
          </cell>
          <cell r="AF171">
            <v>3.5000000000000031E-2</v>
          </cell>
          <cell r="AG171">
            <v>-1.0000000000000009E-2</v>
          </cell>
          <cell r="BO171">
            <v>43706</v>
          </cell>
          <cell r="BP171">
            <v>-0.13500000000000001</v>
          </cell>
          <cell r="BQ171">
            <v>-0.09</v>
          </cell>
          <cell r="BR171">
            <v>-0.13500000000000001</v>
          </cell>
          <cell r="BS171">
            <v>-0.09</v>
          </cell>
          <cell r="BT171">
            <v>4.5000000000000012E-2</v>
          </cell>
          <cell r="BU171">
            <v>4.5000000000000012E-2</v>
          </cell>
          <cell r="BW171">
            <v>43705</v>
          </cell>
          <cell r="BX171">
            <v>-0.11</v>
          </cell>
          <cell r="BY171">
            <v>-7.4999999999999997E-2</v>
          </cell>
          <cell r="BZ171">
            <v>-0.125</v>
          </cell>
          <cell r="CA171">
            <v>-0.11</v>
          </cell>
          <cell r="CB171">
            <v>0.05</v>
          </cell>
          <cell r="CC171">
            <v>-1.1999999999999997E-2</v>
          </cell>
        </row>
        <row r="172">
          <cell r="AA172">
            <v>43704</v>
          </cell>
          <cell r="AB172">
            <v>-0.5</v>
          </cell>
          <cell r="AC172">
            <v>-0.46</v>
          </cell>
          <cell r="AD172">
            <v>-0.52</v>
          </cell>
          <cell r="AE172">
            <v>-0.505</v>
          </cell>
          <cell r="AF172">
            <v>0.06</v>
          </cell>
          <cell r="AG172">
            <v>0</v>
          </cell>
          <cell r="BO172">
            <v>43705</v>
          </cell>
          <cell r="BP172">
            <v>-0.14199999999999999</v>
          </cell>
          <cell r="BQ172">
            <v>-0.13</v>
          </cell>
          <cell r="BR172">
            <v>-0.155</v>
          </cell>
          <cell r="BS172">
            <v>-0.13500000000000001</v>
          </cell>
          <cell r="BT172">
            <v>2.4999999999999994E-2</v>
          </cell>
          <cell r="BU172">
            <v>0</v>
          </cell>
          <cell r="BW172">
            <v>43704</v>
          </cell>
          <cell r="BX172">
            <v>-0.12</v>
          </cell>
          <cell r="BY172">
            <v>-9.4E-2</v>
          </cell>
          <cell r="BZ172">
            <v>-0.13500000000000001</v>
          </cell>
          <cell r="CA172">
            <v>-9.8000000000000004E-2</v>
          </cell>
          <cell r="CB172">
            <v>4.1000000000000009E-2</v>
          </cell>
          <cell r="CC172">
            <v>2.1999999999999992E-2</v>
          </cell>
        </row>
        <row r="173">
          <cell r="AA173">
            <v>43703</v>
          </cell>
          <cell r="AB173">
            <v>-0.49199999999999999</v>
          </cell>
          <cell r="AC173">
            <v>-0.49099999999999999</v>
          </cell>
          <cell r="AD173">
            <v>-0.51500000000000001</v>
          </cell>
          <cell r="AE173">
            <v>-0.505</v>
          </cell>
          <cell r="AF173">
            <v>2.4000000000000021E-2</v>
          </cell>
          <cell r="AG173">
            <v>1.0000000000000009E-2</v>
          </cell>
          <cell r="BO173">
            <v>43704</v>
          </cell>
          <cell r="BP173">
            <v>-0.16</v>
          </cell>
          <cell r="BQ173">
            <v>-0.13500000000000001</v>
          </cell>
          <cell r="BR173">
            <v>-0.17499999999999999</v>
          </cell>
          <cell r="BS173">
            <v>-0.13500000000000001</v>
          </cell>
          <cell r="BT173">
            <v>3.999999999999998E-2</v>
          </cell>
          <cell r="BU173">
            <v>2.4999999999999994E-2</v>
          </cell>
          <cell r="BW173">
            <v>43703</v>
          </cell>
          <cell r="BX173">
            <v>-0.14000000000000001</v>
          </cell>
          <cell r="BY173">
            <v>-0.11</v>
          </cell>
          <cell r="BZ173">
            <v>-0.155</v>
          </cell>
          <cell r="CA173">
            <v>-0.12</v>
          </cell>
          <cell r="CB173">
            <v>4.4999999999999998E-2</v>
          </cell>
          <cell r="CC173">
            <v>2.0000000000000018E-2</v>
          </cell>
        </row>
        <row r="174">
          <cell r="AA174">
            <v>43700</v>
          </cell>
          <cell r="AB174">
            <v>-0.48499999999999999</v>
          </cell>
          <cell r="AC174">
            <v>-0.47499999999999998</v>
          </cell>
          <cell r="AD174">
            <v>-0.51500000000000001</v>
          </cell>
          <cell r="AE174">
            <v>-0.51500000000000001</v>
          </cell>
          <cell r="AF174">
            <v>4.0000000000000036E-2</v>
          </cell>
          <cell r="AG174">
            <v>-3.0000000000000027E-2</v>
          </cell>
          <cell r="BO174">
            <v>43703</v>
          </cell>
          <cell r="BP174">
            <v>-0.17299999999999999</v>
          </cell>
          <cell r="BQ174">
            <v>-0.16</v>
          </cell>
          <cell r="BR174">
            <v>-0.18099999999999999</v>
          </cell>
          <cell r="BS174">
            <v>-0.16</v>
          </cell>
          <cell r="BT174">
            <v>2.0999999999999991E-2</v>
          </cell>
          <cell r="BU174">
            <v>1.999999999999999E-2</v>
          </cell>
          <cell r="BW174">
            <v>43700</v>
          </cell>
          <cell r="BX174">
            <v>-0.105</v>
          </cell>
          <cell r="BY174">
            <v>-0.10199999999999999</v>
          </cell>
          <cell r="BZ174">
            <v>-0.14000000000000001</v>
          </cell>
          <cell r="CA174">
            <v>-0.14000000000000001</v>
          </cell>
          <cell r="CB174">
            <v>3.800000000000002E-2</v>
          </cell>
          <cell r="CC174">
            <v>-3.5000000000000017E-2</v>
          </cell>
        </row>
        <row r="175">
          <cell r="AA175">
            <v>43699</v>
          </cell>
          <cell r="AB175">
            <v>-0.505</v>
          </cell>
          <cell r="AC175">
            <v>-0.46</v>
          </cell>
          <cell r="AD175">
            <v>-0.505</v>
          </cell>
          <cell r="AE175">
            <v>-0.48499999999999999</v>
          </cell>
          <cell r="AF175">
            <v>4.4999999999999984E-2</v>
          </cell>
          <cell r="AG175">
            <v>2.0000000000000018E-2</v>
          </cell>
          <cell r="BO175">
            <v>43700</v>
          </cell>
          <cell r="BP175">
            <v>-0.14799999999999999</v>
          </cell>
          <cell r="BQ175">
            <v>-0.14499999999999999</v>
          </cell>
          <cell r="BR175">
            <v>-0.18</v>
          </cell>
          <cell r="BS175">
            <v>-0.18</v>
          </cell>
          <cell r="BT175">
            <v>3.5000000000000003E-2</v>
          </cell>
          <cell r="BU175">
            <v>-3.2000000000000001E-2</v>
          </cell>
          <cell r="BW175">
            <v>43699</v>
          </cell>
          <cell r="BX175">
            <v>-0.13</v>
          </cell>
          <cell r="BY175">
            <v>-0.105</v>
          </cell>
          <cell r="BZ175">
            <v>-0.13500000000000001</v>
          </cell>
          <cell r="CA175">
            <v>-0.105</v>
          </cell>
          <cell r="CB175">
            <v>3.0000000000000013E-2</v>
          </cell>
          <cell r="CC175">
            <v>2.5000000000000008E-2</v>
          </cell>
        </row>
        <row r="176">
          <cell r="AA176">
            <v>43698</v>
          </cell>
          <cell r="AB176">
            <v>-0.48499999999999999</v>
          </cell>
          <cell r="AC176">
            <v>-0.46</v>
          </cell>
          <cell r="AD176">
            <v>-0.505</v>
          </cell>
          <cell r="AE176">
            <v>-0.505</v>
          </cell>
          <cell r="AF176">
            <v>4.4999999999999984E-2</v>
          </cell>
          <cell r="AG176">
            <v>-2.0000000000000018E-2</v>
          </cell>
          <cell r="BO176">
            <v>43699</v>
          </cell>
          <cell r="BP176">
            <v>-0.17</v>
          </cell>
          <cell r="BQ176">
            <v>-0.14499999999999999</v>
          </cell>
          <cell r="BR176">
            <v>-0.18</v>
          </cell>
          <cell r="BS176">
            <v>-0.14799999999999999</v>
          </cell>
          <cell r="BT176">
            <v>3.5000000000000003E-2</v>
          </cell>
          <cell r="BU176">
            <v>3.2000000000000001E-2</v>
          </cell>
          <cell r="BW176">
            <v>43698</v>
          </cell>
          <cell r="BX176">
            <v>-0.09</v>
          </cell>
          <cell r="BY176">
            <v>-0.06</v>
          </cell>
          <cell r="BZ176">
            <v>-0.14000000000000001</v>
          </cell>
          <cell r="CA176">
            <v>-0.13</v>
          </cell>
          <cell r="CB176">
            <v>8.0000000000000016E-2</v>
          </cell>
          <cell r="CC176">
            <v>-4.0000000000000008E-2</v>
          </cell>
        </row>
        <row r="177">
          <cell r="AA177">
            <v>43697</v>
          </cell>
          <cell r="AB177">
            <v>-0.46</v>
          </cell>
          <cell r="AC177">
            <v>-0.46</v>
          </cell>
          <cell r="AD177">
            <v>-0.48499999999999999</v>
          </cell>
          <cell r="AE177">
            <v>-0.48499999999999999</v>
          </cell>
          <cell r="AF177">
            <v>2.4999999999999967E-2</v>
          </cell>
          <cell r="AG177">
            <v>-2.4999999999999967E-2</v>
          </cell>
          <cell r="BO177">
            <v>43698</v>
          </cell>
          <cell r="BP177">
            <v>-0.15</v>
          </cell>
          <cell r="BQ177">
            <v>-0.12</v>
          </cell>
          <cell r="BR177">
            <v>-0.19</v>
          </cell>
          <cell r="BS177">
            <v>-0.18</v>
          </cell>
          <cell r="BT177">
            <v>7.0000000000000007E-2</v>
          </cell>
          <cell r="BU177">
            <v>-0.03</v>
          </cell>
          <cell r="BW177">
            <v>43697</v>
          </cell>
          <cell r="BX177">
            <v>-0.05</v>
          </cell>
          <cell r="BY177">
            <v>-0.02</v>
          </cell>
          <cell r="BZ177">
            <v>-0.09</v>
          </cell>
          <cell r="CA177">
            <v>-0.09</v>
          </cell>
          <cell r="CB177">
            <v>6.9999999999999993E-2</v>
          </cell>
          <cell r="CC177">
            <v>-0.06</v>
          </cell>
        </row>
        <row r="178">
          <cell r="AA178">
            <v>43696</v>
          </cell>
          <cell r="AB178">
            <v>-0.43</v>
          </cell>
          <cell r="AC178">
            <v>-0.42199999999999999</v>
          </cell>
          <cell r="AD178">
            <v>-0.48399999999999999</v>
          </cell>
          <cell r="AE178">
            <v>-0.46</v>
          </cell>
          <cell r="AF178">
            <v>6.2E-2</v>
          </cell>
          <cell r="AG178">
            <v>1.4999999999999958E-2</v>
          </cell>
          <cell r="BO178">
            <v>43697</v>
          </cell>
          <cell r="BP178">
            <v>-0.115</v>
          </cell>
          <cell r="BQ178">
            <v>-0.11</v>
          </cell>
          <cell r="BR178">
            <v>-0.15</v>
          </cell>
          <cell r="BS178">
            <v>-0.15</v>
          </cell>
          <cell r="BT178">
            <v>3.9999999999999994E-2</v>
          </cell>
          <cell r="BU178">
            <v>-3.4999999999999989E-2</v>
          </cell>
          <cell r="BW178">
            <v>43696</v>
          </cell>
          <cell r="BX178">
            <v>-0.02</v>
          </cell>
          <cell r="BY178">
            <v>-0.02</v>
          </cell>
          <cell r="BZ178">
            <v>-0.06</v>
          </cell>
          <cell r="CA178">
            <v>-0.03</v>
          </cell>
          <cell r="CB178">
            <v>3.9999999999999994E-2</v>
          </cell>
          <cell r="CC178">
            <v>1.0000000000000002E-2</v>
          </cell>
        </row>
        <row r="179">
          <cell r="AA179">
            <v>43693</v>
          </cell>
          <cell r="AB179">
            <v>-0.48</v>
          </cell>
          <cell r="AC179">
            <v>-0.46</v>
          </cell>
          <cell r="AD179">
            <v>-0.48</v>
          </cell>
          <cell r="AE179">
            <v>-0.47499999999999998</v>
          </cell>
          <cell r="AF179">
            <v>1.9999999999999962E-2</v>
          </cell>
          <cell r="AG179">
            <v>5.0000000000000044E-3</v>
          </cell>
          <cell r="BO179">
            <v>43696</v>
          </cell>
          <cell r="BP179">
            <v>-0.1</v>
          </cell>
          <cell r="BQ179">
            <v>-9.7000000000000003E-2</v>
          </cell>
          <cell r="BR179">
            <v>-0.13</v>
          </cell>
          <cell r="BS179">
            <v>-0.115</v>
          </cell>
          <cell r="BT179">
            <v>3.3000000000000002E-2</v>
          </cell>
          <cell r="BU179">
            <v>1.4999999999999999E-2</v>
          </cell>
          <cell r="BW179">
            <v>43693</v>
          </cell>
          <cell r="BX179">
            <v>-0.04</v>
          </cell>
          <cell r="BY179">
            <v>-3.5000000000000003E-2</v>
          </cell>
          <cell r="BZ179">
            <v>-4.4999999999999998E-2</v>
          </cell>
          <cell r="CA179">
            <v>-0.04</v>
          </cell>
          <cell r="CB179">
            <v>9.999999999999995E-3</v>
          </cell>
          <cell r="CC179">
            <v>-1.4999999999999999E-2</v>
          </cell>
        </row>
        <row r="180">
          <cell r="AA180">
            <v>43691</v>
          </cell>
          <cell r="AB180">
            <v>-0.44</v>
          </cell>
          <cell r="AC180">
            <v>-0.44</v>
          </cell>
          <cell r="AD180">
            <v>-0.49</v>
          </cell>
          <cell r="AE180">
            <v>-0.48</v>
          </cell>
          <cell r="AF180">
            <v>4.9999999999999989E-2</v>
          </cell>
          <cell r="AG180">
            <v>-3.999999999999998E-2</v>
          </cell>
          <cell r="BO180">
            <v>43693</v>
          </cell>
          <cell r="BP180">
            <v>-0.115</v>
          </cell>
          <cell r="BQ180">
            <v>-0.11</v>
          </cell>
          <cell r="BR180">
            <v>-0.13</v>
          </cell>
          <cell r="BS180">
            <v>-0.13</v>
          </cell>
          <cell r="BT180">
            <v>2.0000000000000004E-2</v>
          </cell>
          <cell r="BU180">
            <v>-2.0000000000000004E-2</v>
          </cell>
          <cell r="BW180">
            <v>43691</v>
          </cell>
          <cell r="BX180">
            <v>2.5000000000000001E-2</v>
          </cell>
          <cell r="BY180">
            <v>2.5000000000000001E-2</v>
          </cell>
          <cell r="BZ180">
            <v>-0.05</v>
          </cell>
          <cell r="CA180">
            <v>-2.5000000000000001E-2</v>
          </cell>
          <cell r="CB180">
            <v>7.5000000000000011E-2</v>
          </cell>
          <cell r="CC180">
            <v>-0.05</v>
          </cell>
        </row>
        <row r="181">
          <cell r="AA181">
            <v>43690</v>
          </cell>
          <cell r="AB181">
            <v>-0.48499999999999999</v>
          </cell>
          <cell r="AC181">
            <v>-0.43</v>
          </cell>
          <cell r="AD181">
            <v>-0.49</v>
          </cell>
          <cell r="AE181">
            <v>-0.44</v>
          </cell>
          <cell r="AF181">
            <v>0.06</v>
          </cell>
          <cell r="AG181">
            <v>4.4999999999999984E-2</v>
          </cell>
          <cell r="BO181">
            <v>43691</v>
          </cell>
          <cell r="BP181">
            <v>-0.06</v>
          </cell>
          <cell r="BQ181">
            <v>-0.06</v>
          </cell>
          <cell r="BR181">
            <v>-0.13500000000000001</v>
          </cell>
          <cell r="BS181">
            <v>-0.11</v>
          </cell>
          <cell r="BT181">
            <v>7.5000000000000011E-2</v>
          </cell>
          <cell r="BU181">
            <v>-0.05</v>
          </cell>
          <cell r="BW181">
            <v>43690</v>
          </cell>
          <cell r="BX181">
            <v>-2.5000000000000001E-2</v>
          </cell>
          <cell r="BY181">
            <v>3.5000000000000003E-2</v>
          </cell>
          <cell r="BZ181">
            <v>-3.5000000000000003E-2</v>
          </cell>
          <cell r="CA181">
            <v>2.5000000000000001E-2</v>
          </cell>
          <cell r="CB181">
            <v>7.0000000000000007E-2</v>
          </cell>
          <cell r="CC181">
            <v>0.05</v>
          </cell>
        </row>
        <row r="182">
          <cell r="AA182">
            <v>43689</v>
          </cell>
          <cell r="AB182">
            <v>-0.46500000000000002</v>
          </cell>
          <cell r="AC182">
            <v>-0.41599999999999998</v>
          </cell>
          <cell r="AD182">
            <v>-0.5</v>
          </cell>
          <cell r="AE182">
            <v>-0.48499999999999999</v>
          </cell>
          <cell r="AF182">
            <v>8.4000000000000019E-2</v>
          </cell>
          <cell r="AG182">
            <v>-1.5000000000000013E-2</v>
          </cell>
          <cell r="BO182">
            <v>43690</v>
          </cell>
          <cell r="BP182">
            <v>-0.11</v>
          </cell>
          <cell r="BQ182">
            <v>-4.4999999999999998E-2</v>
          </cell>
          <cell r="BR182">
            <v>-0.113</v>
          </cell>
          <cell r="BS182">
            <v>-0.06</v>
          </cell>
          <cell r="BT182">
            <v>6.8000000000000005E-2</v>
          </cell>
          <cell r="BU182">
            <v>4.4999999999999998E-2</v>
          </cell>
          <cell r="BW182">
            <v>43689</v>
          </cell>
          <cell r="BX182">
            <v>-5.0000000000000001E-3</v>
          </cell>
          <cell r="BY182">
            <v>-5.0000000000000001E-3</v>
          </cell>
          <cell r="BZ182">
            <v>-0.03</v>
          </cell>
          <cell r="CA182">
            <v>-2.5000000000000001E-2</v>
          </cell>
          <cell r="CB182">
            <v>2.4999999999999998E-2</v>
          </cell>
          <cell r="CC182">
            <v>-3.0000000000000002E-2</v>
          </cell>
        </row>
        <row r="183">
          <cell r="AA183">
            <v>43686</v>
          </cell>
          <cell r="AB183">
            <v>-0.47</v>
          </cell>
          <cell r="AC183">
            <v>-0.46500000000000002</v>
          </cell>
          <cell r="AD183">
            <v>-0.48</v>
          </cell>
          <cell r="AE183">
            <v>-0.47</v>
          </cell>
          <cell r="AF183">
            <v>1.4999999999999958E-2</v>
          </cell>
          <cell r="AG183">
            <v>-4.9999999999999489E-3</v>
          </cell>
          <cell r="BO183">
            <v>43689</v>
          </cell>
          <cell r="BP183">
            <v>-7.4999999999999997E-2</v>
          </cell>
          <cell r="BQ183">
            <v>-6.3E-2</v>
          </cell>
          <cell r="BR183">
            <v>-0.12</v>
          </cell>
          <cell r="BS183">
            <v>-0.105</v>
          </cell>
          <cell r="BT183">
            <v>5.6999999999999995E-2</v>
          </cell>
          <cell r="BU183">
            <v>-2.4999999999999994E-2</v>
          </cell>
          <cell r="BW183">
            <v>43686</v>
          </cell>
          <cell r="BX183">
            <v>3.5000000000000003E-2</v>
          </cell>
          <cell r="BY183">
            <v>3.5000000000000003E-2</v>
          </cell>
          <cell r="BZ183">
            <v>5.0000000000000001E-3</v>
          </cell>
          <cell r="CA183">
            <v>5.0000000000000001E-3</v>
          </cell>
          <cell r="CB183">
            <v>3.0000000000000002E-2</v>
          </cell>
          <cell r="CC183">
            <v>-3.0000000000000002E-2</v>
          </cell>
        </row>
        <row r="184">
          <cell r="AA184">
            <v>43685</v>
          </cell>
          <cell r="AB184">
            <v>-0.505</v>
          </cell>
          <cell r="AC184">
            <v>-0.46500000000000002</v>
          </cell>
          <cell r="AD184">
            <v>-0.505</v>
          </cell>
          <cell r="AE184">
            <v>-0.46500000000000002</v>
          </cell>
          <cell r="AF184">
            <v>3.999999999999998E-2</v>
          </cell>
          <cell r="AG184">
            <v>3.999999999999998E-2</v>
          </cell>
          <cell r="BO184">
            <v>43686</v>
          </cell>
          <cell r="BP184">
            <v>-7.0000000000000007E-2</v>
          </cell>
          <cell r="BQ184">
            <v>-5.5E-2</v>
          </cell>
          <cell r="BR184">
            <v>-0.08</v>
          </cell>
          <cell r="BS184">
            <v>-0.08</v>
          </cell>
          <cell r="BT184">
            <v>2.5000000000000001E-2</v>
          </cell>
          <cell r="BU184">
            <v>-2.0000000000000004E-2</v>
          </cell>
          <cell r="BW184">
            <v>43685</v>
          </cell>
          <cell r="BX184">
            <v>0.02</v>
          </cell>
          <cell r="BY184">
            <v>4.4999999999999998E-2</v>
          </cell>
          <cell r="BZ184">
            <v>0</v>
          </cell>
          <cell r="CA184">
            <v>3.5000000000000003E-2</v>
          </cell>
          <cell r="CB184">
            <v>4.4999999999999998E-2</v>
          </cell>
          <cell r="CC184">
            <v>2.5000000000000001E-2</v>
          </cell>
        </row>
        <row r="185">
          <cell r="AA185">
            <v>43684</v>
          </cell>
          <cell r="AB185">
            <v>-0.42499999999999999</v>
          </cell>
          <cell r="AC185">
            <v>-0.42</v>
          </cell>
          <cell r="AD185">
            <v>-0.505</v>
          </cell>
          <cell r="AE185">
            <v>-0.505</v>
          </cell>
          <cell r="AF185">
            <v>8.500000000000002E-2</v>
          </cell>
          <cell r="AG185">
            <v>-8.0000000000000016E-2</v>
          </cell>
          <cell r="BO185">
            <v>43685</v>
          </cell>
          <cell r="BP185">
            <v>-0.08</v>
          </cell>
          <cell r="BQ185">
            <v>-0.06</v>
          </cell>
          <cell r="BR185">
            <v>-0.09</v>
          </cell>
          <cell r="BS185">
            <v>-0.06</v>
          </cell>
          <cell r="BT185">
            <v>0.03</v>
          </cell>
          <cell r="BU185">
            <v>2.0000000000000004E-2</v>
          </cell>
          <cell r="BW185">
            <v>43684</v>
          </cell>
          <cell r="BX185">
            <v>0.08</v>
          </cell>
          <cell r="BY185">
            <v>0.08</v>
          </cell>
          <cell r="BZ185">
            <v>0</v>
          </cell>
          <cell r="CA185">
            <v>0.01</v>
          </cell>
          <cell r="CB185">
            <v>0.08</v>
          </cell>
          <cell r="CC185">
            <v>-7.0000000000000007E-2</v>
          </cell>
        </row>
        <row r="186">
          <cell r="AA186">
            <v>43683</v>
          </cell>
          <cell r="AB186">
            <v>-0.41799999999999998</v>
          </cell>
          <cell r="AC186">
            <v>-0.41799999999999998</v>
          </cell>
          <cell r="AD186">
            <v>-0.44</v>
          </cell>
          <cell r="AE186">
            <v>-0.42499999999999999</v>
          </cell>
          <cell r="AF186">
            <v>2.200000000000002E-2</v>
          </cell>
          <cell r="AG186">
            <v>0</v>
          </cell>
          <cell r="BO186">
            <v>43684</v>
          </cell>
          <cell r="BP186">
            <v>-5.0000000000000001E-3</v>
          </cell>
          <cell r="BQ186">
            <v>-5.0000000000000001E-3</v>
          </cell>
          <cell r="BR186">
            <v>-0.09</v>
          </cell>
          <cell r="BS186">
            <v>-0.08</v>
          </cell>
          <cell r="BT186">
            <v>8.4999999999999992E-2</v>
          </cell>
          <cell r="BU186">
            <v>-7.4999999999999997E-2</v>
          </cell>
          <cell r="BW186">
            <v>43683</v>
          </cell>
          <cell r="BX186">
            <v>8.5000000000000006E-2</v>
          </cell>
          <cell r="BY186">
            <v>0.125</v>
          </cell>
          <cell r="BZ186">
            <v>0.08</v>
          </cell>
          <cell r="CA186">
            <v>0.08</v>
          </cell>
          <cell r="CB186">
            <v>4.4999999999999998E-2</v>
          </cell>
          <cell r="CC186">
            <v>-5.0000000000000044E-3</v>
          </cell>
        </row>
        <row r="187">
          <cell r="AA187">
            <v>43682</v>
          </cell>
          <cell r="AB187">
            <v>-0.315</v>
          </cell>
          <cell r="AC187">
            <v>-0.29499999999999998</v>
          </cell>
          <cell r="AD187">
            <v>-0.42499999999999999</v>
          </cell>
          <cell r="AE187">
            <v>-0.42499999999999999</v>
          </cell>
          <cell r="AF187">
            <v>0.13</v>
          </cell>
          <cell r="AG187">
            <v>-0.10999999999999999</v>
          </cell>
          <cell r="BO187">
            <v>43683</v>
          </cell>
          <cell r="BP187">
            <v>-0.01</v>
          </cell>
          <cell r="BQ187">
            <v>0.03</v>
          </cell>
          <cell r="BR187">
            <v>-0.06</v>
          </cell>
          <cell r="BS187">
            <v>-5.0000000000000001E-3</v>
          </cell>
          <cell r="BT187">
            <v>0.09</v>
          </cell>
          <cell r="BU187">
            <v>5.0000000000000001E-3</v>
          </cell>
          <cell r="BW187">
            <v>43682</v>
          </cell>
          <cell r="BX187">
            <v>0.16500000000000001</v>
          </cell>
          <cell r="BY187">
            <v>0.16600000000000001</v>
          </cell>
          <cell r="BZ187">
            <v>8.5000000000000006E-2</v>
          </cell>
          <cell r="CA187">
            <v>8.5000000000000006E-2</v>
          </cell>
          <cell r="CB187">
            <v>8.1000000000000003E-2</v>
          </cell>
          <cell r="CC187">
            <v>-0.115</v>
          </cell>
        </row>
        <row r="188">
          <cell r="AA188">
            <v>43679</v>
          </cell>
          <cell r="AB188">
            <v>-0.245</v>
          </cell>
          <cell r="AC188">
            <v>-0.215</v>
          </cell>
          <cell r="AD188">
            <v>-0.32</v>
          </cell>
          <cell r="AE188">
            <v>-0.315</v>
          </cell>
          <cell r="AF188">
            <v>0.10500000000000001</v>
          </cell>
          <cell r="AG188">
            <v>-7.0000000000000007E-2</v>
          </cell>
          <cell r="BO188">
            <v>43682</v>
          </cell>
          <cell r="BP188">
            <v>9.5000000000000001E-2</v>
          </cell>
          <cell r="BQ188">
            <v>9.9000000000000005E-2</v>
          </cell>
          <cell r="BR188">
            <v>-0.01</v>
          </cell>
          <cell r="BS188">
            <v>-0.01</v>
          </cell>
          <cell r="BT188">
            <v>0.109</v>
          </cell>
          <cell r="BU188">
            <v>-9.9999999999999992E-2</v>
          </cell>
          <cell r="BW188">
            <v>43679</v>
          </cell>
          <cell r="BX188">
            <v>0.27</v>
          </cell>
          <cell r="BY188">
            <v>0.27500000000000002</v>
          </cell>
          <cell r="BZ188">
            <v>0.19500000000000001</v>
          </cell>
          <cell r="CA188">
            <v>0.2</v>
          </cell>
          <cell r="CB188">
            <v>8.0000000000000016E-2</v>
          </cell>
          <cell r="CC188">
            <v>-7.0000000000000007E-2</v>
          </cell>
        </row>
        <row r="189">
          <cell r="AA189">
            <v>43678</v>
          </cell>
          <cell r="AB189">
            <v>-0.22500000000000001</v>
          </cell>
          <cell r="AC189">
            <v>-0.22500000000000001</v>
          </cell>
          <cell r="AD189">
            <v>-0.26500000000000001</v>
          </cell>
          <cell r="AE189">
            <v>-0.245</v>
          </cell>
          <cell r="AF189">
            <v>4.0000000000000008E-2</v>
          </cell>
          <cell r="AG189">
            <v>-1.999999999999999E-2</v>
          </cell>
          <cell r="BO189">
            <v>43679</v>
          </cell>
          <cell r="BP189">
            <v>0.17</v>
          </cell>
          <cell r="BQ189">
            <v>0.17499999999999999</v>
          </cell>
          <cell r="BR189">
            <v>0.09</v>
          </cell>
          <cell r="BS189">
            <v>0.09</v>
          </cell>
          <cell r="BT189">
            <v>8.4999999999999992E-2</v>
          </cell>
          <cell r="BU189">
            <v>-8.4999999999999992E-2</v>
          </cell>
          <cell r="BW189">
            <v>43678</v>
          </cell>
          <cell r="BX189">
            <v>0.3</v>
          </cell>
          <cell r="BY189">
            <v>0.3</v>
          </cell>
          <cell r="BZ189">
            <v>0.27</v>
          </cell>
          <cell r="CA189">
            <v>0.27</v>
          </cell>
          <cell r="CB189">
            <v>2.9999999999999971E-2</v>
          </cell>
          <cell r="CC189">
            <v>-3.999999999999998E-2</v>
          </cell>
        </row>
        <row r="190">
          <cell r="AA190">
            <v>43677</v>
          </cell>
          <cell r="AB190">
            <v>-0.16500000000000001</v>
          </cell>
          <cell r="AC190">
            <v>-0.16500000000000001</v>
          </cell>
          <cell r="AD190">
            <v>-0.23499999999999999</v>
          </cell>
          <cell r="AE190">
            <v>-0.22500000000000001</v>
          </cell>
          <cell r="AF190">
            <v>6.9999999999999979E-2</v>
          </cell>
          <cell r="AG190">
            <v>-0.06</v>
          </cell>
          <cell r="BO190">
            <v>43678</v>
          </cell>
          <cell r="BP190">
            <v>0.21</v>
          </cell>
          <cell r="BQ190">
            <v>0.21</v>
          </cell>
          <cell r="BR190">
            <v>0.17499999999999999</v>
          </cell>
          <cell r="BS190">
            <v>0.17499999999999999</v>
          </cell>
          <cell r="BT190">
            <v>3.5000000000000003E-2</v>
          </cell>
          <cell r="BU190">
            <v>-3.5000000000000003E-2</v>
          </cell>
          <cell r="BW190">
            <v>43677</v>
          </cell>
          <cell r="BX190">
            <v>0.38500000000000001</v>
          </cell>
          <cell r="BY190">
            <v>0.39</v>
          </cell>
          <cell r="BZ190">
            <v>0.28499999999999998</v>
          </cell>
          <cell r="CA190">
            <v>0.31</v>
          </cell>
          <cell r="CB190">
            <v>0.10500000000000004</v>
          </cell>
          <cell r="CC190">
            <v>-7.5000000000000011E-2</v>
          </cell>
        </row>
        <row r="191">
          <cell r="AA191">
            <v>43676</v>
          </cell>
          <cell r="AB191">
            <v>-0.13</v>
          </cell>
          <cell r="AC191">
            <v>-0.13</v>
          </cell>
          <cell r="AD191">
            <v>-0.17</v>
          </cell>
          <cell r="AE191">
            <v>-0.16500000000000001</v>
          </cell>
          <cell r="AF191">
            <v>4.0000000000000008E-2</v>
          </cell>
          <cell r="AG191">
            <v>-2.0000000000000018E-2</v>
          </cell>
          <cell r="BO191">
            <v>43677</v>
          </cell>
          <cell r="BP191">
            <v>0.3</v>
          </cell>
          <cell r="BQ191">
            <v>0.3</v>
          </cell>
          <cell r="BR191">
            <v>0.20300000000000001</v>
          </cell>
          <cell r="BS191">
            <v>0.21</v>
          </cell>
          <cell r="BT191">
            <v>9.6999999999999975E-2</v>
          </cell>
          <cell r="BU191">
            <v>-0.09</v>
          </cell>
          <cell r="BW191">
            <v>43676</v>
          </cell>
          <cell r="BX191">
            <v>0.41</v>
          </cell>
          <cell r="BY191">
            <v>0.42499999999999999</v>
          </cell>
          <cell r="BZ191">
            <v>0.20200000000000001</v>
          </cell>
          <cell r="CA191">
            <v>0.38500000000000001</v>
          </cell>
          <cell r="CB191">
            <v>0.22299999999999998</v>
          </cell>
          <cell r="CC191">
            <v>-3.999999999999998E-2</v>
          </cell>
        </row>
        <row r="192">
          <cell r="AA192">
            <v>43675</v>
          </cell>
          <cell r="AB192">
            <v>-0.105</v>
          </cell>
          <cell r="AC192">
            <v>-0.10299999999999999</v>
          </cell>
          <cell r="AD192">
            <v>-0.14499999999999999</v>
          </cell>
          <cell r="AE192">
            <v>-0.14499999999999999</v>
          </cell>
          <cell r="AF192">
            <v>4.1999999999999996E-2</v>
          </cell>
          <cell r="AG192">
            <v>-4.1999999999999996E-2</v>
          </cell>
          <cell r="BO192">
            <v>43676</v>
          </cell>
          <cell r="BP192">
            <v>0.34</v>
          </cell>
          <cell r="BQ192">
            <v>0.34</v>
          </cell>
          <cell r="BR192">
            <v>0.3</v>
          </cell>
          <cell r="BS192">
            <v>0.3</v>
          </cell>
          <cell r="BT192">
            <v>4.0000000000000036E-2</v>
          </cell>
          <cell r="BU192">
            <v>-4.0000000000000036E-2</v>
          </cell>
          <cell r="BW192">
            <v>43675</v>
          </cell>
          <cell r="BX192">
            <v>0.46500000000000002</v>
          </cell>
          <cell r="BY192">
            <v>0.46899999999999997</v>
          </cell>
          <cell r="BZ192">
            <v>1.4999999999999999E-2</v>
          </cell>
          <cell r="CA192">
            <v>0.42499999999999999</v>
          </cell>
          <cell r="CB192">
            <v>0.45399999999999996</v>
          </cell>
          <cell r="CC192">
            <v>-4.0000000000000036E-2</v>
          </cell>
        </row>
        <row r="193">
          <cell r="AA193">
            <v>43672</v>
          </cell>
          <cell r="AB193">
            <v>-0.15</v>
          </cell>
          <cell r="AC193">
            <v>-0.10299999999999999</v>
          </cell>
          <cell r="AD193">
            <v>-0.19</v>
          </cell>
          <cell r="AE193">
            <v>-0.10299999999999999</v>
          </cell>
          <cell r="AF193">
            <v>8.7000000000000008E-2</v>
          </cell>
          <cell r="AG193">
            <v>5.2000000000000005E-2</v>
          </cell>
          <cell r="BO193">
            <v>43675</v>
          </cell>
          <cell r="BP193">
            <v>0.38</v>
          </cell>
          <cell r="BQ193">
            <v>0.38200000000000001</v>
          </cell>
          <cell r="BR193">
            <v>0.33</v>
          </cell>
          <cell r="BS193">
            <v>0.34</v>
          </cell>
          <cell r="BT193">
            <v>5.1999999999999991E-2</v>
          </cell>
          <cell r="BU193">
            <v>-4.1999999999999982E-2</v>
          </cell>
          <cell r="BW193">
            <v>43672</v>
          </cell>
          <cell r="BX193">
            <v>0.39500000000000002</v>
          </cell>
          <cell r="BY193">
            <v>0.46500000000000002</v>
          </cell>
          <cell r="BZ193">
            <v>0.38500000000000001</v>
          </cell>
          <cell r="CA193">
            <v>0.46500000000000002</v>
          </cell>
          <cell r="CB193">
            <v>8.0000000000000016E-2</v>
          </cell>
          <cell r="CC193">
            <v>4.0000000000000036E-2</v>
          </cell>
        </row>
        <row r="194">
          <cell r="AA194">
            <v>43671</v>
          </cell>
          <cell r="AB194">
            <v>-0.21</v>
          </cell>
          <cell r="AC194">
            <v>-0.14499999999999999</v>
          </cell>
          <cell r="AD194">
            <v>-0.23499999999999999</v>
          </cell>
          <cell r="AE194">
            <v>-0.155</v>
          </cell>
          <cell r="AF194">
            <v>0.09</v>
          </cell>
          <cell r="AG194">
            <v>5.4999999999999993E-2</v>
          </cell>
          <cell r="BO194">
            <v>43672</v>
          </cell>
          <cell r="BP194">
            <v>0.33</v>
          </cell>
          <cell r="BQ194">
            <v>0.38500000000000001</v>
          </cell>
          <cell r="BR194">
            <v>0.28499999999999998</v>
          </cell>
          <cell r="BS194">
            <v>0.38200000000000001</v>
          </cell>
          <cell r="BT194">
            <v>0.10000000000000003</v>
          </cell>
          <cell r="BU194">
            <v>5.1999999999999991E-2</v>
          </cell>
          <cell r="BW194">
            <v>43671</v>
          </cell>
          <cell r="BX194">
            <v>0.35</v>
          </cell>
          <cell r="BY194">
            <v>0.43</v>
          </cell>
          <cell r="BZ194">
            <v>0.32</v>
          </cell>
          <cell r="CA194">
            <v>0.42499999999999999</v>
          </cell>
          <cell r="CB194">
            <v>0.10999999999999999</v>
          </cell>
          <cell r="CC194">
            <v>7.5000000000000011E-2</v>
          </cell>
        </row>
        <row r="195">
          <cell r="AA195">
            <v>43670</v>
          </cell>
          <cell r="AB195">
            <v>-0.16</v>
          </cell>
          <cell r="AC195">
            <v>-0.16</v>
          </cell>
          <cell r="AD195">
            <v>-0.21</v>
          </cell>
          <cell r="AE195">
            <v>-0.21</v>
          </cell>
          <cell r="AF195">
            <v>4.9999999999999989E-2</v>
          </cell>
          <cell r="AG195">
            <v>-3.999999999999998E-2</v>
          </cell>
          <cell r="BO195">
            <v>43671</v>
          </cell>
          <cell r="BP195">
            <v>0.26</v>
          </cell>
          <cell r="BQ195">
            <v>0.34</v>
          </cell>
          <cell r="BR195">
            <v>0.22500000000000001</v>
          </cell>
          <cell r="BS195">
            <v>0.33</v>
          </cell>
          <cell r="BT195">
            <v>0.11500000000000002</v>
          </cell>
          <cell r="BU195">
            <v>7.0000000000000007E-2</v>
          </cell>
          <cell r="BW195">
            <v>43670</v>
          </cell>
          <cell r="BX195">
            <v>0.38500000000000001</v>
          </cell>
          <cell r="BY195">
            <v>0.38700000000000001</v>
          </cell>
          <cell r="BZ195">
            <v>0.34499999999999997</v>
          </cell>
          <cell r="CA195">
            <v>0.35</v>
          </cell>
          <cell r="CB195">
            <v>4.2000000000000037E-2</v>
          </cell>
          <cell r="CC195">
            <v>-3.5000000000000031E-2</v>
          </cell>
        </row>
        <row r="196">
          <cell r="AA196">
            <v>43669</v>
          </cell>
          <cell r="AB196">
            <v>-0.19</v>
          </cell>
          <cell r="AC196">
            <v>-0.16</v>
          </cell>
          <cell r="AD196">
            <v>-0.19</v>
          </cell>
          <cell r="AE196">
            <v>-0.17</v>
          </cell>
          <cell r="AF196">
            <v>0.03</v>
          </cell>
          <cell r="AG196">
            <v>1.999999999999999E-2</v>
          </cell>
          <cell r="BO196">
            <v>43670</v>
          </cell>
          <cell r="BP196">
            <v>0.28499999999999998</v>
          </cell>
          <cell r="BQ196">
            <v>0.28999999999999998</v>
          </cell>
          <cell r="BR196">
            <v>0.25</v>
          </cell>
          <cell r="BS196">
            <v>0.26</v>
          </cell>
          <cell r="BT196">
            <v>3.999999999999998E-2</v>
          </cell>
          <cell r="BU196">
            <v>-2.9999999999999971E-2</v>
          </cell>
          <cell r="BW196">
            <v>43669</v>
          </cell>
          <cell r="BX196">
            <v>0.36</v>
          </cell>
          <cell r="BY196">
            <v>0.4</v>
          </cell>
          <cell r="BZ196">
            <v>0.36</v>
          </cell>
          <cell r="CA196">
            <v>0.38500000000000001</v>
          </cell>
          <cell r="CB196">
            <v>4.0000000000000036E-2</v>
          </cell>
          <cell r="CC196">
            <v>2.8000000000000025E-2</v>
          </cell>
        </row>
        <row r="197">
          <cell r="AA197">
            <v>43668</v>
          </cell>
          <cell r="AB197">
            <v>-0.16300000000000001</v>
          </cell>
          <cell r="AC197">
            <v>-0.14799999999999999</v>
          </cell>
          <cell r="AD197">
            <v>-0.19</v>
          </cell>
          <cell r="AE197">
            <v>-0.19</v>
          </cell>
          <cell r="AF197">
            <v>4.200000000000001E-2</v>
          </cell>
          <cell r="AG197">
            <v>-1.999999999999999E-2</v>
          </cell>
          <cell r="BO197">
            <v>43669</v>
          </cell>
          <cell r="BP197">
            <v>0.26500000000000001</v>
          </cell>
          <cell r="BQ197">
            <v>0.307</v>
          </cell>
          <cell r="BR197">
            <v>0.26</v>
          </cell>
          <cell r="BS197">
            <v>0.28999999999999998</v>
          </cell>
          <cell r="BT197">
            <v>4.6999999999999986E-2</v>
          </cell>
          <cell r="BU197">
            <v>2.4999999999999967E-2</v>
          </cell>
          <cell r="BW197">
            <v>43668</v>
          </cell>
          <cell r="BX197">
            <v>0.36499999999999999</v>
          </cell>
          <cell r="BY197">
            <v>0.375</v>
          </cell>
          <cell r="BZ197">
            <v>0.35499999999999998</v>
          </cell>
          <cell r="CA197">
            <v>0.35699999999999998</v>
          </cell>
          <cell r="CB197">
            <v>2.0000000000000018E-2</v>
          </cell>
          <cell r="CC197">
            <v>-8.0000000000000071E-3</v>
          </cell>
        </row>
        <row r="198">
          <cell r="AA198">
            <v>43665</v>
          </cell>
          <cell r="AB198">
            <v>-0.08</v>
          </cell>
          <cell r="AC198">
            <v>-0.08</v>
          </cell>
          <cell r="AD198">
            <v>-0.17</v>
          </cell>
          <cell r="AE198">
            <v>-0.17</v>
          </cell>
          <cell r="AF198">
            <v>9.0000000000000011E-2</v>
          </cell>
          <cell r="AG198">
            <v>-9.0000000000000011E-2</v>
          </cell>
          <cell r="BO198">
            <v>43668</v>
          </cell>
          <cell r="BP198">
            <v>0.28000000000000003</v>
          </cell>
          <cell r="BQ198">
            <v>0.28100000000000003</v>
          </cell>
          <cell r="BR198">
            <v>0.26</v>
          </cell>
          <cell r="BS198">
            <v>0.26500000000000001</v>
          </cell>
          <cell r="BT198">
            <v>2.1000000000000019E-2</v>
          </cell>
          <cell r="BU198">
            <v>-1.2000000000000011E-2</v>
          </cell>
          <cell r="BW198">
            <v>43665</v>
          </cell>
          <cell r="BX198">
            <v>0.36</v>
          </cell>
          <cell r="BY198">
            <v>0.40500000000000003</v>
          </cell>
          <cell r="BZ198">
            <v>0.36</v>
          </cell>
          <cell r="CA198">
            <v>0.36499999999999999</v>
          </cell>
          <cell r="CB198">
            <v>4.500000000000004E-2</v>
          </cell>
          <cell r="CC198">
            <v>-8.0000000000000016E-2</v>
          </cell>
        </row>
        <row r="199">
          <cell r="AA199">
            <v>43664</v>
          </cell>
          <cell r="AB199">
            <v>-0.08</v>
          </cell>
          <cell r="AC199">
            <v>-0.08</v>
          </cell>
          <cell r="AD199">
            <v>-0.09</v>
          </cell>
          <cell r="AE199">
            <v>-0.08</v>
          </cell>
          <cell r="AF199">
            <v>9.999999999999995E-3</v>
          </cell>
          <cell r="AG199">
            <v>0</v>
          </cell>
          <cell r="BO199">
            <v>43665</v>
          </cell>
          <cell r="BP199">
            <v>0.35</v>
          </cell>
          <cell r="BQ199">
            <v>0.35</v>
          </cell>
          <cell r="BR199">
            <v>0.27</v>
          </cell>
          <cell r="BS199">
            <v>0.27700000000000002</v>
          </cell>
          <cell r="BT199">
            <v>7.999999999999996E-2</v>
          </cell>
          <cell r="BU199">
            <v>-7.2999999999999954E-2</v>
          </cell>
          <cell r="BW199">
            <v>43664</v>
          </cell>
          <cell r="BX199">
            <v>0.44</v>
          </cell>
          <cell r="BY199">
            <v>0.44500000000000001</v>
          </cell>
          <cell r="BZ199">
            <v>0.44</v>
          </cell>
          <cell r="CA199">
            <v>0.44500000000000001</v>
          </cell>
          <cell r="CB199">
            <v>5.0000000000000044E-3</v>
          </cell>
          <cell r="CC199">
            <v>0</v>
          </cell>
        </row>
        <row r="200">
          <cell r="AA200">
            <v>43663</v>
          </cell>
          <cell r="AB200">
            <v>-5.0000000000000001E-3</v>
          </cell>
          <cell r="AC200">
            <v>-5.0000000000000001E-3</v>
          </cell>
          <cell r="AD200">
            <v>-0.08</v>
          </cell>
          <cell r="AE200">
            <v>-0.08</v>
          </cell>
          <cell r="AF200">
            <v>7.4999999999999997E-2</v>
          </cell>
          <cell r="AG200">
            <v>-0.04</v>
          </cell>
          <cell r="BO200">
            <v>43664</v>
          </cell>
          <cell r="BP200">
            <v>0.35</v>
          </cell>
          <cell r="BQ200">
            <v>0.35</v>
          </cell>
          <cell r="BR200">
            <v>0.34499999999999997</v>
          </cell>
          <cell r="BS200">
            <v>0.35</v>
          </cell>
          <cell r="BT200">
            <v>5.0000000000000044E-3</v>
          </cell>
          <cell r="BU200">
            <v>0</v>
          </cell>
          <cell r="BW200">
            <v>43663</v>
          </cell>
          <cell r="BX200">
            <v>0.5</v>
          </cell>
          <cell r="BY200">
            <v>0.5</v>
          </cell>
          <cell r="BZ200">
            <v>0.44500000000000001</v>
          </cell>
          <cell r="CA200">
            <v>0.44500000000000001</v>
          </cell>
          <cell r="CB200">
            <v>5.4999999999999993E-2</v>
          </cell>
          <cell r="CC200">
            <v>-5.4999999999999993E-2</v>
          </cell>
        </row>
        <row r="201">
          <cell r="AA201">
            <v>43662</v>
          </cell>
          <cell r="AB201">
            <v>-0.04</v>
          </cell>
          <cell r="AC201">
            <v>-0.04</v>
          </cell>
          <cell r="AD201">
            <v>-0.04</v>
          </cell>
          <cell r="AE201">
            <v>-0.04</v>
          </cell>
          <cell r="AF201">
            <v>0</v>
          </cell>
          <cell r="AG201">
            <v>0</v>
          </cell>
          <cell r="BO201">
            <v>43663</v>
          </cell>
          <cell r="BP201">
            <v>0.39</v>
          </cell>
          <cell r="BQ201">
            <v>0.39300000000000002</v>
          </cell>
          <cell r="BR201">
            <v>0.35</v>
          </cell>
          <cell r="BS201">
            <v>0.35</v>
          </cell>
          <cell r="BT201">
            <v>4.3000000000000038E-2</v>
          </cell>
          <cell r="BU201">
            <v>-4.0000000000000036E-2</v>
          </cell>
          <cell r="BW201">
            <v>43662</v>
          </cell>
          <cell r="BX201">
            <v>0.5</v>
          </cell>
          <cell r="BY201">
            <v>0.5</v>
          </cell>
          <cell r="BZ201">
            <v>0.5</v>
          </cell>
          <cell r="CA201">
            <v>0.5</v>
          </cell>
          <cell r="CB201">
            <v>0</v>
          </cell>
          <cell r="CC201">
            <v>0</v>
          </cell>
        </row>
        <row r="202">
          <cell r="AA202">
            <v>43661</v>
          </cell>
          <cell r="AB202">
            <v>5.0000000000000001E-3</v>
          </cell>
          <cell r="AC202">
            <v>5.0000000000000001E-3</v>
          </cell>
          <cell r="AD202">
            <v>-0.05</v>
          </cell>
          <cell r="AE202">
            <v>-0.04</v>
          </cell>
          <cell r="AF202">
            <v>5.5E-2</v>
          </cell>
          <cell r="AG202">
            <v>-3.7999999999999999E-2</v>
          </cell>
          <cell r="BO202">
            <v>43662</v>
          </cell>
          <cell r="BP202">
            <v>0.39</v>
          </cell>
          <cell r="BQ202">
            <v>0.39</v>
          </cell>
          <cell r="BR202">
            <v>0.39</v>
          </cell>
          <cell r="BS202">
            <v>0.39</v>
          </cell>
          <cell r="BT202">
            <v>0</v>
          </cell>
          <cell r="BU202">
            <v>0</v>
          </cell>
          <cell r="BW202">
            <v>43661</v>
          </cell>
          <cell r="BX202">
            <v>0.56000000000000005</v>
          </cell>
          <cell r="BY202">
            <v>0.56000000000000005</v>
          </cell>
          <cell r="BZ202">
            <v>0.495</v>
          </cell>
          <cell r="CA202">
            <v>0.5</v>
          </cell>
          <cell r="CB202">
            <v>6.5000000000000058E-2</v>
          </cell>
          <cell r="CC202">
            <v>-6.0000000000000053E-2</v>
          </cell>
        </row>
        <row r="203">
          <cell r="AA203">
            <v>43658</v>
          </cell>
          <cell r="AB203">
            <v>0.03</v>
          </cell>
          <cell r="AC203">
            <v>6.2E-2</v>
          </cell>
          <cell r="AD203">
            <v>-5.0000000000000001E-3</v>
          </cell>
          <cell r="AE203">
            <v>-2E-3</v>
          </cell>
          <cell r="AF203">
            <v>6.7000000000000004E-2</v>
          </cell>
          <cell r="AG203">
            <v>-3.2000000000000001E-2</v>
          </cell>
          <cell r="BO203">
            <v>43661</v>
          </cell>
          <cell r="BP203">
            <v>0.46</v>
          </cell>
          <cell r="BQ203">
            <v>0.47299999999999998</v>
          </cell>
          <cell r="BR203">
            <v>0.39</v>
          </cell>
          <cell r="BS203">
            <v>0.39</v>
          </cell>
          <cell r="BT203">
            <v>8.2999999999999963E-2</v>
          </cell>
          <cell r="BU203">
            <v>-7.0000000000000007E-2</v>
          </cell>
          <cell r="BW203">
            <v>43658</v>
          </cell>
          <cell r="BX203">
            <v>0.57999999999999996</v>
          </cell>
          <cell r="BY203">
            <v>0.57999999999999996</v>
          </cell>
          <cell r="BZ203">
            <v>0.55500000000000005</v>
          </cell>
          <cell r="CA203">
            <v>0.56000000000000005</v>
          </cell>
          <cell r="CB203">
            <v>2.4999999999999911E-2</v>
          </cell>
          <cell r="CC203">
            <v>-1.9999999999999907E-2</v>
          </cell>
        </row>
        <row r="204">
          <cell r="AA204">
            <v>43657</v>
          </cell>
          <cell r="AB204">
            <v>0.02</v>
          </cell>
          <cell r="AC204">
            <v>0.03</v>
          </cell>
          <cell r="AD204">
            <v>1.4999999999999999E-2</v>
          </cell>
          <cell r="AE204">
            <v>0.03</v>
          </cell>
          <cell r="AF204">
            <v>1.4999999999999999E-2</v>
          </cell>
          <cell r="AG204">
            <v>9.9999999999999985E-3</v>
          </cell>
          <cell r="BO204">
            <v>43658</v>
          </cell>
          <cell r="BP204">
            <v>0.495</v>
          </cell>
          <cell r="BQ204">
            <v>0.5</v>
          </cell>
          <cell r="BR204">
            <v>0.46</v>
          </cell>
          <cell r="BS204">
            <v>0.46</v>
          </cell>
          <cell r="BT204">
            <v>3.999999999999998E-2</v>
          </cell>
          <cell r="BU204">
            <v>-3.7999999999999978E-2</v>
          </cell>
          <cell r="BW204">
            <v>43657</v>
          </cell>
          <cell r="BX204">
            <v>0.57499999999999996</v>
          </cell>
          <cell r="BY204">
            <v>0.57999999999999996</v>
          </cell>
          <cell r="BZ204">
            <v>0.56499999999999995</v>
          </cell>
          <cell r="CA204">
            <v>0.57999999999999996</v>
          </cell>
          <cell r="CB204">
            <v>1.5000000000000013E-2</v>
          </cell>
          <cell r="CC204">
            <v>5.0000000000000044E-3</v>
          </cell>
        </row>
        <row r="205">
          <cell r="AA205">
            <v>43656</v>
          </cell>
          <cell r="AB205">
            <v>4.4999999999999998E-2</v>
          </cell>
          <cell r="AC205">
            <v>7.6999999999999999E-2</v>
          </cell>
          <cell r="AD205">
            <v>0.02</v>
          </cell>
          <cell r="AE205">
            <v>0.02</v>
          </cell>
          <cell r="AF205">
            <v>5.6999999999999995E-2</v>
          </cell>
          <cell r="AG205">
            <v>-2.4999999999999998E-2</v>
          </cell>
          <cell r="BO205">
            <v>43657</v>
          </cell>
          <cell r="BP205">
            <v>0.49</v>
          </cell>
          <cell r="BQ205">
            <v>0.502</v>
          </cell>
          <cell r="BR205">
            <v>0.47499999999999998</v>
          </cell>
          <cell r="BS205">
            <v>0.498</v>
          </cell>
          <cell r="BT205">
            <v>2.7000000000000024E-2</v>
          </cell>
          <cell r="BU205">
            <v>8.0000000000000071E-3</v>
          </cell>
          <cell r="BW205">
            <v>43656</v>
          </cell>
          <cell r="BX205">
            <v>0.56000000000000005</v>
          </cell>
          <cell r="BY205">
            <v>0.57499999999999996</v>
          </cell>
          <cell r="BZ205">
            <v>0.56000000000000005</v>
          </cell>
          <cell r="CA205">
            <v>0.57499999999999996</v>
          </cell>
          <cell r="CB205">
            <v>1.4999999999999902E-2</v>
          </cell>
          <cell r="CC205">
            <v>-1.0000000000000009E-2</v>
          </cell>
        </row>
        <row r="206">
          <cell r="AA206">
            <v>43655</v>
          </cell>
          <cell r="AB206">
            <v>6.5000000000000002E-2</v>
          </cell>
          <cell r="AC206">
            <v>6.5000000000000002E-2</v>
          </cell>
          <cell r="AD206">
            <v>4.4999999999999998E-2</v>
          </cell>
          <cell r="AE206">
            <v>4.4999999999999998E-2</v>
          </cell>
          <cell r="AF206">
            <v>2.0000000000000004E-2</v>
          </cell>
          <cell r="AG206">
            <v>-2.0000000000000004E-2</v>
          </cell>
          <cell r="BO206">
            <v>43656</v>
          </cell>
          <cell r="BP206">
            <v>0.5</v>
          </cell>
          <cell r="BQ206">
            <v>0.5</v>
          </cell>
          <cell r="BR206">
            <v>0.48</v>
          </cell>
          <cell r="BS206">
            <v>0.49</v>
          </cell>
          <cell r="BT206">
            <v>2.0000000000000018E-2</v>
          </cell>
          <cell r="BU206">
            <v>-1.0000000000000009E-2</v>
          </cell>
          <cell r="BW206">
            <v>43655</v>
          </cell>
          <cell r="BX206">
            <v>0.60499999999999998</v>
          </cell>
          <cell r="BY206">
            <v>0.61</v>
          </cell>
          <cell r="BZ206">
            <v>0.56999999999999995</v>
          </cell>
          <cell r="CA206">
            <v>0.58499999999999996</v>
          </cell>
          <cell r="CB206">
            <v>4.0000000000000036E-2</v>
          </cell>
          <cell r="CC206">
            <v>-2.0000000000000018E-2</v>
          </cell>
        </row>
        <row r="207">
          <cell r="AA207">
            <v>43654</v>
          </cell>
          <cell r="AB207">
            <v>0.09</v>
          </cell>
          <cell r="AC207">
            <v>9.4E-2</v>
          </cell>
          <cell r="AD207">
            <v>5.5E-2</v>
          </cell>
          <cell r="AE207">
            <v>6.5000000000000002E-2</v>
          </cell>
          <cell r="AF207">
            <v>3.9E-2</v>
          </cell>
          <cell r="AG207">
            <v>-2.4999999999999994E-2</v>
          </cell>
          <cell r="BO207">
            <v>43655</v>
          </cell>
          <cell r="BP207">
            <v>0.52</v>
          </cell>
          <cell r="BQ207">
            <v>0.52</v>
          </cell>
          <cell r="BR207">
            <v>0.49</v>
          </cell>
          <cell r="BS207">
            <v>0.5</v>
          </cell>
          <cell r="BT207">
            <v>3.0000000000000027E-2</v>
          </cell>
          <cell r="BU207">
            <v>-2.0000000000000018E-2</v>
          </cell>
          <cell r="BW207">
            <v>43654</v>
          </cell>
          <cell r="BX207">
            <v>0.63</v>
          </cell>
          <cell r="BY207">
            <v>0.63</v>
          </cell>
          <cell r="BZ207">
            <v>0.6</v>
          </cell>
          <cell r="CA207">
            <v>0.60499999999999998</v>
          </cell>
          <cell r="CB207">
            <v>3.0000000000000027E-2</v>
          </cell>
          <cell r="CC207">
            <v>-2.5000000000000022E-2</v>
          </cell>
        </row>
        <row r="208">
          <cell r="AA208">
            <v>43651</v>
          </cell>
          <cell r="AB208">
            <v>5.5E-2</v>
          </cell>
          <cell r="AC208">
            <v>0.13</v>
          </cell>
          <cell r="AD208">
            <v>3.5000000000000003E-2</v>
          </cell>
          <cell r="AE208">
            <v>0.09</v>
          </cell>
          <cell r="AF208">
            <v>9.5000000000000001E-2</v>
          </cell>
          <cell r="AG208">
            <v>3.4999999999999996E-2</v>
          </cell>
          <cell r="BO208">
            <v>43654</v>
          </cell>
          <cell r="BP208">
            <v>0.55000000000000004</v>
          </cell>
          <cell r="BQ208">
            <v>0.55500000000000005</v>
          </cell>
          <cell r="BR208">
            <v>0.51800000000000002</v>
          </cell>
          <cell r="BS208">
            <v>0.52</v>
          </cell>
          <cell r="BT208">
            <v>3.7000000000000033E-2</v>
          </cell>
          <cell r="BU208">
            <v>-2.5000000000000022E-2</v>
          </cell>
          <cell r="BW208">
            <v>43651</v>
          </cell>
          <cell r="BX208">
            <v>0.59</v>
          </cell>
          <cell r="BY208">
            <v>0.64500000000000002</v>
          </cell>
          <cell r="BZ208">
            <v>0.59</v>
          </cell>
          <cell r="CA208">
            <v>0.63</v>
          </cell>
          <cell r="CB208">
            <v>5.5000000000000049E-2</v>
          </cell>
          <cell r="CC208">
            <v>4.0000000000000036E-2</v>
          </cell>
        </row>
        <row r="209">
          <cell r="AA209">
            <v>43650</v>
          </cell>
          <cell r="AB209">
            <v>3.5000000000000003E-2</v>
          </cell>
          <cell r="AC209">
            <v>5.5E-2</v>
          </cell>
          <cell r="AD209">
            <v>3.5000000000000003E-2</v>
          </cell>
          <cell r="AE209">
            <v>5.5E-2</v>
          </cell>
          <cell r="AF209">
            <v>1.9999999999999997E-2</v>
          </cell>
          <cell r="AG209">
            <v>1.9999999999999997E-2</v>
          </cell>
          <cell r="BO209">
            <v>43651</v>
          </cell>
          <cell r="BP209">
            <v>0.50800000000000001</v>
          </cell>
          <cell r="BQ209">
            <v>0.56000000000000005</v>
          </cell>
          <cell r="BR209">
            <v>0.505</v>
          </cell>
          <cell r="BS209">
            <v>0.54500000000000004</v>
          </cell>
          <cell r="BT209">
            <v>5.5000000000000049E-2</v>
          </cell>
          <cell r="BU209">
            <v>3.7000000000000033E-2</v>
          </cell>
          <cell r="BW209">
            <v>43650</v>
          </cell>
          <cell r="BX209">
            <v>0.57999999999999996</v>
          </cell>
          <cell r="BY209">
            <v>0.59</v>
          </cell>
          <cell r="BZ209">
            <v>0.57999999999999996</v>
          </cell>
          <cell r="CA209">
            <v>0.59</v>
          </cell>
          <cell r="CB209">
            <v>1.0000000000000009E-2</v>
          </cell>
          <cell r="CC209">
            <v>0</v>
          </cell>
        </row>
        <row r="210">
          <cell r="AA210">
            <v>43649</v>
          </cell>
          <cell r="AB210">
            <v>5.5E-2</v>
          </cell>
          <cell r="AC210">
            <v>8.2000000000000003E-2</v>
          </cell>
          <cell r="AD210">
            <v>3.5000000000000003E-2</v>
          </cell>
          <cell r="AE210">
            <v>3.5000000000000003E-2</v>
          </cell>
          <cell r="AF210">
            <v>4.7E-2</v>
          </cell>
          <cell r="AG210">
            <v>-1.9999999999999997E-2</v>
          </cell>
          <cell r="BO210">
            <v>43650</v>
          </cell>
          <cell r="BP210">
            <v>0.505</v>
          </cell>
          <cell r="BQ210">
            <v>0.51</v>
          </cell>
          <cell r="BR210">
            <v>0.497</v>
          </cell>
          <cell r="BS210">
            <v>0.50800000000000001</v>
          </cell>
          <cell r="BT210">
            <v>1.3000000000000012E-2</v>
          </cell>
          <cell r="BU210">
            <v>3.0000000000000027E-3</v>
          </cell>
          <cell r="BW210">
            <v>43649</v>
          </cell>
          <cell r="BX210">
            <v>0.61</v>
          </cell>
          <cell r="BY210">
            <v>0.61</v>
          </cell>
          <cell r="BZ210">
            <v>0.58499999999999996</v>
          </cell>
          <cell r="CA210">
            <v>0.59</v>
          </cell>
          <cell r="CB210">
            <v>2.5000000000000022E-2</v>
          </cell>
          <cell r="CC210">
            <v>-2.0000000000000018E-2</v>
          </cell>
        </row>
        <row r="211">
          <cell r="AA211">
            <v>43648</v>
          </cell>
          <cell r="AB211">
            <v>0.115</v>
          </cell>
          <cell r="AC211">
            <v>0.125</v>
          </cell>
          <cell r="AD211">
            <v>5.5E-2</v>
          </cell>
          <cell r="AE211">
            <v>5.5E-2</v>
          </cell>
          <cell r="AF211">
            <v>7.0000000000000007E-2</v>
          </cell>
          <cell r="AG211">
            <v>-6.0000000000000005E-2</v>
          </cell>
          <cell r="BO211">
            <v>43649</v>
          </cell>
          <cell r="BP211">
            <v>0.52</v>
          </cell>
          <cell r="BQ211">
            <v>0.52500000000000002</v>
          </cell>
          <cell r="BR211">
            <v>0.5</v>
          </cell>
          <cell r="BS211">
            <v>0.505</v>
          </cell>
          <cell r="BT211">
            <v>2.5000000000000022E-2</v>
          </cell>
          <cell r="BU211">
            <v>-2.0000000000000018E-2</v>
          </cell>
          <cell r="BW211">
            <v>43648</v>
          </cell>
          <cell r="BX211">
            <v>0.69</v>
          </cell>
          <cell r="BY211">
            <v>0.69099999999999995</v>
          </cell>
          <cell r="BZ211">
            <v>0.61</v>
          </cell>
          <cell r="CA211">
            <v>0.61</v>
          </cell>
          <cell r="CB211">
            <v>8.0999999999999961E-2</v>
          </cell>
          <cell r="CC211">
            <v>-7.999999999999996E-2</v>
          </cell>
        </row>
        <row r="212">
          <cell r="AA212">
            <v>43647</v>
          </cell>
          <cell r="AB212">
            <v>0.112</v>
          </cell>
          <cell r="AC212">
            <v>0.115</v>
          </cell>
          <cell r="AD212">
            <v>0.1</v>
          </cell>
          <cell r="AE212">
            <v>0.115</v>
          </cell>
          <cell r="AF212">
            <v>1.4999999999999999E-2</v>
          </cell>
          <cell r="AG212">
            <v>1.0000000000000009E-2</v>
          </cell>
          <cell r="BO212">
            <v>43648</v>
          </cell>
          <cell r="BP212">
            <v>0.60199999999999998</v>
          </cell>
          <cell r="BQ212">
            <v>0.60199999999999998</v>
          </cell>
          <cell r="BR212">
            <v>0.52500000000000002</v>
          </cell>
          <cell r="BS212">
            <v>0.52500000000000002</v>
          </cell>
          <cell r="BT212">
            <v>7.6999999999999957E-2</v>
          </cell>
          <cell r="BU212">
            <v>-7.4999999999999956E-2</v>
          </cell>
          <cell r="BW212">
            <v>43647</v>
          </cell>
          <cell r="BX212">
            <v>0.68500000000000005</v>
          </cell>
          <cell r="BY212">
            <v>0.69099999999999995</v>
          </cell>
          <cell r="BZ212">
            <v>0.68500000000000005</v>
          </cell>
          <cell r="CA212">
            <v>0.69</v>
          </cell>
          <cell r="CB212">
            <v>5.9999999999998943E-3</v>
          </cell>
          <cell r="CC212">
            <v>9.9999999999998979E-3</v>
          </cell>
        </row>
        <row r="213">
          <cell r="AA213">
            <v>43644</v>
          </cell>
          <cell r="AB213">
            <v>0.11</v>
          </cell>
          <cell r="AC213">
            <v>0.122</v>
          </cell>
          <cell r="AD213">
            <v>0.1</v>
          </cell>
          <cell r="AE213">
            <v>0.105</v>
          </cell>
          <cell r="AF213">
            <v>2.1999999999999992E-2</v>
          </cell>
          <cell r="AG213">
            <v>-5.0000000000000044E-3</v>
          </cell>
          <cell r="BO213">
            <v>43647</v>
          </cell>
          <cell r="BP213">
            <v>0.59</v>
          </cell>
          <cell r="BQ213">
            <v>0.60199999999999998</v>
          </cell>
          <cell r="BR213">
            <v>0.58499999999999996</v>
          </cell>
          <cell r="BS213">
            <v>0.6</v>
          </cell>
          <cell r="BT213">
            <v>1.7000000000000015E-2</v>
          </cell>
          <cell r="BU213">
            <v>1.0000000000000009E-2</v>
          </cell>
          <cell r="BW213">
            <v>43644</v>
          </cell>
          <cell r="BX213">
            <v>0.69499999999999995</v>
          </cell>
          <cell r="BY213">
            <v>0.7</v>
          </cell>
          <cell r="BZ213">
            <v>0.67500000000000004</v>
          </cell>
          <cell r="CA213">
            <v>0.68</v>
          </cell>
          <cell r="CB213">
            <v>2.4999999999999911E-2</v>
          </cell>
          <cell r="CC213">
            <v>-1.4999999999999902E-2</v>
          </cell>
        </row>
        <row r="214">
          <cell r="AA214">
            <v>43643</v>
          </cell>
          <cell r="AB214">
            <v>0.14000000000000001</v>
          </cell>
          <cell r="AC214">
            <v>0.161</v>
          </cell>
          <cell r="AD214">
            <v>0.11</v>
          </cell>
          <cell r="AE214">
            <v>0.11</v>
          </cell>
          <cell r="AF214">
            <v>5.1000000000000004E-2</v>
          </cell>
          <cell r="AG214">
            <v>-3.0000000000000013E-2</v>
          </cell>
          <cell r="BO214">
            <v>43644</v>
          </cell>
          <cell r="BP214">
            <v>0.60499999999999998</v>
          </cell>
          <cell r="BQ214">
            <v>0.62</v>
          </cell>
          <cell r="BR214">
            <v>0.59</v>
          </cell>
          <cell r="BS214">
            <v>0.59</v>
          </cell>
          <cell r="BT214">
            <v>3.0000000000000027E-2</v>
          </cell>
          <cell r="BU214">
            <v>-1.5000000000000013E-2</v>
          </cell>
          <cell r="BW214">
            <v>43643</v>
          </cell>
          <cell r="BX214">
            <v>0.74</v>
          </cell>
          <cell r="BY214">
            <v>0.74299999999999999</v>
          </cell>
          <cell r="BZ214">
            <v>0.68500000000000005</v>
          </cell>
          <cell r="CA214">
            <v>0.69499999999999995</v>
          </cell>
          <cell r="CB214">
            <v>5.799999999999994E-2</v>
          </cell>
          <cell r="CC214">
            <v>-4.500000000000004E-2</v>
          </cell>
        </row>
        <row r="215">
          <cell r="AA215">
            <v>43642</v>
          </cell>
          <cell r="AB215">
            <v>0.113</v>
          </cell>
          <cell r="AC215">
            <v>0.16</v>
          </cell>
          <cell r="AD215">
            <v>7.0000000000000007E-2</v>
          </cell>
          <cell r="AE215">
            <v>0.14000000000000001</v>
          </cell>
          <cell r="AF215">
            <v>0.09</v>
          </cell>
          <cell r="AG215">
            <v>2.700000000000001E-2</v>
          </cell>
          <cell r="BO215">
            <v>43643</v>
          </cell>
          <cell r="BP215">
            <v>0.65</v>
          </cell>
          <cell r="BQ215">
            <v>0.72599999999999998</v>
          </cell>
          <cell r="BR215">
            <v>0.6</v>
          </cell>
          <cell r="BS215">
            <v>0.60499999999999998</v>
          </cell>
          <cell r="BT215">
            <v>0.126</v>
          </cell>
          <cell r="BU215">
            <v>-4.500000000000004E-2</v>
          </cell>
          <cell r="BW215">
            <v>43642</v>
          </cell>
          <cell r="BX215">
            <v>0.69499999999999995</v>
          </cell>
          <cell r="BY215">
            <v>0.74</v>
          </cell>
          <cell r="BZ215">
            <v>0.69499999999999995</v>
          </cell>
          <cell r="CA215">
            <v>0.74</v>
          </cell>
          <cell r="CB215">
            <v>4.500000000000004E-2</v>
          </cell>
          <cell r="CC215">
            <v>4.500000000000004E-2</v>
          </cell>
        </row>
        <row r="216">
          <cell r="AA216">
            <v>43641</v>
          </cell>
          <cell r="AB216">
            <v>0.1</v>
          </cell>
          <cell r="AC216">
            <v>0.12</v>
          </cell>
          <cell r="AD216">
            <v>0.08</v>
          </cell>
          <cell r="AE216">
            <v>0.113</v>
          </cell>
          <cell r="AF216">
            <v>3.9999999999999994E-2</v>
          </cell>
          <cell r="AG216">
            <v>1.2999999999999998E-2</v>
          </cell>
          <cell r="BO216">
            <v>43642</v>
          </cell>
          <cell r="BP216">
            <v>0.60199999999999998</v>
          </cell>
          <cell r="BQ216">
            <v>0.65800000000000003</v>
          </cell>
          <cell r="BR216">
            <v>0.59</v>
          </cell>
          <cell r="BS216">
            <v>0.65</v>
          </cell>
          <cell r="BT216">
            <v>6.800000000000006E-2</v>
          </cell>
          <cell r="BU216">
            <v>4.8000000000000043E-2</v>
          </cell>
          <cell r="BW216">
            <v>43641</v>
          </cell>
          <cell r="BX216">
            <v>0.65500000000000003</v>
          </cell>
          <cell r="BY216">
            <v>0.7</v>
          </cell>
          <cell r="BZ216">
            <v>0.65</v>
          </cell>
          <cell r="CA216">
            <v>0.69499999999999995</v>
          </cell>
          <cell r="CB216">
            <v>4.9999999999999933E-2</v>
          </cell>
          <cell r="CC216">
            <v>2.9999999999999916E-2</v>
          </cell>
        </row>
        <row r="217">
          <cell r="AA217">
            <v>43640</v>
          </cell>
          <cell r="AB217">
            <v>0.05</v>
          </cell>
          <cell r="AC217">
            <v>0.1</v>
          </cell>
          <cell r="AD217">
            <v>4.4999999999999998E-2</v>
          </cell>
          <cell r="AE217">
            <v>0.1</v>
          </cell>
          <cell r="AF217">
            <v>5.5000000000000007E-2</v>
          </cell>
          <cell r="AG217">
            <v>4.5000000000000005E-2</v>
          </cell>
          <cell r="BO217">
            <v>43641</v>
          </cell>
          <cell r="BP217">
            <v>0.57999999999999996</v>
          </cell>
          <cell r="BQ217">
            <v>0.61</v>
          </cell>
          <cell r="BR217">
            <v>0.56499999999999995</v>
          </cell>
          <cell r="BS217">
            <v>0.60199999999999998</v>
          </cell>
          <cell r="BT217">
            <v>4.500000000000004E-2</v>
          </cell>
          <cell r="BU217">
            <v>2.200000000000002E-2</v>
          </cell>
          <cell r="BW217">
            <v>43640</v>
          </cell>
          <cell r="BX217">
            <v>0.64</v>
          </cell>
          <cell r="BY217">
            <v>0.67500000000000004</v>
          </cell>
          <cell r="BZ217">
            <v>0.64</v>
          </cell>
          <cell r="CA217">
            <v>0.66500000000000004</v>
          </cell>
          <cell r="CB217">
            <v>3.5000000000000031E-2</v>
          </cell>
          <cell r="CC217">
            <v>2.5000000000000022E-2</v>
          </cell>
        </row>
        <row r="218">
          <cell r="AA218">
            <v>43637</v>
          </cell>
          <cell r="AB218">
            <v>3.5000000000000003E-2</v>
          </cell>
          <cell r="AC218">
            <v>5.5E-2</v>
          </cell>
          <cell r="AD218">
            <v>2.7E-2</v>
          </cell>
          <cell r="AE218">
            <v>5.5E-2</v>
          </cell>
          <cell r="AF218">
            <v>2.8000000000000001E-2</v>
          </cell>
          <cell r="AG218">
            <v>1.9999999999999997E-2</v>
          </cell>
          <cell r="BO218">
            <v>43640</v>
          </cell>
          <cell r="BP218">
            <v>0.55000000000000004</v>
          </cell>
          <cell r="BQ218">
            <v>0.59</v>
          </cell>
          <cell r="BR218">
            <v>0.54500000000000004</v>
          </cell>
          <cell r="BS218">
            <v>0.57999999999999996</v>
          </cell>
          <cell r="BT218">
            <v>4.4999999999999929E-2</v>
          </cell>
          <cell r="BU218">
            <v>3.499999999999992E-2</v>
          </cell>
          <cell r="BW218">
            <v>43637</v>
          </cell>
          <cell r="BX218">
            <v>0.61</v>
          </cell>
          <cell r="BY218">
            <v>0.64</v>
          </cell>
          <cell r="BZ218">
            <v>0.61</v>
          </cell>
          <cell r="CA218">
            <v>0.64</v>
          </cell>
          <cell r="CB218">
            <v>3.0000000000000027E-2</v>
          </cell>
          <cell r="CC218">
            <v>2.5000000000000022E-2</v>
          </cell>
        </row>
        <row r="219">
          <cell r="AA219">
            <v>43636</v>
          </cell>
          <cell r="AB219">
            <v>5.5E-2</v>
          </cell>
          <cell r="AC219">
            <v>5.5E-2</v>
          </cell>
          <cell r="AD219">
            <v>0</v>
          </cell>
          <cell r="AE219">
            <v>3.5000000000000003E-2</v>
          </cell>
          <cell r="AF219">
            <v>5.5E-2</v>
          </cell>
          <cell r="AG219">
            <v>-1.9999999999999997E-2</v>
          </cell>
          <cell r="BO219">
            <v>43637</v>
          </cell>
          <cell r="BP219">
            <v>0.51500000000000001</v>
          </cell>
          <cell r="BQ219">
            <v>0.54800000000000004</v>
          </cell>
          <cell r="BR219">
            <v>0.51500000000000001</v>
          </cell>
          <cell r="BS219">
            <v>0.54500000000000004</v>
          </cell>
          <cell r="BT219">
            <v>3.3000000000000029E-2</v>
          </cell>
          <cell r="BU219">
            <v>3.0000000000000027E-2</v>
          </cell>
          <cell r="BW219">
            <v>43636</v>
          </cell>
          <cell r="BX219">
            <v>0.61499999999999999</v>
          </cell>
          <cell r="BY219">
            <v>0.61499999999999999</v>
          </cell>
          <cell r="BZ219">
            <v>0.57999999999999996</v>
          </cell>
          <cell r="CA219">
            <v>0.61499999999999999</v>
          </cell>
          <cell r="CB219">
            <v>3.5000000000000031E-2</v>
          </cell>
          <cell r="CC219">
            <v>-1.0000000000000009E-2</v>
          </cell>
        </row>
        <row r="220">
          <cell r="AA220">
            <v>43635</v>
          </cell>
          <cell r="AB220">
            <v>7.0000000000000007E-2</v>
          </cell>
          <cell r="AC220">
            <v>0.08</v>
          </cell>
          <cell r="AD220">
            <v>5.5E-2</v>
          </cell>
          <cell r="AE220">
            <v>5.5E-2</v>
          </cell>
          <cell r="AF220">
            <v>2.5000000000000001E-2</v>
          </cell>
          <cell r="AG220">
            <v>-1.5000000000000006E-2</v>
          </cell>
          <cell r="BO220">
            <v>43636</v>
          </cell>
          <cell r="BP220">
            <v>0.53</v>
          </cell>
          <cell r="BQ220">
            <v>0.53</v>
          </cell>
          <cell r="BR220">
            <v>0.47499999999999998</v>
          </cell>
          <cell r="BS220">
            <v>0.51500000000000001</v>
          </cell>
          <cell r="BT220">
            <v>5.5000000000000049E-2</v>
          </cell>
          <cell r="BU220">
            <v>-1.5000000000000013E-2</v>
          </cell>
          <cell r="BW220">
            <v>43635</v>
          </cell>
          <cell r="BX220">
            <v>0.63500000000000001</v>
          </cell>
          <cell r="BY220">
            <v>0.65</v>
          </cell>
          <cell r="BZ220">
            <v>0.62</v>
          </cell>
          <cell r="CA220">
            <v>0.625</v>
          </cell>
          <cell r="CB220">
            <v>3.0000000000000027E-2</v>
          </cell>
          <cell r="CC220">
            <v>-5.0000000000000044E-3</v>
          </cell>
        </row>
        <row r="221">
          <cell r="AA221">
            <v>43634</v>
          </cell>
          <cell r="AB221">
            <v>7.0000000000000007E-2</v>
          </cell>
          <cell r="AC221">
            <v>9.2999999999999999E-2</v>
          </cell>
          <cell r="AD221">
            <v>1.4999999999999999E-2</v>
          </cell>
          <cell r="AE221">
            <v>7.0000000000000007E-2</v>
          </cell>
          <cell r="AF221">
            <v>7.8E-2</v>
          </cell>
          <cell r="AG221">
            <v>0</v>
          </cell>
          <cell r="BO221">
            <v>43635</v>
          </cell>
          <cell r="BP221">
            <v>0.53500000000000003</v>
          </cell>
          <cell r="BQ221">
            <v>0.55500000000000005</v>
          </cell>
          <cell r="BR221">
            <v>0.52500000000000002</v>
          </cell>
          <cell r="BS221">
            <v>0.53</v>
          </cell>
          <cell r="BT221">
            <v>3.0000000000000027E-2</v>
          </cell>
          <cell r="BU221">
            <v>-5.0000000000000044E-3</v>
          </cell>
          <cell r="BW221">
            <v>43634</v>
          </cell>
          <cell r="BX221">
            <v>0.60699999999999998</v>
          </cell>
          <cell r="BY221">
            <v>0.63500000000000001</v>
          </cell>
          <cell r="BZ221">
            <v>0.59</v>
          </cell>
          <cell r="CA221">
            <v>0.63</v>
          </cell>
          <cell r="CB221">
            <v>4.500000000000004E-2</v>
          </cell>
          <cell r="CC221">
            <v>-1.5000000000000013E-2</v>
          </cell>
        </row>
        <row r="222">
          <cell r="AA222">
            <v>43633</v>
          </cell>
          <cell r="AB222">
            <v>5.1999999999999998E-2</v>
          </cell>
          <cell r="AC222">
            <v>7.0000000000000007E-2</v>
          </cell>
          <cell r="AD222">
            <v>0.05</v>
          </cell>
          <cell r="AE222">
            <v>7.0000000000000007E-2</v>
          </cell>
          <cell r="AF222">
            <v>2.0000000000000004E-2</v>
          </cell>
          <cell r="AG222">
            <v>1.5000000000000006E-2</v>
          </cell>
          <cell r="BO222">
            <v>43634</v>
          </cell>
          <cell r="BP222">
            <v>0.55000000000000004</v>
          </cell>
          <cell r="BQ222">
            <v>0.55000000000000004</v>
          </cell>
          <cell r="BR222">
            <v>0.495</v>
          </cell>
          <cell r="BS222">
            <v>0.53500000000000003</v>
          </cell>
          <cell r="BT222">
            <v>5.5000000000000049E-2</v>
          </cell>
          <cell r="BU222">
            <v>-5.0000000000000044E-3</v>
          </cell>
          <cell r="BW222">
            <v>43633</v>
          </cell>
          <cell r="BX222">
            <v>0.62</v>
          </cell>
          <cell r="BY222">
            <v>0.64500000000000002</v>
          </cell>
          <cell r="BZ222">
            <v>0.60499999999999998</v>
          </cell>
          <cell r="CA222">
            <v>0.64500000000000002</v>
          </cell>
          <cell r="CB222">
            <v>4.0000000000000036E-2</v>
          </cell>
          <cell r="CC222">
            <v>2.0000000000000018E-2</v>
          </cell>
        </row>
        <row r="223">
          <cell r="AA223">
            <v>43630</v>
          </cell>
          <cell r="AB223">
            <v>0.04</v>
          </cell>
          <cell r="AC223">
            <v>5.5E-2</v>
          </cell>
          <cell r="AD223">
            <v>2.8000000000000001E-2</v>
          </cell>
          <cell r="AE223">
            <v>5.5E-2</v>
          </cell>
          <cell r="AF223">
            <v>2.7E-2</v>
          </cell>
          <cell r="AG223">
            <v>1.9999999999999997E-2</v>
          </cell>
          <cell r="BO223">
            <v>43633</v>
          </cell>
          <cell r="BP223">
            <v>0.53</v>
          </cell>
          <cell r="BQ223">
            <v>0.54</v>
          </cell>
          <cell r="BR223">
            <v>0.51800000000000002</v>
          </cell>
          <cell r="BS223">
            <v>0.54</v>
          </cell>
          <cell r="BT223">
            <v>2.200000000000002E-2</v>
          </cell>
          <cell r="BU223">
            <v>1.0000000000000009E-2</v>
          </cell>
          <cell r="BW223">
            <v>43630</v>
          </cell>
          <cell r="BX223">
            <v>0.60499999999999998</v>
          </cell>
          <cell r="BY223">
            <v>0.63</v>
          </cell>
          <cell r="BZ223">
            <v>0.59</v>
          </cell>
          <cell r="CA223">
            <v>0.625</v>
          </cell>
          <cell r="CB223">
            <v>4.0000000000000036E-2</v>
          </cell>
          <cell r="CC223">
            <v>1.0000000000000009E-2</v>
          </cell>
        </row>
        <row r="224">
          <cell r="AA224">
            <v>43629</v>
          </cell>
          <cell r="AB224">
            <v>0.02</v>
          </cell>
          <cell r="AC224">
            <v>5.5E-2</v>
          </cell>
          <cell r="AD224">
            <v>5.0000000000000001E-3</v>
          </cell>
          <cell r="AE224">
            <v>3.5000000000000003E-2</v>
          </cell>
          <cell r="AF224">
            <v>0.05</v>
          </cell>
          <cell r="AG224">
            <v>1.5000000000000003E-2</v>
          </cell>
          <cell r="BO224">
            <v>43630</v>
          </cell>
          <cell r="BP224">
            <v>0.51500000000000001</v>
          </cell>
          <cell r="BQ224">
            <v>0.53</v>
          </cell>
          <cell r="BR224">
            <v>0.51</v>
          </cell>
          <cell r="BS224">
            <v>0.53</v>
          </cell>
          <cell r="BT224">
            <v>2.0000000000000018E-2</v>
          </cell>
          <cell r="BU224">
            <v>1.0000000000000009E-2</v>
          </cell>
          <cell r="BW224">
            <v>43629</v>
          </cell>
          <cell r="BX224">
            <v>0.58499999999999996</v>
          </cell>
          <cell r="BY224">
            <v>0.625</v>
          </cell>
          <cell r="BZ224">
            <v>0.57499999999999996</v>
          </cell>
          <cell r="CA224">
            <v>0.61499999999999999</v>
          </cell>
          <cell r="CB224">
            <v>5.0000000000000044E-2</v>
          </cell>
          <cell r="CC224">
            <v>1.5000000000000013E-2</v>
          </cell>
        </row>
        <row r="225">
          <cell r="AA225">
            <v>43628</v>
          </cell>
          <cell r="AB225">
            <v>-0.01</v>
          </cell>
          <cell r="AC225">
            <v>4.1000000000000002E-2</v>
          </cell>
          <cell r="AD225">
            <v>-2.5000000000000001E-2</v>
          </cell>
          <cell r="AE225">
            <v>0.02</v>
          </cell>
          <cell r="AF225">
            <v>6.6000000000000003E-2</v>
          </cell>
          <cell r="AG225">
            <v>3.5000000000000003E-2</v>
          </cell>
          <cell r="BO225">
            <v>43629</v>
          </cell>
          <cell r="BP225">
            <v>0.505</v>
          </cell>
          <cell r="BQ225">
            <v>0.53500000000000003</v>
          </cell>
          <cell r="BR225">
            <v>0.48</v>
          </cell>
          <cell r="BS225">
            <v>0.52</v>
          </cell>
          <cell r="BT225">
            <v>5.5000000000000049E-2</v>
          </cell>
          <cell r="BU225">
            <v>1.0000000000000009E-2</v>
          </cell>
          <cell r="BW225">
            <v>43628</v>
          </cell>
          <cell r="BX225">
            <v>0.55000000000000004</v>
          </cell>
          <cell r="BY225">
            <v>0.6</v>
          </cell>
          <cell r="BZ225">
            <v>0.52500000000000002</v>
          </cell>
          <cell r="CA225">
            <v>0.6</v>
          </cell>
          <cell r="CB225">
            <v>7.4999999999999956E-2</v>
          </cell>
          <cell r="CC225">
            <v>4.4999999999999929E-2</v>
          </cell>
        </row>
        <row r="226">
          <cell r="AA226">
            <v>43627</v>
          </cell>
          <cell r="AB226">
            <v>-0.03</v>
          </cell>
          <cell r="AC226">
            <v>-5.0000000000000001E-3</v>
          </cell>
          <cell r="AD226">
            <v>-0.06</v>
          </cell>
          <cell r="AE226">
            <v>-1.4999999999999999E-2</v>
          </cell>
          <cell r="AF226">
            <v>5.5E-2</v>
          </cell>
          <cell r="AG226">
            <v>0</v>
          </cell>
          <cell r="BO226">
            <v>43628</v>
          </cell>
          <cell r="BP226">
            <v>0.307</v>
          </cell>
          <cell r="BQ226">
            <v>0.51</v>
          </cell>
          <cell r="BR226">
            <v>0.307</v>
          </cell>
          <cell r="BS226">
            <v>0.51</v>
          </cell>
          <cell r="BT226">
            <v>0.20300000000000001</v>
          </cell>
          <cell r="BU226">
            <v>4.9999999999999989E-2</v>
          </cell>
          <cell r="BW226">
            <v>43627</v>
          </cell>
          <cell r="BX226">
            <v>0.53</v>
          </cell>
          <cell r="BY226">
            <v>0.55500000000000005</v>
          </cell>
          <cell r="BZ226">
            <v>0.49</v>
          </cell>
          <cell r="CA226">
            <v>0.55500000000000005</v>
          </cell>
          <cell r="CB226">
            <v>6.5000000000000058E-2</v>
          </cell>
          <cell r="CC226">
            <v>2.5000000000000022E-2</v>
          </cell>
        </row>
        <row r="227">
          <cell r="AA227">
            <v>43626</v>
          </cell>
          <cell r="AB227">
            <v>0.21</v>
          </cell>
          <cell r="AC227">
            <v>0.224</v>
          </cell>
          <cell r="AD227">
            <v>-7.0000000000000007E-2</v>
          </cell>
          <cell r="AE227">
            <v>-1.4999999999999999E-2</v>
          </cell>
          <cell r="AF227">
            <v>0.29400000000000004</v>
          </cell>
          <cell r="AG227">
            <v>-0.22499999999999998</v>
          </cell>
          <cell r="BO227">
            <v>43627</v>
          </cell>
          <cell r="BP227">
            <v>0.44</v>
          </cell>
          <cell r="BQ227">
            <v>0.46700000000000003</v>
          </cell>
          <cell r="BR227">
            <v>0.4</v>
          </cell>
          <cell r="BS227">
            <v>0.46</v>
          </cell>
          <cell r="BT227">
            <v>6.7000000000000004E-2</v>
          </cell>
          <cell r="BU227">
            <v>1.5000000000000013E-2</v>
          </cell>
          <cell r="BW227">
            <v>43626</v>
          </cell>
          <cell r="BX227">
            <v>0.56999999999999995</v>
          </cell>
          <cell r="BY227">
            <v>0.56999999999999995</v>
          </cell>
          <cell r="BZ227">
            <v>0.52</v>
          </cell>
          <cell r="CA227">
            <v>0.53</v>
          </cell>
          <cell r="CB227">
            <v>4.9999999999999933E-2</v>
          </cell>
          <cell r="CC227">
            <v>-0.20499999999999996</v>
          </cell>
        </row>
        <row r="228">
          <cell r="AA228">
            <v>43623</v>
          </cell>
          <cell r="AB228">
            <v>0.245</v>
          </cell>
          <cell r="AC228">
            <v>0.25</v>
          </cell>
          <cell r="AD228">
            <v>0.13</v>
          </cell>
          <cell r="AE228">
            <v>0.21</v>
          </cell>
          <cell r="AF228">
            <v>0.12</v>
          </cell>
          <cell r="AG228">
            <v>-3.5000000000000003E-2</v>
          </cell>
          <cell r="BO228">
            <v>43626</v>
          </cell>
          <cell r="BP228">
            <v>0.66</v>
          </cell>
          <cell r="BQ228">
            <v>0.66</v>
          </cell>
          <cell r="BR228">
            <v>0.43</v>
          </cell>
          <cell r="BS228">
            <v>0.44500000000000001</v>
          </cell>
          <cell r="BT228">
            <v>0.23000000000000004</v>
          </cell>
          <cell r="BU228">
            <v>-0.21000000000000002</v>
          </cell>
          <cell r="BW228">
            <v>43623</v>
          </cell>
          <cell r="BX228">
            <v>0.77</v>
          </cell>
          <cell r="BY228">
            <v>0.77</v>
          </cell>
          <cell r="BZ228">
            <v>0.71299999999999997</v>
          </cell>
          <cell r="CA228">
            <v>0.73499999999999999</v>
          </cell>
          <cell r="CB228">
            <v>5.7000000000000051E-2</v>
          </cell>
          <cell r="CC228">
            <v>-3.5000000000000031E-2</v>
          </cell>
        </row>
        <row r="229">
          <cell r="AA229">
            <v>43622</v>
          </cell>
          <cell r="AB229">
            <v>0.245</v>
          </cell>
          <cell r="AC229">
            <v>0.25</v>
          </cell>
          <cell r="AD229">
            <v>0.24</v>
          </cell>
          <cell r="AE229">
            <v>0.245</v>
          </cell>
          <cell r="AF229">
            <v>1.0000000000000009E-2</v>
          </cell>
          <cell r="AG229">
            <v>-3.0000000000000027E-3</v>
          </cell>
          <cell r="BO229">
            <v>43623</v>
          </cell>
          <cell r="BP229">
            <v>0.69</v>
          </cell>
          <cell r="BQ229">
            <v>0.69</v>
          </cell>
          <cell r="BR229">
            <v>0.63500000000000001</v>
          </cell>
          <cell r="BS229">
            <v>0.65500000000000003</v>
          </cell>
          <cell r="BT229">
            <v>5.4999999999999938E-2</v>
          </cell>
          <cell r="BU229">
            <v>-3.499999999999992E-2</v>
          </cell>
          <cell r="BW229">
            <v>43622</v>
          </cell>
          <cell r="BX229">
            <v>0.77500000000000002</v>
          </cell>
          <cell r="BY229">
            <v>0.78</v>
          </cell>
          <cell r="BZ229">
            <v>0.76</v>
          </cell>
          <cell r="CA229">
            <v>0.77</v>
          </cell>
          <cell r="CB229">
            <v>2.0000000000000018E-2</v>
          </cell>
          <cell r="CC229">
            <v>-5.0000000000000044E-3</v>
          </cell>
        </row>
        <row r="230">
          <cell r="AA230">
            <v>43621</v>
          </cell>
          <cell r="AB230">
            <v>0.27</v>
          </cell>
          <cell r="AC230">
            <v>0.27300000000000002</v>
          </cell>
          <cell r="AD230">
            <v>0.2</v>
          </cell>
          <cell r="AE230">
            <v>0.248</v>
          </cell>
          <cell r="AF230">
            <v>7.3000000000000009E-2</v>
          </cell>
          <cell r="AG230">
            <v>-2.5000000000000022E-2</v>
          </cell>
          <cell r="BO230">
            <v>43622</v>
          </cell>
          <cell r="BP230">
            <v>0.69</v>
          </cell>
          <cell r="BQ230">
            <v>0.69499999999999995</v>
          </cell>
          <cell r="BR230">
            <v>0.68500000000000005</v>
          </cell>
          <cell r="BS230">
            <v>0.69</v>
          </cell>
          <cell r="BT230">
            <v>9.9999999999998979E-3</v>
          </cell>
          <cell r="BU230">
            <v>2.9999999999998916E-3</v>
          </cell>
          <cell r="BW230">
            <v>43621</v>
          </cell>
          <cell r="BX230">
            <v>0.73</v>
          </cell>
          <cell r="BY230">
            <v>0.79</v>
          </cell>
          <cell r="BZ230">
            <v>0.73</v>
          </cell>
          <cell r="CA230">
            <v>0.77500000000000002</v>
          </cell>
          <cell r="CB230">
            <v>6.0000000000000053E-2</v>
          </cell>
          <cell r="CC230">
            <v>-1.5000000000000013E-2</v>
          </cell>
        </row>
        <row r="231">
          <cell r="AA231">
            <v>43620</v>
          </cell>
          <cell r="AB231">
            <v>0.17499999999999999</v>
          </cell>
          <cell r="AC231">
            <v>0.28999999999999998</v>
          </cell>
          <cell r="AD231">
            <v>0.17499999999999999</v>
          </cell>
          <cell r="AE231">
            <v>0.27300000000000002</v>
          </cell>
          <cell r="AF231">
            <v>0.11499999999999999</v>
          </cell>
          <cell r="AG231">
            <v>1.8000000000000016E-2</v>
          </cell>
          <cell r="BO231">
            <v>43621</v>
          </cell>
          <cell r="BP231">
            <v>0.71799999999999997</v>
          </cell>
          <cell r="BQ231">
            <v>0.72</v>
          </cell>
          <cell r="BR231">
            <v>0.65500000000000003</v>
          </cell>
          <cell r="BS231">
            <v>0.68700000000000006</v>
          </cell>
          <cell r="BT231">
            <v>6.4999999999999947E-2</v>
          </cell>
          <cell r="BU231">
            <v>-3.2999999999999918E-2</v>
          </cell>
          <cell r="BW231">
            <v>43620</v>
          </cell>
          <cell r="BX231">
            <v>0.81699999999999995</v>
          </cell>
          <cell r="BY231">
            <v>0.83499999999999996</v>
          </cell>
          <cell r="BZ231">
            <v>0.78500000000000003</v>
          </cell>
          <cell r="CA231">
            <v>0.79</v>
          </cell>
          <cell r="CB231">
            <v>4.9999999999999933E-2</v>
          </cell>
          <cell r="CC231">
            <v>-1.8000000000000016E-2</v>
          </cell>
        </row>
        <row r="232">
          <cell r="AA232">
            <v>43619</v>
          </cell>
          <cell r="AB232">
            <v>0.32</v>
          </cell>
          <cell r="AC232">
            <v>0.32300000000000001</v>
          </cell>
          <cell r="AD232">
            <v>0.21</v>
          </cell>
          <cell r="AE232">
            <v>0.255</v>
          </cell>
          <cell r="AF232">
            <v>0.11300000000000002</v>
          </cell>
          <cell r="AG232">
            <v>-6.5000000000000002E-2</v>
          </cell>
          <cell r="BO232">
            <v>43620</v>
          </cell>
          <cell r="BP232">
            <v>0.74</v>
          </cell>
          <cell r="BQ232">
            <v>0.77</v>
          </cell>
          <cell r="BR232">
            <v>0.71499999999999997</v>
          </cell>
          <cell r="BS232">
            <v>0.72</v>
          </cell>
          <cell r="BT232">
            <v>5.5000000000000049E-2</v>
          </cell>
          <cell r="BU232">
            <v>-2.0000000000000018E-2</v>
          </cell>
          <cell r="BW232">
            <v>43619</v>
          </cell>
          <cell r="BX232">
            <v>0.84499999999999997</v>
          </cell>
          <cell r="BY232">
            <v>0.84499999999999997</v>
          </cell>
          <cell r="BZ232">
            <v>0.79</v>
          </cell>
          <cell r="CA232">
            <v>0.80800000000000005</v>
          </cell>
          <cell r="CB232">
            <v>5.4999999999999938E-2</v>
          </cell>
          <cell r="CC232">
            <v>-5.699999999999994E-2</v>
          </cell>
        </row>
        <row r="233">
          <cell r="AA233">
            <v>43616</v>
          </cell>
          <cell r="AB233">
            <v>0.38</v>
          </cell>
          <cell r="AC233">
            <v>0.55500000000000005</v>
          </cell>
          <cell r="AD233">
            <v>0.31</v>
          </cell>
          <cell r="AE233">
            <v>0.32</v>
          </cell>
          <cell r="AF233">
            <v>0.24500000000000005</v>
          </cell>
          <cell r="AG233">
            <v>-0.06</v>
          </cell>
          <cell r="BO233">
            <v>43619</v>
          </cell>
          <cell r="BP233">
            <v>0.80800000000000005</v>
          </cell>
          <cell r="BQ233">
            <v>0.81</v>
          </cell>
          <cell r="BR233">
            <v>0.74</v>
          </cell>
          <cell r="BS233">
            <v>0.74</v>
          </cell>
          <cell r="BT233">
            <v>7.0000000000000062E-2</v>
          </cell>
          <cell r="BU233">
            <v>-7.0000000000000062E-2</v>
          </cell>
          <cell r="BW233">
            <v>43616</v>
          </cell>
          <cell r="BX233">
            <v>0.85</v>
          </cell>
          <cell r="BY233">
            <v>0.88500000000000001</v>
          </cell>
          <cell r="BZ233">
            <v>0.81499999999999995</v>
          </cell>
          <cell r="CA233">
            <v>0.86499999999999999</v>
          </cell>
          <cell r="CB233">
            <v>7.0000000000000062E-2</v>
          </cell>
          <cell r="CC233">
            <v>-6.0000000000000053E-2</v>
          </cell>
        </row>
        <row r="234">
          <cell r="AA234">
            <v>43615</v>
          </cell>
          <cell r="AB234">
            <v>0.40500000000000003</v>
          </cell>
          <cell r="AC234">
            <v>0.41499999999999998</v>
          </cell>
          <cell r="AD234">
            <v>0.375</v>
          </cell>
          <cell r="AE234">
            <v>0.38</v>
          </cell>
          <cell r="AF234">
            <v>3.999999999999998E-2</v>
          </cell>
          <cell r="AG234">
            <v>-2.5000000000000022E-2</v>
          </cell>
          <cell r="BO234">
            <v>43616</v>
          </cell>
          <cell r="BP234">
            <v>0.89</v>
          </cell>
          <cell r="BQ234">
            <v>0.89</v>
          </cell>
          <cell r="BR234">
            <v>0.79</v>
          </cell>
          <cell r="BS234">
            <v>0.81</v>
          </cell>
          <cell r="BT234">
            <v>9.9999999999999978E-2</v>
          </cell>
          <cell r="BU234">
            <v>-6.9999999999999951E-2</v>
          </cell>
          <cell r="BW234">
            <v>43615</v>
          </cell>
          <cell r="BX234">
            <v>0.94</v>
          </cell>
          <cell r="BY234">
            <v>0.95</v>
          </cell>
          <cell r="BZ234">
            <v>0.92</v>
          </cell>
          <cell r="CA234">
            <v>0.92500000000000004</v>
          </cell>
          <cell r="CB234">
            <v>2.9999999999999916E-2</v>
          </cell>
          <cell r="CC234">
            <v>-1.4999999999999902E-2</v>
          </cell>
        </row>
        <row r="235">
          <cell r="AA235">
            <v>43614</v>
          </cell>
          <cell r="AB235">
            <v>0.38</v>
          </cell>
          <cell r="AC235">
            <v>0.40500000000000003</v>
          </cell>
          <cell r="AD235">
            <v>0.315</v>
          </cell>
          <cell r="AE235">
            <v>0.40500000000000003</v>
          </cell>
          <cell r="AF235">
            <v>9.0000000000000024E-2</v>
          </cell>
          <cell r="AG235">
            <v>2.300000000000002E-2</v>
          </cell>
          <cell r="BO235">
            <v>43615</v>
          </cell>
          <cell r="BP235">
            <v>0.89500000000000002</v>
          </cell>
          <cell r="BQ235">
            <v>0.9</v>
          </cell>
          <cell r="BR235">
            <v>0.878</v>
          </cell>
          <cell r="BS235">
            <v>0.88</v>
          </cell>
          <cell r="BT235">
            <v>2.200000000000002E-2</v>
          </cell>
          <cell r="BU235">
            <v>-1.8000000000000016E-2</v>
          </cell>
          <cell r="BW235">
            <v>43614</v>
          </cell>
          <cell r="BX235">
            <v>0.9</v>
          </cell>
          <cell r="BY235">
            <v>0.94499999999999995</v>
          </cell>
          <cell r="BZ235">
            <v>0.83</v>
          </cell>
          <cell r="CA235">
            <v>0.94</v>
          </cell>
          <cell r="CB235">
            <v>0.11499999999999999</v>
          </cell>
          <cell r="CC235">
            <v>3.499999999999992E-2</v>
          </cell>
        </row>
        <row r="236">
          <cell r="AA236">
            <v>43613</v>
          </cell>
          <cell r="AB236">
            <v>0.437</v>
          </cell>
          <cell r="AC236">
            <v>0.44</v>
          </cell>
          <cell r="AD236">
            <v>0.35499999999999998</v>
          </cell>
          <cell r="AE236">
            <v>0.38200000000000001</v>
          </cell>
          <cell r="AF236">
            <v>8.500000000000002E-2</v>
          </cell>
          <cell r="AG236">
            <v>-5.7999999999999996E-2</v>
          </cell>
          <cell r="BO236">
            <v>43614</v>
          </cell>
          <cell r="BP236">
            <v>0.86</v>
          </cell>
          <cell r="BQ236">
            <v>0.9</v>
          </cell>
          <cell r="BR236">
            <v>0.8</v>
          </cell>
          <cell r="BS236">
            <v>0.89800000000000002</v>
          </cell>
          <cell r="BT236">
            <v>9.9999999999999978E-2</v>
          </cell>
          <cell r="BU236">
            <v>3.0000000000000027E-2</v>
          </cell>
          <cell r="BW236">
            <v>43613</v>
          </cell>
          <cell r="BX236">
            <v>0.90500000000000003</v>
          </cell>
          <cell r="BY236">
            <v>0.91</v>
          </cell>
          <cell r="BZ236">
            <v>0.84</v>
          </cell>
          <cell r="CA236">
            <v>0.90500000000000003</v>
          </cell>
          <cell r="CB236">
            <v>7.0000000000000062E-2</v>
          </cell>
          <cell r="CC236">
            <v>-2.0000000000000018E-2</v>
          </cell>
        </row>
        <row r="237">
          <cell r="AA237">
            <v>43612</v>
          </cell>
          <cell r="AB237">
            <v>0.52500000000000002</v>
          </cell>
          <cell r="AC237">
            <v>0.53400000000000003</v>
          </cell>
          <cell r="AD237">
            <v>0.34699999999999998</v>
          </cell>
          <cell r="AE237">
            <v>0.44</v>
          </cell>
          <cell r="AF237">
            <v>0.18700000000000006</v>
          </cell>
          <cell r="AG237">
            <v>-8.500000000000002E-2</v>
          </cell>
          <cell r="BO237">
            <v>43613</v>
          </cell>
          <cell r="BP237">
            <v>0.89500000000000002</v>
          </cell>
          <cell r="BQ237">
            <v>0.89500000000000002</v>
          </cell>
          <cell r="BR237">
            <v>0.82</v>
          </cell>
          <cell r="BS237">
            <v>0.86799999999999999</v>
          </cell>
          <cell r="BT237">
            <v>7.5000000000000067E-2</v>
          </cell>
          <cell r="BU237">
            <v>-2.7000000000000024E-2</v>
          </cell>
          <cell r="BW237">
            <v>43612</v>
          </cell>
          <cell r="BX237">
            <v>0.96499999999999997</v>
          </cell>
          <cell r="BY237">
            <v>0.96499999999999997</v>
          </cell>
          <cell r="BZ237">
            <v>0.91</v>
          </cell>
          <cell r="CA237">
            <v>0.92500000000000004</v>
          </cell>
          <cell r="CB237">
            <v>5.4999999999999938E-2</v>
          </cell>
          <cell r="CC237">
            <v>-7.4999999999999956E-2</v>
          </cell>
        </row>
        <row r="238">
          <cell r="AA238">
            <v>43609</v>
          </cell>
          <cell r="AB238">
            <v>0.52500000000000002</v>
          </cell>
          <cell r="AC238">
            <v>0.53500000000000003</v>
          </cell>
          <cell r="AD238">
            <v>0.51500000000000001</v>
          </cell>
          <cell r="AE238">
            <v>0.52500000000000002</v>
          </cell>
          <cell r="AF238">
            <v>2.0000000000000018E-2</v>
          </cell>
          <cell r="AG238">
            <v>-5.0000000000000044E-3</v>
          </cell>
          <cell r="BO238">
            <v>43612</v>
          </cell>
          <cell r="BP238">
            <v>0.95499999999999996</v>
          </cell>
          <cell r="BQ238">
            <v>0.96099999999999997</v>
          </cell>
          <cell r="BR238">
            <v>0.86699999999999999</v>
          </cell>
          <cell r="BS238">
            <v>0.89500000000000002</v>
          </cell>
          <cell r="BT238">
            <v>9.3999999999999972E-2</v>
          </cell>
          <cell r="BU238">
            <v>-5.9999999999999942E-2</v>
          </cell>
          <cell r="BW238">
            <v>43609</v>
          </cell>
          <cell r="BX238">
            <v>1.0049999999999999</v>
          </cell>
          <cell r="BY238">
            <v>1.0149999999999999</v>
          </cell>
          <cell r="BZ238">
            <v>0.98499999999999999</v>
          </cell>
          <cell r="CA238">
            <v>1</v>
          </cell>
          <cell r="CB238">
            <v>2.9999999999999916E-2</v>
          </cell>
          <cell r="CC238">
            <v>-4.9999999999998934E-3</v>
          </cell>
        </row>
        <row r="239">
          <cell r="AA239">
            <v>43608</v>
          </cell>
          <cell r="AB239">
            <v>0.54200000000000004</v>
          </cell>
          <cell r="AC239">
            <v>0.54200000000000004</v>
          </cell>
          <cell r="AD239">
            <v>0.36199999999999999</v>
          </cell>
          <cell r="AE239">
            <v>0.53</v>
          </cell>
          <cell r="AF239">
            <v>0.18000000000000005</v>
          </cell>
          <cell r="AG239">
            <v>-1.2000000000000011E-2</v>
          </cell>
          <cell r="BO239">
            <v>43609</v>
          </cell>
          <cell r="BP239">
            <v>0.94799999999999995</v>
          </cell>
          <cell r="BQ239">
            <v>0.96</v>
          </cell>
          <cell r="BR239">
            <v>0.94</v>
          </cell>
          <cell r="BS239">
            <v>0.95499999999999996</v>
          </cell>
          <cell r="BT239">
            <v>2.0000000000000018E-2</v>
          </cell>
          <cell r="BU239">
            <v>5.0000000000000044E-3</v>
          </cell>
          <cell r="BW239">
            <v>43608</v>
          </cell>
          <cell r="BX239">
            <v>1.0149999999999999</v>
          </cell>
          <cell r="BY239">
            <v>1.0149999999999999</v>
          </cell>
          <cell r="BZ239">
            <v>0.98</v>
          </cell>
          <cell r="CA239">
            <v>1.0049999999999999</v>
          </cell>
          <cell r="CB239">
            <v>3.499999999999992E-2</v>
          </cell>
          <cell r="CC239">
            <v>-2.0000000000000018E-2</v>
          </cell>
        </row>
        <row r="240">
          <cell r="AA240">
            <v>43607</v>
          </cell>
          <cell r="AB240">
            <v>0.60699999999999998</v>
          </cell>
          <cell r="AC240">
            <v>0.61</v>
          </cell>
          <cell r="AD240">
            <v>0.53</v>
          </cell>
          <cell r="AE240">
            <v>0.54200000000000004</v>
          </cell>
          <cell r="AF240">
            <v>7.999999999999996E-2</v>
          </cell>
          <cell r="AG240">
            <v>-6.2999999999999945E-2</v>
          </cell>
          <cell r="BO240">
            <v>43608</v>
          </cell>
          <cell r="BP240">
            <v>0.97</v>
          </cell>
          <cell r="BQ240">
            <v>0.97199999999999998</v>
          </cell>
          <cell r="BR240">
            <v>0.93</v>
          </cell>
          <cell r="BS240">
            <v>0.95</v>
          </cell>
          <cell r="BT240">
            <v>4.1999999999999926E-2</v>
          </cell>
          <cell r="BU240">
            <v>-2.0000000000000018E-2</v>
          </cell>
          <cell r="BW240">
            <v>43607</v>
          </cell>
          <cell r="BX240">
            <v>1.0900000000000001</v>
          </cell>
          <cell r="BY240">
            <v>1.0900000000000001</v>
          </cell>
          <cell r="BZ240">
            <v>1.0049999999999999</v>
          </cell>
          <cell r="CA240">
            <v>1.0249999999999999</v>
          </cell>
          <cell r="CB240">
            <v>8.5000000000000187E-2</v>
          </cell>
          <cell r="CC240">
            <v>-8.0000000000000071E-2</v>
          </cell>
        </row>
        <row r="241">
          <cell r="AA241">
            <v>43606</v>
          </cell>
          <cell r="AB241">
            <v>0.60499999999999998</v>
          </cell>
          <cell r="AC241">
            <v>0.60499999999999998</v>
          </cell>
          <cell r="AD241">
            <v>0.60499999999999998</v>
          </cell>
          <cell r="AE241">
            <v>0.60499999999999998</v>
          </cell>
          <cell r="AF241">
            <v>0</v>
          </cell>
          <cell r="AG241">
            <v>-2.0000000000000018E-3</v>
          </cell>
          <cell r="BO241">
            <v>43607</v>
          </cell>
          <cell r="BP241">
            <v>1.038</v>
          </cell>
          <cell r="BQ241">
            <v>1.04</v>
          </cell>
          <cell r="BR241">
            <v>0.95499999999999996</v>
          </cell>
          <cell r="BS241">
            <v>0.97</v>
          </cell>
          <cell r="BT241">
            <v>8.5000000000000075E-2</v>
          </cell>
          <cell r="BU241">
            <v>-6.800000000000006E-2</v>
          </cell>
          <cell r="BW241">
            <v>43606</v>
          </cell>
          <cell r="BX241">
            <v>1.105</v>
          </cell>
          <cell r="BY241">
            <v>1.105</v>
          </cell>
          <cell r="BZ241">
            <v>1.105</v>
          </cell>
          <cell r="CA241">
            <v>1.105</v>
          </cell>
          <cell r="CB241">
            <v>0</v>
          </cell>
          <cell r="CC241">
            <v>0</v>
          </cell>
        </row>
        <row r="242">
          <cell r="AA242">
            <v>43605</v>
          </cell>
          <cell r="AB242">
            <v>0.622</v>
          </cell>
          <cell r="AC242">
            <v>0.622</v>
          </cell>
          <cell r="AD242">
            <v>0.60499999999999998</v>
          </cell>
          <cell r="AE242">
            <v>0.60699999999999998</v>
          </cell>
          <cell r="AF242">
            <v>1.7000000000000015E-2</v>
          </cell>
          <cell r="AG242">
            <v>-1.3000000000000012E-2</v>
          </cell>
          <cell r="BO242">
            <v>43606</v>
          </cell>
          <cell r="BP242">
            <v>1.038</v>
          </cell>
          <cell r="BQ242">
            <v>1.038</v>
          </cell>
          <cell r="BR242">
            <v>1.038</v>
          </cell>
          <cell r="BS242">
            <v>1.038</v>
          </cell>
          <cell r="BT242">
            <v>0</v>
          </cell>
          <cell r="BU242">
            <v>-2.0000000000000018E-3</v>
          </cell>
          <cell r="BW242">
            <v>43605</v>
          </cell>
          <cell r="BX242">
            <v>1.105</v>
          </cell>
          <cell r="BY242">
            <v>1.1060000000000001</v>
          </cell>
          <cell r="BZ242">
            <v>1.095</v>
          </cell>
          <cell r="CA242">
            <v>1.105</v>
          </cell>
          <cell r="CB242">
            <v>1.1000000000000121E-2</v>
          </cell>
          <cell r="CC242">
            <v>0</v>
          </cell>
        </row>
        <row r="243">
          <cell r="AA243">
            <v>43602</v>
          </cell>
          <cell r="AB243">
            <v>0.61</v>
          </cell>
          <cell r="AC243">
            <v>0.62</v>
          </cell>
          <cell r="AD243">
            <v>0.6</v>
          </cell>
          <cell r="AE243">
            <v>0.62</v>
          </cell>
          <cell r="AF243">
            <v>2.0000000000000018E-2</v>
          </cell>
          <cell r="AG243">
            <v>8.0000000000000071E-3</v>
          </cell>
          <cell r="BO243">
            <v>43605</v>
          </cell>
          <cell r="BP243">
            <v>1.0449999999999999</v>
          </cell>
          <cell r="BQ243">
            <v>1.0449999999999999</v>
          </cell>
          <cell r="BR243">
            <v>1.0349999999999999</v>
          </cell>
          <cell r="BS243">
            <v>1.04</v>
          </cell>
          <cell r="BT243">
            <v>1.0000000000000009E-2</v>
          </cell>
          <cell r="BU243">
            <v>-4.9999999999998934E-3</v>
          </cell>
          <cell r="BW243">
            <v>43602</v>
          </cell>
          <cell r="BX243">
            <v>1.105</v>
          </cell>
          <cell r="BY243">
            <v>1.105</v>
          </cell>
          <cell r="BZ243">
            <v>1.075</v>
          </cell>
          <cell r="CA243">
            <v>1.105</v>
          </cell>
          <cell r="CB243">
            <v>3.0000000000000027E-2</v>
          </cell>
          <cell r="CC243">
            <v>0</v>
          </cell>
        </row>
        <row r="244">
          <cell r="AA244">
            <v>43601</v>
          </cell>
          <cell r="AB244">
            <v>0.62</v>
          </cell>
          <cell r="AC244">
            <v>0.627</v>
          </cell>
          <cell r="AD244">
            <v>0.61</v>
          </cell>
          <cell r="AE244">
            <v>0.61199999999999999</v>
          </cell>
          <cell r="AF244">
            <v>1.7000000000000015E-2</v>
          </cell>
          <cell r="AG244">
            <v>-8.0000000000000071E-3</v>
          </cell>
          <cell r="BO244">
            <v>43602</v>
          </cell>
          <cell r="BP244">
            <v>1.04</v>
          </cell>
          <cell r="BQ244">
            <v>1.0449999999999999</v>
          </cell>
          <cell r="BR244">
            <v>1.0149999999999999</v>
          </cell>
          <cell r="BS244">
            <v>1.0449999999999999</v>
          </cell>
          <cell r="BT244">
            <v>3.0000000000000027E-2</v>
          </cell>
          <cell r="BU244">
            <v>4.9999999999998934E-3</v>
          </cell>
          <cell r="BW244">
            <v>43601</v>
          </cell>
          <cell r="BX244">
            <v>1.125</v>
          </cell>
          <cell r="BY244">
            <v>1.125</v>
          </cell>
          <cell r="BZ244">
            <v>1.0900000000000001</v>
          </cell>
          <cell r="CA244">
            <v>1.105</v>
          </cell>
          <cell r="CB244">
            <v>3.499999999999992E-2</v>
          </cell>
          <cell r="CC244">
            <v>-1.0000000000000009E-2</v>
          </cell>
        </row>
        <row r="245">
          <cell r="AA245">
            <v>43600</v>
          </cell>
          <cell r="AB245">
            <v>0.63</v>
          </cell>
          <cell r="AC245">
            <v>0.63</v>
          </cell>
          <cell r="AD245">
            <v>0.61</v>
          </cell>
          <cell r="AE245">
            <v>0.62</v>
          </cell>
          <cell r="AF245">
            <v>2.0000000000000018E-2</v>
          </cell>
          <cell r="AG245">
            <v>-1.5000000000000013E-2</v>
          </cell>
          <cell r="BO245">
            <v>43601</v>
          </cell>
          <cell r="BP245">
            <v>1.0549999999999999</v>
          </cell>
          <cell r="BQ245">
            <v>1.06</v>
          </cell>
          <cell r="BR245">
            <v>1.0249999999999999</v>
          </cell>
          <cell r="BS245">
            <v>1.04</v>
          </cell>
          <cell r="BT245">
            <v>3.5000000000000142E-2</v>
          </cell>
          <cell r="BU245">
            <v>-1.4999999999999902E-2</v>
          </cell>
          <cell r="BW245">
            <v>43600</v>
          </cell>
          <cell r="BX245">
            <v>1.1499999999999999</v>
          </cell>
          <cell r="BY245">
            <v>1.1499999999999999</v>
          </cell>
          <cell r="BZ245">
            <v>1.105</v>
          </cell>
          <cell r="CA245">
            <v>1.115</v>
          </cell>
          <cell r="CB245">
            <v>4.4999999999999929E-2</v>
          </cell>
          <cell r="CC245">
            <v>-3.499999999999992E-2</v>
          </cell>
        </row>
        <row r="246">
          <cell r="AA246">
            <v>43599</v>
          </cell>
          <cell r="AB246">
            <v>0.61499999999999999</v>
          </cell>
          <cell r="AC246">
            <v>0.63500000000000001</v>
          </cell>
          <cell r="AD246">
            <v>0.61</v>
          </cell>
          <cell r="AE246">
            <v>0.63500000000000001</v>
          </cell>
          <cell r="AF246">
            <v>2.5000000000000022E-2</v>
          </cell>
          <cell r="AG246">
            <v>2.0000000000000018E-2</v>
          </cell>
          <cell r="BO246">
            <v>43600</v>
          </cell>
          <cell r="BP246">
            <v>1.08</v>
          </cell>
          <cell r="BQ246">
            <v>1.08</v>
          </cell>
          <cell r="BR246">
            <v>1.048</v>
          </cell>
          <cell r="BS246">
            <v>1.0549999999999999</v>
          </cell>
          <cell r="BT246">
            <v>3.2000000000000028E-2</v>
          </cell>
          <cell r="BU246">
            <v>-2.5000000000000133E-2</v>
          </cell>
          <cell r="BW246">
            <v>43599</v>
          </cell>
          <cell r="BX246">
            <v>1.125</v>
          </cell>
          <cell r="BY246">
            <v>1.155</v>
          </cell>
          <cell r="BZ246">
            <v>1.115</v>
          </cell>
          <cell r="CA246">
            <v>1.1499999999999999</v>
          </cell>
          <cell r="CB246">
            <v>4.0000000000000036E-2</v>
          </cell>
          <cell r="CC246">
            <v>2.4999999999999911E-2</v>
          </cell>
        </row>
        <row r="247">
          <cell r="AA247">
            <v>43598</v>
          </cell>
          <cell r="AB247">
            <v>0.66</v>
          </cell>
          <cell r="AC247">
            <v>0.66300000000000003</v>
          </cell>
          <cell r="AD247">
            <v>0.60499999999999998</v>
          </cell>
          <cell r="AE247">
            <v>0.61499999999999999</v>
          </cell>
          <cell r="AF247">
            <v>5.8000000000000052E-2</v>
          </cell>
          <cell r="AG247">
            <v>-4.500000000000004E-2</v>
          </cell>
          <cell r="BO247">
            <v>43599</v>
          </cell>
          <cell r="BP247">
            <v>1.06</v>
          </cell>
          <cell r="BQ247">
            <v>1.083</v>
          </cell>
          <cell r="BR247">
            <v>1.0549999999999999</v>
          </cell>
          <cell r="BS247">
            <v>1.08</v>
          </cell>
          <cell r="BT247">
            <v>2.8000000000000025E-2</v>
          </cell>
          <cell r="BU247">
            <v>2.0000000000000018E-2</v>
          </cell>
          <cell r="BW247">
            <v>43598</v>
          </cell>
          <cell r="BX247">
            <v>1.1100000000000001</v>
          </cell>
          <cell r="BY247">
            <v>1.125</v>
          </cell>
          <cell r="BZ247">
            <v>1.0900000000000001</v>
          </cell>
          <cell r="CA247">
            <v>1.125</v>
          </cell>
          <cell r="CB247">
            <v>3.499999999999992E-2</v>
          </cell>
          <cell r="CC247">
            <v>-1.4999999999999902E-2</v>
          </cell>
        </row>
        <row r="248">
          <cell r="AA248">
            <v>43595</v>
          </cell>
          <cell r="AB248">
            <v>0.67</v>
          </cell>
          <cell r="AC248">
            <v>0.67</v>
          </cell>
          <cell r="AD248">
            <v>0.65</v>
          </cell>
          <cell r="AE248">
            <v>0.66</v>
          </cell>
          <cell r="AF248">
            <v>2.0000000000000018E-2</v>
          </cell>
          <cell r="AG248">
            <v>-1.0000000000000009E-2</v>
          </cell>
          <cell r="BO248">
            <v>43598</v>
          </cell>
          <cell r="BP248">
            <v>1.085</v>
          </cell>
          <cell r="BQ248">
            <v>1.224</v>
          </cell>
          <cell r="BR248">
            <v>1.03</v>
          </cell>
          <cell r="BS248">
            <v>1.06</v>
          </cell>
          <cell r="BT248">
            <v>0.19399999999999995</v>
          </cell>
          <cell r="BU248">
            <v>-2.4999999999999911E-2</v>
          </cell>
          <cell r="BW248">
            <v>43595</v>
          </cell>
          <cell r="BX248">
            <v>1.1499999999999999</v>
          </cell>
          <cell r="BY248">
            <v>1.1499999999999999</v>
          </cell>
          <cell r="BZ248">
            <v>1.1299999999999999</v>
          </cell>
          <cell r="CA248">
            <v>1.1399999999999999</v>
          </cell>
          <cell r="CB248">
            <v>2.0000000000000018E-2</v>
          </cell>
          <cell r="CC248">
            <v>-1.0000000000000009E-2</v>
          </cell>
        </row>
        <row r="249">
          <cell r="AA249">
            <v>43594</v>
          </cell>
          <cell r="AB249">
            <v>0.66200000000000003</v>
          </cell>
          <cell r="AC249">
            <v>0.67</v>
          </cell>
          <cell r="AD249">
            <v>0.64</v>
          </cell>
          <cell r="AE249">
            <v>0.67</v>
          </cell>
          <cell r="AF249">
            <v>3.0000000000000027E-2</v>
          </cell>
          <cell r="AG249">
            <v>8.0000000000000071E-3</v>
          </cell>
          <cell r="BO249">
            <v>43595</v>
          </cell>
          <cell r="BP249">
            <v>1.095</v>
          </cell>
          <cell r="BQ249">
            <v>1.095</v>
          </cell>
          <cell r="BR249">
            <v>1.085</v>
          </cell>
          <cell r="BS249">
            <v>1.085</v>
          </cell>
          <cell r="BT249">
            <v>1.0000000000000009E-2</v>
          </cell>
          <cell r="BU249">
            <v>-1.0000000000000009E-2</v>
          </cell>
          <cell r="BW249">
            <v>43594</v>
          </cell>
          <cell r="BX249">
            <v>1.1399999999999999</v>
          </cell>
          <cell r="BY249">
            <v>1.1499999999999999</v>
          </cell>
          <cell r="BZ249">
            <v>1.0549999999999999</v>
          </cell>
          <cell r="CA249">
            <v>1.1499999999999999</v>
          </cell>
          <cell r="CB249">
            <v>9.4999999999999973E-2</v>
          </cell>
          <cell r="CC249">
            <v>1.0000000000000009E-2</v>
          </cell>
        </row>
        <row r="250">
          <cell r="AA250">
            <v>43593</v>
          </cell>
          <cell r="AB250">
            <v>0.68</v>
          </cell>
          <cell r="AC250">
            <v>0.68300000000000005</v>
          </cell>
          <cell r="AD250">
            <v>0.65</v>
          </cell>
          <cell r="AE250">
            <v>0.66200000000000003</v>
          </cell>
          <cell r="AF250">
            <v>3.3000000000000029E-2</v>
          </cell>
          <cell r="AG250">
            <v>-1.8000000000000016E-2</v>
          </cell>
          <cell r="BO250">
            <v>43594</v>
          </cell>
          <cell r="BP250">
            <v>1.0900000000000001</v>
          </cell>
          <cell r="BQ250">
            <v>1.1000000000000001</v>
          </cell>
          <cell r="BR250">
            <v>1.06</v>
          </cell>
          <cell r="BS250">
            <v>1.095</v>
          </cell>
          <cell r="BT250">
            <v>4.0000000000000036E-2</v>
          </cell>
          <cell r="BU250">
            <v>4.9999999999998934E-3</v>
          </cell>
          <cell r="BW250">
            <v>43593</v>
          </cell>
          <cell r="BX250">
            <v>1.1399999999999999</v>
          </cell>
          <cell r="BY250">
            <v>1.1399999999999999</v>
          </cell>
          <cell r="BZ250">
            <v>1.115</v>
          </cell>
          <cell r="CA250">
            <v>1.1399999999999999</v>
          </cell>
          <cell r="CB250">
            <v>2.4999999999999911E-2</v>
          </cell>
          <cell r="CC250">
            <v>0</v>
          </cell>
        </row>
        <row r="251">
          <cell r="AA251">
            <v>43592</v>
          </cell>
          <cell r="AB251">
            <v>0.71</v>
          </cell>
          <cell r="AC251">
            <v>0.71</v>
          </cell>
          <cell r="AD251">
            <v>0.68</v>
          </cell>
          <cell r="AE251">
            <v>0.68</v>
          </cell>
          <cell r="AF251">
            <v>2.9999999999999916E-2</v>
          </cell>
          <cell r="AG251">
            <v>-2.9999999999999916E-2</v>
          </cell>
          <cell r="BO251">
            <v>43593</v>
          </cell>
          <cell r="BP251">
            <v>1.1000000000000001</v>
          </cell>
          <cell r="BQ251">
            <v>1.103</v>
          </cell>
          <cell r="BR251">
            <v>1.0680000000000001</v>
          </cell>
          <cell r="BS251">
            <v>1.0900000000000001</v>
          </cell>
          <cell r="BT251">
            <v>3.499999999999992E-2</v>
          </cell>
          <cell r="BU251">
            <v>0</v>
          </cell>
          <cell r="BW251">
            <v>43592</v>
          </cell>
          <cell r="BX251">
            <v>1.1850000000000001</v>
          </cell>
          <cell r="BY251">
            <v>1.1850000000000001</v>
          </cell>
          <cell r="BZ251">
            <v>1.1399999999999999</v>
          </cell>
          <cell r="CA251">
            <v>1.1399999999999999</v>
          </cell>
          <cell r="CB251">
            <v>4.5000000000000151E-2</v>
          </cell>
          <cell r="CC251">
            <v>-4.5000000000000151E-2</v>
          </cell>
        </row>
        <row r="252">
          <cell r="AA252">
            <v>43591</v>
          </cell>
          <cell r="AB252">
            <v>0.72</v>
          </cell>
          <cell r="AC252">
            <v>0.73099999999999998</v>
          </cell>
          <cell r="AD252">
            <v>0.70499999999999996</v>
          </cell>
          <cell r="AE252">
            <v>0.71</v>
          </cell>
          <cell r="AF252">
            <v>2.6000000000000023E-2</v>
          </cell>
          <cell r="AG252">
            <v>-1.0000000000000009E-2</v>
          </cell>
          <cell r="BO252">
            <v>43592</v>
          </cell>
          <cell r="BP252">
            <v>1.145</v>
          </cell>
          <cell r="BQ252">
            <v>1.1499999999999999</v>
          </cell>
          <cell r="BR252">
            <v>1.0900000000000001</v>
          </cell>
          <cell r="BS252">
            <v>1.0900000000000001</v>
          </cell>
          <cell r="BT252">
            <v>5.9999999999999831E-2</v>
          </cell>
          <cell r="BU252">
            <v>-5.4999999999999938E-2</v>
          </cell>
          <cell r="BW252">
            <v>43591</v>
          </cell>
          <cell r="BX252">
            <v>1.1950000000000001</v>
          </cell>
          <cell r="BY252">
            <v>1.1950000000000001</v>
          </cell>
          <cell r="BZ252">
            <v>1.1599999999999999</v>
          </cell>
          <cell r="CA252">
            <v>1.1850000000000001</v>
          </cell>
          <cell r="CB252">
            <v>3.5000000000000142E-2</v>
          </cell>
          <cell r="CC252">
            <v>-1.0000000000000009E-2</v>
          </cell>
        </row>
        <row r="253">
          <cell r="AA253">
            <v>43588</v>
          </cell>
          <cell r="AB253">
            <v>0.72</v>
          </cell>
          <cell r="AC253">
            <v>0.72499999999999998</v>
          </cell>
          <cell r="AD253">
            <v>0.72</v>
          </cell>
          <cell r="AE253">
            <v>0.72</v>
          </cell>
          <cell r="AF253">
            <v>5.0000000000000044E-3</v>
          </cell>
          <cell r="AG253">
            <v>0</v>
          </cell>
          <cell r="BO253">
            <v>43591</v>
          </cell>
          <cell r="BP253">
            <v>1.1599999999999999</v>
          </cell>
          <cell r="BQ253">
            <v>1.1659999999999999</v>
          </cell>
          <cell r="BR253">
            <v>1.1399999999999999</v>
          </cell>
          <cell r="BS253">
            <v>1.145</v>
          </cell>
          <cell r="BT253">
            <v>2.6000000000000023E-2</v>
          </cell>
          <cell r="BU253">
            <v>-1.4999999999999902E-2</v>
          </cell>
          <cell r="BW253">
            <v>43588</v>
          </cell>
          <cell r="BX253">
            <v>1.1950000000000001</v>
          </cell>
          <cell r="BY253">
            <v>1.196</v>
          </cell>
          <cell r="BZ253">
            <v>1.1850000000000001</v>
          </cell>
          <cell r="CA253">
            <v>1.1950000000000001</v>
          </cell>
          <cell r="CB253">
            <v>1.0999999999999899E-2</v>
          </cell>
          <cell r="CC253">
            <v>0</v>
          </cell>
        </row>
        <row r="254">
          <cell r="AA254">
            <v>43587</v>
          </cell>
          <cell r="AB254">
            <v>0.70499999999999996</v>
          </cell>
          <cell r="AC254">
            <v>0.72299999999999998</v>
          </cell>
          <cell r="AD254">
            <v>0.69799999999999995</v>
          </cell>
          <cell r="AE254">
            <v>0.72</v>
          </cell>
          <cell r="AF254">
            <v>2.5000000000000022E-2</v>
          </cell>
          <cell r="AG254">
            <v>1.5000000000000013E-2</v>
          </cell>
          <cell r="BO254">
            <v>43588</v>
          </cell>
          <cell r="BP254">
            <v>1.1599999999999999</v>
          </cell>
          <cell r="BQ254">
            <v>1.1599999999999999</v>
          </cell>
          <cell r="BR254">
            <v>1.1499999999999999</v>
          </cell>
          <cell r="BS254">
            <v>1.1599999999999999</v>
          </cell>
          <cell r="BT254">
            <v>1.0000000000000009E-2</v>
          </cell>
          <cell r="BU254">
            <v>4.9999999999998934E-3</v>
          </cell>
          <cell r="BW254">
            <v>43587</v>
          </cell>
          <cell r="BX254">
            <v>1.175</v>
          </cell>
          <cell r="BY254">
            <v>1.2</v>
          </cell>
          <cell r="BZ254">
            <v>1.175</v>
          </cell>
          <cell r="CA254">
            <v>1.1950000000000001</v>
          </cell>
          <cell r="CB254">
            <v>2.4999999999999911E-2</v>
          </cell>
          <cell r="CC254">
            <v>2.0000000000000018E-2</v>
          </cell>
        </row>
        <row r="255">
          <cell r="AA255">
            <v>43585</v>
          </cell>
          <cell r="AB255">
            <v>0.71</v>
          </cell>
          <cell r="AC255">
            <v>0.73499999999999999</v>
          </cell>
          <cell r="AD255">
            <v>0.70499999999999996</v>
          </cell>
          <cell r="AE255">
            <v>0.70499999999999996</v>
          </cell>
          <cell r="AF255">
            <v>3.0000000000000027E-2</v>
          </cell>
          <cell r="AG255">
            <v>-5.0000000000000044E-3</v>
          </cell>
          <cell r="BO255">
            <v>43587</v>
          </cell>
          <cell r="BP255">
            <v>1.135</v>
          </cell>
          <cell r="BQ255">
            <v>1.1599999999999999</v>
          </cell>
          <cell r="BR255">
            <v>1.1319999999999999</v>
          </cell>
          <cell r="BS255">
            <v>1.155</v>
          </cell>
          <cell r="BT255">
            <v>2.8000000000000025E-2</v>
          </cell>
          <cell r="BU255">
            <v>2.0000000000000018E-2</v>
          </cell>
          <cell r="BW255">
            <v>43585</v>
          </cell>
          <cell r="BX255">
            <v>1.1850000000000001</v>
          </cell>
          <cell r="BY255">
            <v>1.1850000000000001</v>
          </cell>
          <cell r="BZ255">
            <v>1.175</v>
          </cell>
          <cell r="CA255">
            <v>1.175</v>
          </cell>
          <cell r="CB255">
            <v>1.0000000000000009E-2</v>
          </cell>
          <cell r="CC255">
            <v>-1.0000000000000009E-2</v>
          </cell>
        </row>
        <row r="256">
          <cell r="AA256">
            <v>43584</v>
          </cell>
          <cell r="AB256">
            <v>0.70499999999999996</v>
          </cell>
          <cell r="AC256">
            <v>0.72499999999999998</v>
          </cell>
          <cell r="AD256">
            <v>0.68</v>
          </cell>
          <cell r="AE256">
            <v>0.71</v>
          </cell>
          <cell r="AF256">
            <v>4.4999999999999929E-2</v>
          </cell>
          <cell r="AG256">
            <v>1.0000000000000009E-2</v>
          </cell>
          <cell r="BO256">
            <v>43585</v>
          </cell>
          <cell r="BP256">
            <v>1.145</v>
          </cell>
          <cell r="BQ256">
            <v>1.1499999999999999</v>
          </cell>
          <cell r="BR256">
            <v>1.1299999999999999</v>
          </cell>
          <cell r="BS256">
            <v>1.135</v>
          </cell>
          <cell r="BT256">
            <v>2.0000000000000018E-2</v>
          </cell>
          <cell r="BU256">
            <v>-2.9999999999998916E-3</v>
          </cell>
          <cell r="BW256">
            <v>43584</v>
          </cell>
          <cell r="BX256">
            <v>1.155</v>
          </cell>
          <cell r="BY256">
            <v>1.1850000000000001</v>
          </cell>
          <cell r="BZ256">
            <v>1.1539999999999999</v>
          </cell>
          <cell r="CA256">
            <v>1.1850000000000001</v>
          </cell>
          <cell r="CB256">
            <v>3.1000000000000139E-2</v>
          </cell>
          <cell r="CC256">
            <v>3.0000000000000027E-2</v>
          </cell>
        </row>
        <row r="257">
          <cell r="AA257">
            <v>43581</v>
          </cell>
          <cell r="AB257">
            <v>0.67</v>
          </cell>
          <cell r="AC257">
            <v>0.7</v>
          </cell>
          <cell r="AD257">
            <v>0.67</v>
          </cell>
          <cell r="AE257">
            <v>0.7</v>
          </cell>
          <cell r="AF257">
            <v>2.9999999999999916E-2</v>
          </cell>
          <cell r="AG257">
            <v>1.0000000000000009E-2</v>
          </cell>
          <cell r="BO257">
            <v>43584</v>
          </cell>
          <cell r="BP257">
            <v>1.115</v>
          </cell>
          <cell r="BQ257">
            <v>1.1519999999999999</v>
          </cell>
          <cell r="BR257">
            <v>1.105</v>
          </cell>
          <cell r="BS257">
            <v>1.1379999999999999</v>
          </cell>
          <cell r="BT257">
            <v>4.6999999999999931E-2</v>
          </cell>
          <cell r="BU257">
            <v>2.2999999999999909E-2</v>
          </cell>
          <cell r="BW257">
            <v>43581</v>
          </cell>
          <cell r="BX257">
            <v>1.1399999999999999</v>
          </cell>
          <cell r="BY257">
            <v>1.155</v>
          </cell>
          <cell r="BZ257">
            <v>1.1299999999999999</v>
          </cell>
          <cell r="CA257">
            <v>1.155</v>
          </cell>
          <cell r="CB257">
            <v>2.5000000000000133E-2</v>
          </cell>
          <cell r="CC257">
            <v>1.0000000000000009E-2</v>
          </cell>
        </row>
        <row r="258">
          <cell r="AA258">
            <v>43580</v>
          </cell>
          <cell r="AB258">
            <v>0.64</v>
          </cell>
          <cell r="AC258">
            <v>0.69</v>
          </cell>
          <cell r="AD258">
            <v>0.64</v>
          </cell>
          <cell r="AE258">
            <v>0.69</v>
          </cell>
          <cell r="AF258">
            <v>4.9999999999999933E-2</v>
          </cell>
          <cell r="AG258">
            <v>4.4999999999999929E-2</v>
          </cell>
          <cell r="BO258">
            <v>43581</v>
          </cell>
          <cell r="BP258">
            <v>1.103</v>
          </cell>
          <cell r="BQ258">
            <v>1.115</v>
          </cell>
          <cell r="BR258">
            <v>1.095</v>
          </cell>
          <cell r="BS258">
            <v>1.115</v>
          </cell>
          <cell r="BT258">
            <v>2.0000000000000018E-2</v>
          </cell>
          <cell r="BU258">
            <v>1.0000000000000009E-2</v>
          </cell>
          <cell r="BW258">
            <v>43580</v>
          </cell>
          <cell r="BX258">
            <v>1.1000000000000001</v>
          </cell>
          <cell r="BY258">
            <v>1.145</v>
          </cell>
          <cell r="BZ258">
            <v>1.1000000000000001</v>
          </cell>
          <cell r="CA258">
            <v>1.145</v>
          </cell>
          <cell r="CB258">
            <v>4.4999999999999929E-2</v>
          </cell>
          <cell r="CC258">
            <v>4.4999999999999929E-2</v>
          </cell>
        </row>
        <row r="259">
          <cell r="AA259">
            <v>43579</v>
          </cell>
          <cell r="AB259">
            <v>0.64</v>
          </cell>
          <cell r="AC259">
            <v>0.65</v>
          </cell>
          <cell r="AD259">
            <v>0.42799999999999999</v>
          </cell>
          <cell r="AE259">
            <v>0.64500000000000002</v>
          </cell>
          <cell r="AF259">
            <v>0.22200000000000003</v>
          </cell>
          <cell r="AG259">
            <v>5.0000000000000044E-3</v>
          </cell>
          <cell r="BO259">
            <v>43580</v>
          </cell>
          <cell r="BP259">
            <v>1.0649999999999999</v>
          </cell>
          <cell r="BQ259">
            <v>1.105</v>
          </cell>
          <cell r="BR259">
            <v>1.0649999999999999</v>
          </cell>
          <cell r="BS259">
            <v>1.105</v>
          </cell>
          <cell r="BT259">
            <v>4.0000000000000036E-2</v>
          </cell>
          <cell r="BU259">
            <v>3.8000000000000034E-2</v>
          </cell>
          <cell r="BW259">
            <v>43579</v>
          </cell>
          <cell r="BX259">
            <v>1.095</v>
          </cell>
          <cell r="BY259">
            <v>1.1000000000000001</v>
          </cell>
          <cell r="BZ259">
            <v>1.075</v>
          </cell>
          <cell r="CA259">
            <v>1.1000000000000001</v>
          </cell>
          <cell r="CB259">
            <v>2.5000000000000133E-2</v>
          </cell>
          <cell r="CC259">
            <v>5.0000000000001155E-3</v>
          </cell>
        </row>
        <row r="260">
          <cell r="AA260">
            <v>43578</v>
          </cell>
          <cell r="AB260">
            <v>0.65</v>
          </cell>
          <cell r="AC260">
            <v>0.65</v>
          </cell>
          <cell r="AD260">
            <v>0.64</v>
          </cell>
          <cell r="AE260">
            <v>0.64</v>
          </cell>
          <cell r="AF260">
            <v>1.0000000000000009E-2</v>
          </cell>
          <cell r="AG260">
            <v>-1.0000000000000009E-2</v>
          </cell>
          <cell r="BO260">
            <v>43579</v>
          </cell>
          <cell r="BP260">
            <v>1.0649999999999999</v>
          </cell>
          <cell r="BQ260">
            <v>1.07</v>
          </cell>
          <cell r="BR260">
            <v>0.71</v>
          </cell>
          <cell r="BS260">
            <v>1.0669999999999999</v>
          </cell>
          <cell r="BT260">
            <v>0.3600000000000001</v>
          </cell>
          <cell r="BU260">
            <v>-3.0000000000001137E-3</v>
          </cell>
          <cell r="BW260">
            <v>43578</v>
          </cell>
          <cell r="BX260">
            <v>1.1100000000000001</v>
          </cell>
          <cell r="BY260">
            <v>1.1100000000000001</v>
          </cell>
          <cell r="BZ260">
            <v>1.0649999999999999</v>
          </cell>
          <cell r="CA260">
            <v>1.095</v>
          </cell>
          <cell r="CB260">
            <v>4.5000000000000151E-2</v>
          </cell>
          <cell r="CC260">
            <v>-1.0000000000000009E-2</v>
          </cell>
        </row>
        <row r="261">
          <cell r="AA261">
            <v>43577</v>
          </cell>
          <cell r="AB261">
            <v>0.64</v>
          </cell>
          <cell r="AC261">
            <v>0.65</v>
          </cell>
          <cell r="AD261">
            <v>0.63300000000000001</v>
          </cell>
          <cell r="AE261">
            <v>0.65</v>
          </cell>
          <cell r="AF261">
            <v>1.7000000000000015E-2</v>
          </cell>
          <cell r="AG261">
            <v>1.0000000000000009E-2</v>
          </cell>
          <cell r="BO261">
            <v>43578</v>
          </cell>
          <cell r="BP261">
            <v>1.08</v>
          </cell>
          <cell r="BQ261">
            <v>1.0820000000000001</v>
          </cell>
          <cell r="BR261">
            <v>1.06</v>
          </cell>
          <cell r="BS261">
            <v>1.07</v>
          </cell>
          <cell r="BT261">
            <v>2.200000000000002E-2</v>
          </cell>
          <cell r="BU261">
            <v>-4.9999999999998934E-3</v>
          </cell>
          <cell r="BW261">
            <v>43577</v>
          </cell>
          <cell r="BX261">
            <v>1.105</v>
          </cell>
          <cell r="BY261">
            <v>1.1060000000000001</v>
          </cell>
          <cell r="BZ261">
            <v>1.08</v>
          </cell>
          <cell r="CA261">
            <v>1.105</v>
          </cell>
          <cell r="CB261">
            <v>2.6000000000000023E-2</v>
          </cell>
          <cell r="CC261">
            <v>0</v>
          </cell>
        </row>
        <row r="262">
          <cell r="AA262">
            <v>43573</v>
          </cell>
          <cell r="AB262">
            <v>0.64800000000000002</v>
          </cell>
          <cell r="AC262">
            <v>0.65</v>
          </cell>
          <cell r="AD262">
            <v>0.63800000000000001</v>
          </cell>
          <cell r="AE262">
            <v>0.64</v>
          </cell>
          <cell r="AF262">
            <v>1.2000000000000011E-2</v>
          </cell>
          <cell r="AG262">
            <v>-1.0000000000000009E-2</v>
          </cell>
          <cell r="BO262">
            <v>43577</v>
          </cell>
          <cell r="BP262">
            <v>1.08</v>
          </cell>
          <cell r="BQ262">
            <v>1.0960000000000001</v>
          </cell>
          <cell r="BR262">
            <v>1.06</v>
          </cell>
          <cell r="BS262">
            <v>1.075</v>
          </cell>
          <cell r="BT262">
            <v>3.6000000000000032E-2</v>
          </cell>
          <cell r="BU262">
            <v>-5.0000000000001155E-3</v>
          </cell>
          <cell r="BW262">
            <v>43573</v>
          </cell>
          <cell r="BX262">
            <v>1.1000000000000001</v>
          </cell>
          <cell r="BY262">
            <v>1.105</v>
          </cell>
          <cell r="BZ262">
            <v>1.095</v>
          </cell>
          <cell r="CA262">
            <v>1.105</v>
          </cell>
          <cell r="CB262">
            <v>1.0000000000000009E-2</v>
          </cell>
          <cell r="CC262">
            <v>-1.5000000000000124E-2</v>
          </cell>
        </row>
        <row r="263">
          <cell r="AA263">
            <v>43572</v>
          </cell>
          <cell r="AB263">
            <v>0.64</v>
          </cell>
          <cell r="AC263">
            <v>0.66</v>
          </cell>
          <cell r="AD263">
            <v>0.64</v>
          </cell>
          <cell r="AE263">
            <v>0.65</v>
          </cell>
          <cell r="AF263">
            <v>2.0000000000000018E-2</v>
          </cell>
          <cell r="AG263">
            <v>1.0000000000000009E-2</v>
          </cell>
          <cell r="BO263">
            <v>43573</v>
          </cell>
          <cell r="BP263">
            <v>1.08</v>
          </cell>
          <cell r="BQ263">
            <v>1.085</v>
          </cell>
          <cell r="BR263">
            <v>1.0580000000000001</v>
          </cell>
          <cell r="BS263">
            <v>1.08</v>
          </cell>
          <cell r="BT263">
            <v>2.6999999999999913E-2</v>
          </cell>
          <cell r="BU263">
            <v>-4.9999999999998934E-3</v>
          </cell>
          <cell r="BW263">
            <v>43572</v>
          </cell>
          <cell r="BX263">
            <v>1.115</v>
          </cell>
          <cell r="BY263">
            <v>1.1200000000000001</v>
          </cell>
          <cell r="BZ263">
            <v>1.1100000000000001</v>
          </cell>
          <cell r="CA263">
            <v>1.1200000000000001</v>
          </cell>
          <cell r="CB263">
            <v>1.0000000000000009E-2</v>
          </cell>
          <cell r="CC263">
            <v>1.0000000000000009E-2</v>
          </cell>
        </row>
        <row r="264">
          <cell r="AA264">
            <v>43571</v>
          </cell>
          <cell r="AB264">
            <v>0.63</v>
          </cell>
          <cell r="AC264">
            <v>0.64</v>
          </cell>
          <cell r="AD264">
            <v>0.62</v>
          </cell>
          <cell r="AE264">
            <v>0.64</v>
          </cell>
          <cell r="AF264">
            <v>2.0000000000000018E-2</v>
          </cell>
          <cell r="AG264">
            <v>1.0000000000000009E-2</v>
          </cell>
          <cell r="BO264">
            <v>43572</v>
          </cell>
          <cell r="BP264">
            <v>1.0649999999999999</v>
          </cell>
          <cell r="BQ264">
            <v>1.0880000000000001</v>
          </cell>
          <cell r="BR264">
            <v>1.0649999999999999</v>
          </cell>
          <cell r="BS264">
            <v>1.085</v>
          </cell>
          <cell r="BT264">
            <v>2.3000000000000131E-2</v>
          </cell>
          <cell r="BU264">
            <v>1.4999999999999902E-2</v>
          </cell>
          <cell r="BW264">
            <v>43571</v>
          </cell>
          <cell r="BX264">
            <v>1.0900000000000001</v>
          </cell>
          <cell r="BY264">
            <v>1.1100000000000001</v>
          </cell>
          <cell r="BZ264">
            <v>1.085</v>
          </cell>
          <cell r="CA264">
            <v>1.1100000000000001</v>
          </cell>
          <cell r="CB264">
            <v>2.5000000000000133E-2</v>
          </cell>
          <cell r="CC264">
            <v>2.0000000000000018E-2</v>
          </cell>
        </row>
        <row r="265">
          <cell r="AA265">
            <v>43570</v>
          </cell>
          <cell r="AB265">
            <v>0.6</v>
          </cell>
          <cell r="AC265">
            <v>0.63</v>
          </cell>
          <cell r="AD265">
            <v>0.59699999999999998</v>
          </cell>
          <cell r="AE265">
            <v>0.63</v>
          </cell>
          <cell r="AF265">
            <v>3.3000000000000029E-2</v>
          </cell>
          <cell r="AG265">
            <v>3.0000000000000027E-2</v>
          </cell>
          <cell r="BO265">
            <v>43571</v>
          </cell>
          <cell r="BP265">
            <v>1.05</v>
          </cell>
          <cell r="BQ265">
            <v>1.07</v>
          </cell>
          <cell r="BR265">
            <v>1.05</v>
          </cell>
          <cell r="BS265">
            <v>1.07</v>
          </cell>
          <cell r="BT265">
            <v>2.0000000000000018E-2</v>
          </cell>
          <cell r="BU265">
            <v>1.3000000000000123E-2</v>
          </cell>
          <cell r="BW265">
            <v>43570</v>
          </cell>
          <cell r="BX265">
            <v>1.0549999999999999</v>
          </cell>
          <cell r="BY265">
            <v>1.095</v>
          </cell>
          <cell r="BZ265">
            <v>1.0489999999999999</v>
          </cell>
          <cell r="CA265">
            <v>1.0900000000000001</v>
          </cell>
          <cell r="CB265">
            <v>4.6000000000000041E-2</v>
          </cell>
          <cell r="CC265">
            <v>4.0000000000000036E-2</v>
          </cell>
        </row>
        <row r="266">
          <cell r="AA266">
            <v>43567</v>
          </cell>
          <cell r="AB266">
            <v>0.59</v>
          </cell>
          <cell r="AC266">
            <v>0.60499999999999998</v>
          </cell>
          <cell r="AD266">
            <v>0.56999999999999995</v>
          </cell>
          <cell r="AE266">
            <v>0.6</v>
          </cell>
          <cell r="AF266">
            <v>3.5000000000000031E-2</v>
          </cell>
          <cell r="AG266">
            <v>0</v>
          </cell>
          <cell r="BO266">
            <v>43570</v>
          </cell>
          <cell r="BP266">
            <v>1.0249999999999999</v>
          </cell>
          <cell r="BQ266">
            <v>1.06</v>
          </cell>
          <cell r="BR266">
            <v>1.0149999999999999</v>
          </cell>
          <cell r="BS266">
            <v>1.0569999999999999</v>
          </cell>
          <cell r="BT266">
            <v>4.5000000000000151E-2</v>
          </cell>
          <cell r="BU266">
            <v>3.2000000000000028E-2</v>
          </cell>
          <cell r="BW266">
            <v>43567</v>
          </cell>
          <cell r="BX266">
            <v>1.06</v>
          </cell>
          <cell r="BY266">
            <v>1.0649999999999999</v>
          </cell>
          <cell r="BZ266">
            <v>1.0449999999999999</v>
          </cell>
          <cell r="CA266">
            <v>1.05</v>
          </cell>
          <cell r="CB266">
            <v>2.0000000000000018E-2</v>
          </cell>
          <cell r="CC266">
            <v>-1.0000000000000009E-2</v>
          </cell>
        </row>
        <row r="267">
          <cell r="AA267">
            <v>43566</v>
          </cell>
          <cell r="AB267">
            <v>0.56999999999999995</v>
          </cell>
          <cell r="AC267">
            <v>0.6</v>
          </cell>
          <cell r="AD267">
            <v>0.56999999999999995</v>
          </cell>
          <cell r="AE267">
            <v>0.6</v>
          </cell>
          <cell r="AF267">
            <v>3.0000000000000027E-2</v>
          </cell>
          <cell r="AG267">
            <v>3.0000000000000027E-2</v>
          </cell>
          <cell r="BO267">
            <v>43567</v>
          </cell>
          <cell r="BP267">
            <v>1.03</v>
          </cell>
          <cell r="BQ267">
            <v>1.05</v>
          </cell>
          <cell r="BR267">
            <v>1.01</v>
          </cell>
          <cell r="BS267">
            <v>1.0249999999999999</v>
          </cell>
          <cell r="BT267">
            <v>4.0000000000000036E-2</v>
          </cell>
          <cell r="BU267">
            <v>1.4999999999999902E-2</v>
          </cell>
          <cell r="BW267">
            <v>43566</v>
          </cell>
          <cell r="BX267">
            <v>1.03</v>
          </cell>
          <cell r="BY267">
            <v>1.06</v>
          </cell>
          <cell r="BZ267">
            <v>1.0249999999999999</v>
          </cell>
          <cell r="CA267">
            <v>1.06</v>
          </cell>
          <cell r="CB267">
            <v>3.5000000000000142E-2</v>
          </cell>
          <cell r="CC267">
            <v>3.5000000000000142E-2</v>
          </cell>
        </row>
        <row r="268">
          <cell r="AA268">
            <v>43565</v>
          </cell>
          <cell r="AB268">
            <v>0.59499999999999997</v>
          </cell>
          <cell r="AC268">
            <v>0.59499999999999997</v>
          </cell>
          <cell r="AD268">
            <v>0.56799999999999995</v>
          </cell>
          <cell r="AE268">
            <v>0.56999999999999995</v>
          </cell>
          <cell r="AF268">
            <v>2.7000000000000024E-2</v>
          </cell>
          <cell r="AG268">
            <v>-3.0000000000000027E-2</v>
          </cell>
          <cell r="BO268">
            <v>43566</v>
          </cell>
          <cell r="BP268">
            <v>0.98299999999999998</v>
          </cell>
          <cell r="BQ268">
            <v>1.0129999999999999</v>
          </cell>
          <cell r="BR268">
            <v>0.98299999999999998</v>
          </cell>
          <cell r="BS268">
            <v>1.01</v>
          </cell>
          <cell r="BT268">
            <v>2.9999999999999916E-2</v>
          </cell>
          <cell r="BU268">
            <v>3.0000000000000027E-2</v>
          </cell>
          <cell r="BW268">
            <v>43565</v>
          </cell>
          <cell r="BX268">
            <v>1.0349999999999999</v>
          </cell>
          <cell r="BY268">
            <v>1.0349999999999999</v>
          </cell>
          <cell r="BZ268">
            <v>1.02</v>
          </cell>
          <cell r="CA268">
            <v>1.0249999999999999</v>
          </cell>
          <cell r="CB268">
            <v>1.4999999999999902E-2</v>
          </cell>
          <cell r="CC268">
            <v>-3.0000000000000027E-2</v>
          </cell>
        </row>
        <row r="269">
          <cell r="AA269">
            <v>43564</v>
          </cell>
          <cell r="AB269">
            <v>0.61499999999999999</v>
          </cell>
          <cell r="AC269">
            <v>0.61499999999999999</v>
          </cell>
          <cell r="AD269">
            <v>0.58499999999999996</v>
          </cell>
          <cell r="AE269">
            <v>0.6</v>
          </cell>
          <cell r="AF269">
            <v>3.0000000000000027E-2</v>
          </cell>
          <cell r="AG269">
            <v>-1.5000000000000013E-2</v>
          </cell>
          <cell r="BO269">
            <v>43565</v>
          </cell>
          <cell r="BP269">
            <v>1.0049999999999999</v>
          </cell>
          <cell r="BQ269">
            <v>1.0049999999999999</v>
          </cell>
          <cell r="BR269">
            <v>0.98</v>
          </cell>
          <cell r="BS269">
            <v>0.98</v>
          </cell>
          <cell r="BT269">
            <v>2.4999999999999911E-2</v>
          </cell>
          <cell r="BU269">
            <v>-1.5000000000000013E-2</v>
          </cell>
          <cell r="BW269">
            <v>43564</v>
          </cell>
          <cell r="BX269">
            <v>1.06</v>
          </cell>
          <cell r="BY269">
            <v>1.0649999999999999</v>
          </cell>
          <cell r="BZ269">
            <v>1.02</v>
          </cell>
          <cell r="CA269">
            <v>1.0549999999999999</v>
          </cell>
          <cell r="CB269">
            <v>4.4999999999999929E-2</v>
          </cell>
          <cell r="CC269">
            <v>-5.0000000000001155E-3</v>
          </cell>
        </row>
        <row r="270">
          <cell r="AA270">
            <v>43563</v>
          </cell>
          <cell r="AB270">
            <v>0.66</v>
          </cell>
          <cell r="AC270">
            <v>0.66100000000000003</v>
          </cell>
          <cell r="AD270">
            <v>0.56699999999999995</v>
          </cell>
          <cell r="AE270">
            <v>0.61499999999999999</v>
          </cell>
          <cell r="AF270">
            <v>9.4000000000000083E-2</v>
          </cell>
          <cell r="AG270">
            <v>-4.500000000000004E-2</v>
          </cell>
          <cell r="BO270">
            <v>43564</v>
          </cell>
          <cell r="BP270">
            <v>1.0049999999999999</v>
          </cell>
          <cell r="BQ270">
            <v>1.008</v>
          </cell>
          <cell r="BR270">
            <v>0.98499999999999999</v>
          </cell>
          <cell r="BS270">
            <v>0.995</v>
          </cell>
          <cell r="BT270">
            <v>2.300000000000002E-2</v>
          </cell>
          <cell r="BU270">
            <v>-9.9999999999998979E-3</v>
          </cell>
          <cell r="BW270">
            <v>43563</v>
          </cell>
          <cell r="BX270">
            <v>1.07</v>
          </cell>
          <cell r="BY270">
            <v>1.0900000000000001</v>
          </cell>
          <cell r="BZ270">
            <v>1.05</v>
          </cell>
          <cell r="CA270">
            <v>1.06</v>
          </cell>
          <cell r="CB270">
            <v>4.0000000000000036E-2</v>
          </cell>
          <cell r="CC270">
            <v>-2.0000000000000018E-2</v>
          </cell>
        </row>
        <row r="271">
          <cell r="AA271">
            <v>43560</v>
          </cell>
          <cell r="AB271">
            <v>0.65</v>
          </cell>
          <cell r="AC271">
            <v>0.66500000000000004</v>
          </cell>
          <cell r="AD271">
            <v>0.65</v>
          </cell>
          <cell r="AE271">
            <v>0.66</v>
          </cell>
          <cell r="AF271">
            <v>1.5000000000000013E-2</v>
          </cell>
          <cell r="AG271">
            <v>-1.0000000000000009E-2</v>
          </cell>
          <cell r="BO271">
            <v>43563</v>
          </cell>
          <cell r="BP271">
            <v>1.04</v>
          </cell>
          <cell r="BQ271">
            <v>1.0529999999999999</v>
          </cell>
          <cell r="BR271">
            <v>1.0049999999999999</v>
          </cell>
          <cell r="BS271">
            <v>1.0049999999999999</v>
          </cell>
          <cell r="BT271">
            <v>4.8000000000000043E-2</v>
          </cell>
          <cell r="BU271">
            <v>-3.5000000000000142E-2</v>
          </cell>
          <cell r="BW271">
            <v>43560</v>
          </cell>
          <cell r="BX271">
            <v>1.07</v>
          </cell>
          <cell r="BY271">
            <v>1.08</v>
          </cell>
          <cell r="BZ271">
            <v>1.0649999999999999</v>
          </cell>
          <cell r="CA271">
            <v>1.08</v>
          </cell>
          <cell r="CB271">
            <v>1.5000000000000124E-2</v>
          </cell>
          <cell r="CC271">
            <v>5.0000000000001155E-3</v>
          </cell>
        </row>
        <row r="272">
          <cell r="AA272">
            <v>43559</v>
          </cell>
          <cell r="AB272">
            <v>0.68</v>
          </cell>
          <cell r="AC272">
            <v>0.68</v>
          </cell>
          <cell r="AD272">
            <v>0.66200000000000003</v>
          </cell>
          <cell r="AE272">
            <v>0.67</v>
          </cell>
          <cell r="AF272">
            <v>1.8000000000000016E-2</v>
          </cell>
          <cell r="AG272">
            <v>-1.0000000000000009E-2</v>
          </cell>
          <cell r="BO272">
            <v>43560</v>
          </cell>
          <cell r="BP272">
            <v>1.0469999999999999</v>
          </cell>
          <cell r="BQ272">
            <v>1.05</v>
          </cell>
          <cell r="BR272">
            <v>1.0349999999999999</v>
          </cell>
          <cell r="BS272">
            <v>1.04</v>
          </cell>
          <cell r="BT272">
            <v>1.5000000000000124E-2</v>
          </cell>
          <cell r="BU272">
            <v>-4.9999999999998934E-3</v>
          </cell>
          <cell r="BW272">
            <v>43559</v>
          </cell>
          <cell r="BX272">
            <v>1.08</v>
          </cell>
          <cell r="BY272">
            <v>1.085</v>
          </cell>
          <cell r="BZ272">
            <v>1.075</v>
          </cell>
          <cell r="CA272">
            <v>1.075</v>
          </cell>
          <cell r="CB272">
            <v>1.0000000000000009E-2</v>
          </cell>
          <cell r="CC272">
            <v>-2.0000000000000018E-2</v>
          </cell>
        </row>
        <row r="273">
          <cell r="AA273">
            <v>43558</v>
          </cell>
          <cell r="AB273">
            <v>0.69</v>
          </cell>
          <cell r="AC273">
            <v>0.70499999999999996</v>
          </cell>
          <cell r="AD273">
            <v>0.68</v>
          </cell>
          <cell r="AE273">
            <v>0.68</v>
          </cell>
          <cell r="AF273">
            <v>2.4999999999999911E-2</v>
          </cell>
          <cell r="AG273">
            <v>-9.9999999999998979E-3</v>
          </cell>
          <cell r="BO273">
            <v>43559</v>
          </cell>
          <cell r="BP273">
            <v>1.07</v>
          </cell>
          <cell r="BQ273">
            <v>1.07</v>
          </cell>
          <cell r="BR273">
            <v>1.0449999999999999</v>
          </cell>
          <cell r="BS273">
            <v>1.0449999999999999</v>
          </cell>
          <cell r="BT273">
            <v>2.5000000000000133E-2</v>
          </cell>
          <cell r="BU273">
            <v>-2.5000000000000133E-2</v>
          </cell>
          <cell r="BW273">
            <v>43558</v>
          </cell>
          <cell r="BX273">
            <v>1.1100000000000001</v>
          </cell>
          <cell r="BY273">
            <v>1.1399999999999999</v>
          </cell>
          <cell r="BZ273">
            <v>1.085</v>
          </cell>
          <cell r="CA273">
            <v>1.095</v>
          </cell>
          <cell r="CB273">
            <v>5.4999999999999938E-2</v>
          </cell>
          <cell r="CC273">
            <v>-1.0000000000000009E-2</v>
          </cell>
        </row>
        <row r="274">
          <cell r="AA274">
            <v>43557</v>
          </cell>
          <cell r="AB274">
            <v>0.69499999999999995</v>
          </cell>
          <cell r="AC274">
            <v>0.69499999999999995</v>
          </cell>
          <cell r="AD274">
            <v>0.67</v>
          </cell>
          <cell r="AE274">
            <v>0.69</v>
          </cell>
          <cell r="AF274">
            <v>2.4999999999999911E-2</v>
          </cell>
          <cell r="AG274">
            <v>-5.0000000000000044E-3</v>
          </cell>
          <cell r="BO274">
            <v>43558</v>
          </cell>
          <cell r="BP274">
            <v>1.07</v>
          </cell>
          <cell r="BQ274">
            <v>1.1000000000000001</v>
          </cell>
          <cell r="BR274">
            <v>1.06</v>
          </cell>
          <cell r="BS274">
            <v>1.07</v>
          </cell>
          <cell r="BT274">
            <v>4.0000000000000036E-2</v>
          </cell>
          <cell r="BU274">
            <v>0</v>
          </cell>
          <cell r="BW274">
            <v>43557</v>
          </cell>
          <cell r="BX274">
            <v>1.105</v>
          </cell>
          <cell r="BY274">
            <v>1.105</v>
          </cell>
          <cell r="BZ274">
            <v>1.075</v>
          </cell>
          <cell r="CA274">
            <v>1.105</v>
          </cell>
          <cell r="CB274">
            <v>3.0000000000000027E-2</v>
          </cell>
          <cell r="CC274">
            <v>0</v>
          </cell>
        </row>
        <row r="275">
          <cell r="AA275">
            <v>43556</v>
          </cell>
          <cell r="AB275">
            <v>0.66500000000000004</v>
          </cell>
          <cell r="AC275">
            <v>0.69499999999999995</v>
          </cell>
          <cell r="AD275">
            <v>0.66</v>
          </cell>
          <cell r="AE275">
            <v>0.69499999999999995</v>
          </cell>
          <cell r="AF275">
            <v>3.499999999999992E-2</v>
          </cell>
          <cell r="AG275">
            <v>2.9999999999999916E-2</v>
          </cell>
          <cell r="BO275">
            <v>43557</v>
          </cell>
          <cell r="BP275">
            <v>1.07</v>
          </cell>
          <cell r="BQ275">
            <v>1.0720000000000001</v>
          </cell>
          <cell r="BR275">
            <v>1.05</v>
          </cell>
          <cell r="BS275">
            <v>1.07</v>
          </cell>
          <cell r="BT275">
            <v>2.200000000000002E-2</v>
          </cell>
          <cell r="BU275">
            <v>-2.0000000000000018E-3</v>
          </cell>
          <cell r="BW275">
            <v>43556</v>
          </cell>
          <cell r="BX275">
            <v>1.075</v>
          </cell>
          <cell r="BY275">
            <v>1.1100000000000001</v>
          </cell>
          <cell r="BZ275">
            <v>1.075</v>
          </cell>
          <cell r="CA275">
            <v>1.105</v>
          </cell>
          <cell r="CB275">
            <v>3.5000000000000142E-2</v>
          </cell>
          <cell r="CC275">
            <v>3.0000000000000027E-2</v>
          </cell>
        </row>
        <row r="276">
          <cell r="AA276">
            <v>43553</v>
          </cell>
          <cell r="AB276">
            <v>0.65</v>
          </cell>
          <cell r="AC276">
            <v>0.66800000000000004</v>
          </cell>
          <cell r="AD276">
            <v>0.65</v>
          </cell>
          <cell r="AE276">
            <v>0.66500000000000004</v>
          </cell>
          <cell r="AF276">
            <v>1.8000000000000016E-2</v>
          </cell>
          <cell r="AG276">
            <v>1.2000000000000011E-2</v>
          </cell>
          <cell r="BO276">
            <v>43556</v>
          </cell>
          <cell r="BP276">
            <v>1.05</v>
          </cell>
          <cell r="BQ276">
            <v>1.117</v>
          </cell>
          <cell r="BR276">
            <v>1.0329999999999999</v>
          </cell>
          <cell r="BS276">
            <v>1.0720000000000001</v>
          </cell>
          <cell r="BT276">
            <v>8.4000000000000075E-2</v>
          </cell>
          <cell r="BU276">
            <v>2.200000000000002E-2</v>
          </cell>
          <cell r="BW276">
            <v>43553</v>
          </cell>
          <cell r="BX276">
            <v>1.0449999999999999</v>
          </cell>
          <cell r="BY276">
            <v>1.075</v>
          </cell>
          <cell r="BZ276">
            <v>1.0449999999999999</v>
          </cell>
          <cell r="CA276">
            <v>1.075</v>
          </cell>
          <cell r="CB276">
            <v>3.0000000000000027E-2</v>
          </cell>
          <cell r="CC276">
            <v>2.4999999999999911E-2</v>
          </cell>
        </row>
        <row r="277">
          <cell r="AA277">
            <v>43552</v>
          </cell>
          <cell r="AB277">
            <v>0.65</v>
          </cell>
          <cell r="AC277">
            <v>0.67200000000000004</v>
          </cell>
          <cell r="AD277">
            <v>0.65</v>
          </cell>
          <cell r="AE277">
            <v>0.65300000000000002</v>
          </cell>
          <cell r="AF277">
            <v>2.200000000000002E-2</v>
          </cell>
          <cell r="AG277">
            <v>0</v>
          </cell>
          <cell r="BO277">
            <v>43553</v>
          </cell>
          <cell r="BP277">
            <v>1.0049999999999999</v>
          </cell>
          <cell r="BQ277">
            <v>1.05</v>
          </cell>
          <cell r="BR277">
            <v>1.0049999999999999</v>
          </cell>
          <cell r="BS277">
            <v>1.05</v>
          </cell>
          <cell r="BT277">
            <v>4.5000000000000151E-2</v>
          </cell>
          <cell r="BU277">
            <v>3.5000000000000142E-2</v>
          </cell>
          <cell r="BW277">
            <v>43552</v>
          </cell>
          <cell r="BX277">
            <v>1.06</v>
          </cell>
          <cell r="BY277">
            <v>1.0620000000000001</v>
          </cell>
          <cell r="BZ277">
            <v>1.04</v>
          </cell>
          <cell r="CA277">
            <v>1.05</v>
          </cell>
          <cell r="CB277">
            <v>2.200000000000002E-2</v>
          </cell>
          <cell r="CC277">
            <v>1.5000000000000124E-2</v>
          </cell>
        </row>
        <row r="278">
          <cell r="AA278">
            <v>43551</v>
          </cell>
          <cell r="AB278">
            <v>0.68</v>
          </cell>
          <cell r="AC278">
            <v>0.68</v>
          </cell>
          <cell r="AD278">
            <v>0.63</v>
          </cell>
          <cell r="AE278">
            <v>0.65300000000000002</v>
          </cell>
          <cell r="AF278">
            <v>5.0000000000000044E-2</v>
          </cell>
          <cell r="AG278">
            <v>-2.7000000000000024E-2</v>
          </cell>
          <cell r="BO278">
            <v>43552</v>
          </cell>
          <cell r="BP278">
            <v>1</v>
          </cell>
          <cell r="BQ278">
            <v>1.03</v>
          </cell>
          <cell r="BR278">
            <v>1</v>
          </cell>
          <cell r="BS278">
            <v>1.0149999999999999</v>
          </cell>
          <cell r="BT278">
            <v>3.0000000000000027E-2</v>
          </cell>
          <cell r="BU278">
            <v>1.4999999999999902E-2</v>
          </cell>
          <cell r="BW278">
            <v>43551</v>
          </cell>
          <cell r="BX278">
            <v>1.04</v>
          </cell>
          <cell r="BY278">
            <v>1.04</v>
          </cell>
          <cell r="BZ278">
            <v>0.98199999999999998</v>
          </cell>
          <cell r="CA278">
            <v>1.0349999999999999</v>
          </cell>
          <cell r="CB278">
            <v>5.8000000000000052E-2</v>
          </cell>
          <cell r="CC278">
            <v>-5.0000000000001155E-3</v>
          </cell>
        </row>
        <row r="279">
          <cell r="AA279">
            <v>43550</v>
          </cell>
          <cell r="AB279">
            <v>0.67</v>
          </cell>
          <cell r="AC279">
            <v>0.68500000000000005</v>
          </cell>
          <cell r="AD279">
            <v>0.65</v>
          </cell>
          <cell r="AE279">
            <v>0.68</v>
          </cell>
          <cell r="AF279">
            <v>3.5000000000000031E-2</v>
          </cell>
          <cell r="AG279">
            <v>0</v>
          </cell>
          <cell r="BO279">
            <v>43551</v>
          </cell>
          <cell r="BP279">
            <v>1.0149999999999999</v>
          </cell>
          <cell r="BQ279">
            <v>1.02</v>
          </cell>
          <cell r="BR279">
            <v>0.96</v>
          </cell>
          <cell r="BS279">
            <v>1</v>
          </cell>
          <cell r="BT279">
            <v>6.0000000000000053E-2</v>
          </cell>
          <cell r="BU279">
            <v>-1.4999999999999902E-2</v>
          </cell>
          <cell r="BW279">
            <v>43550</v>
          </cell>
          <cell r="BX279">
            <v>1.01</v>
          </cell>
          <cell r="BY279">
            <v>1.06</v>
          </cell>
          <cell r="BZ279">
            <v>1.01</v>
          </cell>
          <cell r="CA279">
            <v>1.04</v>
          </cell>
          <cell r="CB279">
            <v>5.0000000000000044E-2</v>
          </cell>
          <cell r="CC279">
            <v>3.0000000000000027E-2</v>
          </cell>
        </row>
        <row r="280">
          <cell r="AA280">
            <v>43549</v>
          </cell>
          <cell r="AB280">
            <v>0.70499999999999996</v>
          </cell>
          <cell r="AC280">
            <v>0.79</v>
          </cell>
          <cell r="AD280">
            <v>0.67</v>
          </cell>
          <cell r="AE280">
            <v>0.68</v>
          </cell>
          <cell r="AF280">
            <v>0.12</v>
          </cell>
          <cell r="AG280">
            <v>-2.4999999999999911E-2</v>
          </cell>
          <cell r="BO280">
            <v>43550</v>
          </cell>
          <cell r="BP280">
            <v>0.98499999999999999</v>
          </cell>
          <cell r="BQ280">
            <v>1.03</v>
          </cell>
          <cell r="BR280">
            <v>0.98499999999999999</v>
          </cell>
          <cell r="BS280">
            <v>1.0149999999999999</v>
          </cell>
          <cell r="BT280">
            <v>4.500000000000004E-2</v>
          </cell>
          <cell r="BU280">
            <v>1.4999999999999902E-2</v>
          </cell>
          <cell r="BW280">
            <v>43549</v>
          </cell>
          <cell r="BX280">
            <v>1.0900000000000001</v>
          </cell>
          <cell r="BY280">
            <v>1.0900000000000001</v>
          </cell>
          <cell r="BZ280">
            <v>1</v>
          </cell>
          <cell r="CA280">
            <v>1.01</v>
          </cell>
          <cell r="CB280">
            <v>9.000000000000008E-2</v>
          </cell>
          <cell r="CC280">
            <v>-7.4999999999999956E-2</v>
          </cell>
        </row>
        <row r="281">
          <cell r="AA281">
            <v>43546</v>
          </cell>
          <cell r="AB281">
            <v>0.77</v>
          </cell>
          <cell r="AC281">
            <v>0.77</v>
          </cell>
          <cell r="AD281">
            <v>0.70499999999999996</v>
          </cell>
          <cell r="AE281">
            <v>0.70499999999999996</v>
          </cell>
          <cell r="AF281">
            <v>6.5000000000000058E-2</v>
          </cell>
          <cell r="AG281">
            <v>-6.5000000000000058E-2</v>
          </cell>
          <cell r="BO281">
            <v>43549</v>
          </cell>
          <cell r="BP281">
            <v>1.0680000000000001</v>
          </cell>
          <cell r="BQ281">
            <v>1.087</v>
          </cell>
          <cell r="BR281">
            <v>0.71199999999999997</v>
          </cell>
          <cell r="BS281">
            <v>1</v>
          </cell>
          <cell r="BT281">
            <v>0.375</v>
          </cell>
          <cell r="BU281">
            <v>-7.0000000000000062E-2</v>
          </cell>
          <cell r="BW281">
            <v>43546</v>
          </cell>
          <cell r="BX281">
            <v>1.175</v>
          </cell>
          <cell r="BY281">
            <v>1.175</v>
          </cell>
          <cell r="BZ281">
            <v>1.075</v>
          </cell>
          <cell r="CA281">
            <v>1.085</v>
          </cell>
          <cell r="CB281">
            <v>0.10000000000000009</v>
          </cell>
          <cell r="CC281">
            <v>-9.000000000000008E-2</v>
          </cell>
        </row>
        <row r="282">
          <cell r="AA282">
            <v>43545</v>
          </cell>
          <cell r="AB282">
            <v>0.82199999999999995</v>
          </cell>
          <cell r="AC282">
            <v>0.82199999999999995</v>
          </cell>
          <cell r="AD282">
            <v>0.73699999999999999</v>
          </cell>
          <cell r="AE282">
            <v>0.77</v>
          </cell>
          <cell r="AF282">
            <v>8.4999999999999964E-2</v>
          </cell>
          <cell r="AG282">
            <v>-5.1999999999999935E-2</v>
          </cell>
          <cell r="BO282">
            <v>43546</v>
          </cell>
          <cell r="BP282">
            <v>1.1299999999999999</v>
          </cell>
          <cell r="BQ282">
            <v>1.1499999999999999</v>
          </cell>
          <cell r="BR282">
            <v>1.07</v>
          </cell>
          <cell r="BS282">
            <v>1.07</v>
          </cell>
          <cell r="BT282">
            <v>7.9999999999999849E-2</v>
          </cell>
          <cell r="BU282">
            <v>-7.9999999999999849E-2</v>
          </cell>
          <cell r="BW282">
            <v>43545</v>
          </cell>
          <cell r="BX282">
            <v>1.155</v>
          </cell>
          <cell r="BY282">
            <v>1.175</v>
          </cell>
          <cell r="BZ282">
            <v>1.155</v>
          </cell>
          <cell r="CA282">
            <v>1.175</v>
          </cell>
          <cell r="CB282">
            <v>2.0000000000000018E-2</v>
          </cell>
          <cell r="CC282">
            <v>-5.0000000000000044E-2</v>
          </cell>
        </row>
        <row r="283">
          <cell r="AA283">
            <v>43544</v>
          </cell>
          <cell r="AB283">
            <v>0.85</v>
          </cell>
          <cell r="AC283">
            <v>0.85</v>
          </cell>
          <cell r="AD283">
            <v>0.82199999999999995</v>
          </cell>
          <cell r="AE283">
            <v>0.82199999999999995</v>
          </cell>
          <cell r="AF283">
            <v>2.8000000000000025E-2</v>
          </cell>
          <cell r="AG283">
            <v>-2.8000000000000025E-2</v>
          </cell>
          <cell r="BO283">
            <v>43545</v>
          </cell>
          <cell r="BP283">
            <v>1.2</v>
          </cell>
          <cell r="BQ283">
            <v>1.2</v>
          </cell>
          <cell r="BR283">
            <v>1.137</v>
          </cell>
          <cell r="BS283">
            <v>1.1499999999999999</v>
          </cell>
          <cell r="BT283">
            <v>6.2999999999999945E-2</v>
          </cell>
          <cell r="BU283">
            <v>-5.0000000000000044E-2</v>
          </cell>
          <cell r="BW283">
            <v>43544</v>
          </cell>
          <cell r="BX283">
            <v>1.2549999999999999</v>
          </cell>
          <cell r="BY283">
            <v>1.2649999999999999</v>
          </cell>
          <cell r="BZ283">
            <v>1.22</v>
          </cell>
          <cell r="CA283">
            <v>1.2250000000000001</v>
          </cell>
          <cell r="CB283">
            <v>4.4999999999999929E-2</v>
          </cell>
          <cell r="CC283">
            <v>-2.9999999999999805E-2</v>
          </cell>
        </row>
        <row r="284">
          <cell r="AA284">
            <v>43543</v>
          </cell>
          <cell r="AB284">
            <v>0.85</v>
          </cell>
          <cell r="AC284">
            <v>0.90200000000000002</v>
          </cell>
          <cell r="AD284">
            <v>0.79700000000000004</v>
          </cell>
          <cell r="AE284">
            <v>0.85</v>
          </cell>
          <cell r="AF284">
            <v>0.10499999999999998</v>
          </cell>
          <cell r="AG284">
            <v>0</v>
          </cell>
          <cell r="BO284">
            <v>43544</v>
          </cell>
          <cell r="BP284">
            <v>1.21</v>
          </cell>
          <cell r="BQ284">
            <v>1.2330000000000001</v>
          </cell>
          <cell r="BR284">
            <v>1.1930000000000001</v>
          </cell>
          <cell r="BS284">
            <v>1.2</v>
          </cell>
          <cell r="BT284">
            <v>4.0000000000000036E-2</v>
          </cell>
          <cell r="BU284">
            <v>-3.0000000000000027E-2</v>
          </cell>
          <cell r="BW284">
            <v>43543</v>
          </cell>
          <cell r="BX284">
            <v>1.25</v>
          </cell>
          <cell r="BY284">
            <v>1.2549999999999999</v>
          </cell>
          <cell r="BZ284">
            <v>1.25</v>
          </cell>
          <cell r="CA284">
            <v>1.2549999999999999</v>
          </cell>
          <cell r="CB284">
            <v>4.9999999999998934E-3</v>
          </cell>
          <cell r="CC284">
            <v>4.9999999999998934E-3</v>
          </cell>
        </row>
        <row r="285">
          <cell r="AA285">
            <v>43542</v>
          </cell>
          <cell r="AB285">
            <v>0.84499999999999997</v>
          </cell>
          <cell r="AC285">
            <v>0.85</v>
          </cell>
          <cell r="AD285">
            <v>0.84</v>
          </cell>
          <cell r="AE285">
            <v>0.85</v>
          </cell>
          <cell r="AF285">
            <v>1.0000000000000009E-2</v>
          </cell>
          <cell r="AG285">
            <v>0</v>
          </cell>
          <cell r="BO285">
            <v>43543</v>
          </cell>
          <cell r="BP285">
            <v>1.22</v>
          </cell>
          <cell r="BQ285">
            <v>1.27</v>
          </cell>
          <cell r="BR285">
            <v>1.145</v>
          </cell>
          <cell r="BS285">
            <v>1.23</v>
          </cell>
          <cell r="BT285">
            <v>0.125</v>
          </cell>
          <cell r="BU285">
            <v>1.0000000000000009E-2</v>
          </cell>
          <cell r="BW285">
            <v>43542</v>
          </cell>
          <cell r="BX285">
            <v>1.25</v>
          </cell>
          <cell r="BY285">
            <v>1.2509999999999999</v>
          </cell>
          <cell r="BZ285">
            <v>1.248</v>
          </cell>
          <cell r="CA285">
            <v>1.25</v>
          </cell>
          <cell r="CB285">
            <v>2.9999999999998916E-3</v>
          </cell>
          <cell r="CC285">
            <v>0</v>
          </cell>
        </row>
        <row r="286">
          <cell r="AA286">
            <v>43539</v>
          </cell>
          <cell r="AB286">
            <v>0.87</v>
          </cell>
          <cell r="AC286">
            <v>0.87</v>
          </cell>
          <cell r="AD286">
            <v>0.84499999999999997</v>
          </cell>
          <cell r="AE286">
            <v>0.85</v>
          </cell>
          <cell r="AF286">
            <v>2.5000000000000022E-2</v>
          </cell>
          <cell r="AG286">
            <v>-2.0000000000000018E-2</v>
          </cell>
          <cell r="BO286">
            <v>43542</v>
          </cell>
          <cell r="BP286">
            <v>1.218</v>
          </cell>
          <cell r="BQ286">
            <v>1.343</v>
          </cell>
          <cell r="BR286">
            <v>1.1830000000000001</v>
          </cell>
          <cell r="BS286">
            <v>1.22</v>
          </cell>
          <cell r="BT286">
            <v>0.15999999999999992</v>
          </cell>
          <cell r="BU286">
            <v>0</v>
          </cell>
          <cell r="BW286">
            <v>43539</v>
          </cell>
          <cell r="BX286">
            <v>1.27</v>
          </cell>
          <cell r="BY286">
            <v>1.2749999999999999</v>
          </cell>
          <cell r="BZ286">
            <v>1.24</v>
          </cell>
          <cell r="CA286">
            <v>1.25</v>
          </cell>
          <cell r="CB286">
            <v>3.499999999999992E-2</v>
          </cell>
          <cell r="CC286">
            <v>-2.0000000000000018E-2</v>
          </cell>
        </row>
        <row r="287">
          <cell r="AA287">
            <v>43538</v>
          </cell>
          <cell r="AB287">
            <v>0.87</v>
          </cell>
          <cell r="AC287">
            <v>0.88</v>
          </cell>
          <cell r="AD287">
            <v>0.86799999999999999</v>
          </cell>
          <cell r="AE287">
            <v>0.87</v>
          </cell>
          <cell r="AF287">
            <v>1.2000000000000011E-2</v>
          </cell>
          <cell r="AG287">
            <v>-3.0000000000000027E-3</v>
          </cell>
          <cell r="BO287">
            <v>43539</v>
          </cell>
          <cell r="BP287">
            <v>1.232</v>
          </cell>
          <cell r="BQ287">
            <v>1.2450000000000001</v>
          </cell>
          <cell r="BR287">
            <v>1.2030000000000001</v>
          </cell>
          <cell r="BS287">
            <v>1.22</v>
          </cell>
          <cell r="BT287">
            <v>4.2000000000000037E-2</v>
          </cell>
          <cell r="BU287">
            <v>-2.0000000000000018E-2</v>
          </cell>
          <cell r="BW287">
            <v>43538</v>
          </cell>
          <cell r="BX287">
            <v>1.2649999999999999</v>
          </cell>
          <cell r="BY287">
            <v>1.28</v>
          </cell>
          <cell r="BZ287">
            <v>1.26</v>
          </cell>
          <cell r="CA287">
            <v>1.27</v>
          </cell>
          <cell r="CB287">
            <v>2.0000000000000018E-2</v>
          </cell>
          <cell r="CC287">
            <v>5.0000000000001155E-3</v>
          </cell>
        </row>
        <row r="288">
          <cell r="AA288">
            <v>43537</v>
          </cell>
          <cell r="AB288">
            <v>0.877</v>
          </cell>
          <cell r="AC288">
            <v>0.89</v>
          </cell>
          <cell r="AD288">
            <v>0.58699999999999997</v>
          </cell>
          <cell r="AE288">
            <v>0.873</v>
          </cell>
          <cell r="AF288">
            <v>0.30300000000000005</v>
          </cell>
          <cell r="AG288">
            <v>-4.0000000000000036E-3</v>
          </cell>
          <cell r="BO288">
            <v>43538</v>
          </cell>
          <cell r="BP288">
            <v>1.222</v>
          </cell>
          <cell r="BQ288">
            <v>1.24</v>
          </cell>
          <cell r="BR288">
            <v>1.222</v>
          </cell>
          <cell r="BS288">
            <v>1.24</v>
          </cell>
          <cell r="BT288">
            <v>1.8000000000000016E-2</v>
          </cell>
          <cell r="BU288">
            <v>1.4999999999999902E-2</v>
          </cell>
          <cell r="BW288">
            <v>43537</v>
          </cell>
          <cell r="BX288">
            <v>1.27</v>
          </cell>
          <cell r="BY288">
            <v>1.2849999999999999</v>
          </cell>
          <cell r="BZ288">
            <v>1.262</v>
          </cell>
          <cell r="CA288">
            <v>1.2649999999999999</v>
          </cell>
          <cell r="CB288">
            <v>2.2999999999999909E-2</v>
          </cell>
          <cell r="CC288">
            <v>-5.0000000000001155E-3</v>
          </cell>
        </row>
        <row r="289">
          <cell r="AA289">
            <v>43536</v>
          </cell>
          <cell r="AB289">
            <v>0.85</v>
          </cell>
          <cell r="AC289">
            <v>0.88</v>
          </cell>
          <cell r="AD289">
            <v>0.84899999999999998</v>
          </cell>
          <cell r="AE289">
            <v>0.877</v>
          </cell>
          <cell r="AF289">
            <v>3.1000000000000028E-2</v>
          </cell>
          <cell r="AG289">
            <v>2.7000000000000024E-2</v>
          </cell>
          <cell r="BO289">
            <v>43537</v>
          </cell>
          <cell r="BP289">
            <v>1.2250000000000001</v>
          </cell>
          <cell r="BQ289">
            <v>1.2350000000000001</v>
          </cell>
          <cell r="BR289">
            <v>1.22</v>
          </cell>
          <cell r="BS289">
            <v>1.2250000000000001</v>
          </cell>
          <cell r="BT289">
            <v>1.5000000000000124E-2</v>
          </cell>
          <cell r="BU289">
            <v>0</v>
          </cell>
          <cell r="BW289">
            <v>43536</v>
          </cell>
          <cell r="BX289">
            <v>1.24</v>
          </cell>
          <cell r="BY289">
            <v>1.2749999999999999</v>
          </cell>
          <cell r="BZ289">
            <v>1.2390000000000001</v>
          </cell>
          <cell r="CA289">
            <v>1.27</v>
          </cell>
          <cell r="CB289">
            <v>3.599999999999981E-2</v>
          </cell>
          <cell r="CC289">
            <v>3.0000000000000027E-2</v>
          </cell>
        </row>
        <row r="290">
          <cell r="AA290">
            <v>43535</v>
          </cell>
          <cell r="AB290">
            <v>0.85</v>
          </cell>
          <cell r="AC290">
            <v>0.95399999999999996</v>
          </cell>
          <cell r="AD290">
            <v>0.83299999999999996</v>
          </cell>
          <cell r="AE290">
            <v>0.85</v>
          </cell>
          <cell r="AF290">
            <v>0.121</v>
          </cell>
          <cell r="AG290">
            <v>0</v>
          </cell>
          <cell r="BO290">
            <v>43536</v>
          </cell>
          <cell r="BP290">
            <v>1.19</v>
          </cell>
          <cell r="BQ290">
            <v>1.23</v>
          </cell>
          <cell r="BR290">
            <v>1.18</v>
          </cell>
          <cell r="BS290">
            <v>1.2250000000000001</v>
          </cell>
          <cell r="BT290">
            <v>5.0000000000000044E-2</v>
          </cell>
          <cell r="BU290">
            <v>3.5000000000000142E-2</v>
          </cell>
          <cell r="BW290">
            <v>43535</v>
          </cell>
          <cell r="BX290">
            <v>1.24</v>
          </cell>
          <cell r="BY290">
            <v>1.24</v>
          </cell>
          <cell r="BZ290">
            <v>1.2390000000000001</v>
          </cell>
          <cell r="CA290">
            <v>1.24</v>
          </cell>
          <cell r="CB290">
            <v>9.9999999999988987E-4</v>
          </cell>
          <cell r="CC290">
            <v>0</v>
          </cell>
        </row>
        <row r="291">
          <cell r="AA291">
            <v>43532</v>
          </cell>
          <cell r="AB291">
            <v>0.86</v>
          </cell>
          <cell r="AC291">
            <v>0.86</v>
          </cell>
          <cell r="AD291">
            <v>0.84</v>
          </cell>
          <cell r="AE291">
            <v>0.85</v>
          </cell>
          <cell r="AF291">
            <v>2.0000000000000018E-2</v>
          </cell>
          <cell r="AG291">
            <v>-1.0000000000000009E-2</v>
          </cell>
          <cell r="BO291">
            <v>43535</v>
          </cell>
          <cell r="BP291">
            <v>1.19</v>
          </cell>
          <cell r="BQ291">
            <v>1.2</v>
          </cell>
          <cell r="BR291">
            <v>1.18</v>
          </cell>
          <cell r="BS291">
            <v>1.19</v>
          </cell>
          <cell r="BT291">
            <v>2.0000000000000018E-2</v>
          </cell>
          <cell r="BU291">
            <v>0</v>
          </cell>
          <cell r="BW291">
            <v>43532</v>
          </cell>
          <cell r="BX291">
            <v>1.25</v>
          </cell>
          <cell r="BY291">
            <v>1.25</v>
          </cell>
          <cell r="BZ291">
            <v>1.23</v>
          </cell>
          <cell r="CA291">
            <v>1.24</v>
          </cell>
          <cell r="CB291">
            <v>2.0000000000000018E-2</v>
          </cell>
          <cell r="CC291">
            <v>-1.2000000000000011E-2</v>
          </cell>
        </row>
        <row r="292">
          <cell r="AA292">
            <v>43531</v>
          </cell>
          <cell r="AB292">
            <v>0.88</v>
          </cell>
          <cell r="AC292">
            <v>0.88</v>
          </cell>
          <cell r="AD292">
            <v>0.86</v>
          </cell>
          <cell r="AE292">
            <v>0.86</v>
          </cell>
          <cell r="AF292">
            <v>2.0000000000000018E-2</v>
          </cell>
          <cell r="AG292">
            <v>-1.7000000000000015E-2</v>
          </cell>
          <cell r="BO292">
            <v>43532</v>
          </cell>
          <cell r="BP292">
            <v>1.2050000000000001</v>
          </cell>
          <cell r="BQ292">
            <v>1.21</v>
          </cell>
          <cell r="BR292">
            <v>1.19</v>
          </cell>
          <cell r="BS292">
            <v>1.19</v>
          </cell>
          <cell r="BT292">
            <v>2.0000000000000018E-2</v>
          </cell>
          <cell r="BU292">
            <v>-1.5000000000000124E-2</v>
          </cell>
          <cell r="BW292">
            <v>43531</v>
          </cell>
          <cell r="BX292">
            <v>1.2849999999999999</v>
          </cell>
          <cell r="BY292">
            <v>1.2849999999999999</v>
          </cell>
          <cell r="BZ292">
            <v>1.252</v>
          </cell>
          <cell r="CA292">
            <v>1.252</v>
          </cell>
          <cell r="CB292">
            <v>3.2999999999999918E-2</v>
          </cell>
          <cell r="CC292">
            <v>-3.2999999999999918E-2</v>
          </cell>
        </row>
        <row r="293">
          <cell r="AA293">
            <v>43530</v>
          </cell>
          <cell r="AB293">
            <v>0.92</v>
          </cell>
          <cell r="AC293">
            <v>0.92</v>
          </cell>
          <cell r="AD293">
            <v>0.877</v>
          </cell>
          <cell r="AE293">
            <v>0.877</v>
          </cell>
          <cell r="AF293">
            <v>4.3000000000000038E-2</v>
          </cell>
          <cell r="AG293">
            <v>-4.3000000000000038E-2</v>
          </cell>
          <cell r="BO293">
            <v>43531</v>
          </cell>
          <cell r="BP293">
            <v>1.2250000000000001</v>
          </cell>
          <cell r="BQ293">
            <v>1.24</v>
          </cell>
          <cell r="BR293">
            <v>1.2</v>
          </cell>
          <cell r="BS293">
            <v>1.2050000000000001</v>
          </cell>
          <cell r="BT293">
            <v>4.0000000000000036E-2</v>
          </cell>
          <cell r="BU293">
            <v>-3.499999999999992E-2</v>
          </cell>
          <cell r="BW293">
            <v>43530</v>
          </cell>
          <cell r="BX293">
            <v>1.325</v>
          </cell>
          <cell r="BY293">
            <v>1.325</v>
          </cell>
          <cell r="BZ293">
            <v>1.28</v>
          </cell>
          <cell r="CA293">
            <v>1.2849999999999999</v>
          </cell>
          <cell r="CB293">
            <v>4.4999999999999929E-2</v>
          </cell>
          <cell r="CC293">
            <v>-4.0000000000000036E-2</v>
          </cell>
        </row>
        <row r="294">
          <cell r="AA294">
            <v>43529</v>
          </cell>
          <cell r="AB294">
            <v>0.91</v>
          </cell>
          <cell r="AC294">
            <v>0.92300000000000004</v>
          </cell>
          <cell r="AD294">
            <v>0.89</v>
          </cell>
          <cell r="AE294">
            <v>0.92</v>
          </cell>
          <cell r="AF294">
            <v>3.3000000000000029E-2</v>
          </cell>
          <cell r="AG294">
            <v>1.0000000000000009E-2</v>
          </cell>
          <cell r="BO294">
            <v>43530</v>
          </cell>
          <cell r="BP294">
            <v>1.278</v>
          </cell>
          <cell r="BQ294">
            <v>1.28</v>
          </cell>
          <cell r="BR294">
            <v>1.2270000000000001</v>
          </cell>
          <cell r="BS294">
            <v>1.24</v>
          </cell>
          <cell r="BT294">
            <v>5.2999999999999936E-2</v>
          </cell>
          <cell r="BU294">
            <v>-4.0000000000000036E-2</v>
          </cell>
          <cell r="BW294">
            <v>43529</v>
          </cell>
          <cell r="BX294">
            <v>1.2849999999999999</v>
          </cell>
          <cell r="BY294">
            <v>1.325</v>
          </cell>
          <cell r="BZ294">
            <v>1.28</v>
          </cell>
          <cell r="CA294">
            <v>1.325</v>
          </cell>
          <cell r="CB294">
            <v>4.4999999999999929E-2</v>
          </cell>
          <cell r="CC294">
            <v>4.0000000000000036E-2</v>
          </cell>
        </row>
        <row r="295">
          <cell r="AA295">
            <v>43528</v>
          </cell>
          <cell r="AB295">
            <v>0.90700000000000003</v>
          </cell>
          <cell r="AC295">
            <v>0.96</v>
          </cell>
          <cell r="AD295">
            <v>0.9</v>
          </cell>
          <cell r="AE295">
            <v>0.91</v>
          </cell>
          <cell r="AF295">
            <v>5.9999999999999942E-2</v>
          </cell>
          <cell r="AG295">
            <v>5.0000000000000044E-3</v>
          </cell>
          <cell r="BO295">
            <v>43529</v>
          </cell>
          <cell r="BP295">
            <v>1.25</v>
          </cell>
          <cell r="BQ295">
            <v>1.28</v>
          </cell>
          <cell r="BR295">
            <v>1.24</v>
          </cell>
          <cell r="BS295">
            <v>1.28</v>
          </cell>
          <cell r="BT295">
            <v>4.0000000000000036E-2</v>
          </cell>
          <cell r="BU295">
            <v>3.0000000000000027E-2</v>
          </cell>
          <cell r="BW295">
            <v>43528</v>
          </cell>
          <cell r="BX295">
            <v>1.2949999999999999</v>
          </cell>
          <cell r="BY295">
            <v>1.296</v>
          </cell>
          <cell r="BZ295">
            <v>1.28</v>
          </cell>
          <cell r="CA295">
            <v>1.2849999999999999</v>
          </cell>
          <cell r="CB295">
            <v>1.6000000000000014E-2</v>
          </cell>
          <cell r="CC295">
            <v>-1.0000000000000009E-2</v>
          </cell>
        </row>
        <row r="296">
          <cell r="AA296">
            <v>43525</v>
          </cell>
          <cell r="AB296">
            <v>0.89500000000000002</v>
          </cell>
          <cell r="AC296">
            <v>0.91</v>
          </cell>
          <cell r="AD296">
            <v>0.89500000000000002</v>
          </cell>
          <cell r="AE296">
            <v>0.90500000000000003</v>
          </cell>
          <cell r="AF296">
            <v>1.5000000000000013E-2</v>
          </cell>
          <cell r="AG296">
            <v>1.0000000000000009E-2</v>
          </cell>
          <cell r="BO296">
            <v>43528</v>
          </cell>
          <cell r="BP296">
            <v>1.2569999999999999</v>
          </cell>
          <cell r="BQ296">
            <v>1.32</v>
          </cell>
          <cell r="BR296">
            <v>1.25</v>
          </cell>
          <cell r="BS296">
            <v>1.25</v>
          </cell>
          <cell r="BT296">
            <v>7.0000000000000062E-2</v>
          </cell>
          <cell r="BU296">
            <v>-6.9999999999998952E-3</v>
          </cell>
          <cell r="BW296">
            <v>43525</v>
          </cell>
          <cell r="BX296">
            <v>1.2749999999999999</v>
          </cell>
          <cell r="BY296">
            <v>1.3</v>
          </cell>
          <cell r="BZ296">
            <v>1.2749999999999999</v>
          </cell>
          <cell r="CA296">
            <v>1.2949999999999999</v>
          </cell>
          <cell r="CB296">
            <v>2.5000000000000133E-2</v>
          </cell>
          <cell r="CC296">
            <v>2.0000000000000018E-2</v>
          </cell>
        </row>
        <row r="297">
          <cell r="AA297">
            <v>43524</v>
          </cell>
          <cell r="AB297">
            <v>0.873</v>
          </cell>
          <cell r="AC297">
            <v>0.9</v>
          </cell>
          <cell r="AD297">
            <v>0.873</v>
          </cell>
          <cell r="AE297">
            <v>0.89500000000000002</v>
          </cell>
          <cell r="AF297">
            <v>2.7000000000000024E-2</v>
          </cell>
          <cell r="AG297">
            <v>5.0000000000000044E-3</v>
          </cell>
          <cell r="BO297">
            <v>43525</v>
          </cell>
          <cell r="BP297">
            <v>1.23</v>
          </cell>
          <cell r="BQ297">
            <v>1.26</v>
          </cell>
          <cell r="BR297">
            <v>1.23</v>
          </cell>
          <cell r="BS297">
            <v>1.2569999999999999</v>
          </cell>
          <cell r="BT297">
            <v>3.0000000000000027E-2</v>
          </cell>
          <cell r="BU297">
            <v>2.6999999999999913E-2</v>
          </cell>
          <cell r="BW297">
            <v>43524</v>
          </cell>
          <cell r="BX297">
            <v>1.2749999999999999</v>
          </cell>
          <cell r="BY297">
            <v>1.2749999999999999</v>
          </cell>
          <cell r="BZ297">
            <v>1.2749999999999999</v>
          </cell>
          <cell r="CA297">
            <v>1.2749999999999999</v>
          </cell>
          <cell r="CB297">
            <v>0</v>
          </cell>
          <cell r="CC297">
            <v>0</v>
          </cell>
        </row>
        <row r="298">
          <cell r="AA298">
            <v>43523</v>
          </cell>
          <cell r="AB298">
            <v>0.86</v>
          </cell>
          <cell r="AC298">
            <v>0.89</v>
          </cell>
          <cell r="AD298">
            <v>0.85</v>
          </cell>
          <cell r="AE298">
            <v>0.89</v>
          </cell>
          <cell r="AF298">
            <v>4.0000000000000036E-2</v>
          </cell>
          <cell r="AG298">
            <v>3.0000000000000027E-2</v>
          </cell>
          <cell r="BO298">
            <v>43524</v>
          </cell>
          <cell r="BP298">
            <v>1.2270000000000001</v>
          </cell>
          <cell r="BQ298">
            <v>1.24</v>
          </cell>
          <cell r="BR298">
            <v>1.2270000000000001</v>
          </cell>
          <cell r="BS298">
            <v>1.23</v>
          </cell>
          <cell r="BT298">
            <v>1.2999999999999901E-2</v>
          </cell>
          <cell r="BU298">
            <v>2.9999999999998916E-3</v>
          </cell>
          <cell r="BW298">
            <v>43523</v>
          </cell>
          <cell r="BX298">
            <v>1.2649999999999999</v>
          </cell>
          <cell r="BY298">
            <v>1.2749999999999999</v>
          </cell>
          <cell r="BZ298">
            <v>1.2649999999999999</v>
          </cell>
          <cell r="CA298">
            <v>1.2749999999999999</v>
          </cell>
          <cell r="CB298">
            <v>1.0000000000000009E-2</v>
          </cell>
          <cell r="CC298">
            <v>1.0000000000000009E-2</v>
          </cell>
        </row>
        <row r="299">
          <cell r="AA299">
            <v>43522</v>
          </cell>
          <cell r="AB299">
            <v>0.88</v>
          </cell>
          <cell r="AC299">
            <v>0.88200000000000001</v>
          </cell>
          <cell r="AD299">
            <v>0.85</v>
          </cell>
          <cell r="AE299">
            <v>0.86</v>
          </cell>
          <cell r="AF299">
            <v>3.2000000000000028E-2</v>
          </cell>
          <cell r="AG299">
            <v>-1.5000000000000013E-2</v>
          </cell>
          <cell r="BO299">
            <v>43523</v>
          </cell>
          <cell r="BP299">
            <v>1.2230000000000001</v>
          </cell>
          <cell r="BQ299">
            <v>1.23</v>
          </cell>
          <cell r="BR299">
            <v>1.22</v>
          </cell>
          <cell r="BS299">
            <v>1.2270000000000001</v>
          </cell>
          <cell r="BT299">
            <v>1.0000000000000009E-2</v>
          </cell>
          <cell r="BU299">
            <v>2.0000000000000018E-3</v>
          </cell>
          <cell r="BW299">
            <v>43522</v>
          </cell>
          <cell r="BX299">
            <v>1.26</v>
          </cell>
          <cell r="BY299">
            <v>1.2649999999999999</v>
          </cell>
          <cell r="BZ299">
            <v>1.24</v>
          </cell>
          <cell r="CA299">
            <v>1.2649999999999999</v>
          </cell>
          <cell r="CB299">
            <v>2.4999999999999911E-2</v>
          </cell>
          <cell r="CC299">
            <v>4.9999999999998934E-3</v>
          </cell>
        </row>
        <row r="300">
          <cell r="AA300">
            <v>43521</v>
          </cell>
          <cell r="AB300">
            <v>0.87</v>
          </cell>
          <cell r="AC300">
            <v>0.88</v>
          </cell>
          <cell r="AD300">
            <v>0.85899999999999999</v>
          </cell>
          <cell r="AE300">
            <v>0.875</v>
          </cell>
          <cell r="AF300">
            <v>2.1000000000000019E-2</v>
          </cell>
          <cell r="AG300">
            <v>1.5000000000000013E-2</v>
          </cell>
          <cell r="BO300">
            <v>43522</v>
          </cell>
          <cell r="BP300">
            <v>1.23</v>
          </cell>
          <cell r="BQ300">
            <v>1.238</v>
          </cell>
          <cell r="BR300">
            <v>1.2090000000000001</v>
          </cell>
          <cell r="BS300">
            <v>1.2250000000000001</v>
          </cell>
          <cell r="BT300">
            <v>2.8999999999999915E-2</v>
          </cell>
          <cell r="BU300">
            <v>0</v>
          </cell>
          <cell r="BW300">
            <v>43521</v>
          </cell>
          <cell r="BX300">
            <v>1.27</v>
          </cell>
          <cell r="BY300">
            <v>1.27</v>
          </cell>
          <cell r="BZ300">
            <v>1.26</v>
          </cell>
          <cell r="CA300">
            <v>1.26</v>
          </cell>
          <cell r="CB300">
            <v>1.0000000000000009E-2</v>
          </cell>
          <cell r="CC300">
            <v>0</v>
          </cell>
        </row>
        <row r="301">
          <cell r="AA301">
            <v>43518</v>
          </cell>
          <cell r="AB301">
            <v>0.86</v>
          </cell>
          <cell r="AC301">
            <v>0.86499999999999999</v>
          </cell>
          <cell r="AD301">
            <v>0.85</v>
          </cell>
          <cell r="AE301">
            <v>0.86</v>
          </cell>
          <cell r="AF301">
            <v>1.5000000000000013E-2</v>
          </cell>
          <cell r="AG301">
            <v>0</v>
          </cell>
          <cell r="BO301">
            <v>43521</v>
          </cell>
          <cell r="BP301">
            <v>1.2150000000000001</v>
          </cell>
          <cell r="BQ301">
            <v>1.3009999999999999</v>
          </cell>
          <cell r="BR301">
            <v>1.198</v>
          </cell>
          <cell r="BS301">
            <v>1.2250000000000001</v>
          </cell>
          <cell r="BT301">
            <v>0.10299999999999998</v>
          </cell>
          <cell r="BU301">
            <v>1.0000000000000009E-2</v>
          </cell>
          <cell r="BW301">
            <v>43518</v>
          </cell>
          <cell r="BX301">
            <v>1.26</v>
          </cell>
          <cell r="BY301">
            <v>1.26</v>
          </cell>
          <cell r="BZ301">
            <v>1.26</v>
          </cell>
          <cell r="CA301">
            <v>1.26</v>
          </cell>
          <cell r="CB301">
            <v>0</v>
          </cell>
          <cell r="CC301">
            <v>0</v>
          </cell>
        </row>
        <row r="302">
          <cell r="AA302">
            <v>43517</v>
          </cell>
          <cell r="AB302">
            <v>0.84699999999999998</v>
          </cell>
          <cell r="AC302">
            <v>0.86</v>
          </cell>
          <cell r="AD302">
            <v>0.84</v>
          </cell>
          <cell r="AE302">
            <v>0.86</v>
          </cell>
          <cell r="AF302">
            <v>2.0000000000000018E-2</v>
          </cell>
          <cell r="AG302">
            <v>1.3000000000000012E-2</v>
          </cell>
          <cell r="BO302">
            <v>43518</v>
          </cell>
          <cell r="BP302">
            <v>1.22</v>
          </cell>
          <cell r="BQ302">
            <v>1.22</v>
          </cell>
          <cell r="BR302">
            <v>1.2150000000000001</v>
          </cell>
          <cell r="BS302">
            <v>1.2150000000000001</v>
          </cell>
          <cell r="BT302">
            <v>4.9999999999998934E-3</v>
          </cell>
          <cell r="BU302">
            <v>-4.9999999999998934E-3</v>
          </cell>
          <cell r="BW302">
            <v>43517</v>
          </cell>
          <cell r="BX302">
            <v>1.26</v>
          </cell>
          <cell r="BY302">
            <v>1.27</v>
          </cell>
          <cell r="BZ302">
            <v>1.26</v>
          </cell>
          <cell r="CA302">
            <v>1.26</v>
          </cell>
          <cell r="CB302">
            <v>1.0000000000000009E-2</v>
          </cell>
          <cell r="CC302">
            <v>0</v>
          </cell>
        </row>
        <row r="303">
          <cell r="AA303">
            <v>43516</v>
          </cell>
          <cell r="AB303">
            <v>0.91</v>
          </cell>
          <cell r="AC303">
            <v>0.91</v>
          </cell>
          <cell r="AD303">
            <v>0.84699999999999998</v>
          </cell>
          <cell r="AE303">
            <v>0.84699999999999998</v>
          </cell>
          <cell r="AF303">
            <v>6.3000000000000056E-2</v>
          </cell>
          <cell r="AG303">
            <v>-1.3000000000000012E-2</v>
          </cell>
          <cell r="BO303">
            <v>43517</v>
          </cell>
          <cell r="BP303">
            <v>1.21</v>
          </cell>
          <cell r="BQ303">
            <v>1.22</v>
          </cell>
          <cell r="BR303">
            <v>1.21</v>
          </cell>
          <cell r="BS303">
            <v>1.22</v>
          </cell>
          <cell r="BT303">
            <v>1.0000000000000009E-2</v>
          </cell>
          <cell r="BU303">
            <v>1.0000000000000009E-2</v>
          </cell>
          <cell r="BW303">
            <v>43516</v>
          </cell>
          <cell r="BX303">
            <v>1.26</v>
          </cell>
          <cell r="BY303">
            <v>1.26</v>
          </cell>
          <cell r="BZ303">
            <v>1.26</v>
          </cell>
          <cell r="CA303">
            <v>1.26</v>
          </cell>
          <cell r="CB303">
            <v>0</v>
          </cell>
          <cell r="CC303">
            <v>0</v>
          </cell>
        </row>
        <row r="304">
          <cell r="AA304">
            <v>43515</v>
          </cell>
          <cell r="AB304">
            <v>0.87</v>
          </cell>
          <cell r="AC304">
            <v>0.87</v>
          </cell>
          <cell r="AD304">
            <v>0.86</v>
          </cell>
          <cell r="AE304">
            <v>0.86</v>
          </cell>
          <cell r="AF304">
            <v>1.0000000000000009E-2</v>
          </cell>
          <cell r="AG304">
            <v>-1.0000000000000009E-2</v>
          </cell>
          <cell r="BO304">
            <v>43516</v>
          </cell>
          <cell r="BP304">
            <v>1.29</v>
          </cell>
          <cell r="BQ304">
            <v>1.29</v>
          </cell>
          <cell r="BR304">
            <v>1.21</v>
          </cell>
          <cell r="BS304">
            <v>1.21</v>
          </cell>
          <cell r="BT304">
            <v>8.0000000000000071E-2</v>
          </cell>
          <cell r="BU304">
            <v>0</v>
          </cell>
          <cell r="BW304">
            <v>43515</v>
          </cell>
          <cell r="BX304">
            <v>1.27</v>
          </cell>
          <cell r="BY304">
            <v>1.27</v>
          </cell>
          <cell r="BZ304">
            <v>1.26</v>
          </cell>
          <cell r="CA304">
            <v>1.26</v>
          </cell>
          <cell r="CB304">
            <v>1.0000000000000009E-2</v>
          </cell>
          <cell r="CC304">
            <v>-1.0000000000000009E-2</v>
          </cell>
        </row>
        <row r="305">
          <cell r="AA305">
            <v>43514</v>
          </cell>
          <cell r="AB305">
            <v>0.84</v>
          </cell>
          <cell r="AC305">
            <v>0.872</v>
          </cell>
          <cell r="AD305">
            <v>0.84</v>
          </cell>
          <cell r="AE305">
            <v>0.87</v>
          </cell>
          <cell r="AF305">
            <v>3.2000000000000028E-2</v>
          </cell>
          <cell r="AG305">
            <v>0</v>
          </cell>
          <cell r="BO305">
            <v>43515</v>
          </cell>
          <cell r="BP305">
            <v>1.23</v>
          </cell>
          <cell r="BQ305">
            <v>1.23</v>
          </cell>
          <cell r="BR305">
            <v>1.21</v>
          </cell>
          <cell r="BS305">
            <v>1.21</v>
          </cell>
          <cell r="BT305">
            <v>2.0000000000000018E-2</v>
          </cell>
          <cell r="BU305">
            <v>-2.0000000000000018E-2</v>
          </cell>
          <cell r="BW305">
            <v>43514</v>
          </cell>
          <cell r="BX305">
            <v>1.27</v>
          </cell>
          <cell r="BY305">
            <v>1.27</v>
          </cell>
          <cell r="BZ305">
            <v>1.268</v>
          </cell>
          <cell r="CA305">
            <v>1.27</v>
          </cell>
          <cell r="CB305">
            <v>2.0000000000000018E-3</v>
          </cell>
          <cell r="CC305">
            <v>0</v>
          </cell>
        </row>
        <row r="306">
          <cell r="AA306">
            <v>43511</v>
          </cell>
          <cell r="AB306">
            <v>0.58199999999999996</v>
          </cell>
          <cell r="AC306">
            <v>0.87</v>
          </cell>
          <cell r="AD306">
            <v>0.58199999999999996</v>
          </cell>
          <cell r="AE306">
            <v>0.87</v>
          </cell>
          <cell r="AF306">
            <v>0.28800000000000003</v>
          </cell>
          <cell r="AG306">
            <v>0</v>
          </cell>
          <cell r="BO306">
            <v>43514</v>
          </cell>
          <cell r="BP306">
            <v>1.228</v>
          </cell>
          <cell r="BQ306">
            <v>1.3819999999999999</v>
          </cell>
          <cell r="BR306">
            <v>1.194</v>
          </cell>
          <cell r="BS306">
            <v>1.23</v>
          </cell>
          <cell r="BT306">
            <v>0.18799999999999994</v>
          </cell>
          <cell r="BU306">
            <v>2.0000000000000018E-3</v>
          </cell>
          <cell r="BW306">
            <v>43511</v>
          </cell>
          <cell r="BX306">
            <v>1.2849999999999999</v>
          </cell>
          <cell r="BY306">
            <v>1.2849999999999999</v>
          </cell>
          <cell r="BZ306">
            <v>1.27</v>
          </cell>
          <cell r="CA306">
            <v>1.27</v>
          </cell>
          <cell r="CB306">
            <v>1.4999999999999902E-2</v>
          </cell>
          <cell r="CC306">
            <v>-1.4999999999999902E-2</v>
          </cell>
        </row>
        <row r="307">
          <cell r="AA307">
            <v>43510</v>
          </cell>
          <cell r="AB307">
            <v>0.88</v>
          </cell>
          <cell r="AC307">
            <v>0.91</v>
          </cell>
          <cell r="AD307">
            <v>0.86199999999999999</v>
          </cell>
          <cell r="AE307">
            <v>0.87</v>
          </cell>
          <cell r="AF307">
            <v>4.8000000000000043E-2</v>
          </cell>
          <cell r="AG307">
            <v>-3.0000000000000027E-2</v>
          </cell>
          <cell r="BO307">
            <v>43511</v>
          </cell>
          <cell r="BP307">
            <v>1.2350000000000001</v>
          </cell>
          <cell r="BQ307">
            <v>1.24</v>
          </cell>
          <cell r="BR307">
            <v>1.228</v>
          </cell>
          <cell r="BS307">
            <v>1.228</v>
          </cell>
          <cell r="BT307">
            <v>1.2000000000000011E-2</v>
          </cell>
          <cell r="BU307">
            <v>-1.2000000000000011E-2</v>
          </cell>
          <cell r="BW307">
            <v>43510</v>
          </cell>
          <cell r="BX307">
            <v>1.31</v>
          </cell>
          <cell r="BY307">
            <v>1.325</v>
          </cell>
          <cell r="BZ307">
            <v>1.2849999999999999</v>
          </cell>
          <cell r="CA307">
            <v>1.2849999999999999</v>
          </cell>
          <cell r="CB307">
            <v>4.0000000000000036E-2</v>
          </cell>
          <cell r="CC307">
            <v>-2.5000000000000133E-2</v>
          </cell>
        </row>
        <row r="308">
          <cell r="AA308">
            <v>43509</v>
          </cell>
          <cell r="AB308">
            <v>0.58199999999999996</v>
          </cell>
          <cell r="AC308">
            <v>0.9</v>
          </cell>
          <cell r="AD308">
            <v>0.58199999999999996</v>
          </cell>
          <cell r="AE308">
            <v>0.9</v>
          </cell>
          <cell r="AF308">
            <v>0.31800000000000006</v>
          </cell>
          <cell r="AG308">
            <v>3.0000000000000027E-2</v>
          </cell>
          <cell r="BO308">
            <v>43510</v>
          </cell>
          <cell r="BP308">
            <v>1.2549999999999999</v>
          </cell>
          <cell r="BQ308">
            <v>1.27</v>
          </cell>
          <cell r="BR308">
            <v>1.24</v>
          </cell>
          <cell r="BS308">
            <v>1.24</v>
          </cell>
          <cell r="BT308">
            <v>3.0000000000000027E-2</v>
          </cell>
          <cell r="BU308">
            <v>-2.0000000000000018E-2</v>
          </cell>
          <cell r="BW308">
            <v>43509</v>
          </cell>
          <cell r="BX308">
            <v>1.28</v>
          </cell>
          <cell r="BY308">
            <v>1.31</v>
          </cell>
          <cell r="BZ308">
            <v>1.28</v>
          </cell>
          <cell r="CA308">
            <v>1.31</v>
          </cell>
          <cell r="CB308">
            <v>3.0000000000000027E-2</v>
          </cell>
          <cell r="CC308">
            <v>3.0000000000000027E-2</v>
          </cell>
        </row>
        <row r="309">
          <cell r="AA309">
            <v>43508</v>
          </cell>
          <cell r="AB309">
            <v>0.84499999999999997</v>
          </cell>
          <cell r="AC309">
            <v>0.9</v>
          </cell>
          <cell r="AD309">
            <v>0.82</v>
          </cell>
          <cell r="AE309">
            <v>0.87</v>
          </cell>
          <cell r="AF309">
            <v>8.0000000000000071E-2</v>
          </cell>
          <cell r="AG309">
            <v>2.5000000000000022E-2</v>
          </cell>
          <cell r="BO309">
            <v>43509</v>
          </cell>
          <cell r="BP309">
            <v>0.82</v>
          </cell>
          <cell r="BQ309">
            <v>1.26</v>
          </cell>
          <cell r="BR309">
            <v>0.82</v>
          </cell>
          <cell r="BS309">
            <v>1.26</v>
          </cell>
          <cell r="BT309">
            <v>0.44000000000000006</v>
          </cell>
          <cell r="BU309">
            <v>3.0000000000000027E-2</v>
          </cell>
          <cell r="BW309">
            <v>43508</v>
          </cell>
          <cell r="BX309">
            <v>1.24</v>
          </cell>
          <cell r="BY309">
            <v>1.28</v>
          </cell>
          <cell r="BZ309">
            <v>1.23</v>
          </cell>
          <cell r="CA309">
            <v>1.28</v>
          </cell>
          <cell r="CB309">
            <v>5.0000000000000044E-2</v>
          </cell>
          <cell r="CC309">
            <v>4.0000000000000036E-2</v>
          </cell>
        </row>
        <row r="310">
          <cell r="AA310">
            <v>43507</v>
          </cell>
          <cell r="AB310">
            <v>0.84</v>
          </cell>
          <cell r="AC310">
            <v>0.85</v>
          </cell>
          <cell r="AD310">
            <v>0.82</v>
          </cell>
          <cell r="AE310">
            <v>0.84499999999999997</v>
          </cell>
          <cell r="AF310">
            <v>3.0000000000000027E-2</v>
          </cell>
          <cell r="AG310">
            <v>5.0000000000000044E-3</v>
          </cell>
          <cell r="BO310">
            <v>43508</v>
          </cell>
          <cell r="BP310">
            <v>1.19</v>
          </cell>
          <cell r="BQ310">
            <v>1.28</v>
          </cell>
          <cell r="BR310">
            <v>0.82</v>
          </cell>
          <cell r="BS310">
            <v>1.23</v>
          </cell>
          <cell r="BT310">
            <v>0.46000000000000008</v>
          </cell>
          <cell r="BU310">
            <v>4.0000000000000036E-2</v>
          </cell>
          <cell r="BW310">
            <v>43507</v>
          </cell>
          <cell r="BX310">
            <v>1.2350000000000001</v>
          </cell>
          <cell r="BY310">
            <v>1.2410000000000001</v>
          </cell>
          <cell r="BZ310">
            <v>1.2350000000000001</v>
          </cell>
          <cell r="CA310">
            <v>1.24</v>
          </cell>
          <cell r="CB310">
            <v>6.0000000000000053E-3</v>
          </cell>
          <cell r="CC310">
            <v>4.9999999999998934E-3</v>
          </cell>
        </row>
        <row r="311">
          <cell r="AA311">
            <v>43504</v>
          </cell>
          <cell r="AB311">
            <v>0.56999999999999995</v>
          </cell>
          <cell r="AC311">
            <v>0.85</v>
          </cell>
          <cell r="AD311">
            <v>0.56999999999999995</v>
          </cell>
          <cell r="AE311">
            <v>0.84</v>
          </cell>
          <cell r="AF311">
            <v>0.28000000000000003</v>
          </cell>
          <cell r="AG311">
            <v>-1.0000000000000009E-2</v>
          </cell>
          <cell r="BO311">
            <v>43507</v>
          </cell>
          <cell r="BP311">
            <v>1.19</v>
          </cell>
          <cell r="BQ311">
            <v>1.333</v>
          </cell>
          <cell r="BR311">
            <v>1.1519999999999999</v>
          </cell>
          <cell r="BS311">
            <v>1.19</v>
          </cell>
          <cell r="BT311">
            <v>0.18100000000000005</v>
          </cell>
          <cell r="BU311">
            <v>0</v>
          </cell>
          <cell r="BW311">
            <v>43504</v>
          </cell>
          <cell r="BX311">
            <v>1.2350000000000001</v>
          </cell>
          <cell r="BY311">
            <v>1.2350000000000001</v>
          </cell>
          <cell r="BZ311">
            <v>1.2050000000000001</v>
          </cell>
          <cell r="CA311">
            <v>1.2350000000000001</v>
          </cell>
          <cell r="CB311">
            <v>3.0000000000000027E-2</v>
          </cell>
          <cell r="CC311">
            <v>0</v>
          </cell>
        </row>
        <row r="312">
          <cell r="AA312">
            <v>43503</v>
          </cell>
          <cell r="AB312">
            <v>0.85</v>
          </cell>
          <cell r="AC312">
            <v>0.85499999999999998</v>
          </cell>
          <cell r="AD312">
            <v>0.82799999999999996</v>
          </cell>
          <cell r="AE312">
            <v>0.85</v>
          </cell>
          <cell r="AF312">
            <v>2.7000000000000024E-2</v>
          </cell>
          <cell r="AG312">
            <v>0</v>
          </cell>
          <cell r="BO312">
            <v>43504</v>
          </cell>
          <cell r="BP312">
            <v>0.78700000000000003</v>
          </cell>
          <cell r="BQ312">
            <v>1.19</v>
          </cell>
          <cell r="BR312">
            <v>0.78700000000000003</v>
          </cell>
          <cell r="BS312">
            <v>1.19</v>
          </cell>
          <cell r="BT312">
            <v>0.40299999999999991</v>
          </cell>
          <cell r="BU312">
            <v>1.0000000000000009E-2</v>
          </cell>
          <cell r="BW312">
            <v>43503</v>
          </cell>
          <cell r="BX312">
            <v>1.2050000000000001</v>
          </cell>
          <cell r="BY312">
            <v>1.2350000000000001</v>
          </cell>
          <cell r="BZ312">
            <v>1.2</v>
          </cell>
          <cell r="CA312">
            <v>1.2350000000000001</v>
          </cell>
          <cell r="CB312">
            <v>3.5000000000000142E-2</v>
          </cell>
          <cell r="CC312">
            <v>3.0000000000000027E-2</v>
          </cell>
        </row>
        <row r="313">
          <cell r="AA313">
            <v>43502</v>
          </cell>
          <cell r="AB313">
            <v>0.85</v>
          </cell>
          <cell r="AC313">
            <v>0.85</v>
          </cell>
          <cell r="AD313">
            <v>0.85</v>
          </cell>
          <cell r="AE313">
            <v>0.85</v>
          </cell>
          <cell r="AF313">
            <v>0</v>
          </cell>
          <cell r="AG313">
            <v>-1.0000000000000009E-2</v>
          </cell>
          <cell r="BO313">
            <v>43503</v>
          </cell>
          <cell r="BP313">
            <v>1.165</v>
          </cell>
          <cell r="BQ313">
            <v>1.18</v>
          </cell>
          <cell r="BR313">
            <v>1.1499999999999999</v>
          </cell>
          <cell r="BS313">
            <v>1.18</v>
          </cell>
          <cell r="BT313">
            <v>3.0000000000000027E-2</v>
          </cell>
          <cell r="BU313">
            <v>1.4999999999999902E-2</v>
          </cell>
          <cell r="BW313">
            <v>43502</v>
          </cell>
          <cell r="BX313">
            <v>1.21</v>
          </cell>
          <cell r="BY313">
            <v>1.21</v>
          </cell>
          <cell r="BZ313">
            <v>1.1950000000000001</v>
          </cell>
          <cell r="CA313">
            <v>1.2050000000000001</v>
          </cell>
          <cell r="CB313">
            <v>1.4999999999999902E-2</v>
          </cell>
          <cell r="CC313">
            <v>-4.9999999999998934E-3</v>
          </cell>
        </row>
        <row r="314">
          <cell r="AA314">
            <v>43501</v>
          </cell>
          <cell r="AB314">
            <v>0.86</v>
          </cell>
          <cell r="AC314">
            <v>0.87</v>
          </cell>
          <cell r="AD314">
            <v>0.85</v>
          </cell>
          <cell r="AE314">
            <v>0.86</v>
          </cell>
          <cell r="AF314">
            <v>2.0000000000000018E-2</v>
          </cell>
          <cell r="AG314">
            <v>1.0000000000000009E-2</v>
          </cell>
          <cell r="BO314">
            <v>43502</v>
          </cell>
          <cell r="BP314">
            <v>1.17</v>
          </cell>
          <cell r="BQ314">
            <v>1.1719999999999999</v>
          </cell>
          <cell r="BR314">
            <v>1.157</v>
          </cell>
          <cell r="BS314">
            <v>1.165</v>
          </cell>
          <cell r="BT314">
            <v>1.4999999999999902E-2</v>
          </cell>
          <cell r="BU314">
            <v>-4.9999999999998934E-3</v>
          </cell>
          <cell r="BW314">
            <v>43501</v>
          </cell>
          <cell r="BX314">
            <v>1.21</v>
          </cell>
          <cell r="BY314">
            <v>1.22</v>
          </cell>
          <cell r="BZ314">
            <v>1.21</v>
          </cell>
          <cell r="CA314">
            <v>1.21</v>
          </cell>
          <cell r="CB314">
            <v>1.0000000000000009E-2</v>
          </cell>
          <cell r="CC314">
            <v>0</v>
          </cell>
        </row>
        <row r="315">
          <cell r="AA315">
            <v>43500</v>
          </cell>
          <cell r="AB315">
            <v>0.84299999999999997</v>
          </cell>
          <cell r="AC315">
            <v>0.86</v>
          </cell>
          <cell r="AD315">
            <v>0.83</v>
          </cell>
          <cell r="AE315">
            <v>0.85</v>
          </cell>
          <cell r="AF315">
            <v>3.0000000000000027E-2</v>
          </cell>
          <cell r="AG315">
            <v>0</v>
          </cell>
          <cell r="BO315">
            <v>43501</v>
          </cell>
          <cell r="BP315">
            <v>1.165</v>
          </cell>
          <cell r="BQ315">
            <v>1.1719999999999999</v>
          </cell>
          <cell r="BR315">
            <v>1.165</v>
          </cell>
          <cell r="BS315">
            <v>1.17</v>
          </cell>
          <cell r="BT315">
            <v>6.9999999999998952E-3</v>
          </cell>
          <cell r="BU315">
            <v>4.9999999999998934E-3</v>
          </cell>
          <cell r="BW315">
            <v>43500</v>
          </cell>
          <cell r="BX315">
            <v>1.21</v>
          </cell>
          <cell r="BY315">
            <v>1.2110000000000001</v>
          </cell>
          <cell r="BZ315">
            <v>1.2030000000000001</v>
          </cell>
          <cell r="CA315">
            <v>1.21</v>
          </cell>
          <cell r="CB315">
            <v>8.0000000000000071E-3</v>
          </cell>
          <cell r="CC315">
            <v>0</v>
          </cell>
        </row>
        <row r="316">
          <cell r="AA316">
            <v>43497</v>
          </cell>
          <cell r="AB316">
            <v>0.83299999999999996</v>
          </cell>
          <cell r="AC316">
            <v>0.85</v>
          </cell>
          <cell r="AD316">
            <v>0.83</v>
          </cell>
          <cell r="AE316">
            <v>0.85</v>
          </cell>
          <cell r="AF316">
            <v>2.0000000000000018E-2</v>
          </cell>
          <cell r="AG316">
            <v>1.7000000000000015E-2</v>
          </cell>
          <cell r="BO316">
            <v>43500</v>
          </cell>
          <cell r="BP316">
            <v>1.1499999999999999</v>
          </cell>
          <cell r="BQ316">
            <v>1.17</v>
          </cell>
          <cell r="BR316">
            <v>1.135</v>
          </cell>
          <cell r="BS316">
            <v>1.165</v>
          </cell>
          <cell r="BT316">
            <v>3.499999999999992E-2</v>
          </cell>
          <cell r="BU316">
            <v>5.0000000000001155E-3</v>
          </cell>
          <cell r="BW316">
            <v>43497</v>
          </cell>
          <cell r="BX316">
            <v>1.18</v>
          </cell>
          <cell r="BY316">
            <v>1.21</v>
          </cell>
          <cell r="BZ316">
            <v>1.18</v>
          </cell>
          <cell r="CA316">
            <v>1.21</v>
          </cell>
          <cell r="CB316">
            <v>3.0000000000000027E-2</v>
          </cell>
          <cell r="CC316">
            <v>2.0000000000000018E-2</v>
          </cell>
        </row>
        <row r="317">
          <cell r="AA317">
            <v>43496</v>
          </cell>
          <cell r="AB317">
            <v>0.59799999999999998</v>
          </cell>
          <cell r="AC317">
            <v>0.89500000000000002</v>
          </cell>
          <cell r="AD317">
            <v>0.59799999999999998</v>
          </cell>
          <cell r="AE317">
            <v>0.83299999999999996</v>
          </cell>
          <cell r="AF317">
            <v>0.29700000000000004</v>
          </cell>
          <cell r="AG317">
            <v>-6.2000000000000055E-2</v>
          </cell>
          <cell r="BO317">
            <v>43497</v>
          </cell>
          <cell r="BP317">
            <v>1.1399999999999999</v>
          </cell>
          <cell r="BQ317">
            <v>1.1599999999999999</v>
          </cell>
          <cell r="BR317">
            <v>1.1399999999999999</v>
          </cell>
          <cell r="BS317">
            <v>1.1599999999999999</v>
          </cell>
          <cell r="BT317">
            <v>2.0000000000000018E-2</v>
          </cell>
          <cell r="BU317">
            <v>2.0000000000000018E-2</v>
          </cell>
          <cell r="BW317">
            <v>43496</v>
          </cell>
          <cell r="BX317">
            <v>1.2350000000000001</v>
          </cell>
          <cell r="BY317">
            <v>1.2350000000000001</v>
          </cell>
          <cell r="BZ317">
            <v>1.19</v>
          </cell>
          <cell r="CA317">
            <v>1.19</v>
          </cell>
          <cell r="CB317">
            <v>4.5000000000000151E-2</v>
          </cell>
          <cell r="CC317">
            <v>-5.0000000000000044E-2</v>
          </cell>
        </row>
        <row r="318">
          <cell r="AA318">
            <v>43495</v>
          </cell>
          <cell r="AB318">
            <v>0.9</v>
          </cell>
          <cell r="AC318">
            <v>0.9</v>
          </cell>
          <cell r="AD318">
            <v>0.89</v>
          </cell>
          <cell r="AE318">
            <v>0.89500000000000002</v>
          </cell>
          <cell r="AF318">
            <v>1.0000000000000009E-2</v>
          </cell>
          <cell r="AG318">
            <v>0</v>
          </cell>
          <cell r="BO318">
            <v>43496</v>
          </cell>
          <cell r="BP318">
            <v>0.79700000000000004</v>
          </cell>
          <cell r="BQ318">
            <v>1.19</v>
          </cell>
          <cell r="BR318">
            <v>0.79700000000000004</v>
          </cell>
          <cell r="BS318">
            <v>1.1399999999999999</v>
          </cell>
          <cell r="BT318">
            <v>0.3929999999999999</v>
          </cell>
          <cell r="BU318">
            <v>-5.500000000000016E-2</v>
          </cell>
          <cell r="BW318">
            <v>43495</v>
          </cell>
          <cell r="BX318">
            <v>1.2450000000000001</v>
          </cell>
          <cell r="BY318">
            <v>1.2549999999999999</v>
          </cell>
          <cell r="BZ318">
            <v>1.2350000000000001</v>
          </cell>
          <cell r="CA318">
            <v>1.24</v>
          </cell>
          <cell r="CB318">
            <v>1.9999999999999796E-2</v>
          </cell>
          <cell r="CC318">
            <v>-5.0000000000001155E-3</v>
          </cell>
        </row>
        <row r="319">
          <cell r="AA319">
            <v>43494</v>
          </cell>
          <cell r="AB319">
            <v>0.92</v>
          </cell>
          <cell r="AC319">
            <v>0.93</v>
          </cell>
          <cell r="AD319">
            <v>0.89500000000000002</v>
          </cell>
          <cell r="AE319">
            <v>0.89500000000000002</v>
          </cell>
          <cell r="AF319">
            <v>3.5000000000000031E-2</v>
          </cell>
          <cell r="AG319">
            <v>-2.5000000000000022E-2</v>
          </cell>
          <cell r="BO319">
            <v>43495</v>
          </cell>
          <cell r="BP319">
            <v>1.1950000000000001</v>
          </cell>
          <cell r="BQ319">
            <v>1.2</v>
          </cell>
          <cell r="BR319">
            <v>1.19</v>
          </cell>
          <cell r="BS319">
            <v>1.1950000000000001</v>
          </cell>
          <cell r="BT319">
            <v>1.0000000000000009E-2</v>
          </cell>
          <cell r="BU319">
            <v>0</v>
          </cell>
          <cell r="BW319">
            <v>43494</v>
          </cell>
          <cell r="BX319">
            <v>1.2649999999999999</v>
          </cell>
          <cell r="BY319">
            <v>1.27</v>
          </cell>
          <cell r="BZ319">
            <v>1.2450000000000001</v>
          </cell>
          <cell r="CA319">
            <v>1.2450000000000001</v>
          </cell>
          <cell r="CB319">
            <v>2.4999999999999911E-2</v>
          </cell>
          <cell r="CC319">
            <v>-1.9999999999999796E-2</v>
          </cell>
        </row>
        <row r="320">
          <cell r="AA320">
            <v>43493</v>
          </cell>
          <cell r="AB320">
            <v>0.93</v>
          </cell>
          <cell r="AC320">
            <v>0.94</v>
          </cell>
          <cell r="AD320">
            <v>0.91500000000000004</v>
          </cell>
          <cell r="AE320">
            <v>0.92</v>
          </cell>
          <cell r="AF320">
            <v>2.4999999999999911E-2</v>
          </cell>
          <cell r="AG320">
            <v>-5.0000000000000044E-3</v>
          </cell>
          <cell r="BO320">
            <v>43494</v>
          </cell>
          <cell r="BP320">
            <v>1.21</v>
          </cell>
          <cell r="BQ320">
            <v>1.2130000000000001</v>
          </cell>
          <cell r="BR320">
            <v>1.1950000000000001</v>
          </cell>
          <cell r="BS320">
            <v>1.1950000000000001</v>
          </cell>
          <cell r="BT320">
            <v>1.8000000000000016E-2</v>
          </cell>
          <cell r="BU320">
            <v>-1.4999999999999902E-2</v>
          </cell>
          <cell r="BW320">
            <v>43493</v>
          </cell>
          <cell r="BX320">
            <v>1.28</v>
          </cell>
          <cell r="BY320">
            <v>1.282</v>
          </cell>
          <cell r="BZ320">
            <v>1.24</v>
          </cell>
          <cell r="CA320">
            <v>1.2649999999999999</v>
          </cell>
          <cell r="CB320">
            <v>4.2000000000000037E-2</v>
          </cell>
          <cell r="CC320">
            <v>-2.0000000000000018E-2</v>
          </cell>
        </row>
        <row r="321">
          <cell r="AA321">
            <v>43490</v>
          </cell>
          <cell r="AB321">
            <v>0.63300000000000001</v>
          </cell>
          <cell r="AC321">
            <v>0.95</v>
          </cell>
          <cell r="AD321">
            <v>0.63300000000000001</v>
          </cell>
          <cell r="AE321">
            <v>0.92500000000000004</v>
          </cell>
          <cell r="AF321">
            <v>0.31699999999999995</v>
          </cell>
          <cell r="AG321">
            <v>-2.4999999999999911E-2</v>
          </cell>
          <cell r="BO321">
            <v>43493</v>
          </cell>
          <cell r="BP321">
            <v>1.23</v>
          </cell>
          <cell r="BQ321">
            <v>1.2310000000000001</v>
          </cell>
          <cell r="BR321">
            <v>1.21</v>
          </cell>
          <cell r="BS321">
            <v>1.21</v>
          </cell>
          <cell r="BT321">
            <v>2.100000000000013E-2</v>
          </cell>
          <cell r="BU321">
            <v>-2.0000000000000018E-2</v>
          </cell>
          <cell r="BW321">
            <v>43490</v>
          </cell>
          <cell r="BX321">
            <v>1.3049999999999999</v>
          </cell>
          <cell r="BY321">
            <v>1.3049999999999999</v>
          </cell>
          <cell r="BZ321">
            <v>1.27</v>
          </cell>
          <cell r="CA321">
            <v>1.2849999999999999</v>
          </cell>
          <cell r="CB321">
            <v>3.499999999999992E-2</v>
          </cell>
          <cell r="CC321">
            <v>-2.0000000000000018E-2</v>
          </cell>
        </row>
        <row r="322">
          <cell r="AA322">
            <v>43489</v>
          </cell>
          <cell r="AB322">
            <v>1</v>
          </cell>
          <cell r="AC322">
            <v>1</v>
          </cell>
          <cell r="AD322">
            <v>0.93</v>
          </cell>
          <cell r="AE322">
            <v>0.95</v>
          </cell>
          <cell r="AF322">
            <v>6.9999999999999951E-2</v>
          </cell>
          <cell r="AG322">
            <v>-5.0000000000000044E-2</v>
          </cell>
          <cell r="BO322">
            <v>43490</v>
          </cell>
          <cell r="BP322">
            <v>0.83199999999999996</v>
          </cell>
          <cell r="BQ322">
            <v>1.2450000000000001</v>
          </cell>
          <cell r="BR322">
            <v>0.83199999999999996</v>
          </cell>
          <cell r="BS322">
            <v>1.23</v>
          </cell>
          <cell r="BT322">
            <v>0.41300000000000014</v>
          </cell>
          <cell r="BU322">
            <v>-2.0000000000000018E-2</v>
          </cell>
          <cell r="BW322">
            <v>43489</v>
          </cell>
          <cell r="BX322">
            <v>1.355</v>
          </cell>
          <cell r="BY322">
            <v>1.355</v>
          </cell>
          <cell r="BZ322">
            <v>1.3</v>
          </cell>
          <cell r="CA322">
            <v>1.3049999999999999</v>
          </cell>
          <cell r="CB322">
            <v>5.4999999999999938E-2</v>
          </cell>
          <cell r="CC322">
            <v>-5.0000000000000044E-2</v>
          </cell>
        </row>
        <row r="323">
          <cell r="AA323">
            <v>43488</v>
          </cell>
          <cell r="AB323">
            <v>1.0049999999999999</v>
          </cell>
          <cell r="AC323">
            <v>1.01</v>
          </cell>
          <cell r="AD323">
            <v>0.997</v>
          </cell>
          <cell r="AE323">
            <v>1</v>
          </cell>
          <cell r="AF323">
            <v>1.3000000000000012E-2</v>
          </cell>
          <cell r="AG323">
            <v>-1.0000000000000009E-2</v>
          </cell>
          <cell r="BO323">
            <v>43489</v>
          </cell>
          <cell r="BP323">
            <v>1.2869999999999999</v>
          </cell>
          <cell r="BQ323">
            <v>1.2869999999999999</v>
          </cell>
          <cell r="BR323">
            <v>1.24</v>
          </cell>
          <cell r="BS323">
            <v>1.25</v>
          </cell>
          <cell r="BT323">
            <v>4.6999999999999931E-2</v>
          </cell>
          <cell r="BU323">
            <v>-4.0000000000000036E-2</v>
          </cell>
          <cell r="BW323">
            <v>43488</v>
          </cell>
          <cell r="BX323">
            <v>1.355</v>
          </cell>
          <cell r="BY323">
            <v>1.355</v>
          </cell>
          <cell r="BZ323">
            <v>1.355</v>
          </cell>
          <cell r="CA323">
            <v>1.355</v>
          </cell>
          <cell r="CB323">
            <v>0</v>
          </cell>
          <cell r="CC323">
            <v>0</v>
          </cell>
        </row>
        <row r="324">
          <cell r="AA324">
            <v>43487</v>
          </cell>
          <cell r="AB324">
            <v>1.03</v>
          </cell>
          <cell r="AC324">
            <v>1.03</v>
          </cell>
          <cell r="AD324">
            <v>1.0069999999999999</v>
          </cell>
          <cell r="AE324">
            <v>1.01</v>
          </cell>
          <cell r="AF324">
            <v>2.3000000000000131E-2</v>
          </cell>
          <cell r="AG324">
            <v>-2.0000000000000018E-2</v>
          </cell>
          <cell r="BO324">
            <v>43488</v>
          </cell>
          <cell r="BP324">
            <v>1.28</v>
          </cell>
          <cell r="BQ324">
            <v>1.29</v>
          </cell>
          <cell r="BR324">
            <v>1.28</v>
          </cell>
          <cell r="BS324">
            <v>1.29</v>
          </cell>
          <cell r="BT324">
            <v>1.0000000000000009E-2</v>
          </cell>
          <cell r="BU324">
            <v>5.0000000000001155E-3</v>
          </cell>
          <cell r="BW324">
            <v>43487</v>
          </cell>
          <cell r="BX324">
            <v>1.335</v>
          </cell>
          <cell r="BY324">
            <v>1.355</v>
          </cell>
          <cell r="BZ324">
            <v>1.325</v>
          </cell>
          <cell r="CA324">
            <v>1.355</v>
          </cell>
          <cell r="CB324">
            <v>3.0000000000000027E-2</v>
          </cell>
          <cell r="CC324">
            <v>2.0000000000000018E-2</v>
          </cell>
        </row>
        <row r="325">
          <cell r="AA325">
            <v>43486</v>
          </cell>
          <cell r="AB325">
            <v>0.99</v>
          </cell>
          <cell r="AC325">
            <v>1.03</v>
          </cell>
          <cell r="AD325">
            <v>0.69499999999999995</v>
          </cell>
          <cell r="AE325">
            <v>1.03</v>
          </cell>
          <cell r="AF325">
            <v>0.33500000000000008</v>
          </cell>
          <cell r="AG325">
            <v>4.0000000000000036E-2</v>
          </cell>
          <cell r="BO325">
            <v>43487</v>
          </cell>
          <cell r="BP325">
            <v>1.2749999999999999</v>
          </cell>
          <cell r="BQ325">
            <v>1.3</v>
          </cell>
          <cell r="BR325">
            <v>1.27</v>
          </cell>
          <cell r="BS325">
            <v>1.2849999999999999</v>
          </cell>
          <cell r="BT325">
            <v>3.0000000000000027E-2</v>
          </cell>
          <cell r="BU325">
            <v>1.4999999999999902E-2</v>
          </cell>
          <cell r="BW325">
            <v>43486</v>
          </cell>
          <cell r="BX325">
            <v>1.3149999999999999</v>
          </cell>
          <cell r="BY325">
            <v>1.335</v>
          </cell>
          <cell r="BZ325">
            <v>1.3140000000000001</v>
          </cell>
          <cell r="CA325">
            <v>1.335</v>
          </cell>
          <cell r="CB325">
            <v>2.0999999999999908E-2</v>
          </cell>
          <cell r="CC325">
            <v>2.0000000000000018E-2</v>
          </cell>
        </row>
        <row r="326">
          <cell r="AA326">
            <v>43483</v>
          </cell>
          <cell r="AB326">
            <v>0.94</v>
          </cell>
          <cell r="AC326">
            <v>1</v>
          </cell>
          <cell r="AD326">
            <v>0.92500000000000004</v>
          </cell>
          <cell r="AE326">
            <v>0.99</v>
          </cell>
          <cell r="AF326">
            <v>7.4999999999999956E-2</v>
          </cell>
          <cell r="AG326">
            <v>5.0000000000000044E-2</v>
          </cell>
          <cell r="BO326">
            <v>43486</v>
          </cell>
          <cell r="BP326">
            <v>1.26</v>
          </cell>
          <cell r="BQ326">
            <v>1.28</v>
          </cell>
          <cell r="BR326">
            <v>1.2549999999999999</v>
          </cell>
          <cell r="BS326">
            <v>1.27</v>
          </cell>
          <cell r="BT326">
            <v>2.5000000000000133E-2</v>
          </cell>
          <cell r="BU326">
            <v>1.0000000000000009E-2</v>
          </cell>
          <cell r="BW326">
            <v>43483</v>
          </cell>
          <cell r="BX326">
            <v>1.2649999999999999</v>
          </cell>
          <cell r="BY326">
            <v>1.32</v>
          </cell>
          <cell r="BZ326">
            <v>1.2649999999999999</v>
          </cell>
          <cell r="CA326">
            <v>1.3149999999999999</v>
          </cell>
          <cell r="CB326">
            <v>5.500000000000016E-2</v>
          </cell>
          <cell r="CC326">
            <v>5.0000000000000044E-2</v>
          </cell>
        </row>
        <row r="327">
          <cell r="AA327">
            <v>43482</v>
          </cell>
          <cell r="AB327">
            <v>0.95</v>
          </cell>
          <cell r="AC327">
            <v>0.95</v>
          </cell>
          <cell r="AD327">
            <v>0.93799999999999994</v>
          </cell>
          <cell r="AE327">
            <v>0.94</v>
          </cell>
          <cell r="AF327">
            <v>1.2000000000000011E-2</v>
          </cell>
          <cell r="AG327">
            <v>0</v>
          </cell>
          <cell r="BO327">
            <v>43483</v>
          </cell>
          <cell r="BP327">
            <v>1.2030000000000001</v>
          </cell>
          <cell r="BQ327">
            <v>1.26</v>
          </cell>
          <cell r="BR327">
            <v>1.2</v>
          </cell>
          <cell r="BS327">
            <v>1.26</v>
          </cell>
          <cell r="BT327">
            <v>6.0000000000000053E-2</v>
          </cell>
          <cell r="BU327">
            <v>5.699999999999994E-2</v>
          </cell>
          <cell r="BW327">
            <v>43482</v>
          </cell>
          <cell r="BX327">
            <v>1.26</v>
          </cell>
          <cell r="BY327">
            <v>1.2649999999999999</v>
          </cell>
          <cell r="BZ327">
            <v>1.2549999999999999</v>
          </cell>
          <cell r="CA327">
            <v>1.2649999999999999</v>
          </cell>
          <cell r="CB327">
            <v>1.0000000000000009E-2</v>
          </cell>
          <cell r="CC327">
            <v>4.9999999999998934E-3</v>
          </cell>
        </row>
        <row r="328">
          <cell r="AA328">
            <v>43481</v>
          </cell>
          <cell r="AB328">
            <v>0.93</v>
          </cell>
          <cell r="AC328">
            <v>0.95</v>
          </cell>
          <cell r="AD328">
            <v>0.90300000000000002</v>
          </cell>
          <cell r="AE328">
            <v>0.94</v>
          </cell>
          <cell r="AF328">
            <v>4.6999999999999931E-2</v>
          </cell>
          <cell r="AG328">
            <v>9.9999999999998979E-3</v>
          </cell>
          <cell r="BO328">
            <v>43482</v>
          </cell>
          <cell r="BP328">
            <v>1.2</v>
          </cell>
          <cell r="BQ328">
            <v>1.2050000000000001</v>
          </cell>
          <cell r="BR328">
            <v>1.2</v>
          </cell>
          <cell r="BS328">
            <v>1.2030000000000001</v>
          </cell>
          <cell r="BT328">
            <v>5.0000000000001155E-3</v>
          </cell>
          <cell r="BU328">
            <v>3.0000000000001137E-3</v>
          </cell>
          <cell r="BW328">
            <v>43481</v>
          </cell>
          <cell r="BX328">
            <v>1.2549999999999999</v>
          </cell>
          <cell r="BY328">
            <v>1.26</v>
          </cell>
          <cell r="BZ328">
            <v>1.2549999999999999</v>
          </cell>
          <cell r="CA328">
            <v>1.26</v>
          </cell>
          <cell r="CB328">
            <v>5.0000000000001155E-3</v>
          </cell>
          <cell r="CC328">
            <v>5.0000000000001155E-3</v>
          </cell>
        </row>
        <row r="329">
          <cell r="AA329">
            <v>43480</v>
          </cell>
          <cell r="AB329">
            <v>0.9</v>
          </cell>
          <cell r="AC329">
            <v>0.93</v>
          </cell>
          <cell r="AD329">
            <v>0.88300000000000001</v>
          </cell>
          <cell r="AE329">
            <v>0.93</v>
          </cell>
          <cell r="AF329">
            <v>4.7000000000000042E-2</v>
          </cell>
          <cell r="AG329">
            <v>3.0000000000000027E-2</v>
          </cell>
          <cell r="BO329">
            <v>43481</v>
          </cell>
          <cell r="BP329">
            <v>1.1970000000000001</v>
          </cell>
          <cell r="BQ329">
            <v>1.2</v>
          </cell>
          <cell r="BR329">
            <v>1.1950000000000001</v>
          </cell>
          <cell r="BS329">
            <v>1.2</v>
          </cell>
          <cell r="BT329">
            <v>4.9999999999998934E-3</v>
          </cell>
          <cell r="BU329">
            <v>2.9999999999998916E-3</v>
          </cell>
          <cell r="BW329">
            <v>43480</v>
          </cell>
          <cell r="BX329">
            <v>1.242</v>
          </cell>
          <cell r="BY329">
            <v>1.2549999999999999</v>
          </cell>
          <cell r="BZ329">
            <v>1.24</v>
          </cell>
          <cell r="CA329">
            <v>1.2549999999999999</v>
          </cell>
          <cell r="CB329">
            <v>1.4999999999999902E-2</v>
          </cell>
          <cell r="CC329">
            <v>1.2999999999999901E-2</v>
          </cell>
        </row>
        <row r="330">
          <cell r="AA330">
            <v>43479</v>
          </cell>
          <cell r="AB330">
            <v>0.89200000000000002</v>
          </cell>
          <cell r="AC330">
            <v>0.92</v>
          </cell>
          <cell r="AD330">
            <v>0.88300000000000001</v>
          </cell>
          <cell r="AE330">
            <v>0.9</v>
          </cell>
          <cell r="AF330">
            <v>3.7000000000000033E-2</v>
          </cell>
          <cell r="AG330">
            <v>0</v>
          </cell>
          <cell r="BO330">
            <v>43480</v>
          </cell>
          <cell r="BP330">
            <v>1.1950000000000001</v>
          </cell>
          <cell r="BQ330">
            <v>1.1970000000000001</v>
          </cell>
          <cell r="BR330">
            <v>1.1950000000000001</v>
          </cell>
          <cell r="BS330">
            <v>1.1970000000000001</v>
          </cell>
          <cell r="BT330">
            <v>2.0000000000000018E-3</v>
          </cell>
          <cell r="BU330">
            <v>2.0000000000000018E-3</v>
          </cell>
          <cell r="BW330">
            <v>43479</v>
          </cell>
          <cell r="BX330">
            <v>1.2450000000000001</v>
          </cell>
          <cell r="BY330">
            <v>1.246</v>
          </cell>
          <cell r="BZ330">
            <v>1.24</v>
          </cell>
          <cell r="CA330">
            <v>1.242</v>
          </cell>
          <cell r="CB330">
            <v>6.0000000000000053E-3</v>
          </cell>
          <cell r="CC330">
            <v>-3.0000000000001137E-3</v>
          </cell>
        </row>
        <row r="331">
          <cell r="AA331">
            <v>43476</v>
          </cell>
          <cell r="AB331">
            <v>0.87</v>
          </cell>
          <cell r="AC331">
            <v>0.9</v>
          </cell>
          <cell r="AD331">
            <v>0.87</v>
          </cell>
          <cell r="AE331">
            <v>0.9</v>
          </cell>
          <cell r="AF331">
            <v>3.0000000000000027E-2</v>
          </cell>
          <cell r="AG331">
            <v>2.0000000000000018E-2</v>
          </cell>
          <cell r="BO331">
            <v>43479</v>
          </cell>
          <cell r="BP331">
            <v>1.228</v>
          </cell>
          <cell r="BQ331">
            <v>1.228</v>
          </cell>
          <cell r="BR331">
            <v>1.19</v>
          </cell>
          <cell r="BS331">
            <v>1.1950000000000001</v>
          </cell>
          <cell r="BT331">
            <v>3.8000000000000034E-2</v>
          </cell>
          <cell r="BU331">
            <v>0</v>
          </cell>
          <cell r="BW331">
            <v>43476</v>
          </cell>
          <cell r="BX331">
            <v>1.25</v>
          </cell>
          <cell r="BY331">
            <v>1.26</v>
          </cell>
          <cell r="BZ331">
            <v>1.24</v>
          </cell>
          <cell r="CA331">
            <v>1.2450000000000001</v>
          </cell>
          <cell r="CB331">
            <v>2.0000000000000018E-2</v>
          </cell>
          <cell r="CC331">
            <v>-9.9999999999997868E-3</v>
          </cell>
        </row>
        <row r="332">
          <cell r="AA332">
            <v>43475</v>
          </cell>
          <cell r="AB332">
            <v>0.85</v>
          </cell>
          <cell r="AC332">
            <v>0.88</v>
          </cell>
          <cell r="AD332">
            <v>0.84699999999999998</v>
          </cell>
          <cell r="AE332">
            <v>0.88</v>
          </cell>
          <cell r="AF332">
            <v>3.3000000000000029E-2</v>
          </cell>
          <cell r="AG332">
            <v>3.0000000000000027E-2</v>
          </cell>
          <cell r="BO332">
            <v>43476</v>
          </cell>
          <cell r="BP332">
            <v>1.2</v>
          </cell>
          <cell r="BQ332">
            <v>1.2030000000000001</v>
          </cell>
          <cell r="BR332">
            <v>1.1930000000000001</v>
          </cell>
          <cell r="BS332">
            <v>1.1950000000000001</v>
          </cell>
          <cell r="BT332">
            <v>1.0000000000000009E-2</v>
          </cell>
          <cell r="BU332">
            <v>-1.4999999999999902E-2</v>
          </cell>
          <cell r="BW332">
            <v>43475</v>
          </cell>
          <cell r="BX332">
            <v>1.2350000000000001</v>
          </cell>
          <cell r="BY332">
            <v>1.2549999999999999</v>
          </cell>
          <cell r="BZ332">
            <v>1.2350000000000001</v>
          </cell>
          <cell r="CA332">
            <v>1.2549999999999999</v>
          </cell>
          <cell r="CB332">
            <v>1.9999999999999796E-2</v>
          </cell>
          <cell r="CC332">
            <v>1.9999999999999796E-2</v>
          </cell>
        </row>
        <row r="333">
          <cell r="AA333">
            <v>43474</v>
          </cell>
          <cell r="AB333">
            <v>0.85</v>
          </cell>
          <cell r="AC333">
            <v>0.86</v>
          </cell>
          <cell r="AD333">
            <v>0.84</v>
          </cell>
          <cell r="AE333">
            <v>0.85</v>
          </cell>
          <cell r="AF333">
            <v>2.0000000000000018E-2</v>
          </cell>
          <cell r="AG333">
            <v>0</v>
          </cell>
          <cell r="BO333">
            <v>43475</v>
          </cell>
          <cell r="BP333">
            <v>1.1950000000000001</v>
          </cell>
          <cell r="BQ333">
            <v>1.21</v>
          </cell>
          <cell r="BR333">
            <v>1.1950000000000001</v>
          </cell>
          <cell r="BS333">
            <v>1.21</v>
          </cell>
          <cell r="BT333">
            <v>1.4999999999999902E-2</v>
          </cell>
          <cell r="BU333">
            <v>1.4999999999999902E-2</v>
          </cell>
          <cell r="BW333">
            <v>43474</v>
          </cell>
          <cell r="BX333">
            <v>1.2250000000000001</v>
          </cell>
          <cell r="BY333">
            <v>1.2450000000000001</v>
          </cell>
          <cell r="BZ333">
            <v>1.2250000000000001</v>
          </cell>
          <cell r="CA333">
            <v>1.2350000000000001</v>
          </cell>
          <cell r="CB333">
            <v>2.0000000000000018E-2</v>
          </cell>
          <cell r="CC333">
            <v>1.0000000000000009E-2</v>
          </cell>
        </row>
        <row r="334">
          <cell r="AA334">
            <v>43473</v>
          </cell>
          <cell r="AB334">
            <v>0.84</v>
          </cell>
          <cell r="AC334">
            <v>0.85</v>
          </cell>
          <cell r="AD334">
            <v>0.83</v>
          </cell>
          <cell r="AE334">
            <v>0.85</v>
          </cell>
          <cell r="AF334">
            <v>2.0000000000000018E-2</v>
          </cell>
          <cell r="AG334">
            <v>1.0000000000000009E-2</v>
          </cell>
          <cell r="BO334">
            <v>43474</v>
          </cell>
          <cell r="BP334">
            <v>1.19</v>
          </cell>
          <cell r="BQ334">
            <v>1.2</v>
          </cell>
          <cell r="BR334">
            <v>1.1850000000000001</v>
          </cell>
          <cell r="BS334">
            <v>1.1950000000000001</v>
          </cell>
          <cell r="BT334">
            <v>1.4999999999999902E-2</v>
          </cell>
          <cell r="BU334">
            <v>5.0000000000001155E-3</v>
          </cell>
          <cell r="BW334">
            <v>43473</v>
          </cell>
          <cell r="BX334">
            <v>1.2250000000000001</v>
          </cell>
          <cell r="BY334">
            <v>1.23</v>
          </cell>
          <cell r="BZ334">
            <v>1.2250000000000001</v>
          </cell>
          <cell r="CA334">
            <v>1.2250000000000001</v>
          </cell>
          <cell r="CB334">
            <v>4.9999999999998934E-3</v>
          </cell>
          <cell r="CC334">
            <v>0</v>
          </cell>
        </row>
        <row r="335">
          <cell r="AA335">
            <v>43472</v>
          </cell>
          <cell r="AB335">
            <v>0.84</v>
          </cell>
          <cell r="AC335">
            <v>0.86</v>
          </cell>
          <cell r="AD335">
            <v>0.83699999999999997</v>
          </cell>
          <cell r="AE335">
            <v>0.84</v>
          </cell>
          <cell r="AF335">
            <v>2.300000000000002E-2</v>
          </cell>
          <cell r="AG335">
            <v>0</v>
          </cell>
          <cell r="BO335">
            <v>43473</v>
          </cell>
          <cell r="BP335">
            <v>1.173</v>
          </cell>
          <cell r="BQ335">
            <v>1.19</v>
          </cell>
          <cell r="BR335">
            <v>1.17</v>
          </cell>
          <cell r="BS335">
            <v>1.19</v>
          </cell>
          <cell r="BT335">
            <v>2.0000000000000018E-2</v>
          </cell>
          <cell r="BU335">
            <v>1.6999999999999904E-2</v>
          </cell>
          <cell r="BW335">
            <v>43472</v>
          </cell>
          <cell r="BX335">
            <v>1.2150000000000001</v>
          </cell>
          <cell r="BY335">
            <v>1.23</v>
          </cell>
          <cell r="BZ335">
            <v>1.2150000000000001</v>
          </cell>
          <cell r="CA335">
            <v>1.2250000000000001</v>
          </cell>
          <cell r="CB335">
            <v>1.4999999999999902E-2</v>
          </cell>
          <cell r="CC335">
            <v>1.5000000000000124E-2</v>
          </cell>
        </row>
        <row r="336">
          <cell r="AA336">
            <v>43469</v>
          </cell>
          <cell r="AB336">
            <v>0.86</v>
          </cell>
          <cell r="AC336">
            <v>0.9</v>
          </cell>
          <cell r="AD336">
            <v>0.83699999999999997</v>
          </cell>
          <cell r="AE336">
            <v>0.84</v>
          </cell>
          <cell r="AF336">
            <v>6.3000000000000056E-2</v>
          </cell>
          <cell r="AG336">
            <v>-1.0000000000000009E-2</v>
          </cell>
          <cell r="BO336">
            <v>43472</v>
          </cell>
          <cell r="BP336">
            <v>1.17</v>
          </cell>
          <cell r="BQ336">
            <v>1.173</v>
          </cell>
          <cell r="BR336">
            <v>1.1659999999999999</v>
          </cell>
          <cell r="BS336">
            <v>1.173</v>
          </cell>
          <cell r="BT336">
            <v>7.0000000000001172E-3</v>
          </cell>
          <cell r="BU336">
            <v>3.0000000000001137E-3</v>
          </cell>
          <cell r="BW336">
            <v>43469</v>
          </cell>
          <cell r="BX336">
            <v>1.222</v>
          </cell>
          <cell r="BY336">
            <v>1.23</v>
          </cell>
          <cell r="BZ336">
            <v>1.21</v>
          </cell>
          <cell r="CA336">
            <v>1.21</v>
          </cell>
          <cell r="CB336">
            <v>2.0000000000000018E-2</v>
          </cell>
          <cell r="CC336">
            <v>0</v>
          </cell>
        </row>
        <row r="337">
          <cell r="AA337">
            <v>43468</v>
          </cell>
          <cell r="AB337">
            <v>0.9</v>
          </cell>
          <cell r="AC337">
            <v>0.9</v>
          </cell>
          <cell r="AD337">
            <v>0.85</v>
          </cell>
          <cell r="AE337">
            <v>0.85</v>
          </cell>
          <cell r="AF337">
            <v>5.0000000000000044E-2</v>
          </cell>
          <cell r="AG337">
            <v>-5.0000000000000044E-2</v>
          </cell>
          <cell r="BO337">
            <v>43469</v>
          </cell>
          <cell r="BP337">
            <v>1.17</v>
          </cell>
          <cell r="BQ337">
            <v>1.23</v>
          </cell>
          <cell r="BR337">
            <v>1.1619999999999999</v>
          </cell>
          <cell r="BS337">
            <v>1.17</v>
          </cell>
          <cell r="BT337">
            <v>6.800000000000006E-2</v>
          </cell>
          <cell r="BU337">
            <v>4.9999999999998934E-3</v>
          </cell>
          <cell r="BW337">
            <v>43468</v>
          </cell>
          <cell r="BX337">
            <v>1.27</v>
          </cell>
          <cell r="BY337">
            <v>1.29</v>
          </cell>
          <cell r="BZ337">
            <v>1.21</v>
          </cell>
          <cell r="CA337">
            <v>1.21</v>
          </cell>
          <cell r="CB337">
            <v>8.0000000000000071E-2</v>
          </cell>
          <cell r="CC337">
            <v>-6.0000000000000053E-2</v>
          </cell>
        </row>
        <row r="338">
          <cell r="AA338">
            <v>43467</v>
          </cell>
          <cell r="AB338">
            <v>0.93</v>
          </cell>
          <cell r="AC338">
            <v>0.94499999999999995</v>
          </cell>
          <cell r="AD338">
            <v>0.89</v>
          </cell>
          <cell r="AE338">
            <v>0.9</v>
          </cell>
          <cell r="AF338">
            <v>5.4999999999999938E-2</v>
          </cell>
          <cell r="AG338">
            <v>-3.0000000000000027E-2</v>
          </cell>
          <cell r="BO338">
            <v>43468</v>
          </cell>
          <cell r="BP338">
            <v>1.23</v>
          </cell>
          <cell r="BQ338">
            <v>1.24</v>
          </cell>
          <cell r="BR338">
            <v>1.165</v>
          </cell>
          <cell r="BS338">
            <v>1.165</v>
          </cell>
          <cell r="BT338">
            <v>7.4999999999999956E-2</v>
          </cell>
          <cell r="BU338">
            <v>-6.4999999999999947E-2</v>
          </cell>
          <cell r="BW338">
            <v>43467</v>
          </cell>
          <cell r="BX338">
            <v>1.3</v>
          </cell>
          <cell r="BY338">
            <v>1.3149999999999999</v>
          </cell>
          <cell r="BZ338">
            <v>1.27</v>
          </cell>
          <cell r="CA338">
            <v>1.27</v>
          </cell>
          <cell r="CB338">
            <v>4.4999999999999929E-2</v>
          </cell>
          <cell r="CC338">
            <v>-3.0000000000000027E-2</v>
          </cell>
        </row>
        <row r="339">
          <cell r="AA339">
            <v>43462</v>
          </cell>
          <cell r="AB339">
            <v>0.96</v>
          </cell>
          <cell r="AC339">
            <v>0.96</v>
          </cell>
          <cell r="AD339">
            <v>0.92500000000000004</v>
          </cell>
          <cell r="AE339">
            <v>0.93</v>
          </cell>
          <cell r="AF339">
            <v>3.499999999999992E-2</v>
          </cell>
          <cell r="AG339">
            <v>-2.2999999999999909E-2</v>
          </cell>
          <cell r="BO339">
            <v>43467</v>
          </cell>
          <cell r="BP339">
            <v>1.26</v>
          </cell>
          <cell r="BQ339">
            <v>1.27</v>
          </cell>
          <cell r="BR339">
            <v>1.2250000000000001</v>
          </cell>
          <cell r="BS339">
            <v>1.23</v>
          </cell>
          <cell r="BT339">
            <v>4.4999999999999929E-2</v>
          </cell>
          <cell r="BU339">
            <v>-3.0000000000000027E-2</v>
          </cell>
          <cell r="BW339">
            <v>43462</v>
          </cell>
          <cell r="BX339">
            <v>1.3149999999999999</v>
          </cell>
          <cell r="BY339">
            <v>1.3149999999999999</v>
          </cell>
          <cell r="BZ339">
            <v>1.29</v>
          </cell>
          <cell r="CA339">
            <v>1.3</v>
          </cell>
          <cell r="CB339">
            <v>2.4999999999999911E-2</v>
          </cell>
          <cell r="CC339">
            <v>-4.9999999999998934E-3</v>
          </cell>
        </row>
        <row r="340">
          <cell r="AA340">
            <v>43461</v>
          </cell>
          <cell r="AB340">
            <v>0.96</v>
          </cell>
          <cell r="AC340">
            <v>0.96</v>
          </cell>
          <cell r="AD340">
            <v>0.94</v>
          </cell>
          <cell r="AE340">
            <v>0.95299999999999996</v>
          </cell>
          <cell r="AF340">
            <v>2.0000000000000018E-2</v>
          </cell>
          <cell r="AG340">
            <v>-7.0000000000000062E-3</v>
          </cell>
          <cell r="BO340">
            <v>43462</v>
          </cell>
          <cell r="BP340">
            <v>1.262</v>
          </cell>
          <cell r="BQ340">
            <v>1.27</v>
          </cell>
          <cell r="BR340">
            <v>1.17</v>
          </cell>
          <cell r="BS340">
            <v>1.26</v>
          </cell>
          <cell r="BT340">
            <v>0.10000000000000009</v>
          </cell>
          <cell r="BU340">
            <v>0</v>
          </cell>
          <cell r="BW340">
            <v>43461</v>
          </cell>
          <cell r="BX340">
            <v>1.33</v>
          </cell>
          <cell r="BY340">
            <v>1.34</v>
          </cell>
          <cell r="BZ340">
            <v>1.302</v>
          </cell>
          <cell r="CA340">
            <v>1.3049999999999999</v>
          </cell>
          <cell r="CB340">
            <v>3.8000000000000034E-2</v>
          </cell>
          <cell r="CC340">
            <v>-2.5000000000000133E-2</v>
          </cell>
        </row>
        <row r="341">
          <cell r="AA341">
            <v>43460</v>
          </cell>
          <cell r="AB341">
            <v>0.98799999999999999</v>
          </cell>
          <cell r="AC341">
            <v>0.99199999999999999</v>
          </cell>
          <cell r="AD341">
            <v>0.94499999999999995</v>
          </cell>
          <cell r="AE341">
            <v>0.96</v>
          </cell>
          <cell r="AF341">
            <v>4.7000000000000042E-2</v>
          </cell>
          <cell r="AG341">
            <v>-2.5000000000000022E-2</v>
          </cell>
          <cell r="BO341">
            <v>43461</v>
          </cell>
          <cell r="BP341">
            <v>1.2649999999999999</v>
          </cell>
          <cell r="BQ341">
            <v>1.2749999999999999</v>
          </cell>
          <cell r="BR341">
            <v>1.258</v>
          </cell>
          <cell r="BS341">
            <v>1.26</v>
          </cell>
          <cell r="BT341">
            <v>1.6999999999999904E-2</v>
          </cell>
          <cell r="BU341">
            <v>-4.9999999999998934E-3</v>
          </cell>
          <cell r="BW341">
            <v>43460</v>
          </cell>
          <cell r="BX341">
            <v>1.36</v>
          </cell>
          <cell r="BY341">
            <v>1.36</v>
          </cell>
          <cell r="BZ341">
            <v>1.325</v>
          </cell>
          <cell r="CA341">
            <v>1.33</v>
          </cell>
          <cell r="CB341">
            <v>3.5000000000000142E-2</v>
          </cell>
          <cell r="CC341">
            <v>-3.0000000000000027E-2</v>
          </cell>
        </row>
        <row r="342">
          <cell r="AA342">
            <v>43458</v>
          </cell>
          <cell r="AB342">
            <v>0.98</v>
          </cell>
          <cell r="AC342">
            <v>1.105</v>
          </cell>
          <cell r="AD342">
            <v>0.93600000000000005</v>
          </cell>
          <cell r="AE342">
            <v>0.98499999999999999</v>
          </cell>
          <cell r="AF342">
            <v>0.16899999999999993</v>
          </cell>
          <cell r="AG342">
            <v>0</v>
          </cell>
          <cell r="BO342">
            <v>43460</v>
          </cell>
          <cell r="BP342">
            <v>1.2949999999999999</v>
          </cell>
          <cell r="BQ342">
            <v>1.304</v>
          </cell>
          <cell r="BR342">
            <v>1.26</v>
          </cell>
          <cell r="BS342">
            <v>1.2649999999999999</v>
          </cell>
          <cell r="BT342">
            <v>4.4000000000000039E-2</v>
          </cell>
          <cell r="BU342">
            <v>-3.0000000000000027E-2</v>
          </cell>
          <cell r="BW342">
            <v>43458</v>
          </cell>
          <cell r="BX342">
            <v>1.36</v>
          </cell>
          <cell r="BY342">
            <v>1.36</v>
          </cell>
          <cell r="BZ342">
            <v>1.359</v>
          </cell>
          <cell r="CA342">
            <v>1.36</v>
          </cell>
          <cell r="CB342">
            <v>1.0000000000001119E-3</v>
          </cell>
          <cell r="CC342">
            <v>0</v>
          </cell>
        </row>
        <row r="343">
          <cell r="AA343">
            <v>43455</v>
          </cell>
          <cell r="AB343">
            <v>0.68300000000000005</v>
          </cell>
          <cell r="AC343">
            <v>1.03</v>
          </cell>
          <cell r="AD343">
            <v>0.68300000000000005</v>
          </cell>
          <cell r="AE343">
            <v>0.98499999999999999</v>
          </cell>
          <cell r="AF343">
            <v>0.34699999999999998</v>
          </cell>
          <cell r="AG343">
            <v>-4.500000000000004E-2</v>
          </cell>
          <cell r="BO343">
            <v>43458</v>
          </cell>
          <cell r="BP343">
            <v>1.3</v>
          </cell>
          <cell r="BQ343">
            <v>1.4610000000000001</v>
          </cell>
          <cell r="BR343">
            <v>1.26</v>
          </cell>
          <cell r="BS343">
            <v>1.2949999999999999</v>
          </cell>
          <cell r="BT343">
            <v>0.20100000000000007</v>
          </cell>
          <cell r="BU343">
            <v>0</v>
          </cell>
          <cell r="BW343">
            <v>43455</v>
          </cell>
          <cell r="BX343">
            <v>1.38</v>
          </cell>
          <cell r="BY343">
            <v>1.38</v>
          </cell>
          <cell r="BZ343">
            <v>1.355</v>
          </cell>
          <cell r="CA343">
            <v>1.36</v>
          </cell>
          <cell r="CB343">
            <v>2.4999999999999911E-2</v>
          </cell>
          <cell r="CC343">
            <v>-1.9999999999999796E-2</v>
          </cell>
        </row>
        <row r="344">
          <cell r="AA344">
            <v>43454</v>
          </cell>
          <cell r="AB344">
            <v>1.0549999999999999</v>
          </cell>
          <cell r="AC344">
            <v>1.0620000000000001</v>
          </cell>
          <cell r="AD344">
            <v>1.0229999999999999</v>
          </cell>
          <cell r="AE344">
            <v>1.03</v>
          </cell>
          <cell r="AF344">
            <v>3.9000000000000146E-2</v>
          </cell>
          <cell r="AG344">
            <v>-2.4999999999999911E-2</v>
          </cell>
          <cell r="BO344">
            <v>43455</v>
          </cell>
          <cell r="BP344">
            <v>1.3149999999999999</v>
          </cell>
          <cell r="BQ344">
            <v>1.32</v>
          </cell>
          <cell r="BR344">
            <v>1.2949999999999999</v>
          </cell>
          <cell r="BS344">
            <v>1.2949999999999999</v>
          </cell>
          <cell r="BT344">
            <v>2.5000000000000133E-2</v>
          </cell>
          <cell r="BU344">
            <v>-2.3000000000000131E-2</v>
          </cell>
          <cell r="BW344">
            <v>43454</v>
          </cell>
          <cell r="BX344">
            <v>1.4</v>
          </cell>
          <cell r="BY344">
            <v>1.4</v>
          </cell>
          <cell r="BZ344">
            <v>1.365</v>
          </cell>
          <cell r="CA344">
            <v>1.38</v>
          </cell>
          <cell r="CB344">
            <v>3.499999999999992E-2</v>
          </cell>
          <cell r="CC344">
            <v>-2.0000000000000018E-2</v>
          </cell>
        </row>
        <row r="345">
          <cell r="AA345">
            <v>43453</v>
          </cell>
          <cell r="AB345">
            <v>1.077</v>
          </cell>
          <cell r="AC345">
            <v>1.085</v>
          </cell>
          <cell r="AD345">
            <v>1.0549999999999999</v>
          </cell>
          <cell r="AE345">
            <v>1.0549999999999999</v>
          </cell>
          <cell r="AF345">
            <v>3.0000000000000027E-2</v>
          </cell>
          <cell r="AG345">
            <v>-2.0000000000000018E-2</v>
          </cell>
          <cell r="BO345">
            <v>43454</v>
          </cell>
          <cell r="BP345">
            <v>1.32</v>
          </cell>
          <cell r="BQ345">
            <v>1.335</v>
          </cell>
          <cell r="BR345">
            <v>1.3</v>
          </cell>
          <cell r="BS345">
            <v>1.3180000000000001</v>
          </cell>
          <cell r="BT345">
            <v>3.499999999999992E-2</v>
          </cell>
          <cell r="BU345">
            <v>-1.2000000000000011E-2</v>
          </cell>
          <cell r="BW345">
            <v>43453</v>
          </cell>
          <cell r="BX345">
            <v>1.41</v>
          </cell>
          <cell r="BY345">
            <v>1.4350000000000001</v>
          </cell>
          <cell r="BZ345">
            <v>1.395</v>
          </cell>
          <cell r="CA345">
            <v>1.4</v>
          </cell>
          <cell r="CB345">
            <v>4.0000000000000036E-2</v>
          </cell>
          <cell r="CC345">
            <v>-1.0000000000000009E-2</v>
          </cell>
        </row>
        <row r="346">
          <cell r="AA346">
            <v>43452</v>
          </cell>
          <cell r="AB346">
            <v>1.0629999999999999</v>
          </cell>
          <cell r="AC346">
            <v>1.107</v>
          </cell>
          <cell r="AD346">
            <v>1.0629999999999999</v>
          </cell>
          <cell r="AE346">
            <v>1.075</v>
          </cell>
          <cell r="AF346">
            <v>4.4000000000000039E-2</v>
          </cell>
          <cell r="AG346">
            <v>1.2000000000000011E-2</v>
          </cell>
          <cell r="BO346">
            <v>43453</v>
          </cell>
          <cell r="BP346">
            <v>1.345</v>
          </cell>
          <cell r="BQ346">
            <v>1.365</v>
          </cell>
          <cell r="BR346">
            <v>1.33</v>
          </cell>
          <cell r="BS346">
            <v>1.33</v>
          </cell>
          <cell r="BT346">
            <v>3.499999999999992E-2</v>
          </cell>
          <cell r="BU346">
            <v>-1.4999999999999902E-2</v>
          </cell>
          <cell r="BW346">
            <v>43452</v>
          </cell>
          <cell r="BX346">
            <v>1.415</v>
          </cell>
          <cell r="BY346">
            <v>1.425</v>
          </cell>
          <cell r="BZ346">
            <v>1.405</v>
          </cell>
          <cell r="CA346">
            <v>1.41</v>
          </cell>
          <cell r="CB346">
            <v>2.0000000000000018E-2</v>
          </cell>
          <cell r="CC346">
            <v>-5.0000000000001155E-3</v>
          </cell>
        </row>
        <row r="347">
          <cell r="AA347">
            <v>43451</v>
          </cell>
          <cell r="AB347">
            <v>1.0900000000000001</v>
          </cell>
          <cell r="AC347">
            <v>1.0900000000000001</v>
          </cell>
          <cell r="AD347">
            <v>0.98</v>
          </cell>
          <cell r="AE347">
            <v>1.0629999999999999</v>
          </cell>
          <cell r="AF347">
            <v>0.1100000000000001</v>
          </cell>
          <cell r="AG347">
            <v>-2.200000000000002E-2</v>
          </cell>
          <cell r="BO347">
            <v>43452</v>
          </cell>
          <cell r="BP347">
            <v>1.35</v>
          </cell>
          <cell r="BQ347">
            <v>1.375</v>
          </cell>
          <cell r="BR347">
            <v>1.34</v>
          </cell>
          <cell r="BS347">
            <v>1.345</v>
          </cell>
          <cell r="BT347">
            <v>3.499999999999992E-2</v>
          </cell>
          <cell r="BU347">
            <v>-3.0000000000001137E-3</v>
          </cell>
          <cell r="BW347">
            <v>43451</v>
          </cell>
          <cell r="BX347">
            <v>1.43</v>
          </cell>
          <cell r="BY347">
            <v>1.4319999999999999</v>
          </cell>
          <cell r="BZ347">
            <v>1.405</v>
          </cell>
          <cell r="CA347">
            <v>1.415</v>
          </cell>
          <cell r="CB347">
            <v>2.6999999999999913E-2</v>
          </cell>
          <cell r="CC347">
            <v>-2.4999999999999911E-2</v>
          </cell>
        </row>
        <row r="348">
          <cell r="AA348">
            <v>43448</v>
          </cell>
          <cell r="AB348">
            <v>1.07</v>
          </cell>
          <cell r="AC348">
            <v>1.1000000000000001</v>
          </cell>
          <cell r="AD348">
            <v>1.07</v>
          </cell>
          <cell r="AE348">
            <v>1.085</v>
          </cell>
          <cell r="AF348">
            <v>3.0000000000000027E-2</v>
          </cell>
          <cell r="AG348">
            <v>1.2999999999999901E-2</v>
          </cell>
          <cell r="BO348">
            <v>43451</v>
          </cell>
          <cell r="BP348">
            <v>1.37</v>
          </cell>
          <cell r="BQ348">
            <v>1.4490000000000001</v>
          </cell>
          <cell r="BR348">
            <v>1.33</v>
          </cell>
          <cell r="BS348">
            <v>1.3480000000000001</v>
          </cell>
          <cell r="BT348">
            <v>0.11899999999999999</v>
          </cell>
          <cell r="BU348">
            <v>-2.4000000000000021E-2</v>
          </cell>
          <cell r="BW348">
            <v>43448</v>
          </cell>
          <cell r="BX348">
            <v>1.425</v>
          </cell>
          <cell r="BY348">
            <v>1.44</v>
          </cell>
          <cell r="BZ348">
            <v>1.425</v>
          </cell>
          <cell r="CA348">
            <v>1.44</v>
          </cell>
          <cell r="CB348">
            <v>1.4999999999999902E-2</v>
          </cell>
          <cell r="CC348">
            <v>1.0000000000000009E-2</v>
          </cell>
        </row>
        <row r="349">
          <cell r="AA349">
            <v>43447</v>
          </cell>
          <cell r="AB349">
            <v>1.0149999999999999</v>
          </cell>
          <cell r="AC349">
            <v>1.0720000000000001</v>
          </cell>
          <cell r="AD349">
            <v>1.01</v>
          </cell>
          <cell r="AE349">
            <v>1.0720000000000001</v>
          </cell>
          <cell r="AF349">
            <v>6.2000000000000055E-2</v>
          </cell>
          <cell r="AG349">
            <v>5.7000000000000162E-2</v>
          </cell>
          <cell r="BO349">
            <v>43448</v>
          </cell>
          <cell r="BP349">
            <v>1.3580000000000001</v>
          </cell>
          <cell r="BQ349">
            <v>1.375</v>
          </cell>
          <cell r="BR349">
            <v>1.357</v>
          </cell>
          <cell r="BS349">
            <v>1.3720000000000001</v>
          </cell>
          <cell r="BT349">
            <v>1.8000000000000016E-2</v>
          </cell>
          <cell r="BU349">
            <v>1.2000000000000011E-2</v>
          </cell>
          <cell r="BW349">
            <v>43447</v>
          </cell>
          <cell r="BX349">
            <v>1.375</v>
          </cell>
          <cell r="BY349">
            <v>1.43</v>
          </cell>
          <cell r="BZ349">
            <v>1.375</v>
          </cell>
          <cell r="CA349">
            <v>1.43</v>
          </cell>
          <cell r="CB349">
            <v>5.4999999999999938E-2</v>
          </cell>
          <cell r="CC349">
            <v>5.4999999999999938E-2</v>
          </cell>
        </row>
        <row r="350">
          <cell r="AA350">
            <v>43446</v>
          </cell>
          <cell r="AB350">
            <v>0.995</v>
          </cell>
          <cell r="AC350">
            <v>1.0149999999999999</v>
          </cell>
          <cell r="AD350">
            <v>0.995</v>
          </cell>
          <cell r="AE350">
            <v>1.0149999999999999</v>
          </cell>
          <cell r="AF350">
            <v>1.9999999999999907E-2</v>
          </cell>
          <cell r="AG350">
            <v>1.9999999999999907E-2</v>
          </cell>
          <cell r="BO350">
            <v>43447</v>
          </cell>
          <cell r="BP350">
            <v>1.31</v>
          </cell>
          <cell r="BQ350">
            <v>1.36</v>
          </cell>
          <cell r="BR350">
            <v>1.31</v>
          </cell>
          <cell r="BS350">
            <v>1.36</v>
          </cell>
          <cell r="BT350">
            <v>5.0000000000000044E-2</v>
          </cell>
          <cell r="BU350">
            <v>4.5000000000000151E-2</v>
          </cell>
          <cell r="BW350">
            <v>43446</v>
          </cell>
          <cell r="BX350">
            <v>1.36</v>
          </cell>
          <cell r="BY350">
            <v>1.375</v>
          </cell>
          <cell r="BZ350">
            <v>1.36</v>
          </cell>
          <cell r="CA350">
            <v>1.375</v>
          </cell>
          <cell r="CB350">
            <v>1.4999999999999902E-2</v>
          </cell>
          <cell r="CC350">
            <v>1.4999999999999902E-2</v>
          </cell>
        </row>
        <row r="351">
          <cell r="AA351">
            <v>43445</v>
          </cell>
          <cell r="AB351">
            <v>0.97299999999999998</v>
          </cell>
          <cell r="AC351">
            <v>0.995</v>
          </cell>
          <cell r="AD351">
            <v>0.96899999999999997</v>
          </cell>
          <cell r="AE351">
            <v>0.995</v>
          </cell>
          <cell r="AF351">
            <v>2.6000000000000023E-2</v>
          </cell>
          <cell r="AG351">
            <v>2.200000000000002E-2</v>
          </cell>
          <cell r="BO351">
            <v>43446</v>
          </cell>
          <cell r="BP351">
            <v>1.3049999999999999</v>
          </cell>
          <cell r="BQ351">
            <v>1.3149999999999999</v>
          </cell>
          <cell r="BR351">
            <v>1.3</v>
          </cell>
          <cell r="BS351">
            <v>1.3149999999999999</v>
          </cell>
          <cell r="BT351">
            <v>1.4999999999999902E-2</v>
          </cell>
          <cell r="BU351">
            <v>1.0000000000000009E-2</v>
          </cell>
          <cell r="BW351">
            <v>43445</v>
          </cell>
          <cell r="BX351">
            <v>1.34</v>
          </cell>
          <cell r="BY351">
            <v>1.36</v>
          </cell>
          <cell r="BZ351">
            <v>1.34</v>
          </cell>
          <cell r="CA351">
            <v>1.36</v>
          </cell>
          <cell r="CB351">
            <v>2.0000000000000018E-2</v>
          </cell>
          <cell r="CC351">
            <v>2.0000000000000018E-2</v>
          </cell>
        </row>
        <row r="352">
          <cell r="AA352">
            <v>43444</v>
          </cell>
          <cell r="AB352">
            <v>0.97299999999999998</v>
          </cell>
          <cell r="AC352">
            <v>1.089</v>
          </cell>
          <cell r="AD352">
            <v>0.94199999999999995</v>
          </cell>
          <cell r="AE352">
            <v>0.97299999999999998</v>
          </cell>
          <cell r="AF352">
            <v>0.14700000000000002</v>
          </cell>
          <cell r="AG352">
            <v>0</v>
          </cell>
          <cell r="BO352">
            <v>43445</v>
          </cell>
          <cell r="BP352">
            <v>1.29</v>
          </cell>
          <cell r="BQ352">
            <v>1.31</v>
          </cell>
          <cell r="BR352">
            <v>1.288</v>
          </cell>
          <cell r="BS352">
            <v>1.3049999999999999</v>
          </cell>
          <cell r="BT352">
            <v>2.200000000000002E-2</v>
          </cell>
          <cell r="BU352">
            <v>1.6999999999999904E-2</v>
          </cell>
          <cell r="BW352">
            <v>43444</v>
          </cell>
          <cell r="BX352">
            <v>1.335</v>
          </cell>
          <cell r="BY352">
            <v>1.341</v>
          </cell>
          <cell r="BZ352">
            <v>1.333</v>
          </cell>
          <cell r="CA352">
            <v>1.34</v>
          </cell>
          <cell r="CB352">
            <v>8.0000000000000071E-3</v>
          </cell>
          <cell r="CC352">
            <v>5.0000000000001155E-3</v>
          </cell>
        </row>
        <row r="353">
          <cell r="AA353">
            <v>43441</v>
          </cell>
          <cell r="AB353">
            <v>0.97299999999999998</v>
          </cell>
          <cell r="AC353">
            <v>0.97499999999999998</v>
          </cell>
          <cell r="AD353">
            <v>0.97</v>
          </cell>
          <cell r="AE353">
            <v>0.97299999999999998</v>
          </cell>
          <cell r="AF353">
            <v>5.0000000000000044E-3</v>
          </cell>
          <cell r="AG353">
            <v>0</v>
          </cell>
          <cell r="BO353">
            <v>43444</v>
          </cell>
          <cell r="BP353">
            <v>1.2849999999999999</v>
          </cell>
          <cell r="BQ353">
            <v>1.4450000000000001</v>
          </cell>
          <cell r="BR353">
            <v>1.2450000000000001</v>
          </cell>
          <cell r="BS353">
            <v>1.288</v>
          </cell>
          <cell r="BT353">
            <v>0.19999999999999996</v>
          </cell>
          <cell r="BU353">
            <v>8.0000000000000071E-3</v>
          </cell>
          <cell r="BW353">
            <v>43441</v>
          </cell>
          <cell r="BX353">
            <v>1.335</v>
          </cell>
          <cell r="BY353">
            <v>1.335</v>
          </cell>
          <cell r="BZ353">
            <v>1.335</v>
          </cell>
          <cell r="CA353">
            <v>1.335</v>
          </cell>
          <cell r="CB353">
            <v>0</v>
          </cell>
          <cell r="CC353">
            <v>0</v>
          </cell>
        </row>
        <row r="354">
          <cell r="AA354">
            <v>43440</v>
          </cell>
          <cell r="AB354">
            <v>1.01</v>
          </cell>
          <cell r="AC354">
            <v>1.01</v>
          </cell>
          <cell r="AD354">
            <v>0.96299999999999997</v>
          </cell>
          <cell r="AE354">
            <v>0.97299999999999998</v>
          </cell>
          <cell r="AF354">
            <v>4.7000000000000042E-2</v>
          </cell>
          <cell r="AG354">
            <v>-3.3999999999999919E-2</v>
          </cell>
          <cell r="BO354">
            <v>43441</v>
          </cell>
          <cell r="BP354">
            <v>1.2849999999999999</v>
          </cell>
          <cell r="BQ354">
            <v>1.2849999999999999</v>
          </cell>
          <cell r="BR354">
            <v>1.28</v>
          </cell>
          <cell r="BS354">
            <v>1.28</v>
          </cell>
          <cell r="BT354">
            <v>4.9999999999998934E-3</v>
          </cell>
          <cell r="BU354">
            <v>-4.9999999999998934E-3</v>
          </cell>
          <cell r="BW354">
            <v>43440</v>
          </cell>
          <cell r="BX354">
            <v>1.37</v>
          </cell>
          <cell r="BY354">
            <v>1.37</v>
          </cell>
          <cell r="BZ354">
            <v>1.335</v>
          </cell>
          <cell r="CA354">
            <v>1.335</v>
          </cell>
          <cell r="CB354">
            <v>3.5000000000000142E-2</v>
          </cell>
          <cell r="CC354">
            <v>-3.5000000000000142E-2</v>
          </cell>
        </row>
        <row r="355">
          <cell r="AA355">
            <v>43439</v>
          </cell>
          <cell r="AB355">
            <v>1.03</v>
          </cell>
          <cell r="AC355">
            <v>1.04</v>
          </cell>
          <cell r="AD355">
            <v>1.0049999999999999</v>
          </cell>
          <cell r="AE355">
            <v>1.0069999999999999</v>
          </cell>
          <cell r="AF355">
            <v>3.5000000000000142E-2</v>
          </cell>
          <cell r="AG355">
            <v>-3.300000000000014E-2</v>
          </cell>
          <cell r="BO355">
            <v>43440</v>
          </cell>
          <cell r="BP355">
            <v>1.32</v>
          </cell>
          <cell r="BQ355">
            <v>1.32</v>
          </cell>
          <cell r="BR355">
            <v>1.2849999999999999</v>
          </cell>
          <cell r="BS355">
            <v>1.2849999999999999</v>
          </cell>
          <cell r="BT355">
            <v>3.5000000000000142E-2</v>
          </cell>
          <cell r="BU355">
            <v>-3.0000000000000027E-2</v>
          </cell>
          <cell r="BW355">
            <v>43439</v>
          </cell>
          <cell r="BX355">
            <v>1.42</v>
          </cell>
          <cell r="BY355">
            <v>1.42</v>
          </cell>
          <cell r="BZ355">
            <v>1.37</v>
          </cell>
          <cell r="CA355">
            <v>1.37</v>
          </cell>
          <cell r="CB355">
            <v>4.9999999999999822E-2</v>
          </cell>
          <cell r="CC355">
            <v>-4.9999999999999822E-2</v>
          </cell>
        </row>
        <row r="356">
          <cell r="AA356">
            <v>43438</v>
          </cell>
          <cell r="AB356">
            <v>1.06</v>
          </cell>
          <cell r="AC356">
            <v>1.0620000000000001</v>
          </cell>
          <cell r="AD356">
            <v>1.03</v>
          </cell>
          <cell r="AE356">
            <v>1.04</v>
          </cell>
          <cell r="AF356">
            <v>3.2000000000000028E-2</v>
          </cell>
          <cell r="AG356">
            <v>-2.0000000000000018E-2</v>
          </cell>
          <cell r="BO356">
            <v>43439</v>
          </cell>
          <cell r="BP356">
            <v>1.36</v>
          </cell>
          <cell r="BQ356">
            <v>1.3680000000000001</v>
          </cell>
          <cell r="BR356">
            <v>1.3149999999999999</v>
          </cell>
          <cell r="BS356">
            <v>1.3149999999999999</v>
          </cell>
          <cell r="BT356">
            <v>5.3000000000000158E-2</v>
          </cell>
          <cell r="BU356">
            <v>-4.5000000000000151E-2</v>
          </cell>
          <cell r="BW356">
            <v>43438</v>
          </cell>
          <cell r="BX356">
            <v>1.4350000000000001</v>
          </cell>
          <cell r="BY356">
            <v>1.4350000000000001</v>
          </cell>
          <cell r="BZ356">
            <v>1.415</v>
          </cell>
          <cell r="CA356">
            <v>1.42</v>
          </cell>
          <cell r="CB356">
            <v>2.0000000000000018E-2</v>
          </cell>
          <cell r="CC356">
            <v>-1.5000000000000124E-2</v>
          </cell>
        </row>
        <row r="357">
          <cell r="AA357">
            <v>43437</v>
          </cell>
          <cell r="AB357">
            <v>1.05</v>
          </cell>
          <cell r="AC357">
            <v>1.0900000000000001</v>
          </cell>
          <cell r="AD357">
            <v>1.0489999999999999</v>
          </cell>
          <cell r="AE357">
            <v>1.06</v>
          </cell>
          <cell r="AF357">
            <v>4.1000000000000147E-2</v>
          </cell>
          <cell r="AG357">
            <v>1.0000000000000009E-2</v>
          </cell>
          <cell r="BO357">
            <v>43438</v>
          </cell>
          <cell r="BP357">
            <v>1.38</v>
          </cell>
          <cell r="BQ357">
            <v>1.383</v>
          </cell>
          <cell r="BR357">
            <v>1.3</v>
          </cell>
          <cell r="BS357">
            <v>1.36</v>
          </cell>
          <cell r="BT357">
            <v>8.2999999999999963E-2</v>
          </cell>
          <cell r="BU357">
            <v>-2.2999999999999909E-2</v>
          </cell>
          <cell r="BW357">
            <v>43437</v>
          </cell>
          <cell r="BX357">
            <v>1.415</v>
          </cell>
          <cell r="BY357">
            <v>1.46</v>
          </cell>
          <cell r="BZ357">
            <v>1.415</v>
          </cell>
          <cell r="CA357">
            <v>1.4350000000000001</v>
          </cell>
          <cell r="CB357">
            <v>4.4999999999999929E-2</v>
          </cell>
          <cell r="CC357">
            <v>3.0000000000000027E-2</v>
          </cell>
        </row>
        <row r="358">
          <cell r="AA358">
            <v>43434</v>
          </cell>
          <cell r="AB358">
            <v>1.0549999999999999</v>
          </cell>
          <cell r="AC358">
            <v>1.0549999999999999</v>
          </cell>
          <cell r="AD358">
            <v>1.04</v>
          </cell>
          <cell r="AE358">
            <v>1.05</v>
          </cell>
          <cell r="AF358">
            <v>1.4999999999999902E-2</v>
          </cell>
          <cell r="AG358">
            <v>-4.9999999999998934E-3</v>
          </cell>
          <cell r="BO358">
            <v>43437</v>
          </cell>
          <cell r="BP358">
            <v>1.35</v>
          </cell>
          <cell r="BQ358">
            <v>1.4</v>
          </cell>
          <cell r="BR358">
            <v>1.35</v>
          </cell>
          <cell r="BS358">
            <v>1.383</v>
          </cell>
          <cell r="BT358">
            <v>4.9999999999999822E-2</v>
          </cell>
          <cell r="BU358">
            <v>3.2999999999999918E-2</v>
          </cell>
          <cell r="BW358">
            <v>43434</v>
          </cell>
          <cell r="BX358">
            <v>1.4350000000000001</v>
          </cell>
          <cell r="BY358">
            <v>1.4350000000000001</v>
          </cell>
          <cell r="BZ358">
            <v>1.405</v>
          </cell>
          <cell r="CA358">
            <v>1.405</v>
          </cell>
          <cell r="CB358">
            <v>3.0000000000000027E-2</v>
          </cell>
          <cell r="CC358">
            <v>-2.0000000000000018E-2</v>
          </cell>
        </row>
        <row r="359">
          <cell r="AA359">
            <v>43433</v>
          </cell>
          <cell r="AB359">
            <v>1.095</v>
          </cell>
          <cell r="AC359">
            <v>1.095</v>
          </cell>
          <cell r="AD359">
            <v>1.0549999999999999</v>
          </cell>
          <cell r="AE359">
            <v>1.0549999999999999</v>
          </cell>
          <cell r="AF359">
            <v>4.0000000000000036E-2</v>
          </cell>
          <cell r="AG359">
            <v>-3.5000000000000142E-2</v>
          </cell>
          <cell r="BO359">
            <v>43434</v>
          </cell>
          <cell r="BP359">
            <v>1.37</v>
          </cell>
          <cell r="BQ359">
            <v>1.38</v>
          </cell>
          <cell r="BR359">
            <v>1.35</v>
          </cell>
          <cell r="BS359">
            <v>1.35</v>
          </cell>
          <cell r="BT359">
            <v>2.9999999999999805E-2</v>
          </cell>
          <cell r="BU359">
            <v>-2.0000000000000018E-2</v>
          </cell>
          <cell r="BW359">
            <v>43433</v>
          </cell>
          <cell r="BX359">
            <v>1.4450000000000001</v>
          </cell>
          <cell r="BY359">
            <v>1.45</v>
          </cell>
          <cell r="BZ359">
            <v>1.415</v>
          </cell>
          <cell r="CA359">
            <v>1.425</v>
          </cell>
          <cell r="CB359">
            <v>3.499999999999992E-2</v>
          </cell>
          <cell r="CC359">
            <v>-2.4999999999999911E-2</v>
          </cell>
        </row>
        <row r="360">
          <cell r="AA360">
            <v>43432</v>
          </cell>
          <cell r="AB360">
            <v>0.70499999999999996</v>
          </cell>
          <cell r="AC360">
            <v>1.095</v>
          </cell>
          <cell r="AD360">
            <v>0.70499999999999996</v>
          </cell>
          <cell r="AE360">
            <v>1.0900000000000001</v>
          </cell>
          <cell r="AF360">
            <v>0.39</v>
          </cell>
          <cell r="AG360">
            <v>3.0000000000000027E-2</v>
          </cell>
          <cell r="BO360">
            <v>43433</v>
          </cell>
          <cell r="BP360">
            <v>1.4</v>
          </cell>
          <cell r="BQ360">
            <v>1.4</v>
          </cell>
          <cell r="BR360">
            <v>1.36</v>
          </cell>
          <cell r="BS360">
            <v>1.37</v>
          </cell>
          <cell r="BT360">
            <v>3.9999999999999813E-2</v>
          </cell>
          <cell r="BU360">
            <v>-2.9999999999999805E-2</v>
          </cell>
          <cell r="BW360">
            <v>43432</v>
          </cell>
          <cell r="BX360">
            <v>1.415</v>
          </cell>
          <cell r="BY360">
            <v>1.46</v>
          </cell>
          <cell r="BZ360">
            <v>1.415</v>
          </cell>
          <cell r="CA360">
            <v>1.45</v>
          </cell>
          <cell r="CB360">
            <v>4.4999999999999929E-2</v>
          </cell>
          <cell r="CC360">
            <v>3.499999999999992E-2</v>
          </cell>
        </row>
        <row r="361">
          <cell r="AA361">
            <v>43431</v>
          </cell>
          <cell r="AB361">
            <v>1.0269999999999999</v>
          </cell>
          <cell r="AC361">
            <v>1.06</v>
          </cell>
          <cell r="AD361">
            <v>1.02</v>
          </cell>
          <cell r="AE361">
            <v>1.06</v>
          </cell>
          <cell r="AF361">
            <v>4.0000000000000036E-2</v>
          </cell>
          <cell r="AG361">
            <v>3.300000000000014E-2</v>
          </cell>
          <cell r="BO361">
            <v>43432</v>
          </cell>
          <cell r="BP361">
            <v>0.90300000000000002</v>
          </cell>
          <cell r="BQ361">
            <v>1.4</v>
          </cell>
          <cell r="BR361">
            <v>0.90300000000000002</v>
          </cell>
          <cell r="BS361">
            <v>1.4</v>
          </cell>
          <cell r="BT361">
            <v>0.49699999999999989</v>
          </cell>
          <cell r="BU361">
            <v>3.9999999999999813E-2</v>
          </cell>
          <cell r="BW361">
            <v>43431</v>
          </cell>
          <cell r="BX361">
            <v>1.37</v>
          </cell>
          <cell r="BY361">
            <v>1.417</v>
          </cell>
          <cell r="BZ361">
            <v>1.37</v>
          </cell>
          <cell r="CA361">
            <v>1.415</v>
          </cell>
          <cell r="CB361">
            <v>4.6999999999999931E-2</v>
          </cell>
          <cell r="CC361">
            <v>4.4999999999999929E-2</v>
          </cell>
        </row>
        <row r="362">
          <cell r="AA362">
            <v>43430</v>
          </cell>
          <cell r="AB362">
            <v>1.02</v>
          </cell>
          <cell r="AC362">
            <v>1.03</v>
          </cell>
          <cell r="AD362">
            <v>1.0169999999999999</v>
          </cell>
          <cell r="AE362">
            <v>1.0269999999999999</v>
          </cell>
          <cell r="AF362">
            <v>1.3000000000000123E-2</v>
          </cell>
          <cell r="AG362">
            <v>1.0000000000000009E-2</v>
          </cell>
          <cell r="BO362">
            <v>43431</v>
          </cell>
          <cell r="BP362">
            <v>1.33</v>
          </cell>
          <cell r="BQ362">
            <v>1.36</v>
          </cell>
          <cell r="BR362">
            <v>1.32</v>
          </cell>
          <cell r="BS362">
            <v>1.36</v>
          </cell>
          <cell r="BT362">
            <v>4.0000000000000036E-2</v>
          </cell>
          <cell r="BU362">
            <v>3.0000000000000027E-2</v>
          </cell>
          <cell r="BW362">
            <v>43430</v>
          </cell>
          <cell r="BX362">
            <v>1.38</v>
          </cell>
          <cell r="BY362">
            <v>1.4</v>
          </cell>
          <cell r="BZ362">
            <v>1.36</v>
          </cell>
          <cell r="CA362">
            <v>1.37</v>
          </cell>
          <cell r="CB362">
            <v>3.9999999999999813E-2</v>
          </cell>
          <cell r="CC362">
            <v>-9.9999999999997868E-3</v>
          </cell>
        </row>
        <row r="363">
          <cell r="AA363">
            <v>43427</v>
          </cell>
          <cell r="AB363">
            <v>1.03</v>
          </cell>
          <cell r="AC363">
            <v>1.03</v>
          </cell>
          <cell r="AD363">
            <v>1.0169999999999999</v>
          </cell>
          <cell r="AE363">
            <v>1.0169999999999999</v>
          </cell>
          <cell r="AF363">
            <v>1.3000000000000123E-2</v>
          </cell>
          <cell r="AG363">
            <v>-1.3000000000000123E-2</v>
          </cell>
          <cell r="BO363">
            <v>43430</v>
          </cell>
          <cell r="BP363">
            <v>1.33</v>
          </cell>
          <cell r="BQ363">
            <v>1.4139999999999999</v>
          </cell>
          <cell r="BR363">
            <v>1.3220000000000001</v>
          </cell>
          <cell r="BS363">
            <v>1.33</v>
          </cell>
          <cell r="BT363">
            <v>9.199999999999986E-2</v>
          </cell>
          <cell r="BU363">
            <v>-1.0000000000000009E-2</v>
          </cell>
          <cell r="BW363">
            <v>43427</v>
          </cell>
          <cell r="BX363">
            <v>1.41</v>
          </cell>
          <cell r="BY363">
            <v>1.41</v>
          </cell>
          <cell r="BZ363">
            <v>1.38</v>
          </cell>
          <cell r="CA363">
            <v>1.38</v>
          </cell>
          <cell r="CB363">
            <v>3.0000000000000027E-2</v>
          </cell>
          <cell r="CC363">
            <v>-3.0000000000000027E-2</v>
          </cell>
        </row>
        <row r="364">
          <cell r="AA364">
            <v>43426</v>
          </cell>
          <cell r="AB364">
            <v>1.02</v>
          </cell>
          <cell r="AC364">
            <v>1.03</v>
          </cell>
          <cell r="AD364">
            <v>1.01</v>
          </cell>
          <cell r="AE364">
            <v>1.03</v>
          </cell>
          <cell r="AF364">
            <v>2.0000000000000018E-2</v>
          </cell>
          <cell r="AG364">
            <v>2.0000000000000018E-2</v>
          </cell>
          <cell r="BO364">
            <v>43427</v>
          </cell>
          <cell r="BP364">
            <v>1.36</v>
          </cell>
          <cell r="BQ364">
            <v>1.36</v>
          </cell>
          <cell r="BR364">
            <v>1.33</v>
          </cell>
          <cell r="BS364">
            <v>1.34</v>
          </cell>
          <cell r="BT364">
            <v>3.0000000000000027E-2</v>
          </cell>
          <cell r="BU364">
            <v>-2.0000000000000018E-2</v>
          </cell>
          <cell r="BW364">
            <v>43426</v>
          </cell>
          <cell r="BX364">
            <v>1.4</v>
          </cell>
          <cell r="BY364">
            <v>1.41</v>
          </cell>
          <cell r="BZ364">
            <v>1.4</v>
          </cell>
          <cell r="CA364">
            <v>1.41</v>
          </cell>
          <cell r="CB364">
            <v>1.0000000000000009E-2</v>
          </cell>
          <cell r="CC364">
            <v>2.0000000000000018E-2</v>
          </cell>
        </row>
        <row r="365">
          <cell r="AA365">
            <v>43425</v>
          </cell>
          <cell r="AB365">
            <v>1.028</v>
          </cell>
          <cell r="AC365">
            <v>1.03</v>
          </cell>
          <cell r="AD365">
            <v>1.01</v>
          </cell>
          <cell r="AE365">
            <v>1.01</v>
          </cell>
          <cell r="AF365">
            <v>2.0000000000000018E-2</v>
          </cell>
          <cell r="AG365">
            <v>-1.8000000000000016E-2</v>
          </cell>
          <cell r="BO365">
            <v>43426</v>
          </cell>
          <cell r="BP365">
            <v>1.35</v>
          </cell>
          <cell r="BQ365">
            <v>1.36</v>
          </cell>
          <cell r="BR365">
            <v>1.35</v>
          </cell>
          <cell r="BS365">
            <v>1.36</v>
          </cell>
          <cell r="BT365">
            <v>1.0000000000000009E-2</v>
          </cell>
          <cell r="BU365">
            <v>1.0000000000000009E-2</v>
          </cell>
          <cell r="BW365">
            <v>43425</v>
          </cell>
          <cell r="BX365">
            <v>1.415</v>
          </cell>
          <cell r="BY365">
            <v>1.42</v>
          </cell>
          <cell r="BZ365">
            <v>1.39</v>
          </cell>
          <cell r="CA365">
            <v>1.39</v>
          </cell>
          <cell r="CB365">
            <v>3.0000000000000027E-2</v>
          </cell>
          <cell r="CC365">
            <v>-2.5000000000000133E-2</v>
          </cell>
        </row>
        <row r="366">
          <cell r="AA366">
            <v>43424</v>
          </cell>
          <cell r="AB366">
            <v>1.06</v>
          </cell>
          <cell r="AC366">
            <v>1.0720000000000001</v>
          </cell>
          <cell r="AD366">
            <v>1.02</v>
          </cell>
          <cell r="AE366">
            <v>1.028</v>
          </cell>
          <cell r="AF366">
            <v>5.2000000000000046E-2</v>
          </cell>
          <cell r="AG366">
            <v>-1.2000000000000011E-2</v>
          </cell>
          <cell r="BO366">
            <v>43425</v>
          </cell>
          <cell r="BP366">
            <v>1.365</v>
          </cell>
          <cell r="BQ366">
            <v>1.38</v>
          </cell>
          <cell r="BR366">
            <v>1.35</v>
          </cell>
          <cell r="BS366">
            <v>1.35</v>
          </cell>
          <cell r="BT366">
            <v>2.9999999999999805E-2</v>
          </cell>
          <cell r="BU366">
            <v>-2.4999999999999911E-2</v>
          </cell>
          <cell r="BW366">
            <v>43424</v>
          </cell>
          <cell r="BX366">
            <v>1.43</v>
          </cell>
          <cell r="BY366">
            <v>1.44</v>
          </cell>
          <cell r="BZ366">
            <v>1.385</v>
          </cell>
          <cell r="CA366">
            <v>1.415</v>
          </cell>
          <cell r="CB366">
            <v>5.4999999999999938E-2</v>
          </cell>
          <cell r="CC366">
            <v>-1.4999999999999902E-2</v>
          </cell>
        </row>
        <row r="367">
          <cell r="AA367">
            <v>43423</v>
          </cell>
          <cell r="AB367">
            <v>1.08</v>
          </cell>
          <cell r="AC367">
            <v>1.2190000000000001</v>
          </cell>
          <cell r="AD367">
            <v>1.04</v>
          </cell>
          <cell r="AE367">
            <v>1.04</v>
          </cell>
          <cell r="AF367">
            <v>0.17900000000000005</v>
          </cell>
          <cell r="AG367">
            <v>-3.0000000000000027E-2</v>
          </cell>
          <cell r="BO367">
            <v>43424</v>
          </cell>
          <cell r="BP367">
            <v>1.38</v>
          </cell>
          <cell r="BQ367">
            <v>1.385</v>
          </cell>
          <cell r="BR367">
            <v>1.34</v>
          </cell>
          <cell r="BS367">
            <v>1.375</v>
          </cell>
          <cell r="BT367">
            <v>4.4999999999999929E-2</v>
          </cell>
          <cell r="BU367">
            <v>-4.9999999999998934E-3</v>
          </cell>
          <cell r="BW367">
            <v>43423</v>
          </cell>
          <cell r="BX367">
            <v>1.4650000000000001</v>
          </cell>
          <cell r="BY367">
            <v>1.4650000000000001</v>
          </cell>
          <cell r="BZ367">
            <v>1.43</v>
          </cell>
          <cell r="CA367">
            <v>1.43</v>
          </cell>
          <cell r="CB367">
            <v>3.5000000000000142E-2</v>
          </cell>
          <cell r="CC367">
            <v>-3.5000000000000142E-2</v>
          </cell>
        </row>
        <row r="368">
          <cell r="AA368">
            <v>43420</v>
          </cell>
          <cell r="AB368">
            <v>1.07</v>
          </cell>
          <cell r="AC368">
            <v>1.085</v>
          </cell>
          <cell r="AD368">
            <v>1.07</v>
          </cell>
          <cell r="AE368">
            <v>1.07</v>
          </cell>
          <cell r="AF368">
            <v>1.4999999999999902E-2</v>
          </cell>
          <cell r="AG368">
            <v>0</v>
          </cell>
          <cell r="BO368">
            <v>43423</v>
          </cell>
          <cell r="BP368">
            <v>1.41</v>
          </cell>
          <cell r="BQ368">
            <v>1.42</v>
          </cell>
          <cell r="BR368">
            <v>1.38</v>
          </cell>
          <cell r="BS368">
            <v>1.38</v>
          </cell>
          <cell r="BT368">
            <v>4.0000000000000036E-2</v>
          </cell>
          <cell r="BU368">
            <v>-3.0000000000000027E-2</v>
          </cell>
          <cell r="BW368">
            <v>43420</v>
          </cell>
          <cell r="BX368">
            <v>1.46</v>
          </cell>
          <cell r="BY368">
            <v>1.4650000000000001</v>
          </cell>
          <cell r="BZ368">
            <v>1.4550000000000001</v>
          </cell>
          <cell r="CA368">
            <v>1.4650000000000001</v>
          </cell>
          <cell r="CB368">
            <v>1.0000000000000009E-2</v>
          </cell>
          <cell r="CC368">
            <v>5.0000000000001155E-3</v>
          </cell>
        </row>
        <row r="369">
          <cell r="AA369">
            <v>43419</v>
          </cell>
          <cell r="AB369">
            <v>1.095</v>
          </cell>
          <cell r="AC369">
            <v>1.1000000000000001</v>
          </cell>
          <cell r="AD369">
            <v>1.07</v>
          </cell>
          <cell r="AE369">
            <v>1.07</v>
          </cell>
          <cell r="AF369">
            <v>3.0000000000000027E-2</v>
          </cell>
          <cell r="AG369">
            <v>-2.4999999999999911E-2</v>
          </cell>
          <cell r="BO369">
            <v>43420</v>
          </cell>
          <cell r="BP369">
            <v>1.41</v>
          </cell>
          <cell r="BQ369">
            <v>1.415</v>
          </cell>
          <cell r="BR369">
            <v>1.41</v>
          </cell>
          <cell r="BS369">
            <v>1.41</v>
          </cell>
          <cell r="BT369">
            <v>5.0000000000001155E-3</v>
          </cell>
          <cell r="BU369">
            <v>0</v>
          </cell>
          <cell r="BW369">
            <v>43419</v>
          </cell>
          <cell r="BX369">
            <v>1.4950000000000001</v>
          </cell>
          <cell r="BY369">
            <v>1.4950000000000001</v>
          </cell>
          <cell r="BZ369">
            <v>1.45</v>
          </cell>
          <cell r="CA369">
            <v>1.46</v>
          </cell>
          <cell r="CB369">
            <v>4.5000000000000151E-2</v>
          </cell>
          <cell r="CC369">
            <v>-3.5000000000000142E-2</v>
          </cell>
        </row>
        <row r="370">
          <cell r="AA370">
            <v>43418</v>
          </cell>
          <cell r="AB370">
            <v>1.075</v>
          </cell>
          <cell r="AC370">
            <v>1.095</v>
          </cell>
          <cell r="AD370">
            <v>1.075</v>
          </cell>
          <cell r="AE370">
            <v>1.095</v>
          </cell>
          <cell r="AF370">
            <v>2.0000000000000018E-2</v>
          </cell>
          <cell r="AG370">
            <v>2.0000000000000018E-2</v>
          </cell>
          <cell r="BO370">
            <v>43419</v>
          </cell>
          <cell r="BP370">
            <v>1.4450000000000001</v>
          </cell>
          <cell r="BQ370">
            <v>1.4450000000000001</v>
          </cell>
          <cell r="BR370">
            <v>1.41</v>
          </cell>
          <cell r="BS370">
            <v>1.41</v>
          </cell>
          <cell r="BT370">
            <v>3.5000000000000142E-2</v>
          </cell>
          <cell r="BU370">
            <v>-3.5000000000000142E-2</v>
          </cell>
          <cell r="BW370">
            <v>43418</v>
          </cell>
          <cell r="BX370">
            <v>1.4950000000000001</v>
          </cell>
          <cell r="BY370">
            <v>1.5</v>
          </cell>
          <cell r="BZ370">
            <v>1.4850000000000001</v>
          </cell>
          <cell r="CA370">
            <v>1.4950000000000001</v>
          </cell>
          <cell r="CB370">
            <v>1.4999999999999902E-2</v>
          </cell>
          <cell r="CC370">
            <v>0</v>
          </cell>
        </row>
        <row r="371">
          <cell r="AA371">
            <v>43417</v>
          </cell>
          <cell r="AB371">
            <v>1.07</v>
          </cell>
          <cell r="AC371">
            <v>1.08</v>
          </cell>
          <cell r="AD371">
            <v>1.06</v>
          </cell>
          <cell r="AE371">
            <v>1.075</v>
          </cell>
          <cell r="AF371">
            <v>2.0000000000000018E-2</v>
          </cell>
          <cell r="AG371">
            <v>4.9999999999998934E-3</v>
          </cell>
          <cell r="BO371">
            <v>43418</v>
          </cell>
          <cell r="BP371">
            <v>1.4450000000000001</v>
          </cell>
          <cell r="BQ371">
            <v>1.448</v>
          </cell>
          <cell r="BR371">
            <v>1.43</v>
          </cell>
          <cell r="BS371">
            <v>1.4450000000000001</v>
          </cell>
          <cell r="BT371">
            <v>1.8000000000000016E-2</v>
          </cell>
          <cell r="BU371">
            <v>0</v>
          </cell>
          <cell r="BW371">
            <v>43417</v>
          </cell>
          <cell r="BX371">
            <v>1.4950000000000001</v>
          </cell>
          <cell r="BY371">
            <v>1.4950000000000001</v>
          </cell>
          <cell r="BZ371">
            <v>1.4950000000000001</v>
          </cell>
          <cell r="CA371">
            <v>1.4950000000000001</v>
          </cell>
          <cell r="CB371">
            <v>0</v>
          </cell>
          <cell r="CC371">
            <v>0</v>
          </cell>
        </row>
        <row r="372">
          <cell r="AA372">
            <v>43416</v>
          </cell>
          <cell r="AB372">
            <v>1.0680000000000001</v>
          </cell>
          <cell r="AC372">
            <v>1.0720000000000001</v>
          </cell>
          <cell r="AD372">
            <v>1.0629999999999999</v>
          </cell>
          <cell r="AE372">
            <v>1.07</v>
          </cell>
          <cell r="AF372">
            <v>9.000000000000119E-3</v>
          </cell>
          <cell r="AG372">
            <v>5.0000000000001155E-3</v>
          </cell>
          <cell r="BO372">
            <v>43417</v>
          </cell>
          <cell r="BP372">
            <v>1.4450000000000001</v>
          </cell>
          <cell r="BQ372">
            <v>1.4530000000000001</v>
          </cell>
          <cell r="BR372">
            <v>1.44</v>
          </cell>
          <cell r="BS372">
            <v>1.4450000000000001</v>
          </cell>
          <cell r="BT372">
            <v>1.3000000000000123E-2</v>
          </cell>
          <cell r="BU372">
            <v>0</v>
          </cell>
          <cell r="BW372">
            <v>43416</v>
          </cell>
          <cell r="BX372">
            <v>1.49</v>
          </cell>
          <cell r="BY372">
            <v>1.496</v>
          </cell>
          <cell r="BZ372">
            <v>1.488</v>
          </cell>
          <cell r="CA372">
            <v>1.4950000000000001</v>
          </cell>
          <cell r="CB372">
            <v>8.0000000000000071E-3</v>
          </cell>
          <cell r="CC372">
            <v>0</v>
          </cell>
        </row>
        <row r="373">
          <cell r="AA373">
            <v>43413</v>
          </cell>
          <cell r="AB373">
            <v>1.07</v>
          </cell>
          <cell r="AC373">
            <v>1.07</v>
          </cell>
          <cell r="AD373">
            <v>1.0649999999999999</v>
          </cell>
          <cell r="AE373">
            <v>1.0649999999999999</v>
          </cell>
          <cell r="AF373">
            <v>5.0000000000001155E-3</v>
          </cell>
          <cell r="AG373">
            <v>-5.0000000000001155E-3</v>
          </cell>
          <cell r="BO373">
            <v>43416</v>
          </cell>
          <cell r="BP373">
            <v>1.4379999999999999</v>
          </cell>
          <cell r="BQ373">
            <v>1.448</v>
          </cell>
          <cell r="BR373">
            <v>1.4330000000000001</v>
          </cell>
          <cell r="BS373">
            <v>1.4450000000000001</v>
          </cell>
          <cell r="BT373">
            <v>1.4999999999999902E-2</v>
          </cell>
          <cell r="BU373">
            <v>0</v>
          </cell>
          <cell r="BW373">
            <v>43413</v>
          </cell>
          <cell r="BX373">
            <v>1.51</v>
          </cell>
          <cell r="BY373">
            <v>1.52</v>
          </cell>
          <cell r="BZ373">
            <v>1.49</v>
          </cell>
          <cell r="CA373">
            <v>1.4950000000000001</v>
          </cell>
          <cell r="CB373">
            <v>3.0000000000000027E-2</v>
          </cell>
          <cell r="CC373">
            <v>-1.4999999999999902E-2</v>
          </cell>
        </row>
        <row r="374">
          <cell r="AA374">
            <v>43412</v>
          </cell>
          <cell r="AB374">
            <v>1.05</v>
          </cell>
          <cell r="AC374">
            <v>1.07</v>
          </cell>
          <cell r="AD374">
            <v>1.0249999999999999</v>
          </cell>
          <cell r="AE374">
            <v>1.07</v>
          </cell>
          <cell r="AF374">
            <v>4.5000000000000151E-2</v>
          </cell>
          <cell r="AG374">
            <v>1.7000000000000126E-2</v>
          </cell>
          <cell r="BO374">
            <v>43413</v>
          </cell>
          <cell r="BP374">
            <v>1.45</v>
          </cell>
          <cell r="BQ374">
            <v>1.4630000000000001</v>
          </cell>
          <cell r="BR374">
            <v>1.44</v>
          </cell>
          <cell r="BS374">
            <v>1.4450000000000001</v>
          </cell>
          <cell r="BT374">
            <v>2.3000000000000131E-2</v>
          </cell>
          <cell r="BU374">
            <v>-4.9999999999998934E-3</v>
          </cell>
          <cell r="BW374">
            <v>43412</v>
          </cell>
          <cell r="BX374">
            <v>1.5</v>
          </cell>
          <cell r="BY374">
            <v>1.5149999999999999</v>
          </cell>
          <cell r="BZ374">
            <v>1.5</v>
          </cell>
          <cell r="CA374">
            <v>1.51</v>
          </cell>
          <cell r="CB374">
            <v>1.4999999999999902E-2</v>
          </cell>
          <cell r="CC374">
            <v>1.0000000000000009E-2</v>
          </cell>
        </row>
        <row r="375">
          <cell r="AA375">
            <v>43411</v>
          </cell>
          <cell r="AB375">
            <v>0.69699999999999995</v>
          </cell>
          <cell r="AC375">
            <v>1.06</v>
          </cell>
          <cell r="AD375">
            <v>0.69699999999999995</v>
          </cell>
          <cell r="AE375">
            <v>1.0529999999999999</v>
          </cell>
          <cell r="AF375">
            <v>0.3630000000000001</v>
          </cell>
          <cell r="AG375">
            <v>2.9999999999998916E-3</v>
          </cell>
          <cell r="BO375">
            <v>43412</v>
          </cell>
          <cell r="BP375">
            <v>1.45</v>
          </cell>
          <cell r="BQ375">
            <v>1.4650000000000001</v>
          </cell>
          <cell r="BR375">
            <v>1.4450000000000001</v>
          </cell>
          <cell r="BS375">
            <v>1.45</v>
          </cell>
          <cell r="BT375">
            <v>2.0000000000000018E-2</v>
          </cell>
          <cell r="BU375">
            <v>-5.0000000000001155E-3</v>
          </cell>
          <cell r="BW375">
            <v>43411</v>
          </cell>
          <cell r="BX375">
            <v>1.48</v>
          </cell>
          <cell r="BY375">
            <v>1.52</v>
          </cell>
          <cell r="BZ375">
            <v>1.48</v>
          </cell>
          <cell r="CA375">
            <v>1.5</v>
          </cell>
          <cell r="CB375">
            <v>4.0000000000000036E-2</v>
          </cell>
          <cell r="CC375">
            <v>2.0000000000000018E-2</v>
          </cell>
        </row>
        <row r="376">
          <cell r="AA376">
            <v>43410</v>
          </cell>
          <cell r="AB376">
            <v>1.0580000000000001</v>
          </cell>
          <cell r="AC376">
            <v>1.06</v>
          </cell>
          <cell r="AD376">
            <v>1.03</v>
          </cell>
          <cell r="AE376">
            <v>1.05</v>
          </cell>
          <cell r="AF376">
            <v>3.0000000000000027E-2</v>
          </cell>
          <cell r="AG376">
            <v>-8.0000000000000071E-3</v>
          </cell>
          <cell r="BO376">
            <v>43411</v>
          </cell>
          <cell r="BP376">
            <v>0.95499999999999996</v>
          </cell>
          <cell r="BQ376">
            <v>1.4550000000000001</v>
          </cell>
          <cell r="BR376">
            <v>0.95499999999999996</v>
          </cell>
          <cell r="BS376">
            <v>1.4550000000000001</v>
          </cell>
          <cell r="BT376">
            <v>0.50000000000000011</v>
          </cell>
          <cell r="BU376">
            <v>2.5000000000000133E-2</v>
          </cell>
          <cell r="BW376">
            <v>43410</v>
          </cell>
          <cell r="BX376">
            <v>1.4670000000000001</v>
          </cell>
          <cell r="BY376">
            <v>1.48</v>
          </cell>
          <cell r="BZ376">
            <v>1.4670000000000001</v>
          </cell>
          <cell r="CA376">
            <v>1.48</v>
          </cell>
          <cell r="CB376">
            <v>1.2999999999999901E-2</v>
          </cell>
          <cell r="CC376">
            <v>1.0000000000000009E-2</v>
          </cell>
        </row>
        <row r="377">
          <cell r="AA377">
            <v>43409</v>
          </cell>
          <cell r="AB377">
            <v>1.0549999999999999</v>
          </cell>
          <cell r="AC377">
            <v>1.06</v>
          </cell>
          <cell r="AD377">
            <v>1.0489999999999999</v>
          </cell>
          <cell r="AE377">
            <v>1.0580000000000001</v>
          </cell>
          <cell r="AF377">
            <v>1.1000000000000121E-2</v>
          </cell>
          <cell r="AG377">
            <v>3.0000000000001137E-3</v>
          </cell>
          <cell r="BO377">
            <v>43410</v>
          </cell>
          <cell r="BP377">
            <v>1.42</v>
          </cell>
          <cell r="BQ377">
            <v>1.44</v>
          </cell>
          <cell r="BR377">
            <v>1.42</v>
          </cell>
          <cell r="BS377">
            <v>1.43</v>
          </cell>
          <cell r="BT377">
            <v>2.0000000000000018E-2</v>
          </cell>
          <cell r="BU377">
            <v>1.0000000000000009E-2</v>
          </cell>
          <cell r="BW377">
            <v>43409</v>
          </cell>
          <cell r="BX377">
            <v>1.4650000000000001</v>
          </cell>
          <cell r="BY377">
            <v>1.4710000000000001</v>
          </cell>
          <cell r="BZ377">
            <v>1.4630000000000001</v>
          </cell>
          <cell r="CA377">
            <v>1.47</v>
          </cell>
          <cell r="CB377">
            <v>8.0000000000000071E-3</v>
          </cell>
          <cell r="CC377">
            <v>4.9999999999998934E-3</v>
          </cell>
        </row>
        <row r="378">
          <cell r="AA378">
            <v>43405</v>
          </cell>
          <cell r="AB378">
            <v>1.0549999999999999</v>
          </cell>
          <cell r="AC378">
            <v>1.0549999999999999</v>
          </cell>
          <cell r="AD378">
            <v>1.0549999999999999</v>
          </cell>
          <cell r="AE378">
            <v>1.0549999999999999</v>
          </cell>
          <cell r="AF378">
            <v>0</v>
          </cell>
          <cell r="AG378">
            <v>0</v>
          </cell>
          <cell r="BO378">
            <v>43409</v>
          </cell>
          <cell r="BP378">
            <v>1.413</v>
          </cell>
          <cell r="BQ378">
            <v>1.42</v>
          </cell>
          <cell r="BR378">
            <v>1.405</v>
          </cell>
          <cell r="BS378">
            <v>1.42</v>
          </cell>
          <cell r="BT378">
            <v>1.4999999999999902E-2</v>
          </cell>
          <cell r="BU378">
            <v>4.9999999999998934E-3</v>
          </cell>
          <cell r="BW378">
            <v>43404</v>
          </cell>
          <cell r="BX378">
            <v>1.47</v>
          </cell>
          <cell r="BY378">
            <v>1.47</v>
          </cell>
          <cell r="BZ378">
            <v>1.44</v>
          </cell>
          <cell r="CA378">
            <v>1.4650000000000001</v>
          </cell>
          <cell r="CB378">
            <v>3.0000000000000027E-2</v>
          </cell>
          <cell r="CC378">
            <v>-1.0000000000000009E-2</v>
          </cell>
        </row>
        <row r="379">
          <cell r="AA379">
            <v>43404</v>
          </cell>
          <cell r="AB379">
            <v>1.08</v>
          </cell>
          <cell r="AC379">
            <v>1.08</v>
          </cell>
          <cell r="AD379">
            <v>1.0549999999999999</v>
          </cell>
          <cell r="AE379">
            <v>1.0549999999999999</v>
          </cell>
          <cell r="AF379">
            <v>2.5000000000000133E-2</v>
          </cell>
          <cell r="AG379">
            <v>-2.5000000000000133E-2</v>
          </cell>
          <cell r="BO379">
            <v>43404</v>
          </cell>
          <cell r="BP379">
            <v>1.425</v>
          </cell>
          <cell r="BQ379">
            <v>1.43</v>
          </cell>
          <cell r="BR379">
            <v>1.41</v>
          </cell>
          <cell r="BS379">
            <v>1.415</v>
          </cell>
          <cell r="BT379">
            <v>2.0000000000000018E-2</v>
          </cell>
          <cell r="BU379">
            <v>-1.0000000000000009E-2</v>
          </cell>
          <cell r="BW379">
            <v>43403</v>
          </cell>
          <cell r="BX379">
            <v>1.4750000000000001</v>
          </cell>
          <cell r="BY379">
            <v>1.4950000000000001</v>
          </cell>
          <cell r="BZ379">
            <v>1.46</v>
          </cell>
          <cell r="CA379">
            <v>1.4750000000000001</v>
          </cell>
          <cell r="CB379">
            <v>3.5000000000000142E-2</v>
          </cell>
          <cell r="CC379">
            <v>0</v>
          </cell>
        </row>
        <row r="380">
          <cell r="AA380">
            <v>43403</v>
          </cell>
          <cell r="AB380">
            <v>1.08</v>
          </cell>
          <cell r="AC380">
            <v>1.08</v>
          </cell>
          <cell r="AD380">
            <v>1.077</v>
          </cell>
          <cell r="AE380">
            <v>1.08</v>
          </cell>
          <cell r="AF380">
            <v>3.0000000000001137E-3</v>
          </cell>
          <cell r="AG380">
            <v>0</v>
          </cell>
          <cell r="BO380">
            <v>43403</v>
          </cell>
          <cell r="BP380">
            <v>1.42</v>
          </cell>
          <cell r="BQ380">
            <v>1.4350000000000001</v>
          </cell>
          <cell r="BR380">
            <v>1.42</v>
          </cell>
          <cell r="BS380">
            <v>1.425</v>
          </cell>
          <cell r="BT380">
            <v>1.5000000000000124E-2</v>
          </cell>
          <cell r="BU380">
            <v>5.0000000000001155E-3</v>
          </cell>
          <cell r="BW380">
            <v>43402</v>
          </cell>
          <cell r="BX380">
            <v>1.4550000000000001</v>
          </cell>
          <cell r="BY380">
            <v>1.48</v>
          </cell>
          <cell r="BZ380">
            <v>1.4530000000000001</v>
          </cell>
          <cell r="CA380">
            <v>1.4750000000000001</v>
          </cell>
          <cell r="CB380">
            <v>2.6999999999999913E-2</v>
          </cell>
          <cell r="CC380">
            <v>2.0000000000000018E-2</v>
          </cell>
        </row>
        <row r="381">
          <cell r="AA381">
            <v>43402</v>
          </cell>
          <cell r="AB381">
            <v>1.08</v>
          </cell>
          <cell r="AC381">
            <v>1.08</v>
          </cell>
          <cell r="AD381">
            <v>1.07</v>
          </cell>
          <cell r="AE381">
            <v>1.08</v>
          </cell>
          <cell r="AF381">
            <v>1.0000000000000009E-2</v>
          </cell>
          <cell r="AG381">
            <v>0</v>
          </cell>
          <cell r="BO381">
            <v>43402</v>
          </cell>
          <cell r="BP381">
            <v>1.405</v>
          </cell>
          <cell r="BQ381">
            <v>1.423</v>
          </cell>
          <cell r="BR381">
            <v>1.4</v>
          </cell>
          <cell r="BS381">
            <v>1.42</v>
          </cell>
          <cell r="BT381">
            <v>2.3000000000000131E-2</v>
          </cell>
          <cell r="BU381">
            <v>2.0000000000000018E-2</v>
          </cell>
          <cell r="BW381">
            <v>43399</v>
          </cell>
          <cell r="BX381">
            <v>1.48</v>
          </cell>
          <cell r="BY381">
            <v>1.4850000000000001</v>
          </cell>
          <cell r="BZ381">
            <v>1.4</v>
          </cell>
          <cell r="CA381">
            <v>1.4550000000000001</v>
          </cell>
          <cell r="CB381">
            <v>8.5000000000000187E-2</v>
          </cell>
          <cell r="CC381">
            <v>-2.4999999999999911E-2</v>
          </cell>
        </row>
        <row r="382">
          <cell r="AA382">
            <v>43399</v>
          </cell>
          <cell r="AB382">
            <v>1.1000000000000001</v>
          </cell>
          <cell r="AC382">
            <v>1.1000000000000001</v>
          </cell>
          <cell r="AD382">
            <v>1.08</v>
          </cell>
          <cell r="AE382">
            <v>1.08</v>
          </cell>
          <cell r="AF382">
            <v>2.0000000000000018E-2</v>
          </cell>
          <cell r="AG382">
            <v>-2.0000000000000018E-2</v>
          </cell>
          <cell r="BO382">
            <v>43399</v>
          </cell>
          <cell r="BP382">
            <v>1.425</v>
          </cell>
          <cell r="BQ382">
            <v>1.43</v>
          </cell>
          <cell r="BR382">
            <v>1.4</v>
          </cell>
          <cell r="BS382">
            <v>1.4</v>
          </cell>
          <cell r="BT382">
            <v>3.0000000000000027E-2</v>
          </cell>
          <cell r="BU382">
            <v>-2.5000000000000133E-2</v>
          </cell>
          <cell r="BW382">
            <v>43398</v>
          </cell>
          <cell r="BX382">
            <v>1.49</v>
          </cell>
          <cell r="BY382">
            <v>1.5</v>
          </cell>
          <cell r="BZ382">
            <v>1.48</v>
          </cell>
          <cell r="CA382">
            <v>1.48</v>
          </cell>
          <cell r="CB382">
            <v>2.0000000000000018E-2</v>
          </cell>
          <cell r="CC382">
            <v>-1.0000000000000009E-2</v>
          </cell>
        </row>
        <row r="383">
          <cell r="AA383">
            <v>43398</v>
          </cell>
          <cell r="AB383">
            <v>1.1000000000000001</v>
          </cell>
          <cell r="AC383">
            <v>1.1100000000000001</v>
          </cell>
          <cell r="AD383">
            <v>1.1000000000000001</v>
          </cell>
          <cell r="AE383">
            <v>1.1000000000000001</v>
          </cell>
          <cell r="AF383">
            <v>1.0000000000000009E-2</v>
          </cell>
          <cell r="AG383">
            <v>0</v>
          </cell>
          <cell r="BO383">
            <v>43398</v>
          </cell>
          <cell r="BP383">
            <v>1.44</v>
          </cell>
          <cell r="BQ383">
            <v>1.45</v>
          </cell>
          <cell r="BR383">
            <v>1.42</v>
          </cell>
          <cell r="BS383">
            <v>1.425</v>
          </cell>
          <cell r="BT383">
            <v>3.0000000000000027E-2</v>
          </cell>
          <cell r="BU383">
            <v>-1.4999999999999902E-2</v>
          </cell>
          <cell r="BW383">
            <v>43397</v>
          </cell>
          <cell r="BX383">
            <v>1.5149999999999999</v>
          </cell>
          <cell r="BY383">
            <v>1.595</v>
          </cell>
          <cell r="BZ383">
            <v>1.48</v>
          </cell>
          <cell r="CA383">
            <v>1.49</v>
          </cell>
          <cell r="CB383">
            <v>0.11499999999999999</v>
          </cell>
          <cell r="CC383">
            <v>-2.4999999999999911E-2</v>
          </cell>
        </row>
        <row r="384">
          <cell r="AA384">
            <v>43397</v>
          </cell>
          <cell r="AB384">
            <v>1.1299999999999999</v>
          </cell>
          <cell r="AC384">
            <v>1.1299999999999999</v>
          </cell>
          <cell r="AD384">
            <v>1.0900000000000001</v>
          </cell>
          <cell r="AE384">
            <v>1.1000000000000001</v>
          </cell>
          <cell r="AF384">
            <v>3.9999999999999813E-2</v>
          </cell>
          <cell r="AG384">
            <v>-2.9999999999999805E-2</v>
          </cell>
          <cell r="BO384">
            <v>43397</v>
          </cell>
          <cell r="BP384">
            <v>1.47</v>
          </cell>
          <cell r="BQ384">
            <v>1.47</v>
          </cell>
          <cell r="BR384">
            <v>1.43</v>
          </cell>
          <cell r="BS384">
            <v>1.44</v>
          </cell>
          <cell r="BT384">
            <v>4.0000000000000036E-2</v>
          </cell>
          <cell r="BU384">
            <v>-3.0000000000000027E-2</v>
          </cell>
          <cell r="BW384">
            <v>43396</v>
          </cell>
          <cell r="BX384">
            <v>1.5549999999999999</v>
          </cell>
          <cell r="BY384">
            <v>1.5549999999999999</v>
          </cell>
          <cell r="BZ384">
            <v>1.5049999999999999</v>
          </cell>
          <cell r="CA384">
            <v>1.5149999999999999</v>
          </cell>
          <cell r="CB384">
            <v>5.0000000000000044E-2</v>
          </cell>
          <cell r="CC384">
            <v>-4.0000000000000036E-2</v>
          </cell>
        </row>
        <row r="385">
          <cell r="AA385">
            <v>43396</v>
          </cell>
          <cell r="AB385">
            <v>1.1499999999999999</v>
          </cell>
          <cell r="AC385">
            <v>1.1499999999999999</v>
          </cell>
          <cell r="AD385">
            <v>1.1299999999999999</v>
          </cell>
          <cell r="AE385">
            <v>1.1299999999999999</v>
          </cell>
          <cell r="AF385">
            <v>2.0000000000000018E-2</v>
          </cell>
          <cell r="AG385">
            <v>-2.0000000000000018E-2</v>
          </cell>
          <cell r="BO385">
            <v>43396</v>
          </cell>
          <cell r="BP385">
            <v>1.5</v>
          </cell>
          <cell r="BQ385">
            <v>1.5</v>
          </cell>
          <cell r="BR385">
            <v>1.45</v>
          </cell>
          <cell r="BS385">
            <v>1.47</v>
          </cell>
          <cell r="BT385">
            <v>5.0000000000000044E-2</v>
          </cell>
          <cell r="BU385">
            <v>-3.0000000000000027E-2</v>
          </cell>
          <cell r="BW385">
            <v>43395</v>
          </cell>
          <cell r="BX385">
            <v>1.5549999999999999</v>
          </cell>
          <cell r="BY385">
            <v>1.556</v>
          </cell>
          <cell r="BZ385">
            <v>1.552</v>
          </cell>
          <cell r="CA385">
            <v>1.5549999999999999</v>
          </cell>
          <cell r="CB385">
            <v>4.0000000000000036E-3</v>
          </cell>
          <cell r="CC385">
            <v>0</v>
          </cell>
        </row>
        <row r="386">
          <cell r="AA386">
            <v>43395</v>
          </cell>
          <cell r="AB386">
            <v>1.1399999999999999</v>
          </cell>
          <cell r="AC386">
            <v>1.212</v>
          </cell>
          <cell r="AD386">
            <v>1.131</v>
          </cell>
          <cell r="AE386">
            <v>1.1499999999999999</v>
          </cell>
          <cell r="AF386">
            <v>8.0999999999999961E-2</v>
          </cell>
          <cell r="AG386">
            <v>0</v>
          </cell>
          <cell r="BO386">
            <v>43395</v>
          </cell>
          <cell r="BP386">
            <v>1.49</v>
          </cell>
          <cell r="BQ386">
            <v>1.677</v>
          </cell>
          <cell r="BR386">
            <v>1.4279999999999999</v>
          </cell>
          <cell r="BS386">
            <v>1.5</v>
          </cell>
          <cell r="BT386">
            <v>0.24900000000000011</v>
          </cell>
          <cell r="BU386">
            <v>0</v>
          </cell>
          <cell r="BW386">
            <v>43392</v>
          </cell>
          <cell r="BX386">
            <v>1.585</v>
          </cell>
          <cell r="BY386">
            <v>1.585</v>
          </cell>
          <cell r="BZ386">
            <v>1.5549999999999999</v>
          </cell>
          <cell r="CA386">
            <v>1.5549999999999999</v>
          </cell>
          <cell r="CB386">
            <v>3.0000000000000027E-2</v>
          </cell>
          <cell r="CC386">
            <v>-3.0000000000000027E-2</v>
          </cell>
        </row>
        <row r="387">
          <cell r="AA387">
            <v>43392</v>
          </cell>
          <cell r="AB387">
            <v>1.165</v>
          </cell>
          <cell r="AC387">
            <v>1.167</v>
          </cell>
          <cell r="AD387">
            <v>1.1499999999999999</v>
          </cell>
          <cell r="AE387">
            <v>1.1499999999999999</v>
          </cell>
          <cell r="AF387">
            <v>1.7000000000000126E-2</v>
          </cell>
          <cell r="AG387">
            <v>-1.5000000000000124E-2</v>
          </cell>
          <cell r="BO387">
            <v>43392</v>
          </cell>
          <cell r="BP387">
            <v>1.53</v>
          </cell>
          <cell r="BQ387">
            <v>1.53</v>
          </cell>
          <cell r="BR387">
            <v>1.4930000000000001</v>
          </cell>
          <cell r="BS387">
            <v>1.5</v>
          </cell>
          <cell r="BT387">
            <v>3.6999999999999922E-2</v>
          </cell>
          <cell r="BU387">
            <v>-3.0000000000000027E-2</v>
          </cell>
          <cell r="BW387">
            <v>43391</v>
          </cell>
          <cell r="BX387">
            <v>1.59</v>
          </cell>
          <cell r="BY387">
            <v>1.6</v>
          </cell>
          <cell r="BZ387">
            <v>1.585</v>
          </cell>
          <cell r="CA387">
            <v>1.585</v>
          </cell>
          <cell r="CB387">
            <v>1.5000000000000124E-2</v>
          </cell>
          <cell r="CC387">
            <v>-5.0000000000001155E-3</v>
          </cell>
        </row>
        <row r="388">
          <cell r="AA388">
            <v>43391</v>
          </cell>
          <cell r="AB388">
            <v>1.167</v>
          </cell>
          <cell r="AC388">
            <v>1.17</v>
          </cell>
          <cell r="AD388">
            <v>1.1599999999999999</v>
          </cell>
          <cell r="AE388">
            <v>1.165</v>
          </cell>
          <cell r="AF388">
            <v>1.0000000000000009E-2</v>
          </cell>
          <cell r="AG388">
            <v>-2.0000000000000018E-3</v>
          </cell>
          <cell r="BO388">
            <v>43391</v>
          </cell>
          <cell r="BP388">
            <v>1.5369999999999999</v>
          </cell>
          <cell r="BQ388">
            <v>1.54</v>
          </cell>
          <cell r="BR388">
            <v>1.53</v>
          </cell>
          <cell r="BS388">
            <v>1.53</v>
          </cell>
          <cell r="BT388">
            <v>1.0000000000000009E-2</v>
          </cell>
          <cell r="BU388">
            <v>-6.9999999999998952E-3</v>
          </cell>
          <cell r="BW388">
            <v>43390</v>
          </cell>
          <cell r="BX388">
            <v>1.605</v>
          </cell>
          <cell r="BY388">
            <v>1.605</v>
          </cell>
          <cell r="BZ388">
            <v>1.59</v>
          </cell>
          <cell r="CA388">
            <v>1.59</v>
          </cell>
          <cell r="CB388">
            <v>1.4999999999999902E-2</v>
          </cell>
          <cell r="CC388">
            <v>-1.4999999999999902E-2</v>
          </cell>
        </row>
        <row r="389">
          <cell r="AA389">
            <v>43390</v>
          </cell>
          <cell r="AB389">
            <v>1.17</v>
          </cell>
          <cell r="AC389">
            <v>1.17</v>
          </cell>
          <cell r="AD389">
            <v>1.1319999999999999</v>
          </cell>
          <cell r="AE389">
            <v>1.167</v>
          </cell>
          <cell r="AF389">
            <v>3.8000000000000034E-2</v>
          </cell>
          <cell r="AG389">
            <v>-2.9999999999998916E-3</v>
          </cell>
          <cell r="BO389">
            <v>43390</v>
          </cell>
          <cell r="BP389">
            <v>1.5449999999999999</v>
          </cell>
          <cell r="BQ389">
            <v>1.5469999999999999</v>
          </cell>
          <cell r="BR389">
            <v>1.5349999999999999</v>
          </cell>
          <cell r="BS389">
            <v>1.5369999999999999</v>
          </cell>
          <cell r="BT389">
            <v>1.2000000000000011E-2</v>
          </cell>
          <cell r="BU389">
            <v>-8.0000000000000071E-3</v>
          </cell>
          <cell r="BW389">
            <v>43389</v>
          </cell>
          <cell r="BX389">
            <v>1.61</v>
          </cell>
          <cell r="BY389">
            <v>1.61</v>
          </cell>
          <cell r="BZ389">
            <v>1.605</v>
          </cell>
          <cell r="CA389">
            <v>1.605</v>
          </cell>
          <cell r="CB389">
            <v>5.0000000000001155E-3</v>
          </cell>
          <cell r="CC389">
            <v>-5.0000000000001155E-3</v>
          </cell>
        </row>
        <row r="390">
          <cell r="AA390">
            <v>43389</v>
          </cell>
          <cell r="AB390">
            <v>1.17</v>
          </cell>
          <cell r="AC390">
            <v>1.216</v>
          </cell>
          <cell r="AD390">
            <v>1.1639999999999999</v>
          </cell>
          <cell r="AE390">
            <v>1.17</v>
          </cell>
          <cell r="AF390">
            <v>5.2000000000000046E-2</v>
          </cell>
          <cell r="AG390">
            <v>0</v>
          </cell>
          <cell r="BO390">
            <v>43389</v>
          </cell>
          <cell r="BP390">
            <v>1.55</v>
          </cell>
          <cell r="BQ390">
            <v>1.62</v>
          </cell>
          <cell r="BR390">
            <v>1.542</v>
          </cell>
          <cell r="BS390">
            <v>1.5449999999999999</v>
          </cell>
          <cell r="BT390">
            <v>7.8000000000000069E-2</v>
          </cell>
          <cell r="BU390">
            <v>-5.0000000000001155E-3</v>
          </cell>
          <cell r="BW390">
            <v>43385</v>
          </cell>
          <cell r="BX390">
            <v>1.57</v>
          </cell>
          <cell r="BY390">
            <v>1.615</v>
          </cell>
          <cell r="BZ390">
            <v>1.5549999999999999</v>
          </cell>
          <cell r="CA390">
            <v>1.61</v>
          </cell>
          <cell r="CB390">
            <v>6.0000000000000053E-2</v>
          </cell>
          <cell r="CC390">
            <v>4.0000000000000036E-2</v>
          </cell>
        </row>
        <row r="391">
          <cell r="AA391">
            <v>43385</v>
          </cell>
          <cell r="AB391">
            <v>1.125</v>
          </cell>
          <cell r="AC391">
            <v>1.175</v>
          </cell>
          <cell r="AD391">
            <v>1.125</v>
          </cell>
          <cell r="AE391">
            <v>1.17</v>
          </cell>
          <cell r="AF391">
            <v>5.0000000000000044E-2</v>
          </cell>
          <cell r="AG391">
            <v>4.4999999999999929E-2</v>
          </cell>
          <cell r="BO391">
            <v>43385</v>
          </cell>
          <cell r="BP391">
            <v>1.5149999999999999</v>
          </cell>
          <cell r="BQ391">
            <v>1.56</v>
          </cell>
          <cell r="BR391">
            <v>1.5049999999999999</v>
          </cell>
          <cell r="BS391">
            <v>1.55</v>
          </cell>
          <cell r="BT391">
            <v>5.500000000000016E-2</v>
          </cell>
          <cell r="BU391">
            <v>3.5000000000000142E-2</v>
          </cell>
          <cell r="BW391">
            <v>43384</v>
          </cell>
          <cell r="BX391">
            <v>1.5549999999999999</v>
          </cell>
          <cell r="BY391">
            <v>1.57</v>
          </cell>
          <cell r="BZ391">
            <v>1.5349999999999999</v>
          </cell>
          <cell r="CA391">
            <v>1.57</v>
          </cell>
          <cell r="CB391">
            <v>3.5000000000000142E-2</v>
          </cell>
          <cell r="CC391">
            <v>1.5000000000000124E-2</v>
          </cell>
        </row>
        <row r="392">
          <cell r="AA392">
            <v>43384</v>
          </cell>
          <cell r="AB392">
            <v>1.0900000000000001</v>
          </cell>
          <cell r="AC392">
            <v>1.125</v>
          </cell>
          <cell r="AD392">
            <v>1.0900000000000001</v>
          </cell>
          <cell r="AE392">
            <v>1.125</v>
          </cell>
          <cell r="AF392">
            <v>3.499999999999992E-2</v>
          </cell>
          <cell r="AG392">
            <v>3.499999999999992E-2</v>
          </cell>
          <cell r="BO392">
            <v>43384</v>
          </cell>
          <cell r="BP392">
            <v>1.49</v>
          </cell>
          <cell r="BQ392">
            <v>1.5149999999999999</v>
          </cell>
          <cell r="BR392">
            <v>1.4790000000000001</v>
          </cell>
          <cell r="BS392">
            <v>1.5149999999999999</v>
          </cell>
          <cell r="BT392">
            <v>3.599999999999981E-2</v>
          </cell>
          <cell r="BU392">
            <v>2.4999999999999911E-2</v>
          </cell>
          <cell r="BW392">
            <v>43383</v>
          </cell>
          <cell r="BX392">
            <v>1.53</v>
          </cell>
          <cell r="BY392">
            <v>1.56</v>
          </cell>
          <cell r="BZ392">
            <v>1.53</v>
          </cell>
          <cell r="CA392">
            <v>1.5549999999999999</v>
          </cell>
          <cell r="CB392">
            <v>3.0000000000000027E-2</v>
          </cell>
          <cell r="CC392">
            <v>2.4999999999999911E-2</v>
          </cell>
        </row>
        <row r="393">
          <cell r="AA393">
            <v>43383</v>
          </cell>
          <cell r="AB393">
            <v>1.085</v>
          </cell>
          <cell r="AC393">
            <v>1.0900000000000001</v>
          </cell>
          <cell r="AD393">
            <v>1.07</v>
          </cell>
          <cell r="AE393">
            <v>1.0900000000000001</v>
          </cell>
          <cell r="AF393">
            <v>2.0000000000000018E-2</v>
          </cell>
          <cell r="AG393">
            <v>5.0000000000001155E-3</v>
          </cell>
          <cell r="BO393">
            <v>43383</v>
          </cell>
          <cell r="BP393">
            <v>1.46</v>
          </cell>
          <cell r="BQ393">
            <v>1.49</v>
          </cell>
          <cell r="BR393">
            <v>1.46</v>
          </cell>
          <cell r="BS393">
            <v>1.49</v>
          </cell>
          <cell r="BT393">
            <v>3.0000000000000027E-2</v>
          </cell>
          <cell r="BU393">
            <v>3.0000000000000027E-2</v>
          </cell>
          <cell r="BW393">
            <v>43382</v>
          </cell>
          <cell r="BX393">
            <v>1.54</v>
          </cell>
          <cell r="BY393">
            <v>1.5449999999999999</v>
          </cell>
          <cell r="BZ393">
            <v>1.53</v>
          </cell>
          <cell r="CA393">
            <v>1.53</v>
          </cell>
          <cell r="CB393">
            <v>1.4999999999999902E-2</v>
          </cell>
          <cell r="CC393">
            <v>-1.0000000000000009E-2</v>
          </cell>
        </row>
        <row r="394">
          <cell r="AA394">
            <v>43382</v>
          </cell>
          <cell r="AB394">
            <v>1.0900000000000001</v>
          </cell>
          <cell r="AC394">
            <v>1.1000000000000001</v>
          </cell>
          <cell r="AD394">
            <v>1.08</v>
          </cell>
          <cell r="AE394">
            <v>1.085</v>
          </cell>
          <cell r="AF394">
            <v>2.0000000000000018E-2</v>
          </cell>
          <cell r="AG394">
            <v>-5.0000000000001155E-3</v>
          </cell>
          <cell r="BO394">
            <v>43382</v>
          </cell>
          <cell r="BP394">
            <v>1.48</v>
          </cell>
          <cell r="BQ394">
            <v>1.49</v>
          </cell>
          <cell r="BR394">
            <v>1.46</v>
          </cell>
          <cell r="BS394">
            <v>1.46</v>
          </cell>
          <cell r="BT394">
            <v>3.0000000000000027E-2</v>
          </cell>
          <cell r="BU394">
            <v>-3.0000000000000027E-2</v>
          </cell>
          <cell r="BW394">
            <v>43381</v>
          </cell>
          <cell r="BX394">
            <v>1.5549999999999999</v>
          </cell>
          <cell r="BY394">
            <v>1.5649999999999999</v>
          </cell>
          <cell r="BZ394">
            <v>1.54</v>
          </cell>
          <cell r="CA394">
            <v>1.54</v>
          </cell>
          <cell r="CB394">
            <v>2.4999999999999911E-2</v>
          </cell>
          <cell r="CC394">
            <v>-1.4999999999999902E-2</v>
          </cell>
        </row>
        <row r="395">
          <cell r="AA395">
            <v>43381</v>
          </cell>
          <cell r="AB395">
            <v>1.1100000000000001</v>
          </cell>
          <cell r="AC395">
            <v>1.46</v>
          </cell>
          <cell r="AD395">
            <v>1.0569999999999999</v>
          </cell>
          <cell r="AE395">
            <v>1.0900000000000001</v>
          </cell>
          <cell r="AF395">
            <v>0.40300000000000002</v>
          </cell>
          <cell r="AG395">
            <v>-1.4999999999999902E-2</v>
          </cell>
          <cell r="BO395">
            <v>43381</v>
          </cell>
          <cell r="BP395">
            <v>1.49</v>
          </cell>
          <cell r="BQ395">
            <v>1.67</v>
          </cell>
          <cell r="BR395">
            <v>1.4450000000000001</v>
          </cell>
          <cell r="BS395">
            <v>1.49</v>
          </cell>
          <cell r="BT395">
            <v>0.22499999999999987</v>
          </cell>
          <cell r="BU395">
            <v>-5.0000000000001155E-3</v>
          </cell>
          <cell r="BW395">
            <v>43378</v>
          </cell>
          <cell r="BX395">
            <v>1.51</v>
          </cell>
          <cell r="BY395">
            <v>1.5549999999999999</v>
          </cell>
          <cell r="BZ395">
            <v>1.502</v>
          </cell>
          <cell r="CA395">
            <v>1.5549999999999999</v>
          </cell>
          <cell r="CB395">
            <v>5.2999999999999936E-2</v>
          </cell>
          <cell r="CC395">
            <v>4.4999999999999929E-2</v>
          </cell>
        </row>
        <row r="396">
          <cell r="AA396">
            <v>43378</v>
          </cell>
          <cell r="AB396">
            <v>1.08</v>
          </cell>
          <cell r="AC396">
            <v>1.1100000000000001</v>
          </cell>
          <cell r="AD396">
            <v>1.08</v>
          </cell>
          <cell r="AE396">
            <v>1.105</v>
          </cell>
          <cell r="AF396">
            <v>3.0000000000000027E-2</v>
          </cell>
          <cell r="AG396">
            <v>2.4999999999999911E-2</v>
          </cell>
          <cell r="BO396">
            <v>43378</v>
          </cell>
          <cell r="BP396">
            <v>1.4550000000000001</v>
          </cell>
          <cell r="BQ396">
            <v>1.4950000000000001</v>
          </cell>
          <cell r="BR396">
            <v>1.45</v>
          </cell>
          <cell r="BS396">
            <v>1.4950000000000001</v>
          </cell>
          <cell r="BT396">
            <v>4.5000000000000151E-2</v>
          </cell>
          <cell r="BU396">
            <v>4.0000000000000036E-2</v>
          </cell>
          <cell r="BW396">
            <v>43377</v>
          </cell>
          <cell r="BX396">
            <v>1.4650000000000001</v>
          </cell>
          <cell r="BY396">
            <v>1.51</v>
          </cell>
          <cell r="BZ396">
            <v>1.45</v>
          </cell>
          <cell r="CA396">
            <v>1.51</v>
          </cell>
          <cell r="CB396">
            <v>6.0000000000000053E-2</v>
          </cell>
          <cell r="CC396">
            <v>4.4999999999999929E-2</v>
          </cell>
        </row>
        <row r="397">
          <cell r="AA397">
            <v>43377</v>
          </cell>
          <cell r="AB397">
            <v>1.05</v>
          </cell>
          <cell r="AC397">
            <v>1.08</v>
          </cell>
          <cell r="AD397">
            <v>1.05</v>
          </cell>
          <cell r="AE397">
            <v>1.08</v>
          </cell>
          <cell r="AF397">
            <v>3.0000000000000027E-2</v>
          </cell>
          <cell r="AG397">
            <v>3.0000000000000027E-2</v>
          </cell>
          <cell r="BO397">
            <v>43377</v>
          </cell>
          <cell r="BP397">
            <v>1.42</v>
          </cell>
          <cell r="BQ397">
            <v>1.4550000000000001</v>
          </cell>
          <cell r="BR397">
            <v>1.42</v>
          </cell>
          <cell r="BS397">
            <v>1.4550000000000001</v>
          </cell>
          <cell r="BT397">
            <v>3.5000000000000142E-2</v>
          </cell>
          <cell r="BU397">
            <v>3.5000000000000142E-2</v>
          </cell>
          <cell r="BW397">
            <v>43376</v>
          </cell>
          <cell r="BX397">
            <v>1.43</v>
          </cell>
          <cell r="BY397">
            <v>1.47</v>
          </cell>
          <cell r="BZ397">
            <v>1.43</v>
          </cell>
          <cell r="CA397">
            <v>1.4650000000000001</v>
          </cell>
          <cell r="CB397">
            <v>4.0000000000000036E-2</v>
          </cell>
          <cell r="CC397">
            <v>3.5000000000000142E-2</v>
          </cell>
        </row>
        <row r="398">
          <cell r="AA398">
            <v>43376</v>
          </cell>
          <cell r="AB398">
            <v>1</v>
          </cell>
          <cell r="AC398">
            <v>1.05</v>
          </cell>
          <cell r="AD398">
            <v>1</v>
          </cell>
          <cell r="AE398">
            <v>1.05</v>
          </cell>
          <cell r="AF398">
            <v>5.0000000000000044E-2</v>
          </cell>
          <cell r="AG398">
            <v>4.5000000000000151E-2</v>
          </cell>
          <cell r="BO398">
            <v>43376</v>
          </cell>
          <cell r="BP398">
            <v>1.38</v>
          </cell>
          <cell r="BQ398">
            <v>1.42</v>
          </cell>
          <cell r="BR398">
            <v>1.38</v>
          </cell>
          <cell r="BS398">
            <v>1.42</v>
          </cell>
          <cell r="BT398">
            <v>4.0000000000000036E-2</v>
          </cell>
          <cell r="BU398">
            <v>3.499999999999992E-2</v>
          </cell>
          <cell r="BW398">
            <v>43375</v>
          </cell>
          <cell r="BX398">
            <v>1.4</v>
          </cell>
          <cell r="BY398">
            <v>1.43</v>
          </cell>
          <cell r="BZ398">
            <v>1.4</v>
          </cell>
          <cell r="CA398">
            <v>1.43</v>
          </cell>
          <cell r="CB398">
            <v>3.0000000000000027E-2</v>
          </cell>
          <cell r="CC398">
            <v>3.0000000000000027E-2</v>
          </cell>
        </row>
        <row r="399">
          <cell r="AA399">
            <v>43375</v>
          </cell>
          <cell r="AB399">
            <v>0.995</v>
          </cell>
          <cell r="AC399">
            <v>1.02</v>
          </cell>
          <cell r="AD399">
            <v>0.995</v>
          </cell>
          <cell r="AE399">
            <v>1.0049999999999999</v>
          </cell>
          <cell r="AF399">
            <v>2.5000000000000022E-2</v>
          </cell>
          <cell r="AG399">
            <v>9.9999999999998979E-3</v>
          </cell>
          <cell r="BO399">
            <v>43375</v>
          </cell>
          <cell r="BP399">
            <v>1.355</v>
          </cell>
          <cell r="BQ399">
            <v>1.385</v>
          </cell>
          <cell r="BR399">
            <v>1.355</v>
          </cell>
          <cell r="BS399">
            <v>1.385</v>
          </cell>
          <cell r="BT399">
            <v>3.0000000000000027E-2</v>
          </cell>
          <cell r="BU399">
            <v>3.0000000000000027E-2</v>
          </cell>
          <cell r="BW399">
            <v>43374</v>
          </cell>
          <cell r="BX399">
            <v>1.385</v>
          </cell>
          <cell r="BY399">
            <v>1.4</v>
          </cell>
          <cell r="BZ399">
            <v>1.38</v>
          </cell>
          <cell r="CA399">
            <v>1.4</v>
          </cell>
          <cell r="CB399">
            <v>2.0000000000000018E-2</v>
          </cell>
          <cell r="CC399">
            <v>1.4999999999999902E-2</v>
          </cell>
        </row>
        <row r="400">
          <cell r="AA400">
            <v>43374</v>
          </cell>
          <cell r="AB400">
            <v>0.99</v>
          </cell>
          <cell r="AC400">
            <v>1</v>
          </cell>
          <cell r="AD400">
            <v>0.98</v>
          </cell>
          <cell r="AE400">
            <v>0.995</v>
          </cell>
          <cell r="AF400">
            <v>2.0000000000000018E-2</v>
          </cell>
          <cell r="AG400">
            <v>5.0000000000000044E-3</v>
          </cell>
          <cell r="BO400">
            <v>43374</v>
          </cell>
          <cell r="BP400">
            <v>1.36</v>
          </cell>
          <cell r="BQ400">
            <v>1.365</v>
          </cell>
          <cell r="BR400">
            <v>1.34</v>
          </cell>
          <cell r="BS400">
            <v>1.355</v>
          </cell>
          <cell r="BT400">
            <v>2.4999999999999911E-2</v>
          </cell>
          <cell r="BU400">
            <v>-1.0000000000000009E-2</v>
          </cell>
          <cell r="BW400">
            <v>43371</v>
          </cell>
          <cell r="BX400">
            <v>1.43</v>
          </cell>
          <cell r="BY400">
            <v>1.43</v>
          </cell>
          <cell r="BZ400">
            <v>1.385</v>
          </cell>
          <cell r="CA400">
            <v>1.385</v>
          </cell>
          <cell r="CB400">
            <v>4.4999999999999929E-2</v>
          </cell>
          <cell r="CC400">
            <v>-4.4999999999999929E-2</v>
          </cell>
        </row>
        <row r="401">
          <cell r="AA401">
            <v>43371</v>
          </cell>
          <cell r="AB401">
            <v>1.04</v>
          </cell>
          <cell r="AC401">
            <v>1.048</v>
          </cell>
          <cell r="AD401">
            <v>0.99</v>
          </cell>
          <cell r="AE401">
            <v>0.99</v>
          </cell>
          <cell r="AF401">
            <v>5.8000000000000052E-2</v>
          </cell>
          <cell r="AG401">
            <v>-5.0000000000000044E-2</v>
          </cell>
          <cell r="BO401">
            <v>43371</v>
          </cell>
          <cell r="BP401">
            <v>1.39</v>
          </cell>
          <cell r="BQ401">
            <v>1.39</v>
          </cell>
          <cell r="BR401">
            <v>1.365</v>
          </cell>
          <cell r="BS401">
            <v>1.365</v>
          </cell>
          <cell r="BT401">
            <v>2.4999999999999911E-2</v>
          </cell>
          <cell r="BU401">
            <v>-2.4999999999999911E-2</v>
          </cell>
          <cell r="BW401">
            <v>43370</v>
          </cell>
          <cell r="BX401">
            <v>1.46</v>
          </cell>
          <cell r="BY401">
            <v>1.46</v>
          </cell>
          <cell r="BZ401">
            <v>1.43</v>
          </cell>
          <cell r="CA401">
            <v>1.43</v>
          </cell>
          <cell r="CB401">
            <v>3.0000000000000027E-2</v>
          </cell>
          <cell r="CC401">
            <v>-3.0000000000000027E-2</v>
          </cell>
        </row>
        <row r="402">
          <cell r="AA402">
            <v>43370</v>
          </cell>
          <cell r="AB402">
            <v>1.075</v>
          </cell>
          <cell r="AC402">
            <v>1.075</v>
          </cell>
          <cell r="AD402">
            <v>1.03</v>
          </cell>
          <cell r="AE402">
            <v>1.04</v>
          </cell>
          <cell r="AF402">
            <v>4.4999999999999929E-2</v>
          </cell>
          <cell r="AG402">
            <v>-3.499999999999992E-2</v>
          </cell>
          <cell r="BO402">
            <v>43370</v>
          </cell>
          <cell r="BP402">
            <v>1.415</v>
          </cell>
          <cell r="BQ402">
            <v>1.415</v>
          </cell>
          <cell r="BR402">
            <v>1.39</v>
          </cell>
          <cell r="BS402">
            <v>1.39</v>
          </cell>
          <cell r="BT402">
            <v>2.5000000000000133E-2</v>
          </cell>
          <cell r="BU402">
            <v>-2.5000000000000133E-2</v>
          </cell>
          <cell r="BW402">
            <v>43369</v>
          </cell>
          <cell r="BX402">
            <v>1.4850000000000001</v>
          </cell>
          <cell r="BY402">
            <v>1.49</v>
          </cell>
          <cell r="BZ402">
            <v>1.46</v>
          </cell>
          <cell r="CA402">
            <v>1.46</v>
          </cell>
          <cell r="CB402">
            <v>3.0000000000000027E-2</v>
          </cell>
          <cell r="CC402">
            <v>-2.5000000000000133E-2</v>
          </cell>
        </row>
        <row r="403">
          <cell r="AA403">
            <v>43369</v>
          </cell>
          <cell r="AB403">
            <v>1.075</v>
          </cell>
          <cell r="AC403">
            <v>1.075</v>
          </cell>
          <cell r="AD403">
            <v>1.069</v>
          </cell>
          <cell r="AE403">
            <v>1.075</v>
          </cell>
          <cell r="AF403">
            <v>6.0000000000000053E-3</v>
          </cell>
          <cell r="AG403">
            <v>0</v>
          </cell>
          <cell r="BO403">
            <v>43369</v>
          </cell>
          <cell r="BP403">
            <v>1.43</v>
          </cell>
          <cell r="BQ403">
            <v>1.4350000000000001</v>
          </cell>
          <cell r="BR403">
            <v>1.41</v>
          </cell>
          <cell r="BS403">
            <v>1.415</v>
          </cell>
          <cell r="BT403">
            <v>2.5000000000000133E-2</v>
          </cell>
          <cell r="BU403">
            <v>-1.4999999999999902E-2</v>
          </cell>
          <cell r="BW403">
            <v>43368</v>
          </cell>
          <cell r="BX403">
            <v>1.4650000000000001</v>
          </cell>
          <cell r="BY403">
            <v>1.5049999999999999</v>
          </cell>
          <cell r="BZ403">
            <v>1.46</v>
          </cell>
          <cell r="CA403">
            <v>1.4850000000000001</v>
          </cell>
          <cell r="CB403">
            <v>4.4999999999999929E-2</v>
          </cell>
          <cell r="CC403">
            <v>2.0000000000000018E-2</v>
          </cell>
        </row>
        <row r="404">
          <cell r="AA404">
            <v>43368</v>
          </cell>
          <cell r="AB404">
            <v>1.04</v>
          </cell>
          <cell r="AC404">
            <v>1.085</v>
          </cell>
          <cell r="AD404">
            <v>1.04</v>
          </cell>
          <cell r="AE404">
            <v>1.075</v>
          </cell>
          <cell r="AF404">
            <v>4.4999999999999929E-2</v>
          </cell>
          <cell r="AG404">
            <v>2.8000000000000025E-2</v>
          </cell>
          <cell r="BO404">
            <v>43368</v>
          </cell>
          <cell r="BP404">
            <v>1.395</v>
          </cell>
          <cell r="BQ404">
            <v>1.44</v>
          </cell>
          <cell r="BR404">
            <v>1.395</v>
          </cell>
          <cell r="BS404">
            <v>1.43</v>
          </cell>
          <cell r="BT404">
            <v>4.4999999999999929E-2</v>
          </cell>
          <cell r="BU404">
            <v>3.499999999999992E-2</v>
          </cell>
          <cell r="BW404">
            <v>43367</v>
          </cell>
          <cell r="BX404">
            <v>1.44</v>
          </cell>
          <cell r="BY404">
            <v>1.4650000000000001</v>
          </cell>
          <cell r="BZ404">
            <v>1.44</v>
          </cell>
          <cell r="CA404">
            <v>1.4650000000000001</v>
          </cell>
          <cell r="CB404">
            <v>2.5000000000000133E-2</v>
          </cell>
          <cell r="CC404">
            <v>2.5000000000000133E-2</v>
          </cell>
        </row>
        <row r="405">
          <cell r="AA405">
            <v>43367</v>
          </cell>
          <cell r="AB405">
            <v>1.01</v>
          </cell>
          <cell r="AC405">
            <v>1.05</v>
          </cell>
          <cell r="AD405">
            <v>1.0049999999999999</v>
          </cell>
          <cell r="AE405">
            <v>1.0469999999999999</v>
          </cell>
          <cell r="AF405">
            <v>4.5000000000000151E-2</v>
          </cell>
          <cell r="AG405">
            <v>3.6999999999999922E-2</v>
          </cell>
          <cell r="BO405">
            <v>43367</v>
          </cell>
          <cell r="BP405">
            <v>1.377</v>
          </cell>
          <cell r="BQ405">
            <v>1.4</v>
          </cell>
          <cell r="BR405">
            <v>1.35</v>
          </cell>
          <cell r="BS405">
            <v>1.395</v>
          </cell>
          <cell r="BT405">
            <v>4.9999999999999822E-2</v>
          </cell>
          <cell r="BU405">
            <v>2.4999999999999911E-2</v>
          </cell>
          <cell r="BW405">
            <v>43364</v>
          </cell>
          <cell r="BX405">
            <v>1.415</v>
          </cell>
          <cell r="BY405">
            <v>1.4450000000000001</v>
          </cell>
          <cell r="BZ405">
            <v>1.415</v>
          </cell>
          <cell r="CA405">
            <v>1.44</v>
          </cell>
          <cell r="CB405">
            <v>3.0000000000000027E-2</v>
          </cell>
          <cell r="CC405">
            <v>2.4999999999999911E-2</v>
          </cell>
        </row>
        <row r="406">
          <cell r="AA406">
            <v>43364</v>
          </cell>
          <cell r="AB406">
            <v>0.98</v>
          </cell>
          <cell r="AC406">
            <v>1.01</v>
          </cell>
          <cell r="AD406">
            <v>0.98</v>
          </cell>
          <cell r="AE406">
            <v>1.01</v>
          </cell>
          <cell r="AF406">
            <v>3.0000000000000027E-2</v>
          </cell>
          <cell r="AG406">
            <v>3.0000000000000027E-2</v>
          </cell>
          <cell r="BO406">
            <v>43364</v>
          </cell>
          <cell r="BP406">
            <v>1.34</v>
          </cell>
          <cell r="BQ406">
            <v>1.37</v>
          </cell>
          <cell r="BR406">
            <v>1.34</v>
          </cell>
          <cell r="BS406">
            <v>1.37</v>
          </cell>
          <cell r="BT406">
            <v>3.0000000000000027E-2</v>
          </cell>
          <cell r="BU406">
            <v>3.0000000000000027E-2</v>
          </cell>
          <cell r="BW406">
            <v>43363</v>
          </cell>
          <cell r="BX406">
            <v>1.4</v>
          </cell>
          <cell r="BY406">
            <v>1.415</v>
          </cell>
          <cell r="BZ406">
            <v>1.4</v>
          </cell>
          <cell r="CA406">
            <v>1.415</v>
          </cell>
          <cell r="CB406">
            <v>1.5000000000000124E-2</v>
          </cell>
          <cell r="CC406">
            <v>1.0000000000000009E-2</v>
          </cell>
        </row>
        <row r="407">
          <cell r="AA407">
            <v>43363</v>
          </cell>
          <cell r="AB407">
            <v>0.97</v>
          </cell>
          <cell r="AC407">
            <v>0.997</v>
          </cell>
          <cell r="AD407">
            <v>0.96299999999999997</v>
          </cell>
          <cell r="AE407">
            <v>0.98</v>
          </cell>
          <cell r="AF407">
            <v>3.400000000000003E-2</v>
          </cell>
          <cell r="AG407">
            <v>1.0000000000000009E-2</v>
          </cell>
          <cell r="BO407">
            <v>43363</v>
          </cell>
          <cell r="BP407">
            <v>1.325</v>
          </cell>
          <cell r="BQ407">
            <v>1.49</v>
          </cell>
          <cell r="BR407">
            <v>1.2969999999999999</v>
          </cell>
          <cell r="BS407">
            <v>1.34</v>
          </cell>
          <cell r="BT407">
            <v>0.19300000000000006</v>
          </cell>
          <cell r="BU407">
            <v>1.5000000000000124E-2</v>
          </cell>
          <cell r="BW407">
            <v>43357</v>
          </cell>
          <cell r="BX407">
            <v>1.385</v>
          </cell>
          <cell r="BY407">
            <v>1.42</v>
          </cell>
          <cell r="BZ407">
            <v>1.385</v>
          </cell>
          <cell r="CA407">
            <v>1.405</v>
          </cell>
          <cell r="CB407">
            <v>3.499999999999992E-2</v>
          </cell>
          <cell r="CC407">
            <v>2.0000000000000018E-2</v>
          </cell>
        </row>
        <row r="408">
          <cell r="AA408">
            <v>43357</v>
          </cell>
          <cell r="AB408">
            <v>0.96</v>
          </cell>
          <cell r="AC408">
            <v>0.97</v>
          </cell>
          <cell r="AD408">
            <v>0.95699999999999996</v>
          </cell>
          <cell r="AE408">
            <v>0.97</v>
          </cell>
          <cell r="AF408">
            <v>1.3000000000000012E-2</v>
          </cell>
          <cell r="AG408">
            <v>1.0000000000000009E-2</v>
          </cell>
          <cell r="BO408">
            <v>43357</v>
          </cell>
          <cell r="BP408">
            <v>1.31</v>
          </cell>
          <cell r="BQ408">
            <v>1.34</v>
          </cell>
          <cell r="BR408">
            <v>1.31</v>
          </cell>
          <cell r="BS408">
            <v>1.325</v>
          </cell>
          <cell r="BT408">
            <v>3.0000000000000027E-2</v>
          </cell>
          <cell r="BU408">
            <v>1.4999999999999902E-2</v>
          </cell>
          <cell r="BW408">
            <v>43356</v>
          </cell>
          <cell r="BX408">
            <v>1.3819999999999999</v>
          </cell>
          <cell r="BY408">
            <v>1.385</v>
          </cell>
          <cell r="BZ408">
            <v>1.37</v>
          </cell>
          <cell r="CA408">
            <v>1.385</v>
          </cell>
          <cell r="CB408">
            <v>1.4999999999999902E-2</v>
          </cell>
          <cell r="CC408">
            <v>5.0000000000001155E-3</v>
          </cell>
        </row>
        <row r="409">
          <cell r="AA409">
            <v>43356</v>
          </cell>
          <cell r="AB409">
            <v>0.95</v>
          </cell>
          <cell r="AC409">
            <v>0.96</v>
          </cell>
          <cell r="AD409">
            <v>0.93</v>
          </cell>
          <cell r="AE409">
            <v>0.96</v>
          </cell>
          <cell r="AF409">
            <v>2.9999999999999916E-2</v>
          </cell>
          <cell r="AG409">
            <v>1.0000000000000009E-2</v>
          </cell>
          <cell r="BO409">
            <v>43356</v>
          </cell>
          <cell r="BP409">
            <v>1.3049999999999999</v>
          </cell>
          <cell r="BQ409">
            <v>1.31</v>
          </cell>
          <cell r="BR409">
            <v>1.2969999999999999</v>
          </cell>
          <cell r="BS409">
            <v>1.31</v>
          </cell>
          <cell r="BT409">
            <v>1.3000000000000123E-2</v>
          </cell>
          <cell r="BU409">
            <v>5.0000000000001155E-3</v>
          </cell>
          <cell r="BW409">
            <v>43355</v>
          </cell>
          <cell r="BX409">
            <v>1.39</v>
          </cell>
          <cell r="BY409">
            <v>1.39</v>
          </cell>
          <cell r="BZ409">
            <v>1.38</v>
          </cell>
          <cell r="CA409">
            <v>1.38</v>
          </cell>
          <cell r="CB409">
            <v>1.0000000000000009E-2</v>
          </cell>
          <cell r="CC409">
            <v>-1.0000000000000009E-2</v>
          </cell>
        </row>
        <row r="410">
          <cell r="AA410">
            <v>43355</v>
          </cell>
          <cell r="AB410">
            <v>0.95499999999999996</v>
          </cell>
          <cell r="AC410">
            <v>0.95499999999999996</v>
          </cell>
          <cell r="AD410">
            <v>0.95</v>
          </cell>
          <cell r="AE410">
            <v>0.95</v>
          </cell>
          <cell r="AF410">
            <v>5.0000000000000044E-3</v>
          </cell>
          <cell r="AG410">
            <v>-5.0000000000000044E-3</v>
          </cell>
          <cell r="BO410">
            <v>43355</v>
          </cell>
          <cell r="BP410">
            <v>1.31</v>
          </cell>
          <cell r="BQ410">
            <v>1.31</v>
          </cell>
          <cell r="BR410">
            <v>1.29</v>
          </cell>
          <cell r="BS410">
            <v>1.3049999999999999</v>
          </cell>
          <cell r="BT410">
            <v>2.0000000000000018E-2</v>
          </cell>
          <cell r="BU410">
            <v>-5.0000000000001155E-3</v>
          </cell>
          <cell r="BW410">
            <v>43354</v>
          </cell>
          <cell r="BX410">
            <v>1.36</v>
          </cell>
          <cell r="BY410">
            <v>1.42</v>
          </cell>
          <cell r="BZ410">
            <v>1.36</v>
          </cell>
          <cell r="CA410">
            <v>1.39</v>
          </cell>
          <cell r="CB410">
            <v>5.9999999999999831E-2</v>
          </cell>
          <cell r="CC410">
            <v>2.9999999999999805E-2</v>
          </cell>
        </row>
        <row r="411">
          <cell r="AA411">
            <v>43354</v>
          </cell>
          <cell r="AB411">
            <v>0.93</v>
          </cell>
          <cell r="AC411">
            <v>0.97</v>
          </cell>
          <cell r="AD411">
            <v>0.93</v>
          </cell>
          <cell r="AE411">
            <v>0.95499999999999996</v>
          </cell>
          <cell r="AF411">
            <v>3.9999999999999925E-2</v>
          </cell>
          <cell r="AG411">
            <v>2.4999999999999911E-2</v>
          </cell>
          <cell r="BO411">
            <v>43354</v>
          </cell>
          <cell r="BP411">
            <v>1.28</v>
          </cell>
          <cell r="BQ411">
            <v>1.33</v>
          </cell>
          <cell r="BR411">
            <v>1.2749999999999999</v>
          </cell>
          <cell r="BS411">
            <v>1.31</v>
          </cell>
          <cell r="BT411">
            <v>5.500000000000016E-2</v>
          </cell>
          <cell r="BU411">
            <v>3.0000000000000027E-2</v>
          </cell>
          <cell r="BW411">
            <v>43353</v>
          </cell>
          <cell r="BX411">
            <v>1.36</v>
          </cell>
          <cell r="BY411">
            <v>1.361</v>
          </cell>
          <cell r="BZ411">
            <v>1.359</v>
          </cell>
          <cell r="CA411">
            <v>1.36</v>
          </cell>
          <cell r="CB411">
            <v>2.0000000000000018E-3</v>
          </cell>
          <cell r="CC411">
            <v>0</v>
          </cell>
        </row>
        <row r="412">
          <cell r="AA412">
            <v>43353</v>
          </cell>
          <cell r="AB412">
            <v>0.93</v>
          </cell>
          <cell r="AC412">
            <v>0.94</v>
          </cell>
          <cell r="AD412">
            <v>0.92800000000000005</v>
          </cell>
          <cell r="AE412">
            <v>0.93</v>
          </cell>
          <cell r="AF412">
            <v>1.19999999999999E-2</v>
          </cell>
          <cell r="AG412">
            <v>0</v>
          </cell>
          <cell r="BO412">
            <v>43353</v>
          </cell>
          <cell r="BP412">
            <v>1.2789999999999999</v>
          </cell>
          <cell r="BQ412">
            <v>1.28</v>
          </cell>
          <cell r="BR412">
            <v>1.2749999999999999</v>
          </cell>
          <cell r="BS412">
            <v>1.28</v>
          </cell>
          <cell r="BT412">
            <v>5.0000000000001155E-3</v>
          </cell>
          <cell r="BU412">
            <v>5.0000000000001155E-3</v>
          </cell>
          <cell r="BW412">
            <v>43350</v>
          </cell>
          <cell r="BX412">
            <v>1.375</v>
          </cell>
          <cell r="BY412">
            <v>1.385</v>
          </cell>
          <cell r="BZ412">
            <v>1.355</v>
          </cell>
          <cell r="CA412">
            <v>1.36</v>
          </cell>
          <cell r="CB412">
            <v>3.0000000000000027E-2</v>
          </cell>
          <cell r="CC412">
            <v>5.0000000000001155E-3</v>
          </cell>
        </row>
        <row r="413">
          <cell r="AA413">
            <v>43350</v>
          </cell>
          <cell r="AB413">
            <v>0.93</v>
          </cell>
          <cell r="AC413">
            <v>0.94</v>
          </cell>
          <cell r="AD413">
            <v>0.93</v>
          </cell>
          <cell r="AE413">
            <v>0.93</v>
          </cell>
          <cell r="AF413">
            <v>9.9999999999998979E-3</v>
          </cell>
          <cell r="AG413">
            <v>0</v>
          </cell>
          <cell r="BO413">
            <v>43350</v>
          </cell>
          <cell r="BP413">
            <v>1.27</v>
          </cell>
          <cell r="BQ413">
            <v>1.3</v>
          </cell>
          <cell r="BR413">
            <v>1.27</v>
          </cell>
          <cell r="BS413">
            <v>1.2749999999999999</v>
          </cell>
          <cell r="BT413">
            <v>3.0000000000000027E-2</v>
          </cell>
          <cell r="BU413">
            <v>4.9999999999998934E-3</v>
          </cell>
          <cell r="BW413">
            <v>43349</v>
          </cell>
          <cell r="BX413">
            <v>1.345</v>
          </cell>
          <cell r="BY413">
            <v>1.395</v>
          </cell>
          <cell r="BZ413">
            <v>1.345</v>
          </cell>
          <cell r="CA413">
            <v>1.355</v>
          </cell>
          <cell r="CB413">
            <v>5.0000000000000044E-2</v>
          </cell>
          <cell r="CC413">
            <v>1.4999999999999902E-2</v>
          </cell>
        </row>
        <row r="414">
          <cell r="AA414">
            <v>43349</v>
          </cell>
          <cell r="AB414">
            <v>0.86899999999999999</v>
          </cell>
          <cell r="AC414">
            <v>0.96</v>
          </cell>
          <cell r="AD414">
            <v>0.86499999999999999</v>
          </cell>
          <cell r="AE414">
            <v>0.93</v>
          </cell>
          <cell r="AF414">
            <v>9.4999999999999973E-2</v>
          </cell>
          <cell r="AG414">
            <v>6.1000000000000054E-2</v>
          </cell>
          <cell r="BO414">
            <v>43349</v>
          </cell>
          <cell r="BP414">
            <v>1.2509999999999999</v>
          </cell>
          <cell r="BQ414">
            <v>1.31</v>
          </cell>
          <cell r="BR414">
            <v>1.25</v>
          </cell>
          <cell r="BS414">
            <v>1.27</v>
          </cell>
          <cell r="BT414">
            <v>6.0000000000000053E-2</v>
          </cell>
          <cell r="BU414">
            <v>1.9000000000000128E-2</v>
          </cell>
          <cell r="BW414">
            <v>43348</v>
          </cell>
          <cell r="BX414">
            <v>1.31</v>
          </cell>
          <cell r="BY414">
            <v>1.385</v>
          </cell>
          <cell r="BZ414">
            <v>1.31</v>
          </cell>
          <cell r="CA414">
            <v>1.34</v>
          </cell>
          <cell r="CB414">
            <v>7.4999999999999956E-2</v>
          </cell>
          <cell r="CC414">
            <v>1.0000000000000009E-2</v>
          </cell>
        </row>
        <row r="415">
          <cell r="AA415">
            <v>43348</v>
          </cell>
          <cell r="AB415">
            <v>0.80500000000000005</v>
          </cell>
          <cell r="AC415">
            <v>0.87</v>
          </cell>
          <cell r="AD415">
            <v>0.8</v>
          </cell>
          <cell r="AE415">
            <v>0.86899999999999999</v>
          </cell>
          <cell r="AF415">
            <v>6.9999999999999951E-2</v>
          </cell>
          <cell r="AG415">
            <v>6.3999999999999946E-2</v>
          </cell>
          <cell r="BO415">
            <v>43348</v>
          </cell>
          <cell r="BP415">
            <v>1.24</v>
          </cell>
          <cell r="BQ415">
            <v>1.29</v>
          </cell>
          <cell r="BR415">
            <v>1.2390000000000001</v>
          </cell>
          <cell r="BS415">
            <v>1.2509999999999999</v>
          </cell>
          <cell r="BT415">
            <v>5.0999999999999934E-2</v>
          </cell>
          <cell r="BU415">
            <v>1.0999999999999899E-2</v>
          </cell>
          <cell r="BW415">
            <v>43347</v>
          </cell>
          <cell r="BX415">
            <v>1.34</v>
          </cell>
          <cell r="BY415">
            <v>1.34</v>
          </cell>
          <cell r="BZ415">
            <v>1.32</v>
          </cell>
          <cell r="CA415">
            <v>1.33</v>
          </cell>
          <cell r="CB415">
            <v>2.0000000000000018E-2</v>
          </cell>
          <cell r="CC415">
            <v>-1.0000000000000009E-2</v>
          </cell>
        </row>
        <row r="416">
          <cell r="AA416">
            <v>43347</v>
          </cell>
          <cell r="AB416">
            <v>0.81699999999999995</v>
          </cell>
          <cell r="AC416">
            <v>0.82</v>
          </cell>
          <cell r="AD416">
            <v>0.79500000000000004</v>
          </cell>
          <cell r="AE416">
            <v>0.80500000000000005</v>
          </cell>
          <cell r="AF416">
            <v>2.4999999999999911E-2</v>
          </cell>
          <cell r="AG416">
            <v>-1.19999999999999E-2</v>
          </cell>
          <cell r="BO416">
            <v>43347</v>
          </cell>
          <cell r="BP416">
            <v>1.26</v>
          </cell>
          <cell r="BQ416">
            <v>1.262</v>
          </cell>
          <cell r="BR416">
            <v>1.24</v>
          </cell>
          <cell r="BS416">
            <v>1.24</v>
          </cell>
          <cell r="BT416">
            <v>2.200000000000002E-2</v>
          </cell>
          <cell r="BU416">
            <v>-2.0000000000000018E-2</v>
          </cell>
          <cell r="BW416">
            <v>43346</v>
          </cell>
          <cell r="BX416">
            <v>1.35</v>
          </cell>
          <cell r="BY416">
            <v>1.3520000000000001</v>
          </cell>
          <cell r="BZ416">
            <v>1.335</v>
          </cell>
          <cell r="CA416">
            <v>1.34</v>
          </cell>
          <cell r="CB416">
            <v>1.7000000000000126E-2</v>
          </cell>
          <cell r="CC416">
            <v>-1.4999999999999902E-2</v>
          </cell>
        </row>
        <row r="417">
          <cell r="AA417">
            <v>43346</v>
          </cell>
          <cell r="AB417">
            <v>0.82</v>
          </cell>
          <cell r="AC417">
            <v>0.82199999999999995</v>
          </cell>
          <cell r="AD417">
            <v>0.81499999999999995</v>
          </cell>
          <cell r="AE417">
            <v>0.81699999999999995</v>
          </cell>
          <cell r="AF417">
            <v>7.0000000000000062E-3</v>
          </cell>
          <cell r="AG417">
            <v>-3.0000000000000027E-3</v>
          </cell>
          <cell r="BO417">
            <v>43346</v>
          </cell>
          <cell r="BP417">
            <v>1.28</v>
          </cell>
          <cell r="BQ417">
            <v>1.2809999999999999</v>
          </cell>
          <cell r="BR417">
            <v>1.26</v>
          </cell>
          <cell r="BS417">
            <v>1.26</v>
          </cell>
          <cell r="BT417">
            <v>2.0999999999999908E-2</v>
          </cell>
          <cell r="BU417">
            <v>-4.9999999999998934E-3</v>
          </cell>
          <cell r="BW417">
            <v>43343</v>
          </cell>
          <cell r="BX417">
            <v>1.355</v>
          </cell>
          <cell r="BY417">
            <v>1.36</v>
          </cell>
          <cell r="BZ417">
            <v>1.345</v>
          </cell>
          <cell r="CA417">
            <v>1.355</v>
          </cell>
          <cell r="CB417">
            <v>1.5000000000000124E-2</v>
          </cell>
          <cell r="CC417">
            <v>-1.0000000000000009E-2</v>
          </cell>
        </row>
        <row r="418">
          <cell r="AA418">
            <v>43343</v>
          </cell>
          <cell r="AB418">
            <v>0.82</v>
          </cell>
          <cell r="AC418">
            <v>0.82</v>
          </cell>
          <cell r="AD418">
            <v>0.80900000000000005</v>
          </cell>
          <cell r="AE418">
            <v>0.82</v>
          </cell>
          <cell r="AF418">
            <v>1.0999999999999899E-2</v>
          </cell>
          <cell r="AG418">
            <v>0</v>
          </cell>
          <cell r="BO418">
            <v>43343</v>
          </cell>
          <cell r="BP418">
            <v>1.2749999999999999</v>
          </cell>
          <cell r="BQ418">
            <v>1.28</v>
          </cell>
          <cell r="BR418">
            <v>1.2649999999999999</v>
          </cell>
          <cell r="BS418">
            <v>1.2649999999999999</v>
          </cell>
          <cell r="BT418">
            <v>1.5000000000000124E-2</v>
          </cell>
          <cell r="BU418">
            <v>-1.0000000000000009E-2</v>
          </cell>
          <cell r="BW418">
            <v>43342</v>
          </cell>
          <cell r="BX418">
            <v>1.405</v>
          </cell>
          <cell r="BY418">
            <v>1.405</v>
          </cell>
          <cell r="BZ418">
            <v>1.355</v>
          </cell>
          <cell r="CA418">
            <v>1.365</v>
          </cell>
          <cell r="CB418">
            <v>5.0000000000000044E-2</v>
          </cell>
          <cell r="CC418">
            <v>-4.0000000000000036E-2</v>
          </cell>
        </row>
        <row r="419">
          <cell r="AA419">
            <v>43342</v>
          </cell>
          <cell r="AB419">
            <v>0.875</v>
          </cell>
          <cell r="AC419">
            <v>0.875</v>
          </cell>
          <cell r="AD419">
            <v>0.82</v>
          </cell>
          <cell r="AE419">
            <v>0.82</v>
          </cell>
          <cell r="AF419">
            <v>5.5000000000000049E-2</v>
          </cell>
          <cell r="AG419">
            <v>-5.5000000000000049E-2</v>
          </cell>
          <cell r="BO419">
            <v>43342</v>
          </cell>
          <cell r="BP419">
            <v>1.32</v>
          </cell>
          <cell r="BQ419">
            <v>1.32</v>
          </cell>
          <cell r="BR419">
            <v>1.2749999999999999</v>
          </cell>
          <cell r="BS419">
            <v>1.2749999999999999</v>
          </cell>
          <cell r="BT419">
            <v>4.5000000000000151E-2</v>
          </cell>
          <cell r="BU419">
            <v>-4.5000000000000151E-2</v>
          </cell>
          <cell r="BW419">
            <v>43341</v>
          </cell>
          <cell r="BX419">
            <v>1.43</v>
          </cell>
          <cell r="BY419">
            <v>1.44</v>
          </cell>
          <cell r="BZ419">
            <v>1.405</v>
          </cell>
          <cell r="CA419">
            <v>1.405</v>
          </cell>
          <cell r="CB419">
            <v>3.499999999999992E-2</v>
          </cell>
          <cell r="CC419">
            <v>-3.0000000000000027E-2</v>
          </cell>
        </row>
        <row r="420">
          <cell r="AA420">
            <v>43341</v>
          </cell>
          <cell r="AB420">
            <v>0.9</v>
          </cell>
          <cell r="AC420">
            <v>0.91</v>
          </cell>
          <cell r="AD420">
            <v>0.87</v>
          </cell>
          <cell r="AE420">
            <v>0.875</v>
          </cell>
          <cell r="AF420">
            <v>4.0000000000000036E-2</v>
          </cell>
          <cell r="AG420">
            <v>-2.8000000000000025E-2</v>
          </cell>
          <cell r="BO420">
            <v>43341</v>
          </cell>
          <cell r="BP420">
            <v>1.353</v>
          </cell>
          <cell r="BQ420">
            <v>1.355</v>
          </cell>
          <cell r="BR420">
            <v>1.32</v>
          </cell>
          <cell r="BS420">
            <v>1.32</v>
          </cell>
          <cell r="BT420">
            <v>3.499999999999992E-2</v>
          </cell>
          <cell r="BU420">
            <v>-3.2999999999999918E-2</v>
          </cell>
          <cell r="BW420">
            <v>43340</v>
          </cell>
          <cell r="BX420">
            <v>1.4</v>
          </cell>
          <cell r="BY420">
            <v>1.4450000000000001</v>
          </cell>
          <cell r="BZ420">
            <v>1.39</v>
          </cell>
          <cell r="CA420">
            <v>1.4350000000000001</v>
          </cell>
          <cell r="CB420">
            <v>5.500000000000016E-2</v>
          </cell>
          <cell r="CC420">
            <v>3.5000000000000142E-2</v>
          </cell>
        </row>
        <row r="421">
          <cell r="AA421">
            <v>43340</v>
          </cell>
          <cell r="AB421">
            <v>0.87</v>
          </cell>
          <cell r="AC421">
            <v>0.92</v>
          </cell>
          <cell r="AD421">
            <v>0.86899999999999999</v>
          </cell>
          <cell r="AE421">
            <v>0.90300000000000002</v>
          </cell>
          <cell r="AF421">
            <v>5.1000000000000045E-2</v>
          </cell>
          <cell r="AG421">
            <v>3.3000000000000029E-2</v>
          </cell>
          <cell r="BO421">
            <v>43340</v>
          </cell>
          <cell r="BP421">
            <v>1.31</v>
          </cell>
          <cell r="BQ421">
            <v>1.353</v>
          </cell>
          <cell r="BR421">
            <v>1.3069999999999999</v>
          </cell>
          <cell r="BS421">
            <v>1.353</v>
          </cell>
          <cell r="BT421">
            <v>4.6000000000000041E-2</v>
          </cell>
          <cell r="BU421">
            <v>4.2999999999999927E-2</v>
          </cell>
          <cell r="BW421">
            <v>43339</v>
          </cell>
          <cell r="BX421">
            <v>1.385</v>
          </cell>
          <cell r="BY421">
            <v>1.4</v>
          </cell>
          <cell r="BZ421">
            <v>1.385</v>
          </cell>
          <cell r="CA421">
            <v>1.4</v>
          </cell>
          <cell r="CB421">
            <v>1.4999999999999902E-2</v>
          </cell>
          <cell r="CC421">
            <v>1.4999999999999902E-2</v>
          </cell>
        </row>
        <row r="422">
          <cell r="AA422">
            <v>43339</v>
          </cell>
          <cell r="AB422">
            <v>0.85</v>
          </cell>
          <cell r="AC422">
            <v>0.87</v>
          </cell>
          <cell r="AD422">
            <v>0.84799999999999998</v>
          </cell>
          <cell r="AE422">
            <v>0.87</v>
          </cell>
          <cell r="AF422">
            <v>2.200000000000002E-2</v>
          </cell>
          <cell r="AG422">
            <v>2.0000000000000018E-2</v>
          </cell>
          <cell r="BO422">
            <v>43339</v>
          </cell>
          <cell r="BP422">
            <v>1.2969999999999999</v>
          </cell>
          <cell r="BQ422">
            <v>1.31</v>
          </cell>
          <cell r="BR422">
            <v>1.2949999999999999</v>
          </cell>
          <cell r="BS422">
            <v>1.31</v>
          </cell>
          <cell r="BT422">
            <v>1.5000000000000124E-2</v>
          </cell>
          <cell r="BU422">
            <v>1.5000000000000124E-2</v>
          </cell>
          <cell r="BW422">
            <v>43336</v>
          </cell>
          <cell r="BX422">
            <v>1.38</v>
          </cell>
          <cell r="BY422">
            <v>1.39</v>
          </cell>
          <cell r="BZ422">
            <v>1.375</v>
          </cell>
          <cell r="CA422">
            <v>1.385</v>
          </cell>
          <cell r="CB422">
            <v>1.4999999999999902E-2</v>
          </cell>
          <cell r="CC422">
            <v>0</v>
          </cell>
        </row>
        <row r="423">
          <cell r="AA423">
            <v>43336</v>
          </cell>
          <cell r="AB423">
            <v>0.84699999999999998</v>
          </cell>
          <cell r="AC423">
            <v>0.85</v>
          </cell>
          <cell r="AD423">
            <v>0.84699999999999998</v>
          </cell>
          <cell r="AE423">
            <v>0.85</v>
          </cell>
          <cell r="AF423">
            <v>3.0000000000000027E-3</v>
          </cell>
          <cell r="AG423">
            <v>5.0000000000000044E-3</v>
          </cell>
          <cell r="BO423">
            <v>43336</v>
          </cell>
          <cell r="BP423">
            <v>1.2989999999999999</v>
          </cell>
          <cell r="BQ423">
            <v>1.3</v>
          </cell>
          <cell r="BR423">
            <v>1.29</v>
          </cell>
          <cell r="BS423">
            <v>1.2949999999999999</v>
          </cell>
          <cell r="BT423">
            <v>1.0000000000000009E-2</v>
          </cell>
          <cell r="BU423">
            <v>0</v>
          </cell>
          <cell r="BW423">
            <v>43335</v>
          </cell>
          <cell r="BX423">
            <v>1.38</v>
          </cell>
          <cell r="BY423">
            <v>1.39</v>
          </cell>
          <cell r="BZ423">
            <v>1.37</v>
          </cell>
          <cell r="CA423">
            <v>1.385</v>
          </cell>
          <cell r="CB423">
            <v>1.9999999999999796E-2</v>
          </cell>
          <cell r="CC423">
            <v>-4.9999999999998934E-3</v>
          </cell>
        </row>
        <row r="424">
          <cell r="AA424">
            <v>43335</v>
          </cell>
          <cell r="AB424">
            <v>0.84499999999999997</v>
          </cell>
          <cell r="AC424">
            <v>0.84699999999999998</v>
          </cell>
          <cell r="AD424">
            <v>0.84499999999999997</v>
          </cell>
          <cell r="AE424">
            <v>0.84499999999999997</v>
          </cell>
          <cell r="AF424">
            <v>2.0000000000000018E-3</v>
          </cell>
          <cell r="AG424">
            <v>0</v>
          </cell>
          <cell r="BO424">
            <v>43335</v>
          </cell>
          <cell r="BP424">
            <v>1.31</v>
          </cell>
          <cell r="BQ424">
            <v>1.31</v>
          </cell>
          <cell r="BR424">
            <v>1.2949999999999999</v>
          </cell>
          <cell r="BS424">
            <v>1.2949999999999999</v>
          </cell>
          <cell r="BT424">
            <v>1.5000000000000124E-2</v>
          </cell>
          <cell r="BU424">
            <v>-1.5000000000000124E-2</v>
          </cell>
          <cell r="BW424">
            <v>43334</v>
          </cell>
          <cell r="BX424">
            <v>1.385</v>
          </cell>
          <cell r="BY424">
            <v>1.39</v>
          </cell>
          <cell r="BZ424">
            <v>1.38</v>
          </cell>
          <cell r="CA424">
            <v>1.39</v>
          </cell>
          <cell r="CB424">
            <v>1.0000000000000009E-2</v>
          </cell>
          <cell r="CC424">
            <v>0</v>
          </cell>
        </row>
        <row r="425">
          <cell r="AA425">
            <v>43334</v>
          </cell>
          <cell r="AB425">
            <v>0.84499999999999997</v>
          </cell>
          <cell r="AC425">
            <v>0.85</v>
          </cell>
          <cell r="AD425">
            <v>0.84499999999999997</v>
          </cell>
          <cell r="AE425">
            <v>0.84499999999999997</v>
          </cell>
          <cell r="AF425">
            <v>5.0000000000000044E-3</v>
          </cell>
          <cell r="AG425">
            <v>0</v>
          </cell>
          <cell r="BO425">
            <v>43334</v>
          </cell>
          <cell r="BP425">
            <v>1.3</v>
          </cell>
          <cell r="BQ425">
            <v>1.31</v>
          </cell>
          <cell r="BR425">
            <v>1.3</v>
          </cell>
          <cell r="BS425">
            <v>1.31</v>
          </cell>
          <cell r="BT425">
            <v>1.0000000000000009E-2</v>
          </cell>
          <cell r="BU425">
            <v>0</v>
          </cell>
          <cell r="BW425">
            <v>43333</v>
          </cell>
          <cell r="BX425">
            <v>1.38</v>
          </cell>
          <cell r="BY425">
            <v>1.395</v>
          </cell>
          <cell r="BZ425">
            <v>1.375</v>
          </cell>
          <cell r="CA425">
            <v>1.39</v>
          </cell>
          <cell r="CB425">
            <v>2.0000000000000018E-2</v>
          </cell>
          <cell r="CC425">
            <v>1.0000000000000009E-2</v>
          </cell>
        </row>
        <row r="426">
          <cell r="AA426">
            <v>43333</v>
          </cell>
          <cell r="AB426">
            <v>0.82499999999999996</v>
          </cell>
          <cell r="AC426">
            <v>0.84499999999999997</v>
          </cell>
          <cell r="AD426">
            <v>0.81</v>
          </cell>
          <cell r="AE426">
            <v>0.84499999999999997</v>
          </cell>
          <cell r="AF426">
            <v>3.499999999999992E-2</v>
          </cell>
          <cell r="AG426">
            <v>2.0000000000000018E-2</v>
          </cell>
          <cell r="BO426">
            <v>43333</v>
          </cell>
          <cell r="BP426">
            <v>1.3</v>
          </cell>
          <cell r="BQ426">
            <v>1.3120000000000001</v>
          </cell>
          <cell r="BR426">
            <v>1.3</v>
          </cell>
          <cell r="BS426">
            <v>1.31</v>
          </cell>
          <cell r="BT426">
            <v>1.2000000000000011E-2</v>
          </cell>
          <cell r="BU426">
            <v>1.0000000000000009E-2</v>
          </cell>
          <cell r="BW426">
            <v>43332</v>
          </cell>
          <cell r="BX426">
            <v>1.385</v>
          </cell>
          <cell r="BY426">
            <v>1.407</v>
          </cell>
          <cell r="BZ426">
            <v>1.379</v>
          </cell>
          <cell r="CA426">
            <v>1.38</v>
          </cell>
          <cell r="CB426">
            <v>2.8000000000000025E-2</v>
          </cell>
          <cell r="CC426">
            <v>-5.0000000000001155E-3</v>
          </cell>
        </row>
        <row r="427">
          <cell r="AA427">
            <v>43332</v>
          </cell>
          <cell r="AB427">
            <v>0.80800000000000005</v>
          </cell>
          <cell r="AC427">
            <v>0.83299999999999996</v>
          </cell>
          <cell r="AD427">
            <v>0.79800000000000004</v>
          </cell>
          <cell r="AE427">
            <v>0.82499999999999996</v>
          </cell>
          <cell r="AF427">
            <v>3.499999999999992E-2</v>
          </cell>
          <cell r="AG427">
            <v>2.4999999999999911E-2</v>
          </cell>
          <cell r="BO427">
            <v>43332</v>
          </cell>
          <cell r="BP427">
            <v>1.3089999999999999</v>
          </cell>
          <cell r="BQ427">
            <v>1.31</v>
          </cell>
          <cell r="BR427">
            <v>1.3</v>
          </cell>
          <cell r="BS427">
            <v>1.3</v>
          </cell>
          <cell r="BT427">
            <v>1.0000000000000009E-2</v>
          </cell>
          <cell r="BU427">
            <v>-1.0000000000000009E-2</v>
          </cell>
          <cell r="BW427">
            <v>43329</v>
          </cell>
          <cell r="BX427">
            <v>1.395</v>
          </cell>
          <cell r="BY427">
            <v>1.4</v>
          </cell>
          <cell r="BZ427">
            <v>1.385</v>
          </cell>
          <cell r="CA427">
            <v>1.385</v>
          </cell>
          <cell r="CB427">
            <v>1.4999999999999902E-2</v>
          </cell>
          <cell r="CC427">
            <v>-1.4999999999999902E-2</v>
          </cell>
        </row>
        <row r="428">
          <cell r="AA428">
            <v>43329</v>
          </cell>
          <cell r="AB428">
            <v>0.82499999999999996</v>
          </cell>
          <cell r="AC428">
            <v>0.82499999999999996</v>
          </cell>
          <cell r="AD428">
            <v>0.8</v>
          </cell>
          <cell r="AE428">
            <v>0.8</v>
          </cell>
          <cell r="AF428">
            <v>2.4999999999999911E-2</v>
          </cell>
          <cell r="AG428">
            <v>-2.4999999999999911E-2</v>
          </cell>
          <cell r="BO428">
            <v>43329</v>
          </cell>
          <cell r="BP428">
            <v>1.3149999999999999</v>
          </cell>
          <cell r="BQ428">
            <v>1.32</v>
          </cell>
          <cell r="BR428">
            <v>1.31</v>
          </cell>
          <cell r="BS428">
            <v>1.31</v>
          </cell>
          <cell r="BT428">
            <v>1.0000000000000009E-2</v>
          </cell>
          <cell r="BU428">
            <v>-4.9999999999998934E-3</v>
          </cell>
          <cell r="BW428">
            <v>43328</v>
          </cell>
          <cell r="BX428">
            <v>1.42</v>
          </cell>
          <cell r="BY428">
            <v>1.42</v>
          </cell>
          <cell r="BZ428">
            <v>1.4</v>
          </cell>
          <cell r="CA428">
            <v>1.4</v>
          </cell>
          <cell r="CB428">
            <v>2.0000000000000018E-2</v>
          </cell>
          <cell r="CC428">
            <v>-2.0000000000000018E-2</v>
          </cell>
        </row>
        <row r="429">
          <cell r="AA429">
            <v>43328</v>
          </cell>
          <cell r="AB429">
            <v>0.85</v>
          </cell>
          <cell r="AC429">
            <v>0.86</v>
          </cell>
          <cell r="AD429">
            <v>0.82499999999999996</v>
          </cell>
          <cell r="AE429">
            <v>0.82499999999999996</v>
          </cell>
          <cell r="AF429">
            <v>3.5000000000000031E-2</v>
          </cell>
          <cell r="AG429">
            <v>-2.5000000000000022E-2</v>
          </cell>
          <cell r="BO429">
            <v>43328</v>
          </cell>
          <cell r="BP429">
            <v>1.34</v>
          </cell>
          <cell r="BQ429">
            <v>1.345</v>
          </cell>
          <cell r="BR429">
            <v>1.3149999999999999</v>
          </cell>
          <cell r="BS429">
            <v>1.3149999999999999</v>
          </cell>
          <cell r="BT429">
            <v>3.0000000000000027E-2</v>
          </cell>
          <cell r="BU429">
            <v>-2.5000000000000133E-2</v>
          </cell>
          <cell r="BW429">
            <v>43326</v>
          </cell>
          <cell r="BX429">
            <v>1.46</v>
          </cell>
          <cell r="BY429">
            <v>1.4610000000000001</v>
          </cell>
          <cell r="BZ429">
            <v>1.41</v>
          </cell>
          <cell r="CA429">
            <v>1.42</v>
          </cell>
          <cell r="CB429">
            <v>5.1000000000000156E-2</v>
          </cell>
          <cell r="CC429">
            <v>-4.0000000000000036E-2</v>
          </cell>
        </row>
        <row r="430">
          <cell r="AA430">
            <v>43327</v>
          </cell>
          <cell r="AB430">
            <v>0.85</v>
          </cell>
          <cell r="AC430">
            <v>0.85</v>
          </cell>
          <cell r="AD430">
            <v>0.85</v>
          </cell>
          <cell r="AE430">
            <v>0.85</v>
          </cell>
          <cell r="AF430">
            <v>0</v>
          </cell>
          <cell r="AG430">
            <v>0</v>
          </cell>
          <cell r="BO430">
            <v>43327</v>
          </cell>
          <cell r="BP430">
            <v>1.34</v>
          </cell>
          <cell r="BQ430">
            <v>1.34</v>
          </cell>
          <cell r="BR430">
            <v>1.34</v>
          </cell>
          <cell r="BS430">
            <v>1.34</v>
          </cell>
          <cell r="BT430">
            <v>0</v>
          </cell>
          <cell r="BU430">
            <v>0</v>
          </cell>
          <cell r="BW430">
            <v>43325</v>
          </cell>
          <cell r="BX430">
            <v>1.46</v>
          </cell>
          <cell r="BY430">
            <v>1.46</v>
          </cell>
          <cell r="BZ430">
            <v>1.4550000000000001</v>
          </cell>
          <cell r="CA430">
            <v>1.46</v>
          </cell>
          <cell r="CB430">
            <v>4.9999999999998934E-3</v>
          </cell>
          <cell r="CC430">
            <v>4.9999999999998934E-3</v>
          </cell>
        </row>
        <row r="431">
          <cell r="AA431">
            <v>43326</v>
          </cell>
          <cell r="AB431">
            <v>0.88</v>
          </cell>
          <cell r="AC431">
            <v>0.88500000000000001</v>
          </cell>
          <cell r="AD431">
            <v>0.85</v>
          </cell>
          <cell r="AE431">
            <v>0.85</v>
          </cell>
          <cell r="AF431">
            <v>3.5000000000000031E-2</v>
          </cell>
          <cell r="AG431">
            <v>-3.0000000000000027E-2</v>
          </cell>
          <cell r="BO431">
            <v>43326</v>
          </cell>
          <cell r="BP431">
            <v>1.38</v>
          </cell>
          <cell r="BQ431">
            <v>1.38</v>
          </cell>
          <cell r="BR431">
            <v>1.337</v>
          </cell>
          <cell r="BS431">
            <v>1.34</v>
          </cell>
          <cell r="BT431">
            <v>4.2999999999999927E-2</v>
          </cell>
          <cell r="BU431">
            <v>-3.9999999999999813E-2</v>
          </cell>
          <cell r="BW431">
            <v>43322</v>
          </cell>
          <cell r="BX431">
            <v>1.4750000000000001</v>
          </cell>
          <cell r="BY431">
            <v>1.4750000000000001</v>
          </cell>
          <cell r="BZ431">
            <v>1.4550000000000001</v>
          </cell>
          <cell r="CA431">
            <v>1.4550000000000001</v>
          </cell>
          <cell r="CB431">
            <v>2.0000000000000018E-2</v>
          </cell>
          <cell r="CC431">
            <v>-2.0000000000000018E-2</v>
          </cell>
        </row>
        <row r="432">
          <cell r="AA432">
            <v>43325</v>
          </cell>
          <cell r="AB432">
            <v>0.89</v>
          </cell>
          <cell r="AC432">
            <v>0.92300000000000004</v>
          </cell>
          <cell r="AD432">
            <v>0.879</v>
          </cell>
          <cell r="AE432">
            <v>0.88</v>
          </cell>
          <cell r="AF432">
            <v>4.4000000000000039E-2</v>
          </cell>
          <cell r="AG432">
            <v>-1.0000000000000009E-2</v>
          </cell>
          <cell r="BO432">
            <v>43325</v>
          </cell>
          <cell r="BP432">
            <v>1.383</v>
          </cell>
          <cell r="BQ432">
            <v>1.3839999999999999</v>
          </cell>
          <cell r="BR432">
            <v>1.375</v>
          </cell>
          <cell r="BS432">
            <v>1.38</v>
          </cell>
          <cell r="BT432">
            <v>8.999999999999897E-3</v>
          </cell>
          <cell r="BU432">
            <v>0</v>
          </cell>
          <cell r="BW432">
            <v>43321</v>
          </cell>
          <cell r="BX432">
            <v>1.4650000000000001</v>
          </cell>
          <cell r="BY432">
            <v>1.49</v>
          </cell>
          <cell r="BZ432">
            <v>1.4650000000000001</v>
          </cell>
          <cell r="CA432">
            <v>1.4750000000000001</v>
          </cell>
          <cell r="CB432">
            <v>2.4999999999999911E-2</v>
          </cell>
          <cell r="CC432">
            <v>1.0000000000000009E-2</v>
          </cell>
        </row>
        <row r="433">
          <cell r="AA433">
            <v>43322</v>
          </cell>
          <cell r="AB433">
            <v>0.89</v>
          </cell>
          <cell r="AC433">
            <v>0.89</v>
          </cell>
          <cell r="AD433">
            <v>0.88700000000000001</v>
          </cell>
          <cell r="AE433">
            <v>0.89</v>
          </cell>
          <cell r="AF433">
            <v>3.0000000000000027E-3</v>
          </cell>
          <cell r="AG433">
            <v>0</v>
          </cell>
          <cell r="BO433">
            <v>43322</v>
          </cell>
          <cell r="BP433">
            <v>1.395</v>
          </cell>
          <cell r="BQ433">
            <v>1.395</v>
          </cell>
          <cell r="BR433">
            <v>1.38</v>
          </cell>
          <cell r="BS433">
            <v>1.38</v>
          </cell>
          <cell r="BT433">
            <v>1.5000000000000124E-2</v>
          </cell>
          <cell r="BU433">
            <v>-1.5000000000000124E-2</v>
          </cell>
          <cell r="BW433">
            <v>43320</v>
          </cell>
          <cell r="BX433">
            <v>1.4650000000000001</v>
          </cell>
          <cell r="BY433">
            <v>1.47</v>
          </cell>
          <cell r="BZ433">
            <v>1.4650000000000001</v>
          </cell>
          <cell r="CA433">
            <v>1.4650000000000001</v>
          </cell>
          <cell r="CB433">
            <v>4.9999999999998934E-3</v>
          </cell>
          <cell r="CC433">
            <v>0</v>
          </cell>
        </row>
        <row r="434">
          <cell r="AA434">
            <v>43321</v>
          </cell>
          <cell r="AB434">
            <v>0.88</v>
          </cell>
          <cell r="AC434">
            <v>0.89800000000000002</v>
          </cell>
          <cell r="AD434">
            <v>0.88</v>
          </cell>
          <cell r="AE434">
            <v>0.89</v>
          </cell>
          <cell r="AF434">
            <v>1.8000000000000016E-2</v>
          </cell>
          <cell r="AG434">
            <v>1.0000000000000009E-2</v>
          </cell>
          <cell r="BO434">
            <v>43321</v>
          </cell>
          <cell r="BP434">
            <v>1.385</v>
          </cell>
          <cell r="BQ434">
            <v>1.4</v>
          </cell>
          <cell r="BR434">
            <v>1.385</v>
          </cell>
          <cell r="BS434">
            <v>1.395</v>
          </cell>
          <cell r="BT434">
            <v>1.4999999999999902E-2</v>
          </cell>
          <cell r="BU434">
            <v>1.0000000000000009E-2</v>
          </cell>
          <cell r="BW434">
            <v>43319</v>
          </cell>
          <cell r="BX434">
            <v>1.47</v>
          </cell>
          <cell r="BY434">
            <v>1.48</v>
          </cell>
          <cell r="BZ434">
            <v>1.4650000000000001</v>
          </cell>
          <cell r="CA434">
            <v>1.4650000000000001</v>
          </cell>
          <cell r="CB434">
            <v>1.4999999999999902E-2</v>
          </cell>
          <cell r="CC434">
            <v>-4.9999999999998934E-3</v>
          </cell>
        </row>
        <row r="435">
          <cell r="AA435">
            <v>43320</v>
          </cell>
          <cell r="AB435">
            <v>0.90800000000000003</v>
          </cell>
          <cell r="AC435">
            <v>0.91</v>
          </cell>
          <cell r="AD435">
            <v>0.88</v>
          </cell>
          <cell r="AE435">
            <v>0.88</v>
          </cell>
          <cell r="AF435">
            <v>3.0000000000000027E-2</v>
          </cell>
          <cell r="AG435">
            <v>-2.8000000000000025E-2</v>
          </cell>
          <cell r="BO435">
            <v>43320</v>
          </cell>
          <cell r="BP435">
            <v>1.39</v>
          </cell>
          <cell r="BQ435">
            <v>1.393</v>
          </cell>
          <cell r="BR435">
            <v>1.38</v>
          </cell>
          <cell r="BS435">
            <v>1.385</v>
          </cell>
          <cell r="BT435">
            <v>1.3000000000000123E-2</v>
          </cell>
          <cell r="BU435">
            <v>-4.9999999999998934E-3</v>
          </cell>
          <cell r="BW435">
            <v>43318</v>
          </cell>
          <cell r="BX435">
            <v>1.47</v>
          </cell>
          <cell r="BY435">
            <v>1.4770000000000001</v>
          </cell>
          <cell r="BZ435">
            <v>1.466</v>
          </cell>
          <cell r="CA435">
            <v>1.47</v>
          </cell>
          <cell r="CB435">
            <v>1.1000000000000121E-2</v>
          </cell>
          <cell r="CC435">
            <v>-5.0000000000001155E-3</v>
          </cell>
        </row>
        <row r="436">
          <cell r="AA436">
            <v>43319</v>
          </cell>
          <cell r="AB436">
            <v>0.90500000000000003</v>
          </cell>
          <cell r="AC436">
            <v>0.91</v>
          </cell>
          <cell r="AD436">
            <v>0.90500000000000003</v>
          </cell>
          <cell r="AE436">
            <v>0.90800000000000003</v>
          </cell>
          <cell r="AF436">
            <v>5.0000000000000044E-3</v>
          </cell>
          <cell r="AG436">
            <v>3.0000000000000027E-3</v>
          </cell>
          <cell r="BO436">
            <v>43319</v>
          </cell>
          <cell r="BP436">
            <v>1.39</v>
          </cell>
          <cell r="BQ436">
            <v>1.397</v>
          </cell>
          <cell r="BR436">
            <v>1.39</v>
          </cell>
          <cell r="BS436">
            <v>1.39</v>
          </cell>
          <cell r="BT436">
            <v>7.0000000000001172E-3</v>
          </cell>
          <cell r="BU436">
            <v>0</v>
          </cell>
          <cell r="BW436">
            <v>43315</v>
          </cell>
          <cell r="BX436">
            <v>1.48</v>
          </cell>
          <cell r="BY436">
            <v>1.48</v>
          </cell>
          <cell r="BZ436">
            <v>1.4750000000000001</v>
          </cell>
          <cell r="CA436">
            <v>1.4750000000000001</v>
          </cell>
          <cell r="CB436">
            <v>4.9999999999998934E-3</v>
          </cell>
          <cell r="CC436">
            <v>-1.0000000000000009E-2</v>
          </cell>
        </row>
        <row r="437">
          <cell r="AA437">
            <v>43318</v>
          </cell>
          <cell r="AB437">
            <v>0.91</v>
          </cell>
          <cell r="AC437">
            <v>0.92</v>
          </cell>
          <cell r="AD437">
            <v>0.90500000000000003</v>
          </cell>
          <cell r="AE437">
            <v>0.90500000000000003</v>
          </cell>
          <cell r="AF437">
            <v>1.5000000000000013E-2</v>
          </cell>
          <cell r="AG437">
            <v>-5.0000000000000044E-3</v>
          </cell>
          <cell r="BO437">
            <v>43318</v>
          </cell>
          <cell r="BP437">
            <v>1.39</v>
          </cell>
          <cell r="BQ437">
            <v>1.397</v>
          </cell>
          <cell r="BR437">
            <v>1.3879999999999999</v>
          </cell>
          <cell r="BS437">
            <v>1.39</v>
          </cell>
          <cell r="BT437">
            <v>9.000000000000119E-3</v>
          </cell>
          <cell r="BU437">
            <v>-5.0000000000001155E-3</v>
          </cell>
          <cell r="BW437">
            <v>43314</v>
          </cell>
          <cell r="BX437">
            <v>1.48</v>
          </cell>
          <cell r="BY437">
            <v>1.49</v>
          </cell>
          <cell r="BZ437">
            <v>1.48</v>
          </cell>
          <cell r="CA437">
            <v>1.4850000000000001</v>
          </cell>
          <cell r="CB437">
            <v>1.0000000000000009E-2</v>
          </cell>
          <cell r="CC437">
            <v>-4.9999999999998934E-3</v>
          </cell>
        </row>
        <row r="438">
          <cell r="AA438">
            <v>43315</v>
          </cell>
          <cell r="AB438">
            <v>0.93</v>
          </cell>
          <cell r="AC438">
            <v>0.93</v>
          </cell>
          <cell r="AD438">
            <v>0.91</v>
          </cell>
          <cell r="AE438">
            <v>0.91</v>
          </cell>
          <cell r="AF438">
            <v>2.0000000000000018E-2</v>
          </cell>
          <cell r="AG438">
            <v>-1.5000000000000013E-2</v>
          </cell>
          <cell r="BO438">
            <v>43315</v>
          </cell>
          <cell r="BP438">
            <v>1.41</v>
          </cell>
          <cell r="BQ438">
            <v>1.41</v>
          </cell>
          <cell r="BR438">
            <v>1.393</v>
          </cell>
          <cell r="BS438">
            <v>1.395</v>
          </cell>
          <cell r="BT438">
            <v>1.6999999999999904E-2</v>
          </cell>
          <cell r="BU438">
            <v>-1.0000000000000009E-2</v>
          </cell>
          <cell r="BW438">
            <v>43313</v>
          </cell>
          <cell r="BX438">
            <v>1.49</v>
          </cell>
          <cell r="BY438">
            <v>1.5</v>
          </cell>
          <cell r="BZ438">
            <v>1.48</v>
          </cell>
          <cell r="CA438">
            <v>1.49</v>
          </cell>
          <cell r="CB438">
            <v>2.0000000000000018E-2</v>
          </cell>
          <cell r="CC438">
            <v>1.4999999999999902E-2</v>
          </cell>
        </row>
        <row r="439">
          <cell r="AA439">
            <v>43314</v>
          </cell>
          <cell r="AB439">
            <v>0.92500000000000004</v>
          </cell>
          <cell r="AC439">
            <v>0.93</v>
          </cell>
          <cell r="AD439">
            <v>0.92500000000000004</v>
          </cell>
          <cell r="AE439">
            <v>0.92500000000000004</v>
          </cell>
          <cell r="AF439">
            <v>5.0000000000000044E-3</v>
          </cell>
          <cell r="AG439">
            <v>0</v>
          </cell>
          <cell r="BO439">
            <v>43314</v>
          </cell>
          <cell r="BP439">
            <v>1.41</v>
          </cell>
          <cell r="BQ439">
            <v>1.41</v>
          </cell>
          <cell r="BR439">
            <v>1.4</v>
          </cell>
          <cell r="BS439">
            <v>1.405</v>
          </cell>
          <cell r="BT439">
            <v>1.0000000000000009E-2</v>
          </cell>
          <cell r="BU439">
            <v>-4.9999999999998934E-3</v>
          </cell>
          <cell r="BW439">
            <v>43312</v>
          </cell>
          <cell r="BX439">
            <v>1.46</v>
          </cell>
          <cell r="BY439">
            <v>1.48</v>
          </cell>
          <cell r="BZ439">
            <v>1.46</v>
          </cell>
          <cell r="CA439">
            <v>1.4750000000000001</v>
          </cell>
          <cell r="CB439">
            <v>2.0000000000000018E-2</v>
          </cell>
          <cell r="CC439">
            <v>1.5000000000000124E-2</v>
          </cell>
        </row>
        <row r="440">
          <cell r="AA440">
            <v>43313</v>
          </cell>
          <cell r="AB440">
            <v>0.93500000000000005</v>
          </cell>
          <cell r="AC440">
            <v>0.95</v>
          </cell>
          <cell r="AD440">
            <v>0.92500000000000004</v>
          </cell>
          <cell r="AE440">
            <v>0.92500000000000004</v>
          </cell>
          <cell r="AF440">
            <v>2.4999999999999911E-2</v>
          </cell>
          <cell r="AG440">
            <v>-1.0000000000000009E-2</v>
          </cell>
          <cell r="BO440">
            <v>43313</v>
          </cell>
          <cell r="BP440">
            <v>1.395</v>
          </cell>
          <cell r="BQ440">
            <v>1.415</v>
          </cell>
          <cell r="BR440">
            <v>1.395</v>
          </cell>
          <cell r="BS440">
            <v>1.41</v>
          </cell>
          <cell r="BT440">
            <v>2.0000000000000018E-2</v>
          </cell>
          <cell r="BU440">
            <v>1.4999999999999902E-2</v>
          </cell>
          <cell r="BW440">
            <v>43311</v>
          </cell>
          <cell r="BX440">
            <v>1.46</v>
          </cell>
          <cell r="BY440">
            <v>1.46</v>
          </cell>
          <cell r="BZ440">
            <v>1.44</v>
          </cell>
          <cell r="CA440">
            <v>1.46</v>
          </cell>
          <cell r="CB440">
            <v>2.0000000000000018E-2</v>
          </cell>
          <cell r="CC440">
            <v>0</v>
          </cell>
        </row>
        <row r="441">
          <cell r="AA441">
            <v>43312</v>
          </cell>
          <cell r="AB441">
            <v>0.93</v>
          </cell>
          <cell r="AC441">
            <v>0.95</v>
          </cell>
          <cell r="AD441">
            <v>0.93</v>
          </cell>
          <cell r="AE441">
            <v>0.93500000000000005</v>
          </cell>
          <cell r="AF441">
            <v>1.9999999999999907E-2</v>
          </cell>
          <cell r="AG441">
            <v>5.0000000000000044E-3</v>
          </cell>
          <cell r="BO441">
            <v>43312</v>
          </cell>
          <cell r="BP441">
            <v>1.38</v>
          </cell>
          <cell r="BQ441">
            <v>1.397</v>
          </cell>
          <cell r="BR441">
            <v>1.38</v>
          </cell>
          <cell r="BS441">
            <v>1.395</v>
          </cell>
          <cell r="BT441">
            <v>1.7000000000000126E-2</v>
          </cell>
          <cell r="BU441">
            <v>1.5000000000000124E-2</v>
          </cell>
          <cell r="BW441">
            <v>43308</v>
          </cell>
          <cell r="BX441">
            <v>1.47</v>
          </cell>
          <cell r="BY441">
            <v>1.47</v>
          </cell>
          <cell r="BZ441">
            <v>1.46</v>
          </cell>
          <cell r="CA441">
            <v>1.46</v>
          </cell>
          <cell r="CB441">
            <v>1.0000000000000009E-2</v>
          </cell>
          <cell r="CC441">
            <v>-1.0000000000000009E-2</v>
          </cell>
        </row>
        <row r="442">
          <cell r="AA442">
            <v>43311</v>
          </cell>
          <cell r="AB442">
            <v>0.92</v>
          </cell>
          <cell r="AC442">
            <v>0.93</v>
          </cell>
          <cell r="AD442">
            <v>0.92</v>
          </cell>
          <cell r="AE442">
            <v>0.93</v>
          </cell>
          <cell r="AF442">
            <v>1.0000000000000009E-2</v>
          </cell>
          <cell r="AG442">
            <v>1.0000000000000009E-2</v>
          </cell>
          <cell r="BO442">
            <v>43311</v>
          </cell>
          <cell r="BP442">
            <v>1.38</v>
          </cell>
          <cell r="BQ442">
            <v>1.385</v>
          </cell>
          <cell r="BR442">
            <v>1.37</v>
          </cell>
          <cell r="BS442">
            <v>1.38</v>
          </cell>
          <cell r="BT442">
            <v>1.4999999999999902E-2</v>
          </cell>
          <cell r="BU442">
            <v>0</v>
          </cell>
          <cell r="BW442">
            <v>43307</v>
          </cell>
          <cell r="BX442">
            <v>1.46</v>
          </cell>
          <cell r="BY442">
            <v>1.47</v>
          </cell>
          <cell r="BZ442">
            <v>1.46</v>
          </cell>
          <cell r="CA442">
            <v>1.47</v>
          </cell>
          <cell r="CB442">
            <v>1.0000000000000009E-2</v>
          </cell>
          <cell r="CC442">
            <v>1.0000000000000009E-2</v>
          </cell>
        </row>
        <row r="443">
          <cell r="AA443">
            <v>43308</v>
          </cell>
          <cell r="AB443">
            <v>0.91</v>
          </cell>
          <cell r="AC443">
            <v>0.92</v>
          </cell>
          <cell r="AD443">
            <v>0.91</v>
          </cell>
          <cell r="AE443">
            <v>0.92</v>
          </cell>
          <cell r="AF443">
            <v>1.0000000000000009E-2</v>
          </cell>
          <cell r="AG443">
            <v>1.0000000000000009E-2</v>
          </cell>
          <cell r="BO443">
            <v>43308</v>
          </cell>
          <cell r="BP443">
            <v>1.39</v>
          </cell>
          <cell r="BQ443">
            <v>1.39</v>
          </cell>
          <cell r="BR443">
            <v>1.38</v>
          </cell>
          <cell r="BS443">
            <v>1.38</v>
          </cell>
          <cell r="BT443">
            <v>1.0000000000000009E-2</v>
          </cell>
          <cell r="BU443">
            <v>-1.0000000000000009E-2</v>
          </cell>
          <cell r="BW443">
            <v>43306</v>
          </cell>
          <cell r="BX443">
            <v>1.46</v>
          </cell>
          <cell r="BY443">
            <v>1.46</v>
          </cell>
          <cell r="BZ443">
            <v>1.46</v>
          </cell>
          <cell r="CA443">
            <v>1.46</v>
          </cell>
          <cell r="CB443">
            <v>0</v>
          </cell>
          <cell r="CC443">
            <v>0</v>
          </cell>
        </row>
        <row r="444">
          <cell r="AA444">
            <v>43307</v>
          </cell>
          <cell r="AB444">
            <v>0.9</v>
          </cell>
          <cell r="AC444">
            <v>0.91</v>
          </cell>
          <cell r="AD444">
            <v>0.9</v>
          </cell>
          <cell r="AE444">
            <v>0.91</v>
          </cell>
          <cell r="AF444">
            <v>1.0000000000000009E-2</v>
          </cell>
          <cell r="AG444">
            <v>1.0000000000000009E-2</v>
          </cell>
          <cell r="BO444">
            <v>43307</v>
          </cell>
          <cell r="BP444">
            <v>1.38</v>
          </cell>
          <cell r="BQ444">
            <v>1.39</v>
          </cell>
          <cell r="BR444">
            <v>1.38</v>
          </cell>
          <cell r="BS444">
            <v>1.39</v>
          </cell>
          <cell r="BT444">
            <v>1.0000000000000009E-2</v>
          </cell>
          <cell r="BU444">
            <v>1.0000000000000009E-2</v>
          </cell>
          <cell r="BW444">
            <v>43305</v>
          </cell>
          <cell r="BX444">
            <v>1.46</v>
          </cell>
          <cell r="BY444">
            <v>1.51</v>
          </cell>
          <cell r="BZ444">
            <v>1.44</v>
          </cell>
          <cell r="CA444">
            <v>1.46</v>
          </cell>
          <cell r="CB444">
            <v>7.0000000000000062E-2</v>
          </cell>
          <cell r="CC444">
            <v>0</v>
          </cell>
        </row>
        <row r="445">
          <cell r="AA445">
            <v>43306</v>
          </cell>
          <cell r="AB445">
            <v>0.89</v>
          </cell>
          <cell r="AC445">
            <v>0.91300000000000003</v>
          </cell>
          <cell r="AD445">
            <v>0.89</v>
          </cell>
          <cell r="AE445">
            <v>0.9</v>
          </cell>
          <cell r="AF445">
            <v>2.300000000000002E-2</v>
          </cell>
          <cell r="AG445">
            <v>1.0000000000000009E-2</v>
          </cell>
          <cell r="BO445">
            <v>43306</v>
          </cell>
          <cell r="BP445">
            <v>1.38</v>
          </cell>
          <cell r="BQ445">
            <v>1.38</v>
          </cell>
          <cell r="BR445">
            <v>1.38</v>
          </cell>
          <cell r="BS445">
            <v>1.38</v>
          </cell>
          <cell r="BT445">
            <v>0</v>
          </cell>
          <cell r="BU445">
            <v>0</v>
          </cell>
          <cell r="BW445">
            <v>43304</v>
          </cell>
          <cell r="BX445">
            <v>1.46</v>
          </cell>
          <cell r="BY445">
            <v>1.46</v>
          </cell>
          <cell r="BZ445">
            <v>1.4550000000000001</v>
          </cell>
          <cell r="CA445">
            <v>1.46</v>
          </cell>
          <cell r="CB445">
            <v>4.9999999999998934E-3</v>
          </cell>
          <cell r="CC445">
            <v>4.9999999999998934E-3</v>
          </cell>
        </row>
        <row r="446">
          <cell r="AA446">
            <v>43305</v>
          </cell>
          <cell r="AB446">
            <v>0.89</v>
          </cell>
          <cell r="AC446">
            <v>0.89300000000000002</v>
          </cell>
          <cell r="AD446">
            <v>0.88500000000000001</v>
          </cell>
          <cell r="AE446">
            <v>0.89</v>
          </cell>
          <cell r="AF446">
            <v>8.0000000000000071E-3</v>
          </cell>
          <cell r="AG446">
            <v>0</v>
          </cell>
          <cell r="BO446">
            <v>43305</v>
          </cell>
          <cell r="BP446">
            <v>1.38</v>
          </cell>
          <cell r="BQ446">
            <v>1.387</v>
          </cell>
          <cell r="BR446">
            <v>1.37</v>
          </cell>
          <cell r="BS446">
            <v>1.38</v>
          </cell>
          <cell r="BT446">
            <v>1.6999999999999904E-2</v>
          </cell>
          <cell r="BU446">
            <v>0</v>
          </cell>
          <cell r="BW446">
            <v>43301</v>
          </cell>
          <cell r="BX446">
            <v>1.4750000000000001</v>
          </cell>
          <cell r="BY446">
            <v>1.4750000000000001</v>
          </cell>
          <cell r="BZ446">
            <v>1.44</v>
          </cell>
          <cell r="CA446">
            <v>1.4550000000000001</v>
          </cell>
          <cell r="CB446">
            <v>3.5000000000000142E-2</v>
          </cell>
          <cell r="CC446">
            <v>-1.0000000000000009E-2</v>
          </cell>
        </row>
        <row r="447">
          <cell r="AA447">
            <v>43304</v>
          </cell>
          <cell r="AB447">
            <v>0.90500000000000003</v>
          </cell>
          <cell r="AC447">
            <v>0.91500000000000004</v>
          </cell>
          <cell r="AD447">
            <v>0.88300000000000001</v>
          </cell>
          <cell r="AE447">
            <v>0.89</v>
          </cell>
          <cell r="AF447">
            <v>3.2000000000000028E-2</v>
          </cell>
          <cell r="AG447">
            <v>-1.5000000000000013E-2</v>
          </cell>
          <cell r="BO447">
            <v>43304</v>
          </cell>
          <cell r="BP447">
            <v>1.37</v>
          </cell>
          <cell r="BQ447">
            <v>1.38</v>
          </cell>
          <cell r="BR447">
            <v>1.369</v>
          </cell>
          <cell r="BS447">
            <v>1.38</v>
          </cell>
          <cell r="BT447">
            <v>1.0999999999999899E-2</v>
          </cell>
          <cell r="BU447">
            <v>9.9999999999997868E-3</v>
          </cell>
          <cell r="BW447">
            <v>43300</v>
          </cell>
          <cell r="BX447">
            <v>1.46</v>
          </cell>
          <cell r="BY447">
            <v>1.4650000000000001</v>
          </cell>
          <cell r="BZ447">
            <v>1.46</v>
          </cell>
          <cell r="CA447">
            <v>1.4650000000000001</v>
          </cell>
          <cell r="CB447">
            <v>5.0000000000001155E-3</v>
          </cell>
          <cell r="CC447">
            <v>2.0000000000000018E-2</v>
          </cell>
        </row>
        <row r="448">
          <cell r="AA448">
            <v>43301</v>
          </cell>
          <cell r="AB448">
            <v>0.92</v>
          </cell>
          <cell r="AC448">
            <v>0.93</v>
          </cell>
          <cell r="AD448">
            <v>0.90500000000000003</v>
          </cell>
          <cell r="AE448">
            <v>0.90500000000000003</v>
          </cell>
          <cell r="AF448">
            <v>2.5000000000000022E-2</v>
          </cell>
          <cell r="AG448">
            <v>-1.5000000000000013E-2</v>
          </cell>
          <cell r="BO448">
            <v>43301</v>
          </cell>
          <cell r="BP448">
            <v>1.38</v>
          </cell>
          <cell r="BQ448">
            <v>1.38</v>
          </cell>
          <cell r="BR448">
            <v>1.37</v>
          </cell>
          <cell r="BS448">
            <v>1.37</v>
          </cell>
          <cell r="BT448">
            <v>9.9999999999997868E-3</v>
          </cell>
          <cell r="BU448">
            <v>-9.9999999999997868E-3</v>
          </cell>
          <cell r="BW448">
            <v>43299</v>
          </cell>
          <cell r="BX448">
            <v>1.44</v>
          </cell>
          <cell r="BY448">
            <v>1.4550000000000001</v>
          </cell>
          <cell r="BZ448">
            <v>1.43</v>
          </cell>
          <cell r="CA448">
            <v>1.4450000000000001</v>
          </cell>
          <cell r="CB448">
            <v>2.5000000000000133E-2</v>
          </cell>
          <cell r="CC448">
            <v>5.0000000000001155E-3</v>
          </cell>
        </row>
        <row r="449">
          <cell r="AA449">
            <v>43300</v>
          </cell>
          <cell r="AB449">
            <v>0.92</v>
          </cell>
          <cell r="AC449">
            <v>0.93</v>
          </cell>
          <cell r="AD449">
            <v>0.91</v>
          </cell>
          <cell r="AE449">
            <v>0.92</v>
          </cell>
          <cell r="AF449">
            <v>2.0000000000000018E-2</v>
          </cell>
          <cell r="AG449">
            <v>0</v>
          </cell>
          <cell r="BO449">
            <v>43300</v>
          </cell>
          <cell r="BP449">
            <v>1.36</v>
          </cell>
          <cell r="BQ449">
            <v>1.38</v>
          </cell>
          <cell r="BR449">
            <v>1.357</v>
          </cell>
          <cell r="BS449">
            <v>1.38</v>
          </cell>
          <cell r="BT449">
            <v>2.2999999999999909E-2</v>
          </cell>
          <cell r="BU449">
            <v>1.9999999999999796E-2</v>
          </cell>
          <cell r="BW449">
            <v>43298</v>
          </cell>
          <cell r="BX449">
            <v>1.44</v>
          </cell>
          <cell r="BY449">
            <v>1.45</v>
          </cell>
          <cell r="BZ449">
            <v>1.429</v>
          </cell>
          <cell r="CA449">
            <v>1.44</v>
          </cell>
          <cell r="CB449">
            <v>2.0999999999999908E-2</v>
          </cell>
          <cell r="CC449">
            <v>4.9999999999998934E-3</v>
          </cell>
        </row>
        <row r="450">
          <cell r="AA450">
            <v>43299</v>
          </cell>
          <cell r="AB450">
            <v>0.93200000000000005</v>
          </cell>
          <cell r="AC450">
            <v>0.93500000000000005</v>
          </cell>
          <cell r="AD450">
            <v>0.92</v>
          </cell>
          <cell r="AE450">
            <v>0.92</v>
          </cell>
          <cell r="AF450">
            <v>1.5000000000000013E-2</v>
          </cell>
          <cell r="AG450">
            <v>-1.2000000000000011E-2</v>
          </cell>
          <cell r="BO450">
            <v>43299</v>
          </cell>
          <cell r="BP450">
            <v>1.355</v>
          </cell>
          <cell r="BQ450">
            <v>1.365</v>
          </cell>
          <cell r="BR450">
            <v>1.35</v>
          </cell>
          <cell r="BS450">
            <v>1.36</v>
          </cell>
          <cell r="BT450">
            <v>1.4999999999999902E-2</v>
          </cell>
          <cell r="BU450">
            <v>5.0000000000001155E-3</v>
          </cell>
          <cell r="BW450">
            <v>43294</v>
          </cell>
          <cell r="BX450">
            <v>1.44</v>
          </cell>
          <cell r="BY450">
            <v>1.44</v>
          </cell>
          <cell r="BZ450">
            <v>1.43</v>
          </cell>
          <cell r="CA450">
            <v>1.4350000000000001</v>
          </cell>
          <cell r="CB450">
            <v>1.0000000000000009E-2</v>
          </cell>
          <cell r="CC450">
            <v>-4.9999999999998934E-3</v>
          </cell>
        </row>
        <row r="451">
          <cell r="AA451">
            <v>43298</v>
          </cell>
          <cell r="AB451">
            <v>0.93</v>
          </cell>
          <cell r="AC451">
            <v>0.94</v>
          </cell>
          <cell r="AD451">
            <v>0.93</v>
          </cell>
          <cell r="AE451">
            <v>0.93200000000000005</v>
          </cell>
          <cell r="AF451">
            <v>9.9999999999998979E-3</v>
          </cell>
          <cell r="AG451">
            <v>-3.0000000000000027E-3</v>
          </cell>
          <cell r="BO451">
            <v>43298</v>
          </cell>
          <cell r="BP451">
            <v>1.35</v>
          </cell>
          <cell r="BQ451">
            <v>1.355</v>
          </cell>
          <cell r="BR451">
            <v>1.35</v>
          </cell>
          <cell r="BS451">
            <v>1.355</v>
          </cell>
          <cell r="BT451">
            <v>4.9999999999998934E-3</v>
          </cell>
          <cell r="BU451">
            <v>0</v>
          </cell>
          <cell r="BW451">
            <v>43293</v>
          </cell>
          <cell r="BX451">
            <v>1.44</v>
          </cell>
          <cell r="BY451">
            <v>1.45</v>
          </cell>
          <cell r="BZ451">
            <v>1.43</v>
          </cell>
          <cell r="CA451">
            <v>1.44</v>
          </cell>
          <cell r="CB451">
            <v>2.0000000000000018E-2</v>
          </cell>
          <cell r="CC451">
            <v>-5.0000000000001155E-3</v>
          </cell>
        </row>
        <row r="452">
          <cell r="AA452">
            <v>43294</v>
          </cell>
          <cell r="AB452">
            <v>0.95</v>
          </cell>
          <cell r="AC452">
            <v>0.95</v>
          </cell>
          <cell r="AD452">
            <v>0.93500000000000005</v>
          </cell>
          <cell r="AE452">
            <v>0.93500000000000005</v>
          </cell>
          <cell r="AF452">
            <v>1.4999999999999902E-2</v>
          </cell>
          <cell r="AG452">
            <v>-1.4999999999999902E-2</v>
          </cell>
          <cell r="BO452">
            <v>43294</v>
          </cell>
          <cell r="BP452">
            <v>1.36</v>
          </cell>
          <cell r="BQ452">
            <v>1.36</v>
          </cell>
          <cell r="BR452">
            <v>1.35</v>
          </cell>
          <cell r="BS452">
            <v>1.355</v>
          </cell>
          <cell r="BT452">
            <v>1.0000000000000009E-2</v>
          </cell>
          <cell r="BU452">
            <v>-5.0000000000001155E-3</v>
          </cell>
          <cell r="BW452">
            <v>43292</v>
          </cell>
          <cell r="BX452">
            <v>1.4450000000000001</v>
          </cell>
          <cell r="BY452">
            <v>1.45</v>
          </cell>
          <cell r="BZ452">
            <v>1.4450000000000001</v>
          </cell>
          <cell r="CA452">
            <v>1.4450000000000001</v>
          </cell>
          <cell r="CB452">
            <v>4.9999999999998934E-3</v>
          </cell>
          <cell r="CC452">
            <v>0</v>
          </cell>
        </row>
        <row r="453">
          <cell r="AA453">
            <v>43293</v>
          </cell>
          <cell r="AB453">
            <v>0.96</v>
          </cell>
          <cell r="AC453">
            <v>0.96</v>
          </cell>
          <cell r="AD453">
            <v>0.95</v>
          </cell>
          <cell r="AE453">
            <v>0.95</v>
          </cell>
          <cell r="AF453">
            <v>1.0000000000000009E-2</v>
          </cell>
          <cell r="AG453">
            <v>-1.0000000000000009E-2</v>
          </cell>
          <cell r="BO453">
            <v>43293</v>
          </cell>
          <cell r="BP453">
            <v>1.365</v>
          </cell>
          <cell r="BQ453">
            <v>1.365</v>
          </cell>
          <cell r="BR453">
            <v>1.35</v>
          </cell>
          <cell r="BS453">
            <v>1.36</v>
          </cell>
          <cell r="BT453">
            <v>1.4999999999999902E-2</v>
          </cell>
          <cell r="BU453">
            <v>-4.9999999999998934E-3</v>
          </cell>
          <cell r="BW453">
            <v>43291</v>
          </cell>
          <cell r="BX453">
            <v>1.47</v>
          </cell>
          <cell r="BY453">
            <v>1.47</v>
          </cell>
          <cell r="BZ453">
            <v>1.44</v>
          </cell>
          <cell r="CA453">
            <v>1.4450000000000001</v>
          </cell>
          <cell r="CB453">
            <v>3.0000000000000027E-2</v>
          </cell>
          <cell r="CC453">
            <v>-2.4999999999999911E-2</v>
          </cell>
        </row>
        <row r="454">
          <cell r="AA454">
            <v>43292</v>
          </cell>
          <cell r="AB454">
            <v>0.98499999999999999</v>
          </cell>
          <cell r="AC454">
            <v>0.98499999999999999</v>
          </cell>
          <cell r="AD454">
            <v>0.96</v>
          </cell>
          <cell r="AE454">
            <v>0.96</v>
          </cell>
          <cell r="AF454">
            <v>2.5000000000000022E-2</v>
          </cell>
          <cell r="AG454">
            <v>-2.5000000000000022E-2</v>
          </cell>
          <cell r="BO454">
            <v>43292</v>
          </cell>
          <cell r="BP454">
            <v>1.37</v>
          </cell>
          <cell r="BQ454">
            <v>1.37</v>
          </cell>
          <cell r="BR454">
            <v>1.36</v>
          </cell>
          <cell r="BS454">
            <v>1.365</v>
          </cell>
          <cell r="BT454">
            <v>1.0000000000000009E-2</v>
          </cell>
          <cell r="BU454">
            <v>-5.0000000000001155E-3</v>
          </cell>
          <cell r="BW454">
            <v>43290</v>
          </cell>
          <cell r="BX454">
            <v>1.47</v>
          </cell>
          <cell r="BY454">
            <v>1.47</v>
          </cell>
          <cell r="BZ454">
            <v>1.458</v>
          </cell>
          <cell r="CA454">
            <v>1.47</v>
          </cell>
          <cell r="CB454">
            <v>1.2000000000000011E-2</v>
          </cell>
          <cell r="CC454">
            <v>0</v>
          </cell>
        </row>
        <row r="455">
          <cell r="AA455">
            <v>43291</v>
          </cell>
          <cell r="AB455">
            <v>1.01</v>
          </cell>
          <cell r="AC455">
            <v>1.01</v>
          </cell>
          <cell r="AD455">
            <v>0.95</v>
          </cell>
          <cell r="AE455">
            <v>0.98499999999999999</v>
          </cell>
          <cell r="AF455">
            <v>6.0000000000000053E-2</v>
          </cell>
          <cell r="AG455">
            <v>-2.5000000000000022E-2</v>
          </cell>
          <cell r="BO455">
            <v>43291</v>
          </cell>
          <cell r="BP455">
            <v>1.37</v>
          </cell>
          <cell r="BQ455">
            <v>1.395</v>
          </cell>
          <cell r="BR455">
            <v>1.365</v>
          </cell>
          <cell r="BS455">
            <v>1.37</v>
          </cell>
          <cell r="BT455">
            <v>3.0000000000000027E-2</v>
          </cell>
          <cell r="BU455">
            <v>0</v>
          </cell>
          <cell r="BW455">
            <v>43287</v>
          </cell>
          <cell r="BX455">
            <v>1.44</v>
          </cell>
          <cell r="BY455">
            <v>1.4750000000000001</v>
          </cell>
          <cell r="BZ455">
            <v>1.44</v>
          </cell>
          <cell r="CA455">
            <v>1.47</v>
          </cell>
          <cell r="CB455">
            <v>3.5000000000000142E-2</v>
          </cell>
          <cell r="CC455">
            <v>3.0000000000000027E-2</v>
          </cell>
        </row>
        <row r="456">
          <cell r="AA456">
            <v>43290</v>
          </cell>
          <cell r="AB456">
            <v>1.01</v>
          </cell>
          <cell r="AC456">
            <v>1.1359999999999999</v>
          </cell>
          <cell r="AD456">
            <v>0.97899999999999998</v>
          </cell>
          <cell r="AE456">
            <v>1.01</v>
          </cell>
          <cell r="AF456">
            <v>0.15699999999999992</v>
          </cell>
          <cell r="AG456">
            <v>0</v>
          </cell>
          <cell r="BO456">
            <v>43290</v>
          </cell>
          <cell r="BP456">
            <v>1.39</v>
          </cell>
          <cell r="BQ456">
            <v>1.39</v>
          </cell>
          <cell r="BR456">
            <v>1.37</v>
          </cell>
          <cell r="BS456">
            <v>1.37</v>
          </cell>
          <cell r="BT456">
            <v>1.9999999999999796E-2</v>
          </cell>
          <cell r="BU456">
            <v>-1.9999999999999796E-2</v>
          </cell>
          <cell r="BW456">
            <v>43286</v>
          </cell>
          <cell r="BX456">
            <v>1.41</v>
          </cell>
          <cell r="BY456">
            <v>1.4550000000000001</v>
          </cell>
          <cell r="BZ456">
            <v>1.41</v>
          </cell>
          <cell r="CA456">
            <v>1.44</v>
          </cell>
          <cell r="CB456">
            <v>4.5000000000000151E-2</v>
          </cell>
          <cell r="CC456">
            <v>3.0000000000000027E-2</v>
          </cell>
        </row>
        <row r="457">
          <cell r="AA457">
            <v>43287</v>
          </cell>
          <cell r="AB457">
            <v>1</v>
          </cell>
          <cell r="AC457">
            <v>1.01</v>
          </cell>
          <cell r="AD457">
            <v>1</v>
          </cell>
          <cell r="AE457">
            <v>1.01</v>
          </cell>
          <cell r="AF457">
            <v>1.0000000000000009E-2</v>
          </cell>
          <cell r="AG457">
            <v>1.0000000000000009E-2</v>
          </cell>
          <cell r="BO457">
            <v>43287</v>
          </cell>
          <cell r="BP457">
            <v>1.375</v>
          </cell>
          <cell r="BQ457">
            <v>1.39</v>
          </cell>
          <cell r="BR457">
            <v>1.37</v>
          </cell>
          <cell r="BS457">
            <v>1.39</v>
          </cell>
          <cell r="BT457">
            <v>1.9999999999999796E-2</v>
          </cell>
          <cell r="BU457">
            <v>1.4999999999999902E-2</v>
          </cell>
          <cell r="BW457">
            <v>43285</v>
          </cell>
          <cell r="BX457">
            <v>1.41</v>
          </cell>
          <cell r="BY457">
            <v>1.42</v>
          </cell>
          <cell r="BZ457">
            <v>1.41</v>
          </cell>
          <cell r="CA457">
            <v>1.41</v>
          </cell>
          <cell r="CB457">
            <v>1.0000000000000009E-2</v>
          </cell>
          <cell r="CC457">
            <v>0</v>
          </cell>
        </row>
        <row r="458">
          <cell r="AA458">
            <v>43286</v>
          </cell>
          <cell r="AB458">
            <v>0.97</v>
          </cell>
          <cell r="AC458">
            <v>1.0069999999999999</v>
          </cell>
          <cell r="AD458">
            <v>0.97</v>
          </cell>
          <cell r="AE458">
            <v>1</v>
          </cell>
          <cell r="AF458">
            <v>3.6999999999999922E-2</v>
          </cell>
          <cell r="AG458">
            <v>3.0000000000000027E-2</v>
          </cell>
          <cell r="BO458">
            <v>43286</v>
          </cell>
          <cell r="BP458">
            <v>1.34</v>
          </cell>
          <cell r="BQ458">
            <v>1.375</v>
          </cell>
          <cell r="BR458">
            <v>1.34</v>
          </cell>
          <cell r="BS458">
            <v>1.375</v>
          </cell>
          <cell r="BT458">
            <v>3.499999999999992E-2</v>
          </cell>
          <cell r="BU458">
            <v>3.499999999999992E-2</v>
          </cell>
          <cell r="BW458">
            <v>43284</v>
          </cell>
          <cell r="BX458">
            <v>1.41</v>
          </cell>
          <cell r="BY458">
            <v>1.41</v>
          </cell>
          <cell r="BZ458">
            <v>1.409</v>
          </cell>
          <cell r="CA458">
            <v>1.41</v>
          </cell>
          <cell r="CB458">
            <v>9.9999999999988987E-4</v>
          </cell>
          <cell r="CC458">
            <v>0</v>
          </cell>
        </row>
        <row r="459">
          <cell r="AA459">
            <v>43285</v>
          </cell>
          <cell r="AB459">
            <v>0.95</v>
          </cell>
          <cell r="AC459">
            <v>0.97</v>
          </cell>
          <cell r="AD459">
            <v>0.95</v>
          </cell>
          <cell r="AE459">
            <v>0.97</v>
          </cell>
          <cell r="AF459">
            <v>2.0000000000000018E-2</v>
          </cell>
          <cell r="AG459">
            <v>2.0000000000000018E-2</v>
          </cell>
          <cell r="BO459">
            <v>43285</v>
          </cell>
          <cell r="BP459">
            <v>1.34</v>
          </cell>
          <cell r="BQ459">
            <v>1.34</v>
          </cell>
          <cell r="BR459">
            <v>1.34</v>
          </cell>
          <cell r="BS459">
            <v>1.34</v>
          </cell>
          <cell r="BT459">
            <v>0</v>
          </cell>
          <cell r="BU459">
            <v>0</v>
          </cell>
          <cell r="BW459">
            <v>43280</v>
          </cell>
          <cell r="BX459">
            <v>1.41</v>
          </cell>
          <cell r="BY459">
            <v>1.42</v>
          </cell>
          <cell r="BZ459">
            <v>1.4</v>
          </cell>
          <cell r="CA459">
            <v>1.41</v>
          </cell>
          <cell r="CB459">
            <v>2.0000000000000018E-2</v>
          </cell>
          <cell r="CC459">
            <v>0</v>
          </cell>
        </row>
        <row r="460">
          <cell r="AA460">
            <v>43284</v>
          </cell>
          <cell r="AB460">
            <v>0.95</v>
          </cell>
          <cell r="AC460">
            <v>0.95</v>
          </cell>
          <cell r="AD460">
            <v>0.95</v>
          </cell>
          <cell r="AE460">
            <v>0.95</v>
          </cell>
          <cell r="AF460">
            <v>0</v>
          </cell>
          <cell r="AG460">
            <v>0</v>
          </cell>
          <cell r="BO460">
            <v>43284</v>
          </cell>
          <cell r="BP460">
            <v>1.34</v>
          </cell>
          <cell r="BQ460">
            <v>1.34</v>
          </cell>
          <cell r="BR460">
            <v>1.339</v>
          </cell>
          <cell r="BS460">
            <v>1.34</v>
          </cell>
          <cell r="BT460">
            <v>1.0000000000001119E-3</v>
          </cell>
          <cell r="BU460">
            <v>0</v>
          </cell>
          <cell r="BW460">
            <v>43279</v>
          </cell>
          <cell r="BX460">
            <v>1.42</v>
          </cell>
          <cell r="BY460">
            <v>1.42</v>
          </cell>
          <cell r="BZ460">
            <v>1.4</v>
          </cell>
          <cell r="CA460">
            <v>1.41</v>
          </cell>
          <cell r="CB460">
            <v>2.0000000000000018E-2</v>
          </cell>
          <cell r="CC460">
            <v>-1.0000000000000009E-2</v>
          </cell>
        </row>
        <row r="461">
          <cell r="AA461">
            <v>43280</v>
          </cell>
          <cell r="AB461">
            <v>0.95</v>
          </cell>
          <cell r="AC461">
            <v>0.95</v>
          </cell>
          <cell r="AD461">
            <v>0.94</v>
          </cell>
          <cell r="AE461">
            <v>0.95</v>
          </cell>
          <cell r="AF461">
            <v>1.0000000000000009E-2</v>
          </cell>
          <cell r="AG461">
            <v>0</v>
          </cell>
          <cell r="BO461">
            <v>43280</v>
          </cell>
          <cell r="BP461">
            <v>1.34</v>
          </cell>
          <cell r="BQ461">
            <v>1.345</v>
          </cell>
          <cell r="BR461">
            <v>1.33</v>
          </cell>
          <cell r="BS461">
            <v>1.34</v>
          </cell>
          <cell r="BT461">
            <v>1.4999999999999902E-2</v>
          </cell>
          <cell r="BU461">
            <v>0</v>
          </cell>
          <cell r="BW461">
            <v>43278</v>
          </cell>
          <cell r="BX461">
            <v>1.41</v>
          </cell>
          <cell r="BY461">
            <v>1.42</v>
          </cell>
          <cell r="BZ461">
            <v>1.41</v>
          </cell>
          <cell r="CA461">
            <v>1.42</v>
          </cell>
          <cell r="CB461">
            <v>1.0000000000000009E-2</v>
          </cell>
          <cell r="CC461">
            <v>0</v>
          </cell>
        </row>
        <row r="462">
          <cell r="AA462">
            <v>43279</v>
          </cell>
          <cell r="AB462">
            <v>0.95</v>
          </cell>
          <cell r="AC462">
            <v>0.95299999999999996</v>
          </cell>
          <cell r="AD462">
            <v>0.94499999999999995</v>
          </cell>
          <cell r="AE462">
            <v>0.95</v>
          </cell>
          <cell r="AF462">
            <v>8.0000000000000071E-3</v>
          </cell>
          <cell r="AG462">
            <v>0</v>
          </cell>
          <cell r="BO462">
            <v>43279</v>
          </cell>
          <cell r="BP462">
            <v>1.35</v>
          </cell>
          <cell r="BQ462">
            <v>1.35</v>
          </cell>
          <cell r="BR462">
            <v>1.333</v>
          </cell>
          <cell r="BS462">
            <v>1.34</v>
          </cell>
          <cell r="BT462">
            <v>1.7000000000000126E-2</v>
          </cell>
          <cell r="BU462">
            <v>-1.0000000000000009E-2</v>
          </cell>
          <cell r="BW462">
            <v>43277</v>
          </cell>
          <cell r="BX462">
            <v>1.41</v>
          </cell>
          <cell r="BY462">
            <v>1.43</v>
          </cell>
          <cell r="BZ462">
            <v>1.4</v>
          </cell>
          <cell r="CA462">
            <v>1.42</v>
          </cell>
          <cell r="CB462">
            <v>3.0000000000000027E-2</v>
          </cell>
          <cell r="CC462">
            <v>1.0000000000000009E-2</v>
          </cell>
        </row>
        <row r="463">
          <cell r="AA463">
            <v>43278</v>
          </cell>
          <cell r="AB463">
            <v>0.96</v>
          </cell>
          <cell r="AC463">
            <v>0.96</v>
          </cell>
          <cell r="AD463">
            <v>0.95</v>
          </cell>
          <cell r="AE463">
            <v>0.95</v>
          </cell>
          <cell r="AF463">
            <v>1.0000000000000009E-2</v>
          </cell>
          <cell r="AG463">
            <v>-1.0000000000000009E-2</v>
          </cell>
          <cell r="BO463">
            <v>43278</v>
          </cell>
          <cell r="BP463">
            <v>1.34</v>
          </cell>
          <cell r="BQ463">
            <v>1.35</v>
          </cell>
          <cell r="BR463">
            <v>1.34</v>
          </cell>
          <cell r="BS463">
            <v>1.35</v>
          </cell>
          <cell r="BT463">
            <v>1.0000000000000009E-2</v>
          </cell>
          <cell r="BU463">
            <v>1.0000000000000009E-2</v>
          </cell>
          <cell r="BW463">
            <v>43276</v>
          </cell>
          <cell r="BX463">
            <v>1.43</v>
          </cell>
          <cell r="BY463">
            <v>1.4319999999999999</v>
          </cell>
          <cell r="BZ463">
            <v>1.4079999999999999</v>
          </cell>
          <cell r="CA463">
            <v>1.41</v>
          </cell>
          <cell r="CB463">
            <v>2.4000000000000021E-2</v>
          </cell>
          <cell r="CC463">
            <v>-2.0000000000000018E-2</v>
          </cell>
        </row>
        <row r="464">
          <cell r="AA464">
            <v>43277</v>
          </cell>
          <cell r="AB464">
            <v>0.94</v>
          </cell>
          <cell r="AC464">
            <v>0.96</v>
          </cell>
          <cell r="AD464">
            <v>0.94</v>
          </cell>
          <cell r="AE464">
            <v>0.96</v>
          </cell>
          <cell r="AF464">
            <v>2.0000000000000018E-2</v>
          </cell>
          <cell r="AG464">
            <v>2.0000000000000018E-2</v>
          </cell>
          <cell r="BO464">
            <v>43277</v>
          </cell>
          <cell r="BP464">
            <v>1.34</v>
          </cell>
          <cell r="BQ464">
            <v>1.343</v>
          </cell>
          <cell r="BR464">
            <v>1.33</v>
          </cell>
          <cell r="BS464">
            <v>1.34</v>
          </cell>
          <cell r="BT464">
            <v>1.2999999999999901E-2</v>
          </cell>
          <cell r="BU464">
            <v>0</v>
          </cell>
          <cell r="BW464">
            <v>43273</v>
          </cell>
          <cell r="BX464">
            <v>1.42</v>
          </cell>
          <cell r="BY464">
            <v>1.44</v>
          </cell>
          <cell r="BZ464">
            <v>1.4</v>
          </cell>
          <cell r="CA464">
            <v>1.43</v>
          </cell>
          <cell r="CB464">
            <v>4.0000000000000036E-2</v>
          </cell>
          <cell r="CC464">
            <v>0</v>
          </cell>
        </row>
        <row r="465">
          <cell r="AA465">
            <v>43276</v>
          </cell>
          <cell r="AB465">
            <v>0.94</v>
          </cell>
          <cell r="AC465">
            <v>0.94099999999999995</v>
          </cell>
          <cell r="AD465">
            <v>0.93500000000000005</v>
          </cell>
          <cell r="AE465">
            <v>0.94</v>
          </cell>
          <cell r="AF465">
            <v>5.9999999999998943E-3</v>
          </cell>
          <cell r="AG465">
            <v>0</v>
          </cell>
          <cell r="BO465">
            <v>43276</v>
          </cell>
          <cell r="BP465">
            <v>1.36</v>
          </cell>
          <cell r="BQ465">
            <v>1.361</v>
          </cell>
          <cell r="BR465">
            <v>1.34</v>
          </cell>
          <cell r="BS465">
            <v>1.34</v>
          </cell>
          <cell r="BT465">
            <v>2.0999999999999908E-2</v>
          </cell>
          <cell r="BU465">
            <v>-2.0000000000000018E-2</v>
          </cell>
          <cell r="BW465">
            <v>43272</v>
          </cell>
          <cell r="BX465">
            <v>1.46</v>
          </cell>
          <cell r="BY465">
            <v>1.47</v>
          </cell>
          <cell r="BZ465">
            <v>1.42</v>
          </cell>
          <cell r="CA465">
            <v>1.43</v>
          </cell>
          <cell r="CB465">
            <v>5.0000000000000044E-2</v>
          </cell>
          <cell r="CC465">
            <v>-4.0000000000000036E-2</v>
          </cell>
        </row>
        <row r="466">
          <cell r="AA466">
            <v>43273</v>
          </cell>
          <cell r="AB466">
            <v>0.94</v>
          </cell>
          <cell r="AC466">
            <v>0.95</v>
          </cell>
          <cell r="AD466">
            <v>0.93799999999999994</v>
          </cell>
          <cell r="AE466">
            <v>0.94</v>
          </cell>
          <cell r="AF466">
            <v>1.2000000000000011E-2</v>
          </cell>
          <cell r="AG466">
            <v>0</v>
          </cell>
          <cell r="BO466">
            <v>43273</v>
          </cell>
          <cell r="BP466">
            <v>1.36</v>
          </cell>
          <cell r="BQ466">
            <v>1.361</v>
          </cell>
          <cell r="BR466">
            <v>1.33</v>
          </cell>
          <cell r="BS466">
            <v>1.36</v>
          </cell>
          <cell r="BT466">
            <v>3.0999999999999917E-2</v>
          </cell>
          <cell r="BU466">
            <v>0</v>
          </cell>
          <cell r="BW466">
            <v>43271</v>
          </cell>
          <cell r="BX466">
            <v>1.48</v>
          </cell>
          <cell r="BY466">
            <v>1.49</v>
          </cell>
          <cell r="BZ466">
            <v>1.46</v>
          </cell>
          <cell r="CA466">
            <v>1.47</v>
          </cell>
          <cell r="CB466">
            <v>3.0000000000000027E-2</v>
          </cell>
          <cell r="CC466">
            <v>-1.0000000000000009E-2</v>
          </cell>
        </row>
        <row r="467">
          <cell r="AA467">
            <v>43272</v>
          </cell>
          <cell r="AB467">
            <v>0.97</v>
          </cell>
          <cell r="AC467">
            <v>0.97</v>
          </cell>
          <cell r="AD467">
            <v>0.94</v>
          </cell>
          <cell r="AE467">
            <v>0.94</v>
          </cell>
          <cell r="AF467">
            <v>3.0000000000000027E-2</v>
          </cell>
          <cell r="AG467">
            <v>-3.0000000000000027E-2</v>
          </cell>
          <cell r="BO467">
            <v>43272</v>
          </cell>
          <cell r="BP467">
            <v>1.4</v>
          </cell>
          <cell r="BQ467">
            <v>1.4</v>
          </cell>
          <cell r="BR467">
            <v>1.35</v>
          </cell>
          <cell r="BS467">
            <v>1.36</v>
          </cell>
          <cell r="BT467">
            <v>4.9999999999999822E-2</v>
          </cell>
          <cell r="BU467">
            <v>-3.9999999999999813E-2</v>
          </cell>
          <cell r="BW467">
            <v>43270</v>
          </cell>
          <cell r="BX467">
            <v>1.48</v>
          </cell>
          <cell r="BY467">
            <v>1.49</v>
          </cell>
          <cell r="BZ467">
            <v>1.4790000000000001</v>
          </cell>
          <cell r="CA467">
            <v>1.48</v>
          </cell>
          <cell r="CB467">
            <v>1.0999999999999899E-2</v>
          </cell>
          <cell r="CC467">
            <v>0</v>
          </cell>
        </row>
        <row r="468">
          <cell r="AA468">
            <v>43271</v>
          </cell>
          <cell r="AB468">
            <v>0.99</v>
          </cell>
          <cell r="AC468">
            <v>0.99</v>
          </cell>
          <cell r="AD468">
            <v>0.97</v>
          </cell>
          <cell r="AE468">
            <v>0.97</v>
          </cell>
          <cell r="AF468">
            <v>2.0000000000000018E-2</v>
          </cell>
          <cell r="AG468">
            <v>-2.0000000000000018E-2</v>
          </cell>
          <cell r="BO468">
            <v>43271</v>
          </cell>
          <cell r="BP468">
            <v>1.41</v>
          </cell>
          <cell r="BQ468">
            <v>1.415</v>
          </cell>
          <cell r="BR468">
            <v>1.4</v>
          </cell>
          <cell r="BS468">
            <v>1.4</v>
          </cell>
          <cell r="BT468">
            <v>1.5000000000000124E-2</v>
          </cell>
          <cell r="BU468">
            <v>-1.0000000000000009E-2</v>
          </cell>
          <cell r="BW468">
            <v>43269</v>
          </cell>
          <cell r="BX468">
            <v>1.49</v>
          </cell>
          <cell r="BY468">
            <v>1.5009999999999999</v>
          </cell>
          <cell r="BZ468">
            <v>1.4790000000000001</v>
          </cell>
          <cell r="CA468">
            <v>1.48</v>
          </cell>
          <cell r="CB468">
            <v>2.1999999999999797E-2</v>
          </cell>
          <cell r="CC468">
            <v>0</v>
          </cell>
        </row>
        <row r="469">
          <cell r="AA469">
            <v>43270</v>
          </cell>
          <cell r="AB469">
            <v>1</v>
          </cell>
          <cell r="AC469">
            <v>1</v>
          </cell>
          <cell r="AD469">
            <v>0.98</v>
          </cell>
          <cell r="AE469">
            <v>0.99</v>
          </cell>
          <cell r="AF469">
            <v>2.0000000000000018E-2</v>
          </cell>
          <cell r="AG469">
            <v>-1.0000000000000009E-2</v>
          </cell>
          <cell r="BO469">
            <v>43270</v>
          </cell>
          <cell r="BP469">
            <v>1.41</v>
          </cell>
          <cell r="BQ469">
            <v>1.42</v>
          </cell>
          <cell r="BR469">
            <v>1.41</v>
          </cell>
          <cell r="BS469">
            <v>1.41</v>
          </cell>
          <cell r="BT469">
            <v>1.0000000000000009E-2</v>
          </cell>
          <cell r="BU469">
            <v>0</v>
          </cell>
          <cell r="BW469">
            <v>43266</v>
          </cell>
          <cell r="BX469">
            <v>1.51</v>
          </cell>
          <cell r="BY469">
            <v>1.51</v>
          </cell>
          <cell r="BZ469">
            <v>1.48</v>
          </cell>
          <cell r="CA469">
            <v>1.48</v>
          </cell>
          <cell r="CB469">
            <v>3.0000000000000027E-2</v>
          </cell>
          <cell r="CC469">
            <v>-3.0000000000000027E-2</v>
          </cell>
        </row>
        <row r="470">
          <cell r="AA470">
            <v>43269</v>
          </cell>
          <cell r="AB470">
            <v>0.9</v>
          </cell>
          <cell r="AC470">
            <v>1.01</v>
          </cell>
          <cell r="AD470">
            <v>0.9</v>
          </cell>
          <cell r="AE470">
            <v>1</v>
          </cell>
          <cell r="AF470">
            <v>0.10999999999999999</v>
          </cell>
          <cell r="AG470">
            <v>0</v>
          </cell>
          <cell r="BO470">
            <v>43269</v>
          </cell>
          <cell r="BP470">
            <v>1.1200000000000001</v>
          </cell>
          <cell r="BQ470">
            <v>1.425</v>
          </cell>
          <cell r="BR470">
            <v>1.1200000000000001</v>
          </cell>
          <cell r="BS470">
            <v>1.41</v>
          </cell>
          <cell r="BT470">
            <v>0.30499999999999994</v>
          </cell>
          <cell r="BU470">
            <v>0</v>
          </cell>
          <cell r="BW470">
            <v>43265</v>
          </cell>
          <cell r="BX470">
            <v>1.51</v>
          </cell>
          <cell r="BY470">
            <v>1.5249999999999999</v>
          </cell>
          <cell r="BZ470">
            <v>1.51</v>
          </cell>
          <cell r="CA470">
            <v>1.51</v>
          </cell>
          <cell r="CB470">
            <v>1.4999999999999902E-2</v>
          </cell>
          <cell r="CC470">
            <v>-1.0000000000000009E-2</v>
          </cell>
        </row>
        <row r="471">
          <cell r="AA471">
            <v>43266</v>
          </cell>
          <cell r="AB471">
            <v>1.02</v>
          </cell>
          <cell r="AC471">
            <v>1.02</v>
          </cell>
          <cell r="AD471">
            <v>1</v>
          </cell>
          <cell r="AE471">
            <v>1</v>
          </cell>
          <cell r="AF471">
            <v>2.0000000000000018E-2</v>
          </cell>
          <cell r="AG471">
            <v>-2.0000000000000018E-2</v>
          </cell>
          <cell r="BO471">
            <v>43266</v>
          </cell>
          <cell r="BP471">
            <v>1.44</v>
          </cell>
          <cell r="BQ471">
            <v>1.44</v>
          </cell>
          <cell r="BR471">
            <v>1.41</v>
          </cell>
          <cell r="BS471">
            <v>1.41</v>
          </cell>
          <cell r="BT471">
            <v>3.0000000000000027E-2</v>
          </cell>
          <cell r="BU471">
            <v>-3.0000000000000027E-2</v>
          </cell>
          <cell r="BW471">
            <v>43264</v>
          </cell>
          <cell r="BX471">
            <v>1.52</v>
          </cell>
          <cell r="BY471">
            <v>1.53</v>
          </cell>
          <cell r="BZ471">
            <v>1.51</v>
          </cell>
          <cell r="CA471">
            <v>1.52</v>
          </cell>
          <cell r="CB471">
            <v>2.0000000000000018E-2</v>
          </cell>
          <cell r="CC471">
            <v>-1.0000000000000009E-2</v>
          </cell>
        </row>
        <row r="472">
          <cell r="AA472">
            <v>43265</v>
          </cell>
          <cell r="AB472">
            <v>1.03</v>
          </cell>
          <cell r="AC472">
            <v>1.03</v>
          </cell>
          <cell r="AD472">
            <v>1.0149999999999999</v>
          </cell>
          <cell r="AE472">
            <v>1.02</v>
          </cell>
          <cell r="AF472">
            <v>1.5000000000000124E-2</v>
          </cell>
          <cell r="AG472">
            <v>-1.0000000000000009E-2</v>
          </cell>
          <cell r="BO472">
            <v>43265</v>
          </cell>
          <cell r="BP472">
            <v>1.45</v>
          </cell>
          <cell r="BQ472">
            <v>1.45</v>
          </cell>
          <cell r="BR472">
            <v>1.44</v>
          </cell>
          <cell r="BS472">
            <v>1.44</v>
          </cell>
          <cell r="BT472">
            <v>1.0000000000000009E-2</v>
          </cell>
          <cell r="BU472">
            <v>-1.0000000000000009E-2</v>
          </cell>
          <cell r="BW472">
            <v>43263</v>
          </cell>
          <cell r="BX472">
            <v>1.5</v>
          </cell>
          <cell r="BY472">
            <v>1.54</v>
          </cell>
          <cell r="BZ472">
            <v>1.5</v>
          </cell>
          <cell r="CA472">
            <v>1.53</v>
          </cell>
          <cell r="CB472">
            <v>4.0000000000000036E-2</v>
          </cell>
          <cell r="CC472">
            <v>3.0000000000000027E-2</v>
          </cell>
        </row>
        <row r="473">
          <cell r="AA473">
            <v>43264</v>
          </cell>
          <cell r="AB473">
            <v>1.02</v>
          </cell>
          <cell r="AC473">
            <v>1.03</v>
          </cell>
          <cell r="AD473">
            <v>1.01</v>
          </cell>
          <cell r="AE473">
            <v>1.03</v>
          </cell>
          <cell r="AF473">
            <v>2.0000000000000018E-2</v>
          </cell>
          <cell r="AG473">
            <v>1.0000000000000009E-2</v>
          </cell>
          <cell r="BO473">
            <v>43264</v>
          </cell>
          <cell r="BP473">
            <v>1.46</v>
          </cell>
          <cell r="BQ473">
            <v>1.46</v>
          </cell>
          <cell r="BR473">
            <v>1.44</v>
          </cell>
          <cell r="BS473">
            <v>1.45</v>
          </cell>
          <cell r="BT473">
            <v>2.0000000000000018E-2</v>
          </cell>
          <cell r="BU473">
            <v>-1.0000000000000009E-2</v>
          </cell>
          <cell r="BW473">
            <v>43262</v>
          </cell>
          <cell r="BX473">
            <v>1.49</v>
          </cell>
          <cell r="BY473">
            <v>1.5</v>
          </cell>
          <cell r="BZ473">
            <v>1.4770000000000001</v>
          </cell>
          <cell r="CA473">
            <v>1.5</v>
          </cell>
          <cell r="CB473">
            <v>2.2999999999999909E-2</v>
          </cell>
          <cell r="CC473">
            <v>1.0000000000000009E-2</v>
          </cell>
        </row>
        <row r="474">
          <cell r="AA474">
            <v>43263</v>
          </cell>
          <cell r="AB474">
            <v>1</v>
          </cell>
          <cell r="AC474">
            <v>1.02</v>
          </cell>
          <cell r="AD474">
            <v>1</v>
          </cell>
          <cell r="AE474">
            <v>1.02</v>
          </cell>
          <cell r="AF474">
            <v>2.0000000000000018E-2</v>
          </cell>
          <cell r="AG474">
            <v>2.0000000000000018E-2</v>
          </cell>
          <cell r="BO474">
            <v>43263</v>
          </cell>
          <cell r="BP474">
            <v>1.43</v>
          </cell>
          <cell r="BQ474">
            <v>1.46</v>
          </cell>
          <cell r="BR474">
            <v>1.41</v>
          </cell>
          <cell r="BS474">
            <v>1.46</v>
          </cell>
          <cell r="BT474">
            <v>5.0000000000000044E-2</v>
          </cell>
          <cell r="BU474">
            <v>3.0000000000000027E-2</v>
          </cell>
          <cell r="BW474">
            <v>43259</v>
          </cell>
          <cell r="BX474">
            <v>1.49</v>
          </cell>
          <cell r="BY474">
            <v>1.5</v>
          </cell>
          <cell r="BZ474">
            <v>1.48</v>
          </cell>
          <cell r="CA474">
            <v>1.49</v>
          </cell>
          <cell r="CB474">
            <v>2.0000000000000018E-2</v>
          </cell>
          <cell r="CC474">
            <v>0</v>
          </cell>
        </row>
        <row r="475">
          <cell r="AA475">
            <v>43262</v>
          </cell>
          <cell r="AB475">
            <v>0.98</v>
          </cell>
          <cell r="AC475">
            <v>1.0129999999999999</v>
          </cell>
          <cell r="AD475">
            <v>0.97</v>
          </cell>
          <cell r="AE475">
            <v>1</v>
          </cell>
          <cell r="AF475">
            <v>4.2999999999999927E-2</v>
          </cell>
          <cell r="AG475">
            <v>5.0000000000000044E-3</v>
          </cell>
          <cell r="BO475">
            <v>43262</v>
          </cell>
          <cell r="BP475">
            <v>1.42</v>
          </cell>
          <cell r="BQ475">
            <v>1.43</v>
          </cell>
          <cell r="BR475">
            <v>1.41</v>
          </cell>
          <cell r="BS475">
            <v>1.43</v>
          </cell>
          <cell r="BT475">
            <v>2.0000000000000018E-2</v>
          </cell>
          <cell r="BU475">
            <v>2.0000000000000018E-2</v>
          </cell>
          <cell r="BW475">
            <v>43258</v>
          </cell>
          <cell r="BX475">
            <v>1.49</v>
          </cell>
          <cell r="BY475">
            <v>1.51</v>
          </cell>
          <cell r="BZ475">
            <v>1</v>
          </cell>
          <cell r="CA475">
            <v>1.49</v>
          </cell>
          <cell r="CB475">
            <v>0.51</v>
          </cell>
          <cell r="CC475">
            <v>0</v>
          </cell>
        </row>
        <row r="476">
          <cell r="AA476">
            <v>43259</v>
          </cell>
          <cell r="AB476">
            <v>1</v>
          </cell>
          <cell r="AC476">
            <v>1.01</v>
          </cell>
          <cell r="AD476">
            <v>0.995</v>
          </cell>
          <cell r="AE476">
            <v>0.995</v>
          </cell>
          <cell r="AF476">
            <v>1.5000000000000013E-2</v>
          </cell>
          <cell r="AG476">
            <v>-5.0000000000000044E-3</v>
          </cell>
          <cell r="BO476">
            <v>43259</v>
          </cell>
          <cell r="BP476">
            <v>1.42</v>
          </cell>
          <cell r="BQ476">
            <v>1.43</v>
          </cell>
          <cell r="BR476">
            <v>1.405</v>
          </cell>
          <cell r="BS476">
            <v>1.41</v>
          </cell>
          <cell r="BT476">
            <v>2.4999999999999911E-2</v>
          </cell>
          <cell r="BU476">
            <v>-1.0000000000000009E-2</v>
          </cell>
          <cell r="BW476">
            <v>43257</v>
          </cell>
          <cell r="BX476">
            <v>1.47</v>
          </cell>
          <cell r="BY476">
            <v>1.49</v>
          </cell>
          <cell r="BZ476">
            <v>1.47</v>
          </cell>
          <cell r="CA476">
            <v>1.49</v>
          </cell>
          <cell r="CB476">
            <v>2.0000000000000018E-2</v>
          </cell>
          <cell r="CC476">
            <v>1.0000000000000009E-2</v>
          </cell>
        </row>
        <row r="477">
          <cell r="AA477">
            <v>43258</v>
          </cell>
          <cell r="AB477">
            <v>1</v>
          </cell>
          <cell r="AC477">
            <v>1.01</v>
          </cell>
          <cell r="AD477">
            <v>0.995</v>
          </cell>
          <cell r="AE477">
            <v>1</v>
          </cell>
          <cell r="AF477">
            <v>1.5000000000000013E-2</v>
          </cell>
          <cell r="AG477">
            <v>0</v>
          </cell>
          <cell r="BO477">
            <v>43258</v>
          </cell>
          <cell r="BP477">
            <v>1.42</v>
          </cell>
          <cell r="BQ477">
            <v>1.425</v>
          </cell>
          <cell r="BR477">
            <v>1.41</v>
          </cell>
          <cell r="BS477">
            <v>1.42</v>
          </cell>
          <cell r="BT477">
            <v>1.5000000000000124E-2</v>
          </cell>
          <cell r="BU477">
            <v>0</v>
          </cell>
          <cell r="BW477">
            <v>43256</v>
          </cell>
          <cell r="BX477">
            <v>1.48</v>
          </cell>
          <cell r="BY477">
            <v>1.49</v>
          </cell>
          <cell r="BZ477">
            <v>1.46</v>
          </cell>
          <cell r="CA477">
            <v>1.48</v>
          </cell>
          <cell r="CB477">
            <v>3.0000000000000027E-2</v>
          </cell>
          <cell r="CC477">
            <v>0</v>
          </cell>
        </row>
        <row r="478">
          <cell r="AA478">
            <v>43257</v>
          </cell>
          <cell r="AB478">
            <v>1.01</v>
          </cell>
          <cell r="AC478">
            <v>1.01</v>
          </cell>
          <cell r="AD478">
            <v>1</v>
          </cell>
          <cell r="AE478">
            <v>1</v>
          </cell>
          <cell r="AF478">
            <v>1.0000000000000009E-2</v>
          </cell>
          <cell r="AG478">
            <v>-1.0000000000000009E-2</v>
          </cell>
          <cell r="BO478">
            <v>43257</v>
          </cell>
          <cell r="BP478">
            <v>1.41</v>
          </cell>
          <cell r="BQ478">
            <v>1.42</v>
          </cell>
          <cell r="BR478">
            <v>1.405</v>
          </cell>
          <cell r="BS478">
            <v>1.42</v>
          </cell>
          <cell r="BT478">
            <v>1.4999999999999902E-2</v>
          </cell>
          <cell r="BU478">
            <v>1.0000000000000009E-2</v>
          </cell>
          <cell r="BW478">
            <v>43255</v>
          </cell>
          <cell r="BX478">
            <v>1.46</v>
          </cell>
          <cell r="BY478">
            <v>1.49</v>
          </cell>
          <cell r="BZ478">
            <v>1.46</v>
          </cell>
          <cell r="CA478">
            <v>1.48</v>
          </cell>
          <cell r="CB478">
            <v>3.0000000000000027E-2</v>
          </cell>
          <cell r="CC478">
            <v>2.0000000000000018E-2</v>
          </cell>
        </row>
        <row r="479">
          <cell r="AA479">
            <v>43256</v>
          </cell>
          <cell r="AB479">
            <v>1.01</v>
          </cell>
          <cell r="AC479">
            <v>1.01</v>
          </cell>
          <cell r="AD479">
            <v>0.995</v>
          </cell>
          <cell r="AE479">
            <v>1.01</v>
          </cell>
          <cell r="AF479">
            <v>1.5000000000000013E-2</v>
          </cell>
          <cell r="AG479">
            <v>1.0000000000000009E-2</v>
          </cell>
          <cell r="BO479">
            <v>43256</v>
          </cell>
          <cell r="BP479">
            <v>1.393</v>
          </cell>
          <cell r="BQ479">
            <v>1.415</v>
          </cell>
          <cell r="BR479">
            <v>1.39</v>
          </cell>
          <cell r="BS479">
            <v>1.41</v>
          </cell>
          <cell r="BT479">
            <v>2.5000000000000133E-2</v>
          </cell>
          <cell r="BU479">
            <v>2.0000000000000018E-2</v>
          </cell>
          <cell r="BW479">
            <v>43252</v>
          </cell>
          <cell r="BX479">
            <v>1.45</v>
          </cell>
          <cell r="BY479">
            <v>1.48</v>
          </cell>
          <cell r="BZ479">
            <v>1.44</v>
          </cell>
          <cell r="CA479">
            <v>1.46</v>
          </cell>
          <cell r="CB479">
            <v>4.0000000000000036E-2</v>
          </cell>
          <cell r="CC479">
            <v>2.0000000000000018E-2</v>
          </cell>
        </row>
        <row r="480">
          <cell r="AA480">
            <v>43255</v>
          </cell>
          <cell r="AB480">
            <v>0.97</v>
          </cell>
          <cell r="AC480">
            <v>1</v>
          </cell>
          <cell r="AD480">
            <v>0.96499999999999997</v>
          </cell>
          <cell r="AE480">
            <v>1</v>
          </cell>
          <cell r="AF480">
            <v>3.5000000000000031E-2</v>
          </cell>
          <cell r="AG480">
            <v>3.0000000000000027E-2</v>
          </cell>
          <cell r="BO480">
            <v>43255</v>
          </cell>
          <cell r="BP480">
            <v>1.39</v>
          </cell>
          <cell r="BQ480">
            <v>1.41</v>
          </cell>
          <cell r="BR480">
            <v>1.373</v>
          </cell>
          <cell r="BS480">
            <v>1.39</v>
          </cell>
          <cell r="BT480">
            <v>3.6999999999999922E-2</v>
          </cell>
          <cell r="BU480">
            <v>0</v>
          </cell>
          <cell r="BW480">
            <v>43251</v>
          </cell>
          <cell r="BX480">
            <v>1.45</v>
          </cell>
          <cell r="BY480">
            <v>1.48</v>
          </cell>
          <cell r="BZ480">
            <v>1.43</v>
          </cell>
          <cell r="CA480">
            <v>1.44</v>
          </cell>
          <cell r="CB480">
            <v>5.0000000000000044E-2</v>
          </cell>
          <cell r="CC480">
            <v>1.0000000000000009E-2</v>
          </cell>
        </row>
        <row r="481">
          <cell r="AA481">
            <v>43252</v>
          </cell>
          <cell r="AB481">
            <v>0.96</v>
          </cell>
          <cell r="AC481">
            <v>0.97299999999999998</v>
          </cell>
          <cell r="AD481">
            <v>0.96</v>
          </cell>
          <cell r="AE481">
            <v>0.97</v>
          </cell>
          <cell r="AF481">
            <v>1.3000000000000012E-2</v>
          </cell>
          <cell r="AG481">
            <v>1.0000000000000009E-2</v>
          </cell>
          <cell r="BO481">
            <v>43252</v>
          </cell>
          <cell r="BP481">
            <v>1.37</v>
          </cell>
          <cell r="BQ481">
            <v>1.39</v>
          </cell>
          <cell r="BR481">
            <v>1.363</v>
          </cell>
          <cell r="BS481">
            <v>1.39</v>
          </cell>
          <cell r="BT481">
            <v>2.6999999999999913E-2</v>
          </cell>
          <cell r="BU481">
            <v>1.9999999999999796E-2</v>
          </cell>
          <cell r="BW481">
            <v>43250</v>
          </cell>
          <cell r="BX481">
            <v>1.46</v>
          </cell>
          <cell r="BY481">
            <v>1.48</v>
          </cell>
          <cell r="BZ481">
            <v>1.42</v>
          </cell>
          <cell r="CA481">
            <v>1.43</v>
          </cell>
          <cell r="CB481">
            <v>6.0000000000000053E-2</v>
          </cell>
          <cell r="CC481">
            <v>-1.0000000000000009E-2</v>
          </cell>
        </row>
        <row r="482">
          <cell r="AA482">
            <v>43251</v>
          </cell>
          <cell r="AB482">
            <v>0.95</v>
          </cell>
          <cell r="AC482">
            <v>0.97</v>
          </cell>
          <cell r="AD482">
            <v>0.95</v>
          </cell>
          <cell r="AE482">
            <v>0.96</v>
          </cell>
          <cell r="AF482">
            <v>2.0000000000000018E-2</v>
          </cell>
          <cell r="AG482">
            <v>1.0000000000000009E-2</v>
          </cell>
          <cell r="BO482">
            <v>43251</v>
          </cell>
          <cell r="BP482">
            <v>1.36</v>
          </cell>
          <cell r="BQ482">
            <v>1.38</v>
          </cell>
          <cell r="BR482">
            <v>1.36</v>
          </cell>
          <cell r="BS482">
            <v>1.37</v>
          </cell>
          <cell r="BT482">
            <v>1.9999999999999796E-2</v>
          </cell>
          <cell r="BU482">
            <v>1.0000000000000009E-2</v>
          </cell>
          <cell r="BW482">
            <v>43249</v>
          </cell>
          <cell r="BX482">
            <v>1.5</v>
          </cell>
          <cell r="BY482">
            <v>1.5</v>
          </cell>
          <cell r="BZ482">
            <v>1.43</v>
          </cell>
          <cell r="CA482">
            <v>1.44</v>
          </cell>
          <cell r="CB482">
            <v>7.0000000000000062E-2</v>
          </cell>
          <cell r="CC482">
            <v>-6.0000000000000053E-2</v>
          </cell>
        </row>
        <row r="483">
          <cell r="AA483">
            <v>43250</v>
          </cell>
          <cell r="AB483">
            <v>0.96</v>
          </cell>
          <cell r="AC483">
            <v>0.97</v>
          </cell>
          <cell r="AD483">
            <v>0.95</v>
          </cell>
          <cell r="AE483">
            <v>0.95</v>
          </cell>
          <cell r="AF483">
            <v>2.0000000000000018E-2</v>
          </cell>
          <cell r="AG483">
            <v>-1.0000000000000009E-2</v>
          </cell>
          <cell r="BO483">
            <v>43250</v>
          </cell>
          <cell r="BP483">
            <v>1.37</v>
          </cell>
          <cell r="BQ483">
            <v>1.39</v>
          </cell>
          <cell r="BR483">
            <v>1.35</v>
          </cell>
          <cell r="BS483">
            <v>1.36</v>
          </cell>
          <cell r="BT483">
            <v>3.9999999999999813E-2</v>
          </cell>
          <cell r="BU483">
            <v>-1.0000000000000009E-2</v>
          </cell>
          <cell r="BW483">
            <v>43248</v>
          </cell>
          <cell r="BX483">
            <v>1.49</v>
          </cell>
          <cell r="BY483">
            <v>1.52</v>
          </cell>
          <cell r="BZ483">
            <v>1.49</v>
          </cell>
          <cell r="CA483">
            <v>1.5</v>
          </cell>
          <cell r="CB483">
            <v>3.0000000000000027E-2</v>
          </cell>
          <cell r="CC483">
            <v>1.0000000000000009E-2</v>
          </cell>
        </row>
        <row r="484">
          <cell r="AA484">
            <v>43249</v>
          </cell>
          <cell r="AB484">
            <v>1</v>
          </cell>
          <cell r="AC484">
            <v>1</v>
          </cell>
          <cell r="AD484">
            <v>0.95</v>
          </cell>
          <cell r="AE484">
            <v>0.96</v>
          </cell>
          <cell r="AF484">
            <v>5.0000000000000044E-2</v>
          </cell>
          <cell r="AG484">
            <v>-4.0000000000000036E-2</v>
          </cell>
          <cell r="BO484">
            <v>43249</v>
          </cell>
          <cell r="BP484">
            <v>1.43</v>
          </cell>
          <cell r="BQ484">
            <v>1.43</v>
          </cell>
          <cell r="BR484">
            <v>1.37</v>
          </cell>
          <cell r="BS484">
            <v>1.37</v>
          </cell>
          <cell r="BT484">
            <v>5.9999999999999831E-2</v>
          </cell>
          <cell r="BU484">
            <v>-5.9999999999999831E-2</v>
          </cell>
          <cell r="BW484">
            <v>43245</v>
          </cell>
          <cell r="BX484">
            <v>1.52</v>
          </cell>
          <cell r="BY484">
            <v>1.52</v>
          </cell>
          <cell r="BZ484">
            <v>1.49</v>
          </cell>
          <cell r="CA484">
            <v>1.49</v>
          </cell>
          <cell r="CB484">
            <v>3.0000000000000027E-2</v>
          </cell>
          <cell r="CC484">
            <v>-4.0000000000000036E-2</v>
          </cell>
        </row>
        <row r="485">
          <cell r="AA485">
            <v>43248</v>
          </cell>
          <cell r="AB485">
            <v>1</v>
          </cell>
          <cell r="AC485">
            <v>1.01</v>
          </cell>
          <cell r="AD485">
            <v>0.99</v>
          </cell>
          <cell r="AE485">
            <v>1</v>
          </cell>
          <cell r="AF485">
            <v>2.0000000000000018E-2</v>
          </cell>
          <cell r="AG485">
            <v>1.0000000000000009E-2</v>
          </cell>
          <cell r="BO485">
            <v>43248</v>
          </cell>
          <cell r="BP485">
            <v>1.42</v>
          </cell>
          <cell r="BQ485">
            <v>1.45</v>
          </cell>
          <cell r="BR485">
            <v>1.4079999999999999</v>
          </cell>
          <cell r="BS485">
            <v>1.43</v>
          </cell>
          <cell r="BT485">
            <v>4.2000000000000037E-2</v>
          </cell>
          <cell r="BU485">
            <v>1.0000000000000009E-2</v>
          </cell>
          <cell r="BW485">
            <v>43244</v>
          </cell>
          <cell r="BX485">
            <v>1.55</v>
          </cell>
          <cell r="BY485">
            <v>1.55</v>
          </cell>
          <cell r="BZ485">
            <v>1.52</v>
          </cell>
          <cell r="CA485">
            <v>1.53</v>
          </cell>
          <cell r="CB485">
            <v>3.0000000000000027E-2</v>
          </cell>
          <cell r="CC485">
            <v>-3.0000000000000027E-2</v>
          </cell>
        </row>
        <row r="486">
          <cell r="AA486">
            <v>43245</v>
          </cell>
          <cell r="AB486">
            <v>1.02</v>
          </cell>
          <cell r="AC486">
            <v>1.0309999999999999</v>
          </cell>
          <cell r="AD486">
            <v>0.99</v>
          </cell>
          <cell r="AE486">
            <v>0.99</v>
          </cell>
          <cell r="AF486">
            <v>4.0999999999999925E-2</v>
          </cell>
          <cell r="AG486">
            <v>-3.0000000000000027E-2</v>
          </cell>
          <cell r="BO486">
            <v>43245</v>
          </cell>
          <cell r="BP486">
            <v>1.46</v>
          </cell>
          <cell r="BQ486">
            <v>1.462</v>
          </cell>
          <cell r="BR486">
            <v>1.417</v>
          </cell>
          <cell r="BS486">
            <v>1.42</v>
          </cell>
          <cell r="BT486">
            <v>4.4999999999999929E-2</v>
          </cell>
          <cell r="BU486">
            <v>-4.0000000000000036E-2</v>
          </cell>
          <cell r="BW486">
            <v>43243</v>
          </cell>
          <cell r="BX486">
            <v>1.62</v>
          </cell>
          <cell r="BY486">
            <v>1.62</v>
          </cell>
          <cell r="BZ486">
            <v>1.55</v>
          </cell>
          <cell r="CA486">
            <v>1.56</v>
          </cell>
          <cell r="CB486">
            <v>7.0000000000000062E-2</v>
          </cell>
          <cell r="CC486">
            <v>-6.0000000000000053E-2</v>
          </cell>
        </row>
        <row r="487">
          <cell r="AA487">
            <v>43244</v>
          </cell>
          <cell r="AB487">
            <v>1.05</v>
          </cell>
          <cell r="AC487">
            <v>1.0529999999999999</v>
          </cell>
          <cell r="AD487">
            <v>1.02</v>
          </cell>
          <cell r="AE487">
            <v>1.02</v>
          </cell>
          <cell r="AF487">
            <v>3.2999999999999918E-2</v>
          </cell>
          <cell r="AG487">
            <v>-3.0000000000000027E-2</v>
          </cell>
          <cell r="BO487">
            <v>43244</v>
          </cell>
          <cell r="BP487">
            <v>1.49</v>
          </cell>
          <cell r="BQ487">
            <v>1.49</v>
          </cell>
          <cell r="BR487">
            <v>1.46</v>
          </cell>
          <cell r="BS487">
            <v>1.46</v>
          </cell>
          <cell r="BT487">
            <v>3.0000000000000027E-2</v>
          </cell>
          <cell r="BU487">
            <v>-2.7000000000000135E-2</v>
          </cell>
          <cell r="BW487">
            <v>43242</v>
          </cell>
          <cell r="BX487">
            <v>1.62</v>
          </cell>
          <cell r="BY487">
            <v>1.631</v>
          </cell>
          <cell r="BZ487">
            <v>1.6180000000000001</v>
          </cell>
          <cell r="CA487">
            <v>1.62</v>
          </cell>
          <cell r="CB487">
            <v>1.2999999999999901E-2</v>
          </cell>
          <cell r="CC487">
            <v>-9.9999999999997868E-3</v>
          </cell>
        </row>
        <row r="488">
          <cell r="AA488">
            <v>43243</v>
          </cell>
          <cell r="AB488">
            <v>1.08</v>
          </cell>
          <cell r="AC488">
            <v>1.0900000000000001</v>
          </cell>
          <cell r="AD488">
            <v>1.04</v>
          </cell>
          <cell r="AE488">
            <v>1.05</v>
          </cell>
          <cell r="AF488">
            <v>5.0000000000000044E-2</v>
          </cell>
          <cell r="AG488">
            <v>-3.0000000000000027E-2</v>
          </cell>
          <cell r="BO488">
            <v>43243</v>
          </cell>
          <cell r="BP488">
            <v>1.54</v>
          </cell>
          <cell r="BQ488">
            <v>1.54</v>
          </cell>
          <cell r="BR488">
            <v>1.48</v>
          </cell>
          <cell r="BS488">
            <v>1.4870000000000001</v>
          </cell>
          <cell r="BT488">
            <v>6.0000000000000053E-2</v>
          </cell>
          <cell r="BU488">
            <v>-5.2999999999999936E-2</v>
          </cell>
          <cell r="BW488">
            <v>43238</v>
          </cell>
          <cell r="BX488">
            <v>1.58</v>
          </cell>
          <cell r="BY488">
            <v>1.65</v>
          </cell>
          <cell r="BZ488">
            <v>1.57</v>
          </cell>
          <cell r="CA488">
            <v>1.63</v>
          </cell>
          <cell r="CB488">
            <v>7.9999999999999849E-2</v>
          </cell>
          <cell r="CC488">
            <v>5.9999999999999831E-2</v>
          </cell>
        </row>
        <row r="489">
          <cell r="AA489">
            <v>43242</v>
          </cell>
          <cell r="AB489">
            <v>1.1000000000000001</v>
          </cell>
          <cell r="AC489">
            <v>1.1000000000000001</v>
          </cell>
          <cell r="AD489">
            <v>1.08</v>
          </cell>
          <cell r="AE489">
            <v>1.08</v>
          </cell>
          <cell r="AF489">
            <v>2.0000000000000018E-2</v>
          </cell>
          <cell r="AG489">
            <v>-2.0000000000000018E-2</v>
          </cell>
          <cell r="BO489">
            <v>43242</v>
          </cell>
          <cell r="BP489">
            <v>1.55</v>
          </cell>
          <cell r="BQ489">
            <v>1.5509999999999999</v>
          </cell>
          <cell r="BR489">
            <v>1.54</v>
          </cell>
          <cell r="BS489">
            <v>1.54</v>
          </cell>
          <cell r="BT489">
            <v>1.0999999999999899E-2</v>
          </cell>
          <cell r="BU489">
            <v>-1.0000000000000009E-2</v>
          </cell>
          <cell r="BW489">
            <v>43237</v>
          </cell>
          <cell r="BX489">
            <v>1.55</v>
          </cell>
          <cell r="BY489">
            <v>1.59</v>
          </cell>
          <cell r="BZ489">
            <v>1.55</v>
          </cell>
          <cell r="CA489">
            <v>1.57</v>
          </cell>
          <cell r="CB489">
            <v>4.0000000000000036E-2</v>
          </cell>
          <cell r="CC489">
            <v>4.0000000000000036E-2</v>
          </cell>
        </row>
        <row r="490">
          <cell r="AA490">
            <v>43238</v>
          </cell>
          <cell r="AB490">
            <v>1.05</v>
          </cell>
          <cell r="AC490">
            <v>1.1000000000000001</v>
          </cell>
          <cell r="AD490">
            <v>1.05</v>
          </cell>
          <cell r="AE490">
            <v>1.1000000000000001</v>
          </cell>
          <cell r="AF490">
            <v>5.0000000000000044E-2</v>
          </cell>
          <cell r="AG490">
            <v>5.0000000000000044E-2</v>
          </cell>
          <cell r="BO490">
            <v>43238</v>
          </cell>
          <cell r="BP490">
            <v>1.5</v>
          </cell>
          <cell r="BQ490">
            <v>1.57</v>
          </cell>
          <cell r="BR490">
            <v>1.4950000000000001</v>
          </cell>
          <cell r="BS490">
            <v>1.55</v>
          </cell>
          <cell r="BT490">
            <v>7.4999999999999956E-2</v>
          </cell>
          <cell r="BU490">
            <v>5.0000000000000044E-2</v>
          </cell>
          <cell r="BW490">
            <v>43236</v>
          </cell>
          <cell r="BX490">
            <v>1.54</v>
          </cell>
          <cell r="BY490">
            <v>1.55</v>
          </cell>
          <cell r="BZ490">
            <v>1.52</v>
          </cell>
          <cell r="CA490">
            <v>1.53</v>
          </cell>
          <cell r="CB490">
            <v>3.0000000000000027E-2</v>
          </cell>
          <cell r="CC490">
            <v>0</v>
          </cell>
        </row>
        <row r="491">
          <cell r="AA491">
            <v>43237</v>
          </cell>
          <cell r="AB491">
            <v>0.98</v>
          </cell>
          <cell r="AC491">
            <v>1.05</v>
          </cell>
          <cell r="AD491">
            <v>0.98</v>
          </cell>
          <cell r="AE491">
            <v>1.05</v>
          </cell>
          <cell r="AF491">
            <v>7.0000000000000062E-2</v>
          </cell>
          <cell r="AG491">
            <v>7.0000000000000062E-2</v>
          </cell>
          <cell r="BO491">
            <v>43237</v>
          </cell>
          <cell r="BP491">
            <v>1.46</v>
          </cell>
          <cell r="BQ491">
            <v>1.5049999999999999</v>
          </cell>
          <cell r="BR491">
            <v>1.4570000000000001</v>
          </cell>
          <cell r="BS491">
            <v>1.5</v>
          </cell>
          <cell r="BT491">
            <v>4.7999999999999821E-2</v>
          </cell>
          <cell r="BU491">
            <v>4.0000000000000036E-2</v>
          </cell>
          <cell r="BW491">
            <v>43235</v>
          </cell>
          <cell r="BX491">
            <v>1.49</v>
          </cell>
          <cell r="BY491">
            <v>1.55</v>
          </cell>
          <cell r="BZ491">
            <v>1.4890000000000001</v>
          </cell>
          <cell r="CA491">
            <v>1.53</v>
          </cell>
          <cell r="CB491">
            <v>6.0999999999999943E-2</v>
          </cell>
          <cell r="CC491">
            <v>4.0000000000000036E-2</v>
          </cell>
        </row>
        <row r="492">
          <cell r="AA492">
            <v>43236</v>
          </cell>
          <cell r="AB492">
            <v>0.99</v>
          </cell>
          <cell r="AC492">
            <v>1</v>
          </cell>
          <cell r="AD492">
            <v>0.98</v>
          </cell>
          <cell r="AE492">
            <v>0.98</v>
          </cell>
          <cell r="AF492">
            <v>2.0000000000000018E-2</v>
          </cell>
          <cell r="AG492">
            <v>-1.0000000000000009E-2</v>
          </cell>
          <cell r="BO492">
            <v>43236</v>
          </cell>
          <cell r="BP492">
            <v>1.46</v>
          </cell>
          <cell r="BQ492">
            <v>1.47</v>
          </cell>
          <cell r="BR492">
            <v>1.45</v>
          </cell>
          <cell r="BS492">
            <v>1.46</v>
          </cell>
          <cell r="BT492">
            <v>2.0000000000000018E-2</v>
          </cell>
          <cell r="BU492">
            <v>2.9999999999998916E-3</v>
          </cell>
          <cell r="BW492">
            <v>43234</v>
          </cell>
          <cell r="BX492">
            <v>1.47</v>
          </cell>
          <cell r="BY492">
            <v>1.4910000000000001</v>
          </cell>
          <cell r="BZ492">
            <v>1.47</v>
          </cell>
          <cell r="CA492">
            <v>1.49</v>
          </cell>
          <cell r="CB492">
            <v>2.100000000000013E-2</v>
          </cell>
          <cell r="CC492">
            <v>2.0000000000000018E-2</v>
          </cell>
        </row>
        <row r="493">
          <cell r="AA493">
            <v>43235</v>
          </cell>
          <cell r="AB493">
            <v>0.96</v>
          </cell>
          <cell r="AC493">
            <v>0.997</v>
          </cell>
          <cell r="AD493">
            <v>0.96</v>
          </cell>
          <cell r="AE493">
            <v>0.99</v>
          </cell>
          <cell r="AF493">
            <v>3.7000000000000033E-2</v>
          </cell>
          <cell r="AG493">
            <v>3.0000000000000027E-2</v>
          </cell>
          <cell r="BO493">
            <v>43235</v>
          </cell>
          <cell r="BP493">
            <v>1.42</v>
          </cell>
          <cell r="BQ493">
            <v>1.47</v>
          </cell>
          <cell r="BR493">
            <v>1.383</v>
          </cell>
          <cell r="BS493">
            <v>1.4570000000000001</v>
          </cell>
          <cell r="BT493">
            <v>8.6999999999999966E-2</v>
          </cell>
          <cell r="BU493">
            <v>3.7000000000000144E-2</v>
          </cell>
          <cell r="BW493">
            <v>43231</v>
          </cell>
          <cell r="BX493">
            <v>1.46</v>
          </cell>
          <cell r="BY493">
            <v>1.47</v>
          </cell>
          <cell r="BZ493">
            <v>1.46</v>
          </cell>
          <cell r="CA493">
            <v>1.47</v>
          </cell>
          <cell r="CB493">
            <v>1.0000000000000009E-2</v>
          </cell>
          <cell r="CC493">
            <v>0</v>
          </cell>
        </row>
        <row r="494">
          <cell r="AA494">
            <v>43234</v>
          </cell>
          <cell r="AB494">
            <v>0.93</v>
          </cell>
          <cell r="AC494">
            <v>0.96</v>
          </cell>
          <cell r="AD494">
            <v>0.89500000000000002</v>
          </cell>
          <cell r="AE494">
            <v>0.96</v>
          </cell>
          <cell r="AF494">
            <v>6.4999999999999947E-2</v>
          </cell>
          <cell r="AG494">
            <v>2.9999999999999916E-2</v>
          </cell>
          <cell r="BO494">
            <v>43234</v>
          </cell>
          <cell r="BP494">
            <v>1.4</v>
          </cell>
          <cell r="BQ494">
            <v>1.42</v>
          </cell>
          <cell r="BR494">
            <v>1.369</v>
          </cell>
          <cell r="BS494">
            <v>1.42</v>
          </cell>
          <cell r="BT494">
            <v>5.0999999999999934E-2</v>
          </cell>
          <cell r="BU494">
            <v>2.0000000000000018E-2</v>
          </cell>
          <cell r="BW494">
            <v>43230</v>
          </cell>
          <cell r="BX494">
            <v>1.47</v>
          </cell>
          <cell r="BY494">
            <v>1.48</v>
          </cell>
          <cell r="BZ494">
            <v>1.44</v>
          </cell>
          <cell r="CA494">
            <v>1.47</v>
          </cell>
          <cell r="CB494">
            <v>4.0000000000000036E-2</v>
          </cell>
          <cell r="CC494">
            <v>1.0000000000000009E-2</v>
          </cell>
        </row>
        <row r="495">
          <cell r="AA495">
            <v>43231</v>
          </cell>
          <cell r="AB495">
            <v>0.93</v>
          </cell>
          <cell r="AC495">
            <v>0.94</v>
          </cell>
          <cell r="AD495">
            <v>0.92500000000000004</v>
          </cell>
          <cell r="AE495">
            <v>0.93</v>
          </cell>
          <cell r="AF495">
            <v>1.4999999999999902E-2</v>
          </cell>
          <cell r="AG495">
            <v>0</v>
          </cell>
          <cell r="BO495">
            <v>43231</v>
          </cell>
          <cell r="BP495">
            <v>1.4</v>
          </cell>
          <cell r="BQ495">
            <v>1.4</v>
          </cell>
          <cell r="BR495">
            <v>1.377</v>
          </cell>
          <cell r="BS495">
            <v>1.4</v>
          </cell>
          <cell r="BT495">
            <v>2.2999999999999909E-2</v>
          </cell>
          <cell r="BU495">
            <v>0</v>
          </cell>
          <cell r="BW495">
            <v>43229</v>
          </cell>
          <cell r="BX495">
            <v>1.44</v>
          </cell>
          <cell r="BY495">
            <v>1.46</v>
          </cell>
          <cell r="BZ495">
            <v>1.44</v>
          </cell>
          <cell r="CA495">
            <v>1.46</v>
          </cell>
          <cell r="CB495">
            <v>2.0000000000000018E-2</v>
          </cell>
          <cell r="CC495">
            <v>1.0000000000000009E-2</v>
          </cell>
        </row>
        <row r="496">
          <cell r="AA496">
            <v>43230</v>
          </cell>
          <cell r="AB496">
            <v>0.9</v>
          </cell>
          <cell r="AC496">
            <v>0.93</v>
          </cell>
          <cell r="AD496">
            <v>0.89500000000000002</v>
          </cell>
          <cell r="AE496">
            <v>0.93</v>
          </cell>
          <cell r="AF496">
            <v>3.5000000000000031E-2</v>
          </cell>
          <cell r="AG496">
            <v>3.0000000000000027E-2</v>
          </cell>
          <cell r="BO496">
            <v>43230</v>
          </cell>
          <cell r="BP496">
            <v>1.39</v>
          </cell>
          <cell r="BQ496">
            <v>1.4</v>
          </cell>
          <cell r="BR496">
            <v>1.375</v>
          </cell>
          <cell r="BS496">
            <v>1.4</v>
          </cell>
          <cell r="BT496">
            <v>2.4999999999999911E-2</v>
          </cell>
          <cell r="BU496">
            <v>1.0000000000000009E-2</v>
          </cell>
          <cell r="BW496">
            <v>43228</v>
          </cell>
          <cell r="BX496">
            <v>1.46</v>
          </cell>
          <cell r="BY496">
            <v>1.48</v>
          </cell>
          <cell r="BZ496">
            <v>1.44</v>
          </cell>
          <cell r="CA496">
            <v>1.45</v>
          </cell>
          <cell r="CB496">
            <v>4.0000000000000036E-2</v>
          </cell>
          <cell r="CC496">
            <v>-1.0000000000000009E-2</v>
          </cell>
        </row>
        <row r="497">
          <cell r="AA497">
            <v>43229</v>
          </cell>
          <cell r="AB497">
            <v>0.89200000000000002</v>
          </cell>
          <cell r="AC497">
            <v>0.91</v>
          </cell>
          <cell r="AD497">
            <v>0.88700000000000001</v>
          </cell>
          <cell r="AE497">
            <v>0.9</v>
          </cell>
          <cell r="AF497">
            <v>2.300000000000002E-2</v>
          </cell>
          <cell r="AG497">
            <v>7.0000000000000062E-3</v>
          </cell>
          <cell r="BO497">
            <v>43229</v>
          </cell>
          <cell r="BP497">
            <v>1.385</v>
          </cell>
          <cell r="BQ497">
            <v>1.39</v>
          </cell>
          <cell r="BR497">
            <v>1.37</v>
          </cell>
          <cell r="BS497">
            <v>1.39</v>
          </cell>
          <cell r="BT497">
            <v>1.9999999999999796E-2</v>
          </cell>
          <cell r="BU497">
            <v>1.0000000000000009E-2</v>
          </cell>
          <cell r="BW497">
            <v>43227</v>
          </cell>
          <cell r="BX497">
            <v>1.46</v>
          </cell>
          <cell r="BY497">
            <v>1.4810000000000001</v>
          </cell>
          <cell r="BZ497">
            <v>1.4590000000000001</v>
          </cell>
          <cell r="CA497">
            <v>1.46</v>
          </cell>
          <cell r="CB497">
            <v>2.200000000000002E-2</v>
          </cell>
          <cell r="CC497">
            <v>0</v>
          </cell>
        </row>
        <row r="498">
          <cell r="AA498">
            <v>43228</v>
          </cell>
          <cell r="AB498">
            <v>0.90500000000000003</v>
          </cell>
          <cell r="AC498">
            <v>0.92500000000000004</v>
          </cell>
          <cell r="AD498">
            <v>0.88</v>
          </cell>
          <cell r="AE498">
            <v>0.89300000000000002</v>
          </cell>
          <cell r="AF498">
            <v>4.500000000000004E-2</v>
          </cell>
          <cell r="AG498">
            <v>-1.2000000000000011E-2</v>
          </cell>
          <cell r="BO498">
            <v>43228</v>
          </cell>
          <cell r="BP498">
            <v>1.39</v>
          </cell>
          <cell r="BQ498">
            <v>1.395</v>
          </cell>
          <cell r="BR498">
            <v>1.38</v>
          </cell>
          <cell r="BS498">
            <v>1.38</v>
          </cell>
          <cell r="BT498">
            <v>1.5000000000000124E-2</v>
          </cell>
          <cell r="BU498">
            <v>-1.0000000000000009E-2</v>
          </cell>
          <cell r="BW498">
            <v>43224</v>
          </cell>
          <cell r="BX498">
            <v>1.46</v>
          </cell>
          <cell r="BY498">
            <v>1.46</v>
          </cell>
          <cell r="BZ498">
            <v>1.45</v>
          </cell>
          <cell r="CA498">
            <v>1.46</v>
          </cell>
          <cell r="CB498">
            <v>1.0000000000000009E-2</v>
          </cell>
          <cell r="CC498">
            <v>0</v>
          </cell>
        </row>
        <row r="499">
          <cell r="AA499">
            <v>43227</v>
          </cell>
          <cell r="AB499">
            <v>0.89</v>
          </cell>
          <cell r="AC499">
            <v>0.91</v>
          </cell>
          <cell r="AD499">
            <v>0.88</v>
          </cell>
          <cell r="AE499">
            <v>0.90500000000000003</v>
          </cell>
          <cell r="AF499">
            <v>3.0000000000000027E-2</v>
          </cell>
          <cell r="AG499">
            <v>1.5000000000000013E-2</v>
          </cell>
          <cell r="BO499">
            <v>43227</v>
          </cell>
          <cell r="BP499">
            <v>1.39</v>
          </cell>
          <cell r="BQ499">
            <v>1.395</v>
          </cell>
          <cell r="BR499">
            <v>1.38</v>
          </cell>
          <cell r="BS499">
            <v>1.39</v>
          </cell>
          <cell r="BT499">
            <v>1.5000000000000124E-2</v>
          </cell>
          <cell r="BU499">
            <v>0</v>
          </cell>
          <cell r="BW499">
            <v>43223</v>
          </cell>
          <cell r="BX499">
            <v>1.47</v>
          </cell>
          <cell r="BY499">
            <v>1.47</v>
          </cell>
          <cell r="BZ499">
            <v>1.45</v>
          </cell>
          <cell r="CA499">
            <v>1.46</v>
          </cell>
          <cell r="CB499">
            <v>2.0000000000000018E-2</v>
          </cell>
          <cell r="CC499">
            <v>0</v>
          </cell>
        </row>
        <row r="500">
          <cell r="AA500">
            <v>43224</v>
          </cell>
          <cell r="AB500">
            <v>0.91</v>
          </cell>
          <cell r="AC500">
            <v>0.91</v>
          </cell>
          <cell r="AD500">
            <v>0.89</v>
          </cell>
          <cell r="AE500">
            <v>0.89</v>
          </cell>
          <cell r="AF500">
            <v>2.0000000000000018E-2</v>
          </cell>
          <cell r="AG500">
            <v>-2.0000000000000018E-2</v>
          </cell>
          <cell r="BO500">
            <v>43224</v>
          </cell>
          <cell r="BP500">
            <v>1.39</v>
          </cell>
          <cell r="BQ500">
            <v>1.39</v>
          </cell>
          <cell r="BR500">
            <v>1.373</v>
          </cell>
          <cell r="BS500">
            <v>1.39</v>
          </cell>
          <cell r="BT500">
            <v>1.6999999999999904E-2</v>
          </cell>
          <cell r="BU500">
            <v>0</v>
          </cell>
          <cell r="BW500">
            <v>43222</v>
          </cell>
          <cell r="BX500">
            <v>1.45</v>
          </cell>
          <cell r="BY500">
            <v>1.48</v>
          </cell>
          <cell r="BZ500">
            <v>1.45</v>
          </cell>
          <cell r="CA500">
            <v>1.46</v>
          </cell>
          <cell r="CB500">
            <v>3.0000000000000027E-2</v>
          </cell>
          <cell r="CC500">
            <v>1.0000000000000009E-2</v>
          </cell>
        </row>
        <row r="501">
          <cell r="AA501">
            <v>43223</v>
          </cell>
          <cell r="AB501">
            <v>0.92</v>
          </cell>
          <cell r="AC501">
            <v>0.92</v>
          </cell>
          <cell r="AD501">
            <v>0.9</v>
          </cell>
          <cell r="AE501">
            <v>0.91</v>
          </cell>
          <cell r="AF501">
            <v>2.0000000000000018E-2</v>
          </cell>
          <cell r="AG501">
            <v>-1.0000000000000009E-2</v>
          </cell>
          <cell r="BO501">
            <v>43223</v>
          </cell>
          <cell r="BP501">
            <v>1.39</v>
          </cell>
          <cell r="BQ501">
            <v>1.395</v>
          </cell>
          <cell r="BR501">
            <v>1.38</v>
          </cell>
          <cell r="BS501">
            <v>1.39</v>
          </cell>
          <cell r="BT501">
            <v>1.5000000000000124E-2</v>
          </cell>
          <cell r="BU501">
            <v>0</v>
          </cell>
          <cell r="BW501">
            <v>43220</v>
          </cell>
          <cell r="BX501">
            <v>1.45</v>
          </cell>
          <cell r="BY501">
            <v>1.4510000000000001</v>
          </cell>
          <cell r="BZ501">
            <v>1.44</v>
          </cell>
          <cell r="CA501">
            <v>1.45</v>
          </cell>
          <cell r="CB501">
            <v>1.1000000000000121E-2</v>
          </cell>
          <cell r="CC501">
            <v>0</v>
          </cell>
        </row>
        <row r="502">
          <cell r="AA502">
            <v>43222</v>
          </cell>
          <cell r="AB502">
            <v>0.9</v>
          </cell>
          <cell r="AC502">
            <v>0.92100000000000004</v>
          </cell>
          <cell r="AD502">
            <v>0.9</v>
          </cell>
          <cell r="AE502">
            <v>0.92</v>
          </cell>
          <cell r="AF502">
            <v>2.1000000000000019E-2</v>
          </cell>
          <cell r="AG502">
            <v>2.0000000000000018E-2</v>
          </cell>
          <cell r="BO502">
            <v>43222</v>
          </cell>
          <cell r="BP502">
            <v>1.38</v>
          </cell>
          <cell r="BQ502">
            <v>1.65</v>
          </cell>
          <cell r="BR502">
            <v>1.38</v>
          </cell>
          <cell r="BS502">
            <v>1.39</v>
          </cell>
          <cell r="BT502">
            <v>0.27</v>
          </cell>
          <cell r="BU502">
            <v>1.0000000000000009E-2</v>
          </cell>
          <cell r="BW502">
            <v>43217</v>
          </cell>
          <cell r="BX502">
            <v>1.47</v>
          </cell>
          <cell r="BY502">
            <v>1.47</v>
          </cell>
          <cell r="BZ502">
            <v>1.45</v>
          </cell>
          <cell r="CA502">
            <v>1.45</v>
          </cell>
          <cell r="CB502">
            <v>2.0000000000000018E-2</v>
          </cell>
          <cell r="CC502">
            <v>-2.0000000000000018E-2</v>
          </cell>
        </row>
        <row r="503">
          <cell r="AA503">
            <v>43220</v>
          </cell>
          <cell r="AB503">
            <v>0.9</v>
          </cell>
          <cell r="AC503">
            <v>0.90700000000000003</v>
          </cell>
          <cell r="AD503">
            <v>0.9</v>
          </cell>
          <cell r="AE503">
            <v>0.9</v>
          </cell>
          <cell r="AF503">
            <v>7.0000000000000062E-3</v>
          </cell>
          <cell r="AG503">
            <v>0</v>
          </cell>
          <cell r="BO503">
            <v>43220</v>
          </cell>
          <cell r="BP503">
            <v>1.38</v>
          </cell>
          <cell r="BQ503">
            <v>1.385</v>
          </cell>
          <cell r="BR503">
            <v>1.37</v>
          </cell>
          <cell r="BS503">
            <v>1.38</v>
          </cell>
          <cell r="BT503">
            <v>1.4999999999999902E-2</v>
          </cell>
          <cell r="BU503">
            <v>4.9999999999998934E-3</v>
          </cell>
          <cell r="BW503">
            <v>43216</v>
          </cell>
          <cell r="BX503">
            <v>1.47</v>
          </cell>
          <cell r="BY503">
            <v>1.47</v>
          </cell>
          <cell r="BZ503">
            <v>1.47</v>
          </cell>
          <cell r="CA503">
            <v>1.47</v>
          </cell>
          <cell r="CB503">
            <v>0</v>
          </cell>
          <cell r="CC503">
            <v>0</v>
          </cell>
        </row>
        <row r="504">
          <cell r="AA504">
            <v>43217</v>
          </cell>
          <cell r="AB504">
            <v>0.9</v>
          </cell>
          <cell r="AC504">
            <v>0.91</v>
          </cell>
          <cell r="AD504">
            <v>0.9</v>
          </cell>
          <cell r="AE504">
            <v>0.9</v>
          </cell>
          <cell r="AF504">
            <v>1.0000000000000009E-2</v>
          </cell>
          <cell r="AG504">
            <v>0</v>
          </cell>
          <cell r="BO504">
            <v>43217</v>
          </cell>
          <cell r="BP504">
            <v>1.4</v>
          </cell>
          <cell r="BQ504">
            <v>1.4</v>
          </cell>
          <cell r="BR504">
            <v>1.373</v>
          </cell>
          <cell r="BS504">
            <v>1.375</v>
          </cell>
          <cell r="BT504">
            <v>2.6999999999999913E-2</v>
          </cell>
          <cell r="BU504">
            <v>-2.4999999999999911E-2</v>
          </cell>
          <cell r="BW504">
            <v>43215</v>
          </cell>
          <cell r="BX504">
            <v>1.47</v>
          </cell>
          <cell r="BY504">
            <v>1.47</v>
          </cell>
          <cell r="BZ504">
            <v>1.46</v>
          </cell>
          <cell r="CA504">
            <v>1.47</v>
          </cell>
          <cell r="CB504">
            <v>1.0000000000000009E-2</v>
          </cell>
          <cell r="CC504">
            <v>1.0000000000000009E-2</v>
          </cell>
        </row>
        <row r="505">
          <cell r="AA505">
            <v>43216</v>
          </cell>
          <cell r="AB505">
            <v>0.92</v>
          </cell>
          <cell r="AC505">
            <v>0.92</v>
          </cell>
          <cell r="AD505">
            <v>0.9</v>
          </cell>
          <cell r="AE505">
            <v>0.9</v>
          </cell>
          <cell r="AF505">
            <v>2.0000000000000018E-2</v>
          </cell>
          <cell r="AG505">
            <v>-2.0000000000000018E-2</v>
          </cell>
          <cell r="BO505">
            <v>43216</v>
          </cell>
          <cell r="BP505">
            <v>1.4</v>
          </cell>
          <cell r="BQ505">
            <v>1.4</v>
          </cell>
          <cell r="BR505">
            <v>1.393</v>
          </cell>
          <cell r="BS505">
            <v>1.4</v>
          </cell>
          <cell r="BT505">
            <v>6.9999999999998952E-3</v>
          </cell>
          <cell r="BU505">
            <v>0</v>
          </cell>
          <cell r="BW505">
            <v>43214</v>
          </cell>
          <cell r="BX505">
            <v>1.45</v>
          </cell>
          <cell r="BY505">
            <v>1.46</v>
          </cell>
          <cell r="BZ505">
            <v>1.4450000000000001</v>
          </cell>
          <cell r="CA505">
            <v>1.46</v>
          </cell>
          <cell r="CB505">
            <v>1.4999999999999902E-2</v>
          </cell>
          <cell r="CC505">
            <v>1.0000000000000009E-2</v>
          </cell>
        </row>
        <row r="506">
          <cell r="AA506">
            <v>43215</v>
          </cell>
          <cell r="AB506">
            <v>0.9</v>
          </cell>
          <cell r="AC506">
            <v>0.92500000000000004</v>
          </cell>
          <cell r="AD506">
            <v>0.9</v>
          </cell>
          <cell r="AE506">
            <v>0.92</v>
          </cell>
          <cell r="AF506">
            <v>2.5000000000000022E-2</v>
          </cell>
          <cell r="AG506">
            <v>2.0000000000000018E-2</v>
          </cell>
          <cell r="BO506">
            <v>43215</v>
          </cell>
          <cell r="BP506">
            <v>1.39</v>
          </cell>
          <cell r="BQ506">
            <v>1.4</v>
          </cell>
          <cell r="BR506">
            <v>1.39</v>
          </cell>
          <cell r="BS506">
            <v>1.4</v>
          </cell>
          <cell r="BT506">
            <v>1.0000000000000009E-2</v>
          </cell>
          <cell r="BU506">
            <v>1.0000000000000009E-2</v>
          </cell>
          <cell r="BW506">
            <v>43213</v>
          </cell>
          <cell r="BX506">
            <v>1.43</v>
          </cell>
          <cell r="BY506">
            <v>1.46</v>
          </cell>
          <cell r="BZ506">
            <v>1.43</v>
          </cell>
          <cell r="CA506">
            <v>1.45</v>
          </cell>
          <cell r="CB506">
            <v>3.0000000000000027E-2</v>
          </cell>
          <cell r="CC506">
            <v>2.0000000000000018E-2</v>
          </cell>
        </row>
        <row r="507">
          <cell r="AA507">
            <v>43214</v>
          </cell>
          <cell r="AB507">
            <v>0.9</v>
          </cell>
          <cell r="AC507">
            <v>0.91</v>
          </cell>
          <cell r="AD507">
            <v>0.89</v>
          </cell>
          <cell r="AE507">
            <v>0.9</v>
          </cell>
          <cell r="AF507">
            <v>2.0000000000000018E-2</v>
          </cell>
          <cell r="AG507">
            <v>7.0000000000000062E-3</v>
          </cell>
          <cell r="BO507">
            <v>43214</v>
          </cell>
          <cell r="BP507">
            <v>1.375</v>
          </cell>
          <cell r="BQ507">
            <v>1.39</v>
          </cell>
          <cell r="BR507">
            <v>1.37</v>
          </cell>
          <cell r="BS507">
            <v>1.39</v>
          </cell>
          <cell r="BT507">
            <v>1.9999999999999796E-2</v>
          </cell>
          <cell r="BU507">
            <v>1.6999999999999904E-2</v>
          </cell>
          <cell r="BW507">
            <v>43210</v>
          </cell>
          <cell r="BX507">
            <v>1.43</v>
          </cell>
          <cell r="BY507">
            <v>1.43</v>
          </cell>
          <cell r="BZ507">
            <v>1.43</v>
          </cell>
          <cell r="CA507">
            <v>1.43</v>
          </cell>
          <cell r="CB507">
            <v>0</v>
          </cell>
          <cell r="CC507">
            <v>0</v>
          </cell>
        </row>
        <row r="508">
          <cell r="AA508">
            <v>43213</v>
          </cell>
          <cell r="AB508">
            <v>0.875</v>
          </cell>
          <cell r="AC508">
            <v>0.9</v>
          </cell>
          <cell r="AD508">
            <v>0.87</v>
          </cell>
          <cell r="AE508">
            <v>0.89300000000000002</v>
          </cell>
          <cell r="AF508">
            <v>3.0000000000000027E-2</v>
          </cell>
          <cell r="AG508">
            <v>1.8000000000000016E-2</v>
          </cell>
          <cell r="BO508">
            <v>43213</v>
          </cell>
          <cell r="BP508">
            <v>1.355</v>
          </cell>
          <cell r="BQ508">
            <v>1.38</v>
          </cell>
          <cell r="BR508">
            <v>1.355</v>
          </cell>
          <cell r="BS508">
            <v>1.373</v>
          </cell>
          <cell r="BT508">
            <v>2.4999999999999911E-2</v>
          </cell>
          <cell r="BU508">
            <v>1.2999999999999901E-2</v>
          </cell>
          <cell r="BW508">
            <v>43209</v>
          </cell>
          <cell r="BX508">
            <v>1.44</v>
          </cell>
          <cell r="BY508">
            <v>1.44</v>
          </cell>
          <cell r="BZ508">
            <v>1.43</v>
          </cell>
          <cell r="CA508">
            <v>1.43</v>
          </cell>
          <cell r="CB508">
            <v>1.0000000000000009E-2</v>
          </cell>
          <cell r="CC508">
            <v>1.0000000000000009E-2</v>
          </cell>
        </row>
        <row r="509">
          <cell r="AA509">
            <v>43210</v>
          </cell>
          <cell r="AB509">
            <v>0.87</v>
          </cell>
          <cell r="AC509">
            <v>0.88</v>
          </cell>
          <cell r="AD509">
            <v>0.87</v>
          </cell>
          <cell r="AE509">
            <v>0.875</v>
          </cell>
          <cell r="AF509">
            <v>1.0000000000000009E-2</v>
          </cell>
          <cell r="AG509">
            <v>-5.0000000000000044E-3</v>
          </cell>
          <cell r="BO509">
            <v>43210</v>
          </cell>
          <cell r="BP509">
            <v>1.36</v>
          </cell>
          <cell r="BQ509">
            <v>1.36</v>
          </cell>
          <cell r="BR509">
            <v>1.355</v>
          </cell>
          <cell r="BS509">
            <v>1.36</v>
          </cell>
          <cell r="BT509">
            <v>5.0000000000001155E-3</v>
          </cell>
          <cell r="BU509">
            <v>0</v>
          </cell>
          <cell r="BW509">
            <v>43208</v>
          </cell>
          <cell r="BX509">
            <v>1.44</v>
          </cell>
          <cell r="BY509">
            <v>1.44</v>
          </cell>
          <cell r="BZ509">
            <v>1.42</v>
          </cell>
          <cell r="CA509">
            <v>1.42</v>
          </cell>
          <cell r="CB509">
            <v>2.0000000000000018E-2</v>
          </cell>
          <cell r="CC509">
            <v>-3.0000000000000027E-2</v>
          </cell>
        </row>
        <row r="510">
          <cell r="AA510">
            <v>43209</v>
          </cell>
          <cell r="AB510">
            <v>0.87</v>
          </cell>
          <cell r="AC510">
            <v>0.89300000000000002</v>
          </cell>
          <cell r="AD510">
            <v>0.86</v>
          </cell>
          <cell r="AE510">
            <v>0.88</v>
          </cell>
          <cell r="AF510">
            <v>3.3000000000000029E-2</v>
          </cell>
          <cell r="AG510">
            <v>1.0000000000000009E-2</v>
          </cell>
          <cell r="BO510">
            <v>43209</v>
          </cell>
          <cell r="BP510">
            <v>1.345</v>
          </cell>
          <cell r="BQ510">
            <v>1.36</v>
          </cell>
          <cell r="BR510">
            <v>1.345</v>
          </cell>
          <cell r="BS510">
            <v>1.36</v>
          </cell>
          <cell r="BT510">
            <v>1.5000000000000124E-2</v>
          </cell>
          <cell r="BU510">
            <v>1.0000000000000009E-2</v>
          </cell>
          <cell r="BW510">
            <v>43207</v>
          </cell>
          <cell r="BX510">
            <v>1.43</v>
          </cell>
          <cell r="BY510">
            <v>1.45</v>
          </cell>
          <cell r="BZ510">
            <v>1.43</v>
          </cell>
          <cell r="CA510">
            <v>1.45</v>
          </cell>
          <cell r="CB510">
            <v>2.0000000000000018E-2</v>
          </cell>
          <cell r="CC510">
            <v>2.0000000000000018E-2</v>
          </cell>
        </row>
        <row r="511">
          <cell r="AA511">
            <v>43208</v>
          </cell>
          <cell r="AB511">
            <v>0.89</v>
          </cell>
          <cell r="AC511">
            <v>0.89</v>
          </cell>
          <cell r="AD511">
            <v>0.86</v>
          </cell>
          <cell r="AE511">
            <v>0.87</v>
          </cell>
          <cell r="AF511">
            <v>3.0000000000000027E-2</v>
          </cell>
          <cell r="AG511">
            <v>-2.0000000000000018E-2</v>
          </cell>
          <cell r="BO511">
            <v>43208</v>
          </cell>
          <cell r="BP511">
            <v>1.38</v>
          </cell>
          <cell r="BQ511">
            <v>1.38</v>
          </cell>
          <cell r="BR511">
            <v>1.345</v>
          </cell>
          <cell r="BS511">
            <v>1.35</v>
          </cell>
          <cell r="BT511">
            <v>3.499999999999992E-2</v>
          </cell>
          <cell r="BU511">
            <v>-2.9999999999999805E-2</v>
          </cell>
          <cell r="BW511">
            <v>43206</v>
          </cell>
          <cell r="BX511">
            <v>1.405</v>
          </cell>
          <cell r="BY511">
            <v>1.43</v>
          </cell>
          <cell r="BZ511">
            <v>1.4</v>
          </cell>
          <cell r="CA511">
            <v>1.43</v>
          </cell>
          <cell r="CB511">
            <v>3.0000000000000027E-2</v>
          </cell>
          <cell r="CC511">
            <v>3.0000000000000027E-2</v>
          </cell>
        </row>
        <row r="512">
          <cell r="AA512">
            <v>43207</v>
          </cell>
          <cell r="AB512">
            <v>0.87</v>
          </cell>
          <cell r="AC512">
            <v>0.89</v>
          </cell>
          <cell r="AD512">
            <v>0.87</v>
          </cell>
          <cell r="AE512">
            <v>0.89</v>
          </cell>
          <cell r="AF512">
            <v>2.0000000000000018E-2</v>
          </cell>
          <cell r="AG512">
            <v>2.0000000000000018E-2</v>
          </cell>
          <cell r="BO512">
            <v>43207</v>
          </cell>
          <cell r="BP512">
            <v>1.36</v>
          </cell>
          <cell r="BQ512">
            <v>1.38</v>
          </cell>
          <cell r="BR512">
            <v>1.36</v>
          </cell>
          <cell r="BS512">
            <v>1.38</v>
          </cell>
          <cell r="BT512">
            <v>1.9999999999999796E-2</v>
          </cell>
          <cell r="BU512">
            <v>1.9999999999999796E-2</v>
          </cell>
          <cell r="BW512">
            <v>43203</v>
          </cell>
          <cell r="BX512">
            <v>1.43</v>
          </cell>
          <cell r="BY512">
            <v>1.43</v>
          </cell>
          <cell r="BZ512">
            <v>1.4</v>
          </cell>
          <cell r="CA512">
            <v>1.4</v>
          </cell>
          <cell r="CB512">
            <v>3.0000000000000027E-2</v>
          </cell>
          <cell r="CC512">
            <v>-3.0000000000000027E-2</v>
          </cell>
        </row>
        <row r="513">
          <cell r="AA513">
            <v>43206</v>
          </cell>
          <cell r="AB513">
            <v>0.85</v>
          </cell>
          <cell r="AC513">
            <v>0.87</v>
          </cell>
          <cell r="AD513">
            <v>0.83699999999999997</v>
          </cell>
          <cell r="AE513">
            <v>0.87</v>
          </cell>
          <cell r="AF513">
            <v>3.3000000000000029E-2</v>
          </cell>
          <cell r="AG513">
            <v>4.0000000000000036E-2</v>
          </cell>
          <cell r="BO513">
            <v>43206</v>
          </cell>
          <cell r="BP513">
            <v>1.33</v>
          </cell>
          <cell r="BQ513">
            <v>1.36</v>
          </cell>
          <cell r="BR513">
            <v>1.33</v>
          </cell>
          <cell r="BS513">
            <v>1.36</v>
          </cell>
          <cell r="BT513">
            <v>3.0000000000000027E-2</v>
          </cell>
          <cell r="BU513">
            <v>2.5000000000000133E-2</v>
          </cell>
          <cell r="BW513">
            <v>43202</v>
          </cell>
          <cell r="BX513">
            <v>1.42</v>
          </cell>
          <cell r="BY513">
            <v>1.44</v>
          </cell>
          <cell r="BZ513">
            <v>1.41</v>
          </cell>
          <cell r="CA513">
            <v>1.43</v>
          </cell>
          <cell r="CB513">
            <v>3.0000000000000027E-2</v>
          </cell>
          <cell r="CC513">
            <v>1.0000000000000009E-2</v>
          </cell>
        </row>
        <row r="514">
          <cell r="AA514">
            <v>43203</v>
          </cell>
          <cell r="AB514">
            <v>0.86</v>
          </cell>
          <cell r="AC514">
            <v>0.86</v>
          </cell>
          <cell r="AD514">
            <v>0.83</v>
          </cell>
          <cell r="AE514">
            <v>0.83</v>
          </cell>
          <cell r="AF514">
            <v>3.0000000000000027E-2</v>
          </cell>
          <cell r="AG514">
            <v>-3.0000000000000027E-2</v>
          </cell>
          <cell r="BO514">
            <v>43203</v>
          </cell>
          <cell r="BP514">
            <v>1.36</v>
          </cell>
          <cell r="BQ514">
            <v>1.365</v>
          </cell>
          <cell r="BR514">
            <v>1.33</v>
          </cell>
          <cell r="BS514">
            <v>1.335</v>
          </cell>
          <cell r="BT514">
            <v>3.499999999999992E-2</v>
          </cell>
          <cell r="BU514">
            <v>-2.5000000000000133E-2</v>
          </cell>
          <cell r="BW514">
            <v>43201</v>
          </cell>
          <cell r="BX514">
            <v>1.43</v>
          </cell>
          <cell r="BY514">
            <v>1.45</v>
          </cell>
          <cell r="BZ514">
            <v>1.41</v>
          </cell>
          <cell r="CA514">
            <v>1.42</v>
          </cell>
          <cell r="CB514">
            <v>4.0000000000000036E-2</v>
          </cell>
          <cell r="CC514">
            <v>-1.0000000000000009E-2</v>
          </cell>
        </row>
        <row r="515">
          <cell r="AA515">
            <v>43202</v>
          </cell>
          <cell r="AB515">
            <v>0.86699999999999999</v>
          </cell>
          <cell r="AC515">
            <v>0.86699999999999999</v>
          </cell>
          <cell r="AD515">
            <v>0.85499999999999998</v>
          </cell>
          <cell r="AE515">
            <v>0.86</v>
          </cell>
          <cell r="AF515">
            <v>1.2000000000000011E-2</v>
          </cell>
          <cell r="AG515">
            <v>-7.0000000000000062E-3</v>
          </cell>
          <cell r="BO515">
            <v>43202</v>
          </cell>
          <cell r="BP515">
            <v>1.35</v>
          </cell>
          <cell r="BQ515">
            <v>1.363</v>
          </cell>
          <cell r="BR515">
            <v>1.34</v>
          </cell>
          <cell r="BS515">
            <v>1.36</v>
          </cell>
          <cell r="BT515">
            <v>2.2999999999999909E-2</v>
          </cell>
          <cell r="BU515">
            <v>1.0000000000000009E-2</v>
          </cell>
          <cell r="BW515">
            <v>43200</v>
          </cell>
          <cell r="BX515">
            <v>1.44</v>
          </cell>
          <cell r="BY515">
            <v>1.44</v>
          </cell>
          <cell r="BZ515">
            <v>1.43</v>
          </cell>
          <cell r="CA515">
            <v>1.43</v>
          </cell>
          <cell r="CB515">
            <v>1.0000000000000009E-2</v>
          </cell>
          <cell r="CC515">
            <v>-1.0000000000000009E-2</v>
          </cell>
        </row>
        <row r="516">
          <cell r="AA516">
            <v>43201</v>
          </cell>
          <cell r="AB516">
            <v>0.88</v>
          </cell>
          <cell r="AC516">
            <v>0.88</v>
          </cell>
          <cell r="AD516">
            <v>0.86499999999999999</v>
          </cell>
          <cell r="AE516">
            <v>0.86699999999999999</v>
          </cell>
          <cell r="AF516">
            <v>1.5000000000000013E-2</v>
          </cell>
          <cell r="AG516">
            <v>-1.3000000000000012E-2</v>
          </cell>
          <cell r="BO516">
            <v>43201</v>
          </cell>
          <cell r="BP516">
            <v>1.36</v>
          </cell>
          <cell r="BQ516">
            <v>1.36</v>
          </cell>
          <cell r="BR516">
            <v>1.34</v>
          </cell>
          <cell r="BS516">
            <v>1.35</v>
          </cell>
          <cell r="BT516">
            <v>2.0000000000000018E-2</v>
          </cell>
          <cell r="BU516">
            <v>-1.0000000000000009E-2</v>
          </cell>
          <cell r="BW516">
            <v>43199</v>
          </cell>
          <cell r="BX516">
            <v>1.44</v>
          </cell>
          <cell r="BY516">
            <v>1.44</v>
          </cell>
          <cell r="BZ516">
            <v>1.4379999999999999</v>
          </cell>
          <cell r="CA516">
            <v>1.44</v>
          </cell>
          <cell r="CB516">
            <v>2.0000000000000018E-3</v>
          </cell>
          <cell r="CC516">
            <v>1.0000000000000009E-2</v>
          </cell>
        </row>
        <row r="517">
          <cell r="AA517">
            <v>43200</v>
          </cell>
          <cell r="AB517">
            <v>0.88</v>
          </cell>
          <cell r="AC517">
            <v>0.89</v>
          </cell>
          <cell r="AD517">
            <v>0.87</v>
          </cell>
          <cell r="AE517">
            <v>0.88</v>
          </cell>
          <cell r="AF517">
            <v>2.0000000000000018E-2</v>
          </cell>
          <cell r="AG517">
            <v>0</v>
          </cell>
          <cell r="BO517">
            <v>43200</v>
          </cell>
          <cell r="BP517">
            <v>1.37</v>
          </cell>
          <cell r="BQ517">
            <v>1.37</v>
          </cell>
          <cell r="BR517">
            <v>1.36</v>
          </cell>
          <cell r="BS517">
            <v>1.36</v>
          </cell>
          <cell r="BT517">
            <v>1.0000000000000009E-2</v>
          </cell>
          <cell r="BU517">
            <v>-1.0000000000000009E-2</v>
          </cell>
          <cell r="BW517">
            <v>43196</v>
          </cell>
          <cell r="BX517">
            <v>1.44</v>
          </cell>
          <cell r="BY517">
            <v>1.44</v>
          </cell>
          <cell r="BZ517">
            <v>1.43</v>
          </cell>
          <cell r="CA517">
            <v>1.43</v>
          </cell>
          <cell r="CB517">
            <v>1.0000000000000009E-2</v>
          </cell>
          <cell r="CC517">
            <v>0</v>
          </cell>
        </row>
        <row r="518">
          <cell r="AA518">
            <v>43199</v>
          </cell>
          <cell r="AB518">
            <v>0.89</v>
          </cell>
          <cell r="AC518">
            <v>0.9</v>
          </cell>
          <cell r="AD518">
            <v>0.88</v>
          </cell>
          <cell r="AE518">
            <v>0.88</v>
          </cell>
          <cell r="AF518">
            <v>2.0000000000000018E-2</v>
          </cell>
          <cell r="AG518">
            <v>-1.0000000000000009E-2</v>
          </cell>
          <cell r="BO518">
            <v>43199</v>
          </cell>
          <cell r="BP518">
            <v>1.36</v>
          </cell>
          <cell r="BQ518">
            <v>1.37</v>
          </cell>
          <cell r="BR518">
            <v>1.355</v>
          </cell>
          <cell r="BS518">
            <v>1.37</v>
          </cell>
          <cell r="BT518">
            <v>1.5000000000000124E-2</v>
          </cell>
          <cell r="BU518">
            <v>1.0000000000000009E-2</v>
          </cell>
          <cell r="BW518">
            <v>43195</v>
          </cell>
          <cell r="BX518">
            <v>1.47</v>
          </cell>
          <cell r="BY518">
            <v>1.47</v>
          </cell>
          <cell r="BZ518">
            <v>1.43</v>
          </cell>
          <cell r="CA518">
            <v>1.43</v>
          </cell>
          <cell r="CB518">
            <v>4.0000000000000036E-2</v>
          </cell>
          <cell r="CC518">
            <v>-4.0000000000000036E-2</v>
          </cell>
        </row>
        <row r="519">
          <cell r="AA519">
            <v>43196</v>
          </cell>
          <cell r="AB519">
            <v>0.87</v>
          </cell>
          <cell r="AC519">
            <v>0.89500000000000002</v>
          </cell>
          <cell r="AD519">
            <v>0.86</v>
          </cell>
          <cell r="AE519">
            <v>0.89</v>
          </cell>
          <cell r="AF519">
            <v>3.5000000000000031E-2</v>
          </cell>
          <cell r="AG519">
            <v>2.0000000000000018E-2</v>
          </cell>
          <cell r="BO519">
            <v>43196</v>
          </cell>
          <cell r="BP519">
            <v>1.36</v>
          </cell>
          <cell r="BQ519">
            <v>1.363</v>
          </cell>
          <cell r="BR519">
            <v>1.36</v>
          </cell>
          <cell r="BS519">
            <v>1.36</v>
          </cell>
          <cell r="BT519">
            <v>2.9999999999998916E-3</v>
          </cell>
          <cell r="BU519">
            <v>0</v>
          </cell>
          <cell r="BW519">
            <v>43194</v>
          </cell>
          <cell r="BX519">
            <v>1.44</v>
          </cell>
          <cell r="BY519">
            <v>1.47</v>
          </cell>
          <cell r="BZ519">
            <v>1.43</v>
          </cell>
          <cell r="CA519">
            <v>1.47</v>
          </cell>
          <cell r="CB519">
            <v>4.0000000000000036E-2</v>
          </cell>
          <cell r="CC519">
            <v>3.0000000000000027E-2</v>
          </cell>
        </row>
        <row r="520">
          <cell r="AA520">
            <v>43195</v>
          </cell>
          <cell r="AB520">
            <v>0.9</v>
          </cell>
          <cell r="AC520">
            <v>0.9</v>
          </cell>
          <cell r="AD520">
            <v>0.86</v>
          </cell>
          <cell r="AE520">
            <v>0.87</v>
          </cell>
          <cell r="AF520">
            <v>4.0000000000000036E-2</v>
          </cell>
          <cell r="AG520">
            <v>-3.0000000000000027E-2</v>
          </cell>
          <cell r="BO520">
            <v>43195</v>
          </cell>
          <cell r="BP520">
            <v>1.4</v>
          </cell>
          <cell r="BQ520">
            <v>1.4</v>
          </cell>
          <cell r="BR520">
            <v>1.36</v>
          </cell>
          <cell r="BS520">
            <v>1.36</v>
          </cell>
          <cell r="BT520">
            <v>3.9999999999999813E-2</v>
          </cell>
          <cell r="BU520">
            <v>-3.9999999999999813E-2</v>
          </cell>
          <cell r="BW520">
            <v>43193</v>
          </cell>
          <cell r="BX520">
            <v>1.41</v>
          </cell>
          <cell r="BY520">
            <v>1.46</v>
          </cell>
          <cell r="BZ520">
            <v>1.41</v>
          </cell>
          <cell r="CA520">
            <v>1.44</v>
          </cell>
          <cell r="CB520">
            <v>5.0000000000000044E-2</v>
          </cell>
          <cell r="CC520">
            <v>3.0000000000000027E-2</v>
          </cell>
        </row>
        <row r="521">
          <cell r="AA521">
            <v>43194</v>
          </cell>
          <cell r="AB521">
            <v>0.92</v>
          </cell>
          <cell r="AC521">
            <v>0.92</v>
          </cell>
          <cell r="AD521">
            <v>0.89500000000000002</v>
          </cell>
          <cell r="AE521">
            <v>0.9</v>
          </cell>
          <cell r="AF521">
            <v>2.5000000000000022E-2</v>
          </cell>
          <cell r="AG521">
            <v>-2.0000000000000018E-2</v>
          </cell>
          <cell r="BO521">
            <v>43194</v>
          </cell>
          <cell r="BP521">
            <v>1.37</v>
          </cell>
          <cell r="BQ521">
            <v>1.4</v>
          </cell>
          <cell r="BR521">
            <v>1.355</v>
          </cell>
          <cell r="BS521">
            <v>1.4</v>
          </cell>
          <cell r="BT521">
            <v>4.4999999999999929E-2</v>
          </cell>
          <cell r="BU521">
            <v>2.9999999999999805E-2</v>
          </cell>
          <cell r="BW521">
            <v>43192</v>
          </cell>
          <cell r="BX521">
            <v>1.44</v>
          </cell>
          <cell r="BY521">
            <v>1.4530000000000001</v>
          </cell>
          <cell r="BZ521">
            <v>1.38</v>
          </cell>
          <cell r="CA521">
            <v>1.41</v>
          </cell>
          <cell r="CB521">
            <v>7.3000000000000176E-2</v>
          </cell>
          <cell r="CC521">
            <v>-3.0000000000000027E-2</v>
          </cell>
        </row>
        <row r="522">
          <cell r="AA522">
            <v>43193</v>
          </cell>
          <cell r="AB522">
            <v>0.9</v>
          </cell>
          <cell r="AC522">
            <v>0.92</v>
          </cell>
          <cell r="AD522">
            <v>0.9</v>
          </cell>
          <cell r="AE522">
            <v>0.92</v>
          </cell>
          <cell r="AF522">
            <v>2.0000000000000018E-2</v>
          </cell>
          <cell r="AG522">
            <v>2.0000000000000018E-2</v>
          </cell>
          <cell r="BO522">
            <v>43193</v>
          </cell>
          <cell r="BP522">
            <v>1.34</v>
          </cell>
          <cell r="BQ522">
            <v>1.37</v>
          </cell>
          <cell r="BR522">
            <v>1.34</v>
          </cell>
          <cell r="BS522">
            <v>1.37</v>
          </cell>
          <cell r="BT522">
            <v>3.0000000000000027E-2</v>
          </cell>
          <cell r="BU522">
            <v>2.0000000000000018E-2</v>
          </cell>
          <cell r="BW522">
            <v>43188</v>
          </cell>
          <cell r="BX522">
            <v>1.45</v>
          </cell>
          <cell r="BY522">
            <v>1.45</v>
          </cell>
          <cell r="BZ522">
            <v>1.43</v>
          </cell>
          <cell r="CA522">
            <v>1.44</v>
          </cell>
          <cell r="CB522">
            <v>2.0000000000000018E-2</v>
          </cell>
          <cell r="CC522">
            <v>-2.0000000000000018E-2</v>
          </cell>
        </row>
        <row r="523">
          <cell r="AA523">
            <v>43192</v>
          </cell>
          <cell r="AB523">
            <v>0.92</v>
          </cell>
          <cell r="AC523">
            <v>0.92300000000000004</v>
          </cell>
          <cell r="AD523">
            <v>0.89</v>
          </cell>
          <cell r="AE523">
            <v>0.9</v>
          </cell>
          <cell r="AF523">
            <v>3.3000000000000029E-2</v>
          </cell>
          <cell r="AG523">
            <v>-2.0000000000000018E-2</v>
          </cell>
          <cell r="BO523">
            <v>43192</v>
          </cell>
          <cell r="BP523">
            <v>1.37</v>
          </cell>
          <cell r="BQ523">
            <v>1.3740000000000001</v>
          </cell>
          <cell r="BR523">
            <v>1.3169999999999999</v>
          </cell>
          <cell r="BS523">
            <v>1.35</v>
          </cell>
          <cell r="BT523">
            <v>5.7000000000000162E-2</v>
          </cell>
          <cell r="BU523">
            <v>-2.0000000000000018E-2</v>
          </cell>
          <cell r="BW523">
            <v>43187</v>
          </cell>
          <cell r="BX523">
            <v>1.5</v>
          </cell>
          <cell r="BY523">
            <v>1.5</v>
          </cell>
          <cell r="BZ523">
            <v>1.46</v>
          </cell>
          <cell r="CA523">
            <v>1.46</v>
          </cell>
          <cell r="CB523">
            <v>4.0000000000000036E-2</v>
          </cell>
          <cell r="CC523">
            <v>-4.0000000000000036E-2</v>
          </cell>
        </row>
        <row r="524">
          <cell r="AA524">
            <v>43188</v>
          </cell>
          <cell r="AB524">
            <v>0.94</v>
          </cell>
          <cell r="AC524">
            <v>0.94</v>
          </cell>
          <cell r="AD524">
            <v>0.92</v>
          </cell>
          <cell r="AE524">
            <v>0.92</v>
          </cell>
          <cell r="AF524">
            <v>1.9999999999999907E-2</v>
          </cell>
          <cell r="AG524">
            <v>-1.9999999999999907E-2</v>
          </cell>
          <cell r="BO524">
            <v>43188</v>
          </cell>
          <cell r="BP524">
            <v>1.39</v>
          </cell>
          <cell r="BQ524">
            <v>1.39</v>
          </cell>
          <cell r="BR524">
            <v>1.37</v>
          </cell>
          <cell r="BS524">
            <v>1.37</v>
          </cell>
          <cell r="BT524">
            <v>1.9999999999999796E-2</v>
          </cell>
          <cell r="BU524">
            <v>-1.9999999999999796E-2</v>
          </cell>
          <cell r="BW524">
            <v>43186</v>
          </cell>
          <cell r="BX524">
            <v>1.5</v>
          </cell>
          <cell r="BY524">
            <v>1.51</v>
          </cell>
          <cell r="BZ524">
            <v>1.49</v>
          </cell>
          <cell r="CA524">
            <v>1.5</v>
          </cell>
          <cell r="CB524">
            <v>2.0000000000000018E-2</v>
          </cell>
          <cell r="CC524">
            <v>0</v>
          </cell>
        </row>
        <row r="525">
          <cell r="AA525">
            <v>43187</v>
          </cell>
          <cell r="AB525">
            <v>0.98</v>
          </cell>
          <cell r="AC525">
            <v>0.98699999999999999</v>
          </cell>
          <cell r="AD525">
            <v>0.94</v>
          </cell>
          <cell r="AE525">
            <v>0.94</v>
          </cell>
          <cell r="AF525">
            <v>4.7000000000000042E-2</v>
          </cell>
          <cell r="AG525">
            <v>-4.0000000000000036E-2</v>
          </cell>
          <cell r="BO525">
            <v>43187</v>
          </cell>
          <cell r="BP525">
            <v>1.43</v>
          </cell>
          <cell r="BQ525">
            <v>1.43</v>
          </cell>
          <cell r="BR525">
            <v>1.39</v>
          </cell>
          <cell r="BS525">
            <v>1.39</v>
          </cell>
          <cell r="BT525">
            <v>4.0000000000000036E-2</v>
          </cell>
          <cell r="BU525">
            <v>-4.0000000000000036E-2</v>
          </cell>
          <cell r="BW525">
            <v>43185</v>
          </cell>
          <cell r="BX525">
            <v>1.49</v>
          </cell>
          <cell r="BY525">
            <v>1.51</v>
          </cell>
          <cell r="BZ525">
            <v>1.49</v>
          </cell>
          <cell r="CA525">
            <v>1.5</v>
          </cell>
          <cell r="CB525">
            <v>2.0000000000000018E-2</v>
          </cell>
          <cell r="CC525">
            <v>1.0000000000000009E-2</v>
          </cell>
        </row>
        <row r="526">
          <cell r="AA526">
            <v>43186</v>
          </cell>
          <cell r="AB526">
            <v>0.99</v>
          </cell>
          <cell r="AC526">
            <v>0.995</v>
          </cell>
          <cell r="AD526">
            <v>0.98</v>
          </cell>
          <cell r="AE526">
            <v>0.98</v>
          </cell>
          <cell r="AF526">
            <v>1.5000000000000013E-2</v>
          </cell>
          <cell r="AG526">
            <v>-1.0000000000000009E-2</v>
          </cell>
          <cell r="BO526">
            <v>43186</v>
          </cell>
          <cell r="BP526">
            <v>1.44</v>
          </cell>
          <cell r="BQ526">
            <v>1.4450000000000001</v>
          </cell>
          <cell r="BR526">
            <v>1.42</v>
          </cell>
          <cell r="BS526">
            <v>1.43</v>
          </cell>
          <cell r="BT526">
            <v>2.5000000000000133E-2</v>
          </cell>
          <cell r="BU526">
            <v>-1.0000000000000009E-2</v>
          </cell>
          <cell r="BW526">
            <v>43182</v>
          </cell>
          <cell r="BX526">
            <v>1.52</v>
          </cell>
          <cell r="BY526">
            <v>1.52</v>
          </cell>
          <cell r="BZ526">
            <v>1.49</v>
          </cell>
          <cell r="CA526">
            <v>1.49</v>
          </cell>
          <cell r="CB526">
            <v>3.0000000000000027E-2</v>
          </cell>
          <cell r="CC526">
            <v>-3.0000000000000027E-2</v>
          </cell>
        </row>
        <row r="527">
          <cell r="AA527">
            <v>43185</v>
          </cell>
          <cell r="AB527">
            <v>1</v>
          </cell>
          <cell r="AC527">
            <v>1.01</v>
          </cell>
          <cell r="AD527">
            <v>0.97699999999999998</v>
          </cell>
          <cell r="AE527">
            <v>0.99</v>
          </cell>
          <cell r="AF527">
            <v>3.3000000000000029E-2</v>
          </cell>
          <cell r="AG527">
            <v>0</v>
          </cell>
          <cell r="BO527">
            <v>43185</v>
          </cell>
          <cell r="BP527">
            <v>1.44</v>
          </cell>
          <cell r="BQ527">
            <v>1.45</v>
          </cell>
          <cell r="BR527">
            <v>1.43</v>
          </cell>
          <cell r="BS527">
            <v>1.44</v>
          </cell>
          <cell r="BT527">
            <v>2.0000000000000018E-2</v>
          </cell>
          <cell r="BU527">
            <v>1.0000000000000009E-2</v>
          </cell>
          <cell r="BW527">
            <v>43181</v>
          </cell>
          <cell r="BX527">
            <v>1.52</v>
          </cell>
          <cell r="BY527">
            <v>1.54</v>
          </cell>
          <cell r="BZ527">
            <v>1.48</v>
          </cell>
          <cell r="CA527">
            <v>1.52</v>
          </cell>
          <cell r="CB527">
            <v>6.0000000000000053E-2</v>
          </cell>
          <cell r="CC527">
            <v>-1.0000000000000009E-2</v>
          </cell>
        </row>
        <row r="528">
          <cell r="AA528">
            <v>43182</v>
          </cell>
          <cell r="AB528">
            <v>0.99</v>
          </cell>
          <cell r="AC528">
            <v>1.0149999999999999</v>
          </cell>
          <cell r="AD528">
            <v>0.99</v>
          </cell>
          <cell r="AE528">
            <v>0.99</v>
          </cell>
          <cell r="AF528">
            <v>2.4999999999999911E-2</v>
          </cell>
          <cell r="AG528">
            <v>0</v>
          </cell>
          <cell r="BO528">
            <v>43182</v>
          </cell>
          <cell r="BP528">
            <v>1.46</v>
          </cell>
          <cell r="BQ528">
            <v>1.46</v>
          </cell>
          <cell r="BR528">
            <v>1.43</v>
          </cell>
          <cell r="BS528">
            <v>1.43</v>
          </cell>
          <cell r="BT528">
            <v>3.0000000000000027E-2</v>
          </cell>
          <cell r="BU528">
            <v>-3.0000000000000027E-2</v>
          </cell>
          <cell r="BW528">
            <v>43180</v>
          </cell>
          <cell r="BX528">
            <v>1.51</v>
          </cell>
          <cell r="BY528">
            <v>1.54</v>
          </cell>
          <cell r="BZ528">
            <v>1.51</v>
          </cell>
          <cell r="CA528">
            <v>1.53</v>
          </cell>
          <cell r="CB528">
            <v>3.0000000000000027E-2</v>
          </cell>
          <cell r="CC528">
            <v>2.0000000000000018E-2</v>
          </cell>
        </row>
        <row r="529">
          <cell r="AA529">
            <v>43181</v>
          </cell>
          <cell r="AB529">
            <v>1.02</v>
          </cell>
          <cell r="AC529">
            <v>1.0249999999999999</v>
          </cell>
          <cell r="AD529">
            <v>0.99</v>
          </cell>
          <cell r="AE529">
            <v>0.99</v>
          </cell>
          <cell r="AF529">
            <v>3.499999999999992E-2</v>
          </cell>
          <cell r="AG529">
            <v>-3.499999999999992E-2</v>
          </cell>
          <cell r="BO529">
            <v>43181</v>
          </cell>
          <cell r="BP529">
            <v>1.47</v>
          </cell>
          <cell r="BQ529">
            <v>1.47</v>
          </cell>
          <cell r="BR529">
            <v>1.4450000000000001</v>
          </cell>
          <cell r="BS529">
            <v>1.46</v>
          </cell>
          <cell r="BT529">
            <v>2.4999999999999911E-2</v>
          </cell>
          <cell r="BU529">
            <v>-1.0000000000000009E-2</v>
          </cell>
          <cell r="BW529">
            <v>43179</v>
          </cell>
          <cell r="BX529">
            <v>1.5</v>
          </cell>
          <cell r="BY529">
            <v>1.51</v>
          </cell>
          <cell r="BZ529">
            <v>1.48</v>
          </cell>
          <cell r="CA529">
            <v>1.51</v>
          </cell>
          <cell r="CB529">
            <v>3.0000000000000027E-2</v>
          </cell>
          <cell r="CC529">
            <v>1.0000000000000009E-2</v>
          </cell>
        </row>
        <row r="530">
          <cell r="AA530">
            <v>43180</v>
          </cell>
          <cell r="AB530">
            <v>0.99</v>
          </cell>
          <cell r="AC530">
            <v>1.03</v>
          </cell>
          <cell r="AD530">
            <v>0.99</v>
          </cell>
          <cell r="AE530">
            <v>1.0249999999999999</v>
          </cell>
          <cell r="AF530">
            <v>4.0000000000000036E-2</v>
          </cell>
          <cell r="AG530">
            <v>3.499999999999992E-2</v>
          </cell>
          <cell r="BO530">
            <v>43180</v>
          </cell>
          <cell r="BP530">
            <v>1.45</v>
          </cell>
          <cell r="BQ530">
            <v>1.47</v>
          </cell>
          <cell r="BR530">
            <v>1.4450000000000001</v>
          </cell>
          <cell r="BS530">
            <v>1.47</v>
          </cell>
          <cell r="BT530">
            <v>2.4999999999999911E-2</v>
          </cell>
          <cell r="BU530">
            <v>2.0000000000000018E-2</v>
          </cell>
          <cell r="BW530">
            <v>43178</v>
          </cell>
          <cell r="BX530">
            <v>1.51</v>
          </cell>
          <cell r="BY530">
            <v>1.512</v>
          </cell>
          <cell r="BZ530">
            <v>1.49</v>
          </cell>
          <cell r="CA530">
            <v>1.5</v>
          </cell>
          <cell r="CB530">
            <v>2.200000000000002E-2</v>
          </cell>
          <cell r="CC530">
            <v>-1.0000000000000009E-2</v>
          </cell>
        </row>
        <row r="531">
          <cell r="AA531">
            <v>43179</v>
          </cell>
          <cell r="AB531">
            <v>0.99</v>
          </cell>
          <cell r="AC531">
            <v>0.99299999999999999</v>
          </cell>
          <cell r="AD531">
            <v>0.97499999999999998</v>
          </cell>
          <cell r="AE531">
            <v>0.99</v>
          </cell>
          <cell r="AF531">
            <v>1.8000000000000016E-2</v>
          </cell>
          <cell r="AG531">
            <v>0</v>
          </cell>
          <cell r="BO531">
            <v>43179</v>
          </cell>
          <cell r="BP531">
            <v>1.4350000000000001</v>
          </cell>
          <cell r="BQ531">
            <v>1.45</v>
          </cell>
          <cell r="BR531">
            <v>1.423</v>
          </cell>
          <cell r="BS531">
            <v>1.45</v>
          </cell>
          <cell r="BT531">
            <v>2.6999999999999913E-2</v>
          </cell>
          <cell r="BU531">
            <v>1.0000000000000009E-2</v>
          </cell>
          <cell r="BW531">
            <v>43175</v>
          </cell>
          <cell r="BX531">
            <v>1.53</v>
          </cell>
          <cell r="BY531">
            <v>1.53</v>
          </cell>
          <cell r="BZ531">
            <v>1.51</v>
          </cell>
          <cell r="CA531">
            <v>1.51</v>
          </cell>
          <cell r="CB531">
            <v>2.0000000000000018E-2</v>
          </cell>
          <cell r="CC531">
            <v>-2.0000000000000018E-2</v>
          </cell>
        </row>
        <row r="532">
          <cell r="AA532">
            <v>43178</v>
          </cell>
          <cell r="AB532">
            <v>1.02</v>
          </cell>
          <cell r="AC532">
            <v>1.02</v>
          </cell>
          <cell r="AD532">
            <v>0.99</v>
          </cell>
          <cell r="AE532">
            <v>0.99</v>
          </cell>
          <cell r="AF532">
            <v>3.0000000000000027E-2</v>
          </cell>
          <cell r="AG532">
            <v>-3.0000000000000027E-2</v>
          </cell>
          <cell r="BO532">
            <v>43178</v>
          </cell>
          <cell r="BP532">
            <v>1.44</v>
          </cell>
          <cell r="BQ532">
            <v>1.45</v>
          </cell>
          <cell r="BR532">
            <v>1.43</v>
          </cell>
          <cell r="BS532">
            <v>1.44</v>
          </cell>
          <cell r="BT532">
            <v>2.0000000000000018E-2</v>
          </cell>
          <cell r="BU532">
            <v>-1.0000000000000009E-2</v>
          </cell>
          <cell r="BW532">
            <v>43174</v>
          </cell>
          <cell r="BX532">
            <v>1.52</v>
          </cell>
          <cell r="BY532">
            <v>1.54</v>
          </cell>
          <cell r="BZ532">
            <v>1.51</v>
          </cell>
          <cell r="CA532">
            <v>1.53</v>
          </cell>
          <cell r="CB532">
            <v>3.0000000000000027E-2</v>
          </cell>
          <cell r="CC532">
            <v>0</v>
          </cell>
        </row>
        <row r="533">
          <cell r="AA533">
            <v>43175</v>
          </cell>
          <cell r="AB533">
            <v>1.02</v>
          </cell>
          <cell r="AC533">
            <v>1.02</v>
          </cell>
          <cell r="AD533">
            <v>1.01</v>
          </cell>
          <cell r="AE533">
            <v>1.02</v>
          </cell>
          <cell r="AF533">
            <v>1.0000000000000009E-2</v>
          </cell>
          <cell r="AG533">
            <v>0</v>
          </cell>
          <cell r="BO533">
            <v>43175</v>
          </cell>
          <cell r="BP533">
            <v>1.46</v>
          </cell>
          <cell r="BQ533">
            <v>1.46</v>
          </cell>
          <cell r="BR533">
            <v>1.45</v>
          </cell>
          <cell r="BS533">
            <v>1.45</v>
          </cell>
          <cell r="BT533">
            <v>1.0000000000000009E-2</v>
          </cell>
          <cell r="BU533">
            <v>-1.0000000000000009E-2</v>
          </cell>
          <cell r="BW533">
            <v>43173</v>
          </cell>
          <cell r="BX533">
            <v>1.5249999999999999</v>
          </cell>
          <cell r="BY533">
            <v>1.55</v>
          </cell>
          <cell r="BZ533">
            <v>1.52</v>
          </cell>
          <cell r="CA533">
            <v>1.53</v>
          </cell>
          <cell r="CB533">
            <v>3.0000000000000027E-2</v>
          </cell>
          <cell r="CC533">
            <v>0</v>
          </cell>
        </row>
        <row r="534">
          <cell r="AA534">
            <v>43174</v>
          </cell>
          <cell r="AB534">
            <v>1.03</v>
          </cell>
          <cell r="AC534">
            <v>1.03</v>
          </cell>
          <cell r="AD534">
            <v>1.0149999999999999</v>
          </cell>
          <cell r="AE534">
            <v>1.02</v>
          </cell>
          <cell r="AF534">
            <v>1.5000000000000124E-2</v>
          </cell>
          <cell r="AG534">
            <v>-1.0000000000000009E-2</v>
          </cell>
          <cell r="BO534">
            <v>43174</v>
          </cell>
          <cell r="BP534">
            <v>1.47</v>
          </cell>
          <cell r="BQ534">
            <v>1.47</v>
          </cell>
          <cell r="BR534">
            <v>1.45</v>
          </cell>
          <cell r="BS534">
            <v>1.46</v>
          </cell>
          <cell r="BT534">
            <v>2.0000000000000018E-2</v>
          </cell>
          <cell r="BU534">
            <v>-1.0000000000000009E-2</v>
          </cell>
          <cell r="BW534">
            <v>43172</v>
          </cell>
          <cell r="BX534">
            <v>1.53</v>
          </cell>
          <cell r="BY534">
            <v>1.54</v>
          </cell>
          <cell r="BZ534">
            <v>1.52</v>
          </cell>
          <cell r="CA534">
            <v>1.53</v>
          </cell>
          <cell r="CB534">
            <v>2.0000000000000018E-2</v>
          </cell>
          <cell r="CC534">
            <v>0</v>
          </cell>
        </row>
        <row r="535">
          <cell r="AA535">
            <v>43173</v>
          </cell>
          <cell r="AB535">
            <v>1.02</v>
          </cell>
          <cell r="AC535">
            <v>1.03</v>
          </cell>
          <cell r="AD535">
            <v>1.02</v>
          </cell>
          <cell r="AE535">
            <v>1.03</v>
          </cell>
          <cell r="AF535">
            <v>1.0000000000000009E-2</v>
          </cell>
          <cell r="AG535">
            <v>1.0000000000000009E-2</v>
          </cell>
          <cell r="BO535">
            <v>43173</v>
          </cell>
          <cell r="BP535">
            <v>1.46</v>
          </cell>
          <cell r="BQ535">
            <v>1.47</v>
          </cell>
          <cell r="BR535">
            <v>1.45</v>
          </cell>
          <cell r="BS535">
            <v>1.47</v>
          </cell>
          <cell r="BT535">
            <v>2.0000000000000018E-2</v>
          </cell>
          <cell r="BU535">
            <v>1.0000000000000009E-2</v>
          </cell>
          <cell r="BW535">
            <v>43171</v>
          </cell>
          <cell r="BX535">
            <v>1.52</v>
          </cell>
          <cell r="BY535">
            <v>1.54</v>
          </cell>
          <cell r="BZ535">
            <v>1.52</v>
          </cell>
          <cell r="CA535">
            <v>1.53</v>
          </cell>
          <cell r="CB535">
            <v>2.0000000000000018E-2</v>
          </cell>
          <cell r="CC535">
            <v>1.0000000000000009E-2</v>
          </cell>
        </row>
        <row r="536">
          <cell r="AA536">
            <v>43172</v>
          </cell>
          <cell r="AB536">
            <v>1.01</v>
          </cell>
          <cell r="AC536">
            <v>1.02</v>
          </cell>
          <cell r="AD536">
            <v>1.0049999999999999</v>
          </cell>
          <cell r="AE536">
            <v>1.02</v>
          </cell>
          <cell r="AF536">
            <v>1.5000000000000124E-2</v>
          </cell>
          <cell r="AG536">
            <v>1.0000000000000009E-2</v>
          </cell>
          <cell r="BO536">
            <v>43172</v>
          </cell>
          <cell r="BP536">
            <v>1.4530000000000001</v>
          </cell>
          <cell r="BQ536">
            <v>1.46</v>
          </cell>
          <cell r="BR536">
            <v>1.45</v>
          </cell>
          <cell r="BS536">
            <v>1.46</v>
          </cell>
          <cell r="BT536">
            <v>1.0000000000000009E-2</v>
          </cell>
          <cell r="BU536">
            <v>0</v>
          </cell>
          <cell r="BW536">
            <v>43168</v>
          </cell>
          <cell r="BX536">
            <v>1.51</v>
          </cell>
          <cell r="BY536">
            <v>1.53</v>
          </cell>
          <cell r="BZ536">
            <v>1.51</v>
          </cell>
          <cell r="CA536">
            <v>1.52</v>
          </cell>
          <cell r="CB536">
            <v>2.0000000000000018E-2</v>
          </cell>
          <cell r="CC536">
            <v>1.0000000000000009E-2</v>
          </cell>
        </row>
        <row r="537">
          <cell r="AA537">
            <v>43171</v>
          </cell>
          <cell r="AB537">
            <v>1.02</v>
          </cell>
          <cell r="AC537">
            <v>1.02</v>
          </cell>
          <cell r="AD537">
            <v>1</v>
          </cell>
          <cell r="AE537">
            <v>1.01</v>
          </cell>
          <cell r="AF537">
            <v>2.0000000000000018E-2</v>
          </cell>
          <cell r="AG537">
            <v>-1.0000000000000009E-2</v>
          </cell>
          <cell r="BO537">
            <v>43171</v>
          </cell>
          <cell r="BP537">
            <v>1.45</v>
          </cell>
          <cell r="BQ537">
            <v>1.46</v>
          </cell>
          <cell r="BR537">
            <v>1.44</v>
          </cell>
          <cell r="BS537">
            <v>1.46</v>
          </cell>
          <cell r="BT537">
            <v>2.0000000000000018E-2</v>
          </cell>
          <cell r="BU537">
            <v>1.0000000000000009E-2</v>
          </cell>
          <cell r="BW537">
            <v>43167</v>
          </cell>
          <cell r="BX537">
            <v>1.51</v>
          </cell>
          <cell r="BY537">
            <v>1.5149999999999999</v>
          </cell>
          <cell r="BZ537">
            <v>1.51</v>
          </cell>
          <cell r="CA537">
            <v>1.51</v>
          </cell>
          <cell r="CB537">
            <v>4.9999999999998934E-3</v>
          </cell>
          <cell r="CC537">
            <v>0</v>
          </cell>
        </row>
        <row r="538">
          <cell r="AA538">
            <v>43168</v>
          </cell>
          <cell r="AB538">
            <v>1</v>
          </cell>
          <cell r="AC538">
            <v>1.02</v>
          </cell>
          <cell r="AD538">
            <v>0.995</v>
          </cell>
          <cell r="AE538">
            <v>1.02</v>
          </cell>
          <cell r="AF538">
            <v>2.5000000000000022E-2</v>
          </cell>
          <cell r="AG538">
            <v>2.0000000000000018E-2</v>
          </cell>
          <cell r="BO538">
            <v>43168</v>
          </cell>
          <cell r="BP538">
            <v>1.4450000000000001</v>
          </cell>
          <cell r="BQ538">
            <v>1.4530000000000001</v>
          </cell>
          <cell r="BR538">
            <v>1.44</v>
          </cell>
          <cell r="BS538">
            <v>1.45</v>
          </cell>
          <cell r="BT538">
            <v>1.3000000000000123E-2</v>
          </cell>
          <cell r="BU538">
            <v>4.9999999999998934E-3</v>
          </cell>
          <cell r="BW538">
            <v>43166</v>
          </cell>
          <cell r="BX538">
            <v>1.51</v>
          </cell>
          <cell r="BY538">
            <v>1.52</v>
          </cell>
          <cell r="BZ538">
            <v>1.51</v>
          </cell>
          <cell r="CA538">
            <v>1.51</v>
          </cell>
          <cell r="CB538">
            <v>1.0000000000000009E-2</v>
          </cell>
          <cell r="CC538">
            <v>0</v>
          </cell>
        </row>
        <row r="539">
          <cell r="AA539">
            <v>43167</v>
          </cell>
          <cell r="AB539">
            <v>0.98</v>
          </cell>
          <cell r="AC539">
            <v>1</v>
          </cell>
          <cell r="AD539">
            <v>0.97699999999999998</v>
          </cell>
          <cell r="AE539">
            <v>1</v>
          </cell>
          <cell r="AF539">
            <v>2.300000000000002E-2</v>
          </cell>
          <cell r="AG539">
            <v>2.0000000000000018E-2</v>
          </cell>
          <cell r="BO539">
            <v>43167</v>
          </cell>
          <cell r="BP539">
            <v>1.44</v>
          </cell>
          <cell r="BQ539">
            <v>1.45</v>
          </cell>
          <cell r="BR539">
            <v>1.44</v>
          </cell>
          <cell r="BS539">
            <v>1.4450000000000001</v>
          </cell>
          <cell r="BT539">
            <v>1.0000000000000009E-2</v>
          </cell>
          <cell r="BU539">
            <v>5.0000000000001155E-3</v>
          </cell>
          <cell r="BW539">
            <v>43165</v>
          </cell>
          <cell r="BX539">
            <v>1.5</v>
          </cell>
          <cell r="BY539">
            <v>1.53</v>
          </cell>
          <cell r="BZ539">
            <v>1.5</v>
          </cell>
          <cell r="CA539">
            <v>1.51</v>
          </cell>
          <cell r="CB539">
            <v>3.0000000000000027E-2</v>
          </cell>
          <cell r="CC539">
            <v>1.0000000000000009E-2</v>
          </cell>
        </row>
        <row r="540">
          <cell r="AA540">
            <v>43166</v>
          </cell>
          <cell r="AB540">
            <v>0.98</v>
          </cell>
          <cell r="AC540">
            <v>0.98</v>
          </cell>
          <cell r="AD540">
            <v>0.97499999999999998</v>
          </cell>
          <cell r="AE540">
            <v>0.98</v>
          </cell>
          <cell r="AF540">
            <v>5.0000000000000044E-3</v>
          </cell>
          <cell r="AG540">
            <v>0</v>
          </cell>
          <cell r="BO540">
            <v>43166</v>
          </cell>
          <cell r="BP540">
            <v>1.44</v>
          </cell>
          <cell r="BQ540">
            <v>1.45</v>
          </cell>
          <cell r="BR540">
            <v>1.44</v>
          </cell>
          <cell r="BS540">
            <v>1.44</v>
          </cell>
          <cell r="BT540">
            <v>1.0000000000000009E-2</v>
          </cell>
          <cell r="BU540">
            <v>0</v>
          </cell>
          <cell r="BW540">
            <v>43164</v>
          </cell>
          <cell r="BX540">
            <v>1.49</v>
          </cell>
          <cell r="BY540">
            <v>1.5</v>
          </cell>
          <cell r="BZ540">
            <v>1.4850000000000001</v>
          </cell>
          <cell r="CA540">
            <v>1.5</v>
          </cell>
          <cell r="CB540">
            <v>1.4999999999999902E-2</v>
          </cell>
          <cell r="CC540">
            <v>1.0000000000000009E-2</v>
          </cell>
        </row>
        <row r="541">
          <cell r="AA541">
            <v>43165</v>
          </cell>
          <cell r="AB541">
            <v>0.95</v>
          </cell>
          <cell r="AC541">
            <v>0.98</v>
          </cell>
          <cell r="AD541">
            <v>0.95</v>
          </cell>
          <cell r="AE541">
            <v>0.98</v>
          </cell>
          <cell r="AF541">
            <v>3.0000000000000027E-2</v>
          </cell>
          <cell r="AG541">
            <v>3.0000000000000027E-2</v>
          </cell>
          <cell r="BO541">
            <v>43165</v>
          </cell>
          <cell r="BP541">
            <v>1.43</v>
          </cell>
          <cell r="BQ541">
            <v>1.4550000000000001</v>
          </cell>
          <cell r="BR541">
            <v>1.43</v>
          </cell>
          <cell r="BS541">
            <v>1.44</v>
          </cell>
          <cell r="BT541">
            <v>2.5000000000000133E-2</v>
          </cell>
          <cell r="BU541">
            <v>1.0000000000000009E-2</v>
          </cell>
          <cell r="BW541">
            <v>43161</v>
          </cell>
          <cell r="BX541">
            <v>1.47</v>
          </cell>
          <cell r="BY541">
            <v>1.49</v>
          </cell>
          <cell r="BZ541">
            <v>1.4650000000000001</v>
          </cell>
          <cell r="CA541">
            <v>1.49</v>
          </cell>
          <cell r="CB541">
            <v>2.4999999999999911E-2</v>
          </cell>
          <cell r="CC541">
            <v>2.0000000000000018E-2</v>
          </cell>
        </row>
        <row r="542">
          <cell r="AA542">
            <v>43164</v>
          </cell>
          <cell r="AB542">
            <v>0.93</v>
          </cell>
          <cell r="AC542">
            <v>0.95</v>
          </cell>
          <cell r="AD542">
            <v>0.92700000000000005</v>
          </cell>
          <cell r="AE542">
            <v>0.95</v>
          </cell>
          <cell r="AF542">
            <v>2.2999999999999909E-2</v>
          </cell>
          <cell r="AG542">
            <v>1.9999999999999907E-2</v>
          </cell>
          <cell r="BO542">
            <v>43164</v>
          </cell>
          <cell r="BP542">
            <v>1.42</v>
          </cell>
          <cell r="BQ542">
            <v>1.43</v>
          </cell>
          <cell r="BR542">
            <v>1.409</v>
          </cell>
          <cell r="BS542">
            <v>1.43</v>
          </cell>
          <cell r="BT542">
            <v>2.0999999999999908E-2</v>
          </cell>
          <cell r="BU542">
            <v>1.4999999999999902E-2</v>
          </cell>
          <cell r="BW542">
            <v>43160</v>
          </cell>
          <cell r="BX542">
            <v>1.47</v>
          </cell>
          <cell r="BY542">
            <v>1.47</v>
          </cell>
          <cell r="BZ542">
            <v>1.47</v>
          </cell>
          <cell r="CA542">
            <v>1.47</v>
          </cell>
          <cell r="CB542">
            <v>0</v>
          </cell>
          <cell r="CC542">
            <v>0</v>
          </cell>
        </row>
        <row r="543">
          <cell r="AA543">
            <v>43161</v>
          </cell>
          <cell r="AB543">
            <v>0.9</v>
          </cell>
          <cell r="AC543">
            <v>0.93</v>
          </cell>
          <cell r="AD543">
            <v>0.9</v>
          </cell>
          <cell r="AE543">
            <v>0.93</v>
          </cell>
          <cell r="AF543">
            <v>3.0000000000000027E-2</v>
          </cell>
          <cell r="AG543">
            <v>3.0000000000000027E-2</v>
          </cell>
          <cell r="BO543">
            <v>43161</v>
          </cell>
          <cell r="BP543">
            <v>1.4</v>
          </cell>
          <cell r="BQ543">
            <v>1.415</v>
          </cell>
          <cell r="BR543">
            <v>1.395</v>
          </cell>
          <cell r="BS543">
            <v>1.415</v>
          </cell>
          <cell r="BT543">
            <v>2.0000000000000018E-2</v>
          </cell>
          <cell r="BU543">
            <v>1.5000000000000124E-2</v>
          </cell>
          <cell r="BW543">
            <v>43159</v>
          </cell>
          <cell r="BX543">
            <v>1.47</v>
          </cell>
          <cell r="BY543">
            <v>1.47</v>
          </cell>
          <cell r="BZ543">
            <v>1.47</v>
          </cell>
          <cell r="CA543">
            <v>1.47</v>
          </cell>
          <cell r="CB543">
            <v>0</v>
          </cell>
          <cell r="CC543">
            <v>0</v>
          </cell>
        </row>
        <row r="544">
          <cell r="AA544">
            <v>43160</v>
          </cell>
          <cell r="AB544">
            <v>0.89</v>
          </cell>
          <cell r="AC544">
            <v>0.9</v>
          </cell>
          <cell r="AD544">
            <v>0.89</v>
          </cell>
          <cell r="AE544">
            <v>0.9</v>
          </cell>
          <cell r="AF544">
            <v>1.0000000000000009E-2</v>
          </cell>
          <cell r="AG544">
            <v>1.0000000000000009E-2</v>
          </cell>
          <cell r="BO544">
            <v>43160</v>
          </cell>
          <cell r="BP544">
            <v>1.4</v>
          </cell>
          <cell r="BQ544">
            <v>1.4</v>
          </cell>
          <cell r="BR544">
            <v>1.4</v>
          </cell>
          <cell r="BS544">
            <v>1.4</v>
          </cell>
          <cell r="BT544">
            <v>0</v>
          </cell>
          <cell r="BU544">
            <v>0</v>
          </cell>
          <cell r="BW544">
            <v>43158</v>
          </cell>
          <cell r="BX544">
            <v>1.44</v>
          </cell>
          <cell r="BY544">
            <v>1.47</v>
          </cell>
          <cell r="BZ544">
            <v>1.44</v>
          </cell>
          <cell r="CA544">
            <v>1.47</v>
          </cell>
          <cell r="CB544">
            <v>3.0000000000000027E-2</v>
          </cell>
          <cell r="CC544">
            <v>3.0000000000000027E-2</v>
          </cell>
        </row>
        <row r="545">
          <cell r="AA545">
            <v>43159</v>
          </cell>
          <cell r="AB545">
            <v>0.87</v>
          </cell>
          <cell r="AC545">
            <v>0.89500000000000002</v>
          </cell>
          <cell r="AD545">
            <v>0.87</v>
          </cell>
          <cell r="AE545">
            <v>0.89</v>
          </cell>
          <cell r="AF545">
            <v>2.5000000000000022E-2</v>
          </cell>
          <cell r="AG545">
            <v>2.0000000000000018E-2</v>
          </cell>
          <cell r="BO545">
            <v>43159</v>
          </cell>
          <cell r="BP545">
            <v>1.4</v>
          </cell>
          <cell r="BQ545">
            <v>1.4</v>
          </cell>
          <cell r="BR545">
            <v>1.395</v>
          </cell>
          <cell r="BS545">
            <v>1.4</v>
          </cell>
          <cell r="BT545">
            <v>4.9999999999998934E-3</v>
          </cell>
          <cell r="BU545">
            <v>0</v>
          </cell>
          <cell r="BW545">
            <v>43157</v>
          </cell>
          <cell r="BX545">
            <v>1.46</v>
          </cell>
          <cell r="BY545">
            <v>1.462</v>
          </cell>
          <cell r="BZ545">
            <v>1.43</v>
          </cell>
          <cell r="CA545">
            <v>1.44</v>
          </cell>
          <cell r="CB545">
            <v>3.2000000000000028E-2</v>
          </cell>
          <cell r="CC545">
            <v>-2.0000000000000018E-2</v>
          </cell>
        </row>
        <row r="546">
          <cell r="AA546">
            <v>43158</v>
          </cell>
          <cell r="AB546">
            <v>0.86</v>
          </cell>
          <cell r="AC546">
            <v>0.88</v>
          </cell>
          <cell r="AD546">
            <v>0.85499999999999998</v>
          </cell>
          <cell r="AE546">
            <v>0.87</v>
          </cell>
          <cell r="AF546">
            <v>2.5000000000000022E-2</v>
          </cell>
          <cell r="AG546">
            <v>1.0000000000000009E-2</v>
          </cell>
          <cell r="BO546">
            <v>43158</v>
          </cell>
          <cell r="BP546">
            <v>1.37</v>
          </cell>
          <cell r="BQ546">
            <v>1.4</v>
          </cell>
          <cell r="BR546">
            <v>1.37</v>
          </cell>
          <cell r="BS546">
            <v>1.4</v>
          </cell>
          <cell r="BT546">
            <v>2.9999999999999805E-2</v>
          </cell>
          <cell r="BU546">
            <v>2.9999999999999805E-2</v>
          </cell>
          <cell r="BW546">
            <v>43154</v>
          </cell>
          <cell r="BX546">
            <v>1.49</v>
          </cell>
          <cell r="BY546">
            <v>1.49</v>
          </cell>
          <cell r="BZ546">
            <v>1.46</v>
          </cell>
          <cell r="CA546">
            <v>1.46</v>
          </cell>
          <cell r="CB546">
            <v>3.0000000000000027E-2</v>
          </cell>
          <cell r="CC546">
            <v>-3.0000000000000027E-2</v>
          </cell>
        </row>
        <row r="547">
          <cell r="AA547">
            <v>43157</v>
          </cell>
          <cell r="AB547">
            <v>0.873</v>
          </cell>
          <cell r="AC547">
            <v>0.877</v>
          </cell>
          <cell r="AD547">
            <v>0.85</v>
          </cell>
          <cell r="AE547">
            <v>0.86</v>
          </cell>
          <cell r="AF547">
            <v>2.7000000000000024E-2</v>
          </cell>
          <cell r="AG547">
            <v>0</v>
          </cell>
          <cell r="BO547">
            <v>43157</v>
          </cell>
          <cell r="BP547">
            <v>1.4</v>
          </cell>
          <cell r="BQ547">
            <v>1.401</v>
          </cell>
          <cell r="BR547">
            <v>1.365</v>
          </cell>
          <cell r="BS547">
            <v>1.37</v>
          </cell>
          <cell r="BT547">
            <v>3.6000000000000032E-2</v>
          </cell>
          <cell r="BU547">
            <v>-1.9999999999999796E-2</v>
          </cell>
          <cell r="BW547">
            <v>43153</v>
          </cell>
          <cell r="BX547">
            <v>1.47</v>
          </cell>
          <cell r="BY547">
            <v>1.5</v>
          </cell>
          <cell r="BZ547">
            <v>1.46</v>
          </cell>
          <cell r="CA547">
            <v>1.49</v>
          </cell>
          <cell r="CB547">
            <v>4.0000000000000036E-2</v>
          </cell>
          <cell r="CC547">
            <v>2.0000000000000018E-2</v>
          </cell>
        </row>
        <row r="548">
          <cell r="AA548">
            <v>43154</v>
          </cell>
          <cell r="AB548">
            <v>0.87</v>
          </cell>
          <cell r="AC548">
            <v>0.88</v>
          </cell>
          <cell r="AD548">
            <v>0.86</v>
          </cell>
          <cell r="AE548">
            <v>0.86</v>
          </cell>
          <cell r="AF548">
            <v>2.0000000000000018E-2</v>
          </cell>
          <cell r="AG548">
            <v>-1.0000000000000009E-2</v>
          </cell>
          <cell r="BO548">
            <v>43154</v>
          </cell>
          <cell r="BP548">
            <v>1.44</v>
          </cell>
          <cell r="BQ548">
            <v>1.44</v>
          </cell>
          <cell r="BR548">
            <v>1.385</v>
          </cell>
          <cell r="BS548">
            <v>1.39</v>
          </cell>
          <cell r="BT548">
            <v>5.4999999999999938E-2</v>
          </cell>
          <cell r="BU548">
            <v>-1.7000000000000126E-2</v>
          </cell>
          <cell r="BW548">
            <v>43152</v>
          </cell>
          <cell r="BX548">
            <v>1.49</v>
          </cell>
          <cell r="BY548">
            <v>1.49</v>
          </cell>
          <cell r="BZ548">
            <v>1.46</v>
          </cell>
          <cell r="CA548">
            <v>1.47</v>
          </cell>
          <cell r="CB548">
            <v>3.0000000000000027E-2</v>
          </cell>
          <cell r="CC548">
            <v>-3.0000000000000027E-2</v>
          </cell>
        </row>
        <row r="549">
          <cell r="AA549">
            <v>43153</v>
          </cell>
          <cell r="AB549">
            <v>0.87</v>
          </cell>
          <cell r="AC549">
            <v>0.89</v>
          </cell>
          <cell r="AD549">
            <v>0.85499999999999998</v>
          </cell>
          <cell r="AE549">
            <v>0.87</v>
          </cell>
          <cell r="AF549">
            <v>3.5000000000000031E-2</v>
          </cell>
          <cell r="AG549">
            <v>0</v>
          </cell>
          <cell r="BO549">
            <v>43153</v>
          </cell>
          <cell r="BP549">
            <v>1.4</v>
          </cell>
          <cell r="BQ549">
            <v>1.42</v>
          </cell>
          <cell r="BR549">
            <v>1.395</v>
          </cell>
          <cell r="BS549">
            <v>1.407</v>
          </cell>
          <cell r="BT549">
            <v>2.4999999999999911E-2</v>
          </cell>
          <cell r="BU549">
            <v>7.0000000000001172E-3</v>
          </cell>
          <cell r="BW549">
            <v>43151</v>
          </cell>
          <cell r="BX549">
            <v>1.49</v>
          </cell>
          <cell r="BY549">
            <v>1.5</v>
          </cell>
          <cell r="BZ549">
            <v>1.49</v>
          </cell>
          <cell r="CA549">
            <v>1.5</v>
          </cell>
          <cell r="CB549">
            <v>1.0000000000000009E-2</v>
          </cell>
          <cell r="CC549">
            <v>1.0000000000000009E-2</v>
          </cell>
        </row>
        <row r="550">
          <cell r="AA550">
            <v>43152</v>
          </cell>
          <cell r="AB550">
            <v>0.89</v>
          </cell>
          <cell r="AC550">
            <v>0.9</v>
          </cell>
          <cell r="AD550">
            <v>0.87</v>
          </cell>
          <cell r="AE550">
            <v>0.87</v>
          </cell>
          <cell r="AF550">
            <v>3.0000000000000027E-2</v>
          </cell>
          <cell r="AG550">
            <v>-2.0000000000000018E-2</v>
          </cell>
          <cell r="BO550">
            <v>43152</v>
          </cell>
          <cell r="BP550">
            <v>1.425</v>
          </cell>
          <cell r="BQ550">
            <v>1.43</v>
          </cell>
          <cell r="BR550">
            <v>1.39</v>
          </cell>
          <cell r="BS550">
            <v>1.4</v>
          </cell>
          <cell r="BT550">
            <v>4.0000000000000036E-2</v>
          </cell>
          <cell r="BU550">
            <v>-3.0000000000000027E-2</v>
          </cell>
          <cell r="BW550">
            <v>43150</v>
          </cell>
          <cell r="BX550">
            <v>1.48</v>
          </cell>
          <cell r="BY550">
            <v>1.49</v>
          </cell>
          <cell r="BZ550">
            <v>1.47</v>
          </cell>
          <cell r="CA550">
            <v>1.49</v>
          </cell>
          <cell r="CB550">
            <v>2.0000000000000018E-2</v>
          </cell>
          <cell r="CC550">
            <v>0</v>
          </cell>
        </row>
        <row r="551">
          <cell r="AA551">
            <v>43151</v>
          </cell>
          <cell r="AB551">
            <v>0.89</v>
          </cell>
          <cell r="AC551">
            <v>0.92</v>
          </cell>
          <cell r="AD551">
            <v>0.89</v>
          </cell>
          <cell r="AE551">
            <v>0.89</v>
          </cell>
          <cell r="AF551">
            <v>3.0000000000000027E-2</v>
          </cell>
          <cell r="AG551">
            <v>0</v>
          </cell>
          <cell r="BO551">
            <v>43151</v>
          </cell>
          <cell r="BP551">
            <v>1.42</v>
          </cell>
          <cell r="BQ551">
            <v>1.4350000000000001</v>
          </cell>
          <cell r="BR551">
            <v>1.42</v>
          </cell>
          <cell r="BS551">
            <v>1.43</v>
          </cell>
          <cell r="BT551">
            <v>1.5000000000000124E-2</v>
          </cell>
          <cell r="BU551">
            <v>1.0000000000000009E-2</v>
          </cell>
          <cell r="BW551">
            <v>43147</v>
          </cell>
          <cell r="BX551">
            <v>1.49</v>
          </cell>
          <cell r="BY551">
            <v>1.5</v>
          </cell>
          <cell r="BZ551">
            <v>1.48</v>
          </cell>
          <cell r="CA551">
            <v>1.49</v>
          </cell>
          <cell r="CB551">
            <v>2.0000000000000018E-2</v>
          </cell>
          <cell r="CC551">
            <v>0</v>
          </cell>
        </row>
        <row r="552">
          <cell r="AA552">
            <v>43150</v>
          </cell>
          <cell r="AB552">
            <v>0.89300000000000002</v>
          </cell>
          <cell r="AC552">
            <v>0.9</v>
          </cell>
          <cell r="AD552">
            <v>0.88500000000000001</v>
          </cell>
          <cell r="AE552">
            <v>0.89</v>
          </cell>
          <cell r="AF552">
            <v>1.5000000000000013E-2</v>
          </cell>
          <cell r="AG552">
            <v>-5.0000000000000044E-3</v>
          </cell>
          <cell r="BO552">
            <v>43150</v>
          </cell>
          <cell r="BP552">
            <v>1.42</v>
          </cell>
          <cell r="BQ552">
            <v>1.423</v>
          </cell>
          <cell r="BR552">
            <v>1.41</v>
          </cell>
          <cell r="BS552">
            <v>1.42</v>
          </cell>
          <cell r="BT552">
            <v>1.3000000000000123E-2</v>
          </cell>
          <cell r="BU552">
            <v>0</v>
          </cell>
          <cell r="BW552">
            <v>43146</v>
          </cell>
          <cell r="BX552">
            <v>1.47</v>
          </cell>
          <cell r="BY552">
            <v>1.5</v>
          </cell>
          <cell r="BZ552">
            <v>1.47</v>
          </cell>
          <cell r="CA552">
            <v>1.49</v>
          </cell>
          <cell r="CB552">
            <v>3.0000000000000027E-2</v>
          </cell>
          <cell r="CC552">
            <v>2.0000000000000018E-2</v>
          </cell>
        </row>
        <row r="553">
          <cell r="AA553">
            <v>43147</v>
          </cell>
          <cell r="AB553">
            <v>0.92</v>
          </cell>
          <cell r="AC553">
            <v>0.92</v>
          </cell>
          <cell r="AD553">
            <v>0.89500000000000002</v>
          </cell>
          <cell r="AE553">
            <v>0.89500000000000002</v>
          </cell>
          <cell r="AF553">
            <v>2.5000000000000022E-2</v>
          </cell>
          <cell r="AG553">
            <v>-2.5000000000000022E-2</v>
          </cell>
          <cell r="BO553">
            <v>43147</v>
          </cell>
          <cell r="BP553">
            <v>1.427</v>
          </cell>
          <cell r="BQ553">
            <v>1.43</v>
          </cell>
          <cell r="BR553">
            <v>1.415</v>
          </cell>
          <cell r="BS553">
            <v>1.42</v>
          </cell>
          <cell r="BT553">
            <v>1.4999999999999902E-2</v>
          </cell>
          <cell r="BU553">
            <v>0</v>
          </cell>
          <cell r="BW553">
            <v>43145</v>
          </cell>
          <cell r="BX553">
            <v>1.45</v>
          </cell>
          <cell r="BY553">
            <v>1.48</v>
          </cell>
          <cell r="BZ553">
            <v>1.44</v>
          </cell>
          <cell r="CA553">
            <v>1.47</v>
          </cell>
          <cell r="CB553">
            <v>4.0000000000000036E-2</v>
          </cell>
          <cell r="CC553">
            <v>2.0000000000000018E-2</v>
          </cell>
        </row>
        <row r="554">
          <cell r="AA554">
            <v>43146</v>
          </cell>
          <cell r="AB554">
            <v>0.91</v>
          </cell>
          <cell r="AC554">
            <v>0.92500000000000004</v>
          </cell>
          <cell r="AD554">
            <v>0.90500000000000003</v>
          </cell>
          <cell r="AE554">
            <v>0.92</v>
          </cell>
          <cell r="AF554">
            <v>2.0000000000000018E-2</v>
          </cell>
          <cell r="AG554">
            <v>1.0000000000000009E-2</v>
          </cell>
          <cell r="BO554">
            <v>43146</v>
          </cell>
          <cell r="BP554">
            <v>1.4</v>
          </cell>
          <cell r="BQ554">
            <v>1.43</v>
          </cell>
          <cell r="BR554">
            <v>1.395</v>
          </cell>
          <cell r="BS554">
            <v>1.42</v>
          </cell>
          <cell r="BT554">
            <v>3.499999999999992E-2</v>
          </cell>
          <cell r="BU554">
            <v>2.0000000000000018E-2</v>
          </cell>
          <cell r="BW554">
            <v>43144</v>
          </cell>
          <cell r="BX554">
            <v>1.46</v>
          </cell>
          <cell r="BY554">
            <v>1.46</v>
          </cell>
          <cell r="BZ554">
            <v>1.44</v>
          </cell>
          <cell r="CA554">
            <v>1.45</v>
          </cell>
          <cell r="CB554">
            <v>2.0000000000000018E-2</v>
          </cell>
          <cell r="CC554">
            <v>-1.0000000000000009E-2</v>
          </cell>
        </row>
        <row r="555">
          <cell r="AA555">
            <v>43145</v>
          </cell>
          <cell r="AB555">
            <v>0.9</v>
          </cell>
          <cell r="AC555">
            <v>0.91</v>
          </cell>
          <cell r="AD555">
            <v>0.9</v>
          </cell>
          <cell r="AE555">
            <v>0.91</v>
          </cell>
          <cell r="AF555">
            <v>1.0000000000000009E-2</v>
          </cell>
          <cell r="AG555">
            <v>1.0000000000000009E-2</v>
          </cell>
          <cell r="BO555">
            <v>43145</v>
          </cell>
          <cell r="BP555">
            <v>1.38</v>
          </cell>
          <cell r="BQ555">
            <v>1.4</v>
          </cell>
          <cell r="BR555">
            <v>1.37</v>
          </cell>
          <cell r="BS555">
            <v>1.4</v>
          </cell>
          <cell r="BT555">
            <v>2.9999999999999805E-2</v>
          </cell>
          <cell r="BU555">
            <v>2.0000000000000018E-2</v>
          </cell>
          <cell r="BW555">
            <v>43143</v>
          </cell>
          <cell r="BX555">
            <v>1.48</v>
          </cell>
          <cell r="BY555">
            <v>1.49</v>
          </cell>
          <cell r="BZ555">
            <v>1.45</v>
          </cell>
          <cell r="CA555">
            <v>1.46</v>
          </cell>
          <cell r="CB555">
            <v>4.0000000000000036E-2</v>
          </cell>
          <cell r="CC555">
            <v>-3.0000000000000027E-2</v>
          </cell>
        </row>
        <row r="556">
          <cell r="AA556">
            <v>43144</v>
          </cell>
          <cell r="AB556">
            <v>0.91</v>
          </cell>
          <cell r="AC556">
            <v>0.91</v>
          </cell>
          <cell r="AD556">
            <v>0.89</v>
          </cell>
          <cell r="AE556">
            <v>0.9</v>
          </cell>
          <cell r="AF556">
            <v>2.0000000000000018E-2</v>
          </cell>
          <cell r="AG556">
            <v>-1.0000000000000009E-2</v>
          </cell>
          <cell r="BO556">
            <v>43144</v>
          </cell>
          <cell r="BP556">
            <v>1.4</v>
          </cell>
          <cell r="BQ556">
            <v>1.4</v>
          </cell>
          <cell r="BR556">
            <v>1.37</v>
          </cell>
          <cell r="BS556">
            <v>1.38</v>
          </cell>
          <cell r="BT556">
            <v>2.9999999999999805E-2</v>
          </cell>
          <cell r="BU556">
            <v>-1.5000000000000124E-2</v>
          </cell>
          <cell r="BW556">
            <v>43140</v>
          </cell>
          <cell r="BX556">
            <v>1.49</v>
          </cell>
          <cell r="BY556">
            <v>1.5</v>
          </cell>
          <cell r="BZ556">
            <v>1.48</v>
          </cell>
          <cell r="CA556">
            <v>1.49</v>
          </cell>
          <cell r="CB556">
            <v>2.0000000000000018E-2</v>
          </cell>
          <cell r="CC556">
            <v>0</v>
          </cell>
        </row>
        <row r="557">
          <cell r="AA557">
            <v>43143</v>
          </cell>
          <cell r="AB557">
            <v>0.91500000000000004</v>
          </cell>
          <cell r="AC557">
            <v>0.91500000000000004</v>
          </cell>
          <cell r="AD557">
            <v>0.91</v>
          </cell>
          <cell r="AE557">
            <v>0.91</v>
          </cell>
          <cell r="AF557">
            <v>5.0000000000000044E-3</v>
          </cell>
          <cell r="AG557">
            <v>0</v>
          </cell>
          <cell r="BO557">
            <v>43143</v>
          </cell>
          <cell r="BP557">
            <v>1.42</v>
          </cell>
          <cell r="BQ557">
            <v>1.42</v>
          </cell>
          <cell r="BR557">
            <v>1.39</v>
          </cell>
          <cell r="BS557">
            <v>1.395</v>
          </cell>
          <cell r="BT557">
            <v>3.0000000000000027E-2</v>
          </cell>
          <cell r="BU557">
            <v>-2.4999999999999911E-2</v>
          </cell>
          <cell r="BW557">
            <v>43139</v>
          </cell>
          <cell r="BX557">
            <v>1.49</v>
          </cell>
          <cell r="BY557">
            <v>1.5</v>
          </cell>
          <cell r="BZ557">
            <v>1.48</v>
          </cell>
          <cell r="CA557">
            <v>1.49</v>
          </cell>
          <cell r="CB557">
            <v>2.0000000000000018E-2</v>
          </cell>
          <cell r="CC557">
            <v>0</v>
          </cell>
        </row>
        <row r="558">
          <cell r="AA558">
            <v>43140</v>
          </cell>
          <cell r="AB558">
            <v>0.93</v>
          </cell>
          <cell r="AC558">
            <v>0.93</v>
          </cell>
          <cell r="AD558">
            <v>0.91</v>
          </cell>
          <cell r="AE558">
            <v>0.91</v>
          </cell>
          <cell r="AF558">
            <v>2.0000000000000018E-2</v>
          </cell>
          <cell r="AG558">
            <v>-2.0000000000000018E-2</v>
          </cell>
          <cell r="BO558">
            <v>43140</v>
          </cell>
          <cell r="BP558">
            <v>1.42</v>
          </cell>
          <cell r="BQ558">
            <v>1.425</v>
          </cell>
          <cell r="BR558">
            <v>1.415</v>
          </cell>
          <cell r="BS558">
            <v>1.42</v>
          </cell>
          <cell r="BT558">
            <v>1.0000000000000009E-2</v>
          </cell>
          <cell r="BU558">
            <v>0</v>
          </cell>
          <cell r="BW558">
            <v>43138</v>
          </cell>
          <cell r="BX558">
            <v>1.52</v>
          </cell>
          <cell r="BY558">
            <v>1.52</v>
          </cell>
          <cell r="BZ558">
            <v>1.46</v>
          </cell>
          <cell r="CA558">
            <v>1.49</v>
          </cell>
          <cell r="CB558">
            <v>6.0000000000000053E-2</v>
          </cell>
          <cell r="CC558">
            <v>-3.0000000000000027E-2</v>
          </cell>
        </row>
        <row r="559">
          <cell r="AA559">
            <v>43139</v>
          </cell>
          <cell r="AB559">
            <v>0.92</v>
          </cell>
          <cell r="AC559">
            <v>0.93</v>
          </cell>
          <cell r="AD559">
            <v>0.92</v>
          </cell>
          <cell r="AE559">
            <v>0.93</v>
          </cell>
          <cell r="AF559">
            <v>1.0000000000000009E-2</v>
          </cell>
          <cell r="AG559">
            <v>1.0000000000000009E-2</v>
          </cell>
          <cell r="BO559">
            <v>43139</v>
          </cell>
          <cell r="BP559">
            <v>1.42</v>
          </cell>
          <cell r="BQ559">
            <v>1.425</v>
          </cell>
          <cell r="BR559">
            <v>1.415</v>
          </cell>
          <cell r="BS559">
            <v>1.42</v>
          </cell>
          <cell r="BT559">
            <v>1.0000000000000009E-2</v>
          </cell>
          <cell r="BU559">
            <v>0</v>
          </cell>
          <cell r="BW559">
            <v>43137</v>
          </cell>
          <cell r="BX559">
            <v>1.52</v>
          </cell>
          <cell r="BY559">
            <v>1.52</v>
          </cell>
          <cell r="BZ559">
            <v>1.48</v>
          </cell>
          <cell r="CA559">
            <v>1.52</v>
          </cell>
          <cell r="CB559">
            <v>4.0000000000000036E-2</v>
          </cell>
          <cell r="CC559">
            <v>-1.0000000000000009E-2</v>
          </cell>
        </row>
        <row r="560">
          <cell r="AA560">
            <v>43138</v>
          </cell>
          <cell r="AB560">
            <v>0.94</v>
          </cell>
          <cell r="AC560">
            <v>0.94</v>
          </cell>
          <cell r="AD560">
            <v>0.91</v>
          </cell>
          <cell r="AE560">
            <v>0.92</v>
          </cell>
          <cell r="AF560">
            <v>2.9999999999999916E-2</v>
          </cell>
          <cell r="AG560">
            <v>-1.9999999999999907E-2</v>
          </cell>
          <cell r="BO560">
            <v>43138</v>
          </cell>
          <cell r="BP560">
            <v>1.44</v>
          </cell>
          <cell r="BQ560">
            <v>1.44</v>
          </cell>
          <cell r="BR560">
            <v>1.405</v>
          </cell>
          <cell r="BS560">
            <v>1.42</v>
          </cell>
          <cell r="BT560">
            <v>3.499999999999992E-2</v>
          </cell>
          <cell r="BU560">
            <v>-2.0000000000000018E-2</v>
          </cell>
          <cell r="BW560">
            <v>43136</v>
          </cell>
          <cell r="BX560">
            <v>1.53</v>
          </cell>
          <cell r="BY560">
            <v>1.5429999999999999</v>
          </cell>
          <cell r="BZ560">
            <v>1.51</v>
          </cell>
          <cell r="CA560">
            <v>1.53</v>
          </cell>
          <cell r="CB560">
            <v>3.2999999999999918E-2</v>
          </cell>
          <cell r="CC560">
            <v>0</v>
          </cell>
        </row>
        <row r="561">
          <cell r="AA561">
            <v>43137</v>
          </cell>
          <cell r="AB561">
            <v>0.94</v>
          </cell>
          <cell r="AC561">
            <v>0.94</v>
          </cell>
          <cell r="AD561">
            <v>0.91</v>
          </cell>
          <cell r="AE561">
            <v>0.94</v>
          </cell>
          <cell r="AF561">
            <v>2.9999999999999916E-2</v>
          </cell>
          <cell r="AG561">
            <v>0</v>
          </cell>
          <cell r="BO561">
            <v>43137</v>
          </cell>
          <cell r="BP561">
            <v>1.45</v>
          </cell>
          <cell r="BQ561">
            <v>1.45</v>
          </cell>
          <cell r="BR561">
            <v>1.41</v>
          </cell>
          <cell r="BS561">
            <v>1.44</v>
          </cell>
          <cell r="BT561">
            <v>4.0000000000000036E-2</v>
          </cell>
          <cell r="BU561">
            <v>-1.0000000000000009E-2</v>
          </cell>
          <cell r="BW561">
            <v>43133</v>
          </cell>
          <cell r="BX561">
            <v>1.54</v>
          </cell>
          <cell r="BY561">
            <v>1.57</v>
          </cell>
          <cell r="BZ561">
            <v>1.52</v>
          </cell>
          <cell r="CA561">
            <v>1.53</v>
          </cell>
          <cell r="CB561">
            <v>5.0000000000000044E-2</v>
          </cell>
          <cell r="CC561">
            <v>1.0000000000000009E-2</v>
          </cell>
        </row>
        <row r="562">
          <cell r="AA562">
            <v>43136</v>
          </cell>
          <cell r="AB562">
            <v>0.91500000000000004</v>
          </cell>
          <cell r="AC562">
            <v>0.94</v>
          </cell>
          <cell r="AD562">
            <v>0.91</v>
          </cell>
          <cell r="AE562">
            <v>0.94</v>
          </cell>
          <cell r="AF562">
            <v>2.9999999999999916E-2</v>
          </cell>
          <cell r="AG562">
            <v>1.9999999999999907E-2</v>
          </cell>
          <cell r="BO562">
            <v>43136</v>
          </cell>
          <cell r="BP562">
            <v>1.4350000000000001</v>
          </cell>
          <cell r="BQ562">
            <v>1.45</v>
          </cell>
          <cell r="BR562">
            <v>1.43</v>
          </cell>
          <cell r="BS562">
            <v>1.45</v>
          </cell>
          <cell r="BT562">
            <v>2.0000000000000018E-2</v>
          </cell>
          <cell r="BU562">
            <v>1.0000000000000009E-2</v>
          </cell>
          <cell r="BW562">
            <v>43132</v>
          </cell>
          <cell r="BX562">
            <v>1.56</v>
          </cell>
          <cell r="BY562">
            <v>1.56</v>
          </cell>
          <cell r="BZ562">
            <v>1.51</v>
          </cell>
          <cell r="CA562">
            <v>1.52</v>
          </cell>
          <cell r="CB562">
            <v>5.0000000000000044E-2</v>
          </cell>
          <cell r="CC562">
            <v>-4.0000000000000036E-2</v>
          </cell>
        </row>
        <row r="563">
          <cell r="AA563">
            <v>43133</v>
          </cell>
          <cell r="AB563">
            <v>0.87</v>
          </cell>
          <cell r="AC563">
            <v>0.92</v>
          </cell>
          <cell r="AD563">
            <v>0.87</v>
          </cell>
          <cell r="AE563">
            <v>0.92</v>
          </cell>
          <cell r="AF563">
            <v>5.0000000000000044E-2</v>
          </cell>
          <cell r="AG563">
            <v>5.0000000000000044E-2</v>
          </cell>
          <cell r="BO563">
            <v>43133</v>
          </cell>
          <cell r="BP563">
            <v>1.42</v>
          </cell>
          <cell r="BQ563">
            <v>1.46</v>
          </cell>
          <cell r="BR563">
            <v>1.42</v>
          </cell>
          <cell r="BS563">
            <v>1.44</v>
          </cell>
          <cell r="BT563">
            <v>4.0000000000000036E-2</v>
          </cell>
          <cell r="BU563">
            <v>2.0000000000000018E-2</v>
          </cell>
          <cell r="BW563">
            <v>43131</v>
          </cell>
          <cell r="BX563">
            <v>1.58</v>
          </cell>
          <cell r="BY563">
            <v>1.58</v>
          </cell>
          <cell r="BZ563">
            <v>1.55</v>
          </cell>
          <cell r="CA563">
            <v>1.56</v>
          </cell>
          <cell r="CB563">
            <v>3.0000000000000027E-2</v>
          </cell>
          <cell r="CC563">
            <v>-2.0000000000000018E-2</v>
          </cell>
        </row>
        <row r="564">
          <cell r="AA564">
            <v>43132</v>
          </cell>
          <cell r="AB564">
            <v>0.9</v>
          </cell>
          <cell r="AC564">
            <v>0.9</v>
          </cell>
          <cell r="AD564">
            <v>0.87</v>
          </cell>
          <cell r="AE564">
            <v>0.87</v>
          </cell>
          <cell r="AF564">
            <v>3.0000000000000027E-2</v>
          </cell>
          <cell r="AG564">
            <v>-3.0000000000000027E-2</v>
          </cell>
          <cell r="BO564">
            <v>43132</v>
          </cell>
          <cell r="BP564">
            <v>1.46</v>
          </cell>
          <cell r="BQ564">
            <v>1.46</v>
          </cell>
          <cell r="BR564">
            <v>1.42</v>
          </cell>
          <cell r="BS564">
            <v>1.42</v>
          </cell>
          <cell r="BT564">
            <v>4.0000000000000036E-2</v>
          </cell>
          <cell r="BU564">
            <v>-4.0000000000000036E-2</v>
          </cell>
          <cell r="BW564">
            <v>43130</v>
          </cell>
          <cell r="BX564">
            <v>1.56</v>
          </cell>
          <cell r="BY564">
            <v>1.605</v>
          </cell>
          <cell r="BZ564">
            <v>1.56</v>
          </cell>
          <cell r="CA564">
            <v>1.58</v>
          </cell>
          <cell r="CB564">
            <v>4.4999999999999929E-2</v>
          </cell>
          <cell r="CC564">
            <v>2.0000000000000018E-2</v>
          </cell>
        </row>
        <row r="565">
          <cell r="AA565">
            <v>43131</v>
          </cell>
          <cell r="AB565">
            <v>0.88</v>
          </cell>
          <cell r="AC565">
            <v>0.9</v>
          </cell>
          <cell r="AD565">
            <v>0.88</v>
          </cell>
          <cell r="AE565">
            <v>0.9</v>
          </cell>
          <cell r="AF565">
            <v>2.0000000000000018E-2</v>
          </cell>
          <cell r="AG565">
            <v>2.0000000000000018E-2</v>
          </cell>
          <cell r="BO565">
            <v>43131</v>
          </cell>
          <cell r="BP565">
            <v>1.48</v>
          </cell>
          <cell r="BQ565">
            <v>1.48</v>
          </cell>
          <cell r="BR565">
            <v>1.46</v>
          </cell>
          <cell r="BS565">
            <v>1.46</v>
          </cell>
          <cell r="BT565">
            <v>2.0000000000000018E-2</v>
          </cell>
          <cell r="BU565">
            <v>-2.0000000000000018E-2</v>
          </cell>
          <cell r="BW565">
            <v>43129</v>
          </cell>
          <cell r="BX565">
            <v>1.55</v>
          </cell>
          <cell r="BY565">
            <v>1.59</v>
          </cell>
          <cell r="BZ565">
            <v>1.54</v>
          </cell>
          <cell r="CA565">
            <v>1.56</v>
          </cell>
          <cell r="CB565">
            <v>5.0000000000000044E-2</v>
          </cell>
          <cell r="CC565">
            <v>2.0000000000000018E-2</v>
          </cell>
        </row>
        <row r="566">
          <cell r="AA566">
            <v>43130</v>
          </cell>
          <cell r="AB566">
            <v>0.87</v>
          </cell>
          <cell r="AC566">
            <v>0.88500000000000001</v>
          </cell>
          <cell r="AD566">
            <v>0.87</v>
          </cell>
          <cell r="AE566">
            <v>0.88</v>
          </cell>
          <cell r="AF566">
            <v>1.5000000000000013E-2</v>
          </cell>
          <cell r="AG566">
            <v>1.0000000000000009E-2</v>
          </cell>
          <cell r="BO566">
            <v>43130</v>
          </cell>
          <cell r="BP566">
            <v>1.46</v>
          </cell>
          <cell r="BQ566">
            <v>1.4810000000000001</v>
          </cell>
          <cell r="BR566">
            <v>1.46</v>
          </cell>
          <cell r="BS566">
            <v>1.48</v>
          </cell>
          <cell r="BT566">
            <v>2.100000000000013E-2</v>
          </cell>
          <cell r="BU566">
            <v>2.0000000000000018E-2</v>
          </cell>
          <cell r="BW566">
            <v>43126</v>
          </cell>
          <cell r="BX566">
            <v>1.55</v>
          </cell>
          <cell r="BY566">
            <v>1.55</v>
          </cell>
          <cell r="BZ566">
            <v>1.54</v>
          </cell>
          <cell r="CA566">
            <v>1.54</v>
          </cell>
          <cell r="CB566">
            <v>1.0000000000000009E-2</v>
          </cell>
          <cell r="CC566">
            <v>-1.0000000000000009E-2</v>
          </cell>
        </row>
        <row r="567">
          <cell r="AA567">
            <v>43129</v>
          </cell>
          <cell r="AB567">
            <v>0.85</v>
          </cell>
          <cell r="AC567">
            <v>0.88500000000000001</v>
          </cell>
          <cell r="AD567">
            <v>0.84499999999999997</v>
          </cell>
          <cell r="AE567">
            <v>0.87</v>
          </cell>
          <cell r="AF567">
            <v>4.0000000000000036E-2</v>
          </cell>
          <cell r="AG567">
            <v>3.0000000000000027E-2</v>
          </cell>
          <cell r="BO567">
            <v>43129</v>
          </cell>
          <cell r="BP567">
            <v>1.46</v>
          </cell>
          <cell r="BQ567">
            <v>1.48</v>
          </cell>
          <cell r="BR567">
            <v>1.4490000000000001</v>
          </cell>
          <cell r="BS567">
            <v>1.46</v>
          </cell>
          <cell r="BT567">
            <v>3.0999999999999917E-2</v>
          </cell>
          <cell r="BU567">
            <v>1.0000000000000009E-2</v>
          </cell>
          <cell r="BW567">
            <v>43125</v>
          </cell>
          <cell r="BX567">
            <v>1.56</v>
          </cell>
          <cell r="BY567">
            <v>1.56</v>
          </cell>
          <cell r="BZ567">
            <v>1.54</v>
          </cell>
          <cell r="CA567">
            <v>1.55</v>
          </cell>
          <cell r="CB567">
            <v>2.0000000000000018E-2</v>
          </cell>
          <cell r="CC567">
            <v>-1.0000000000000009E-2</v>
          </cell>
        </row>
        <row r="568">
          <cell r="AA568">
            <v>43126</v>
          </cell>
          <cell r="AB568">
            <v>0.85</v>
          </cell>
          <cell r="AC568">
            <v>0.87</v>
          </cell>
          <cell r="AD568">
            <v>0.84</v>
          </cell>
          <cell r="AE568">
            <v>0.84</v>
          </cell>
          <cell r="AF568">
            <v>3.0000000000000027E-2</v>
          </cell>
          <cell r="AG568">
            <v>-1.0000000000000009E-2</v>
          </cell>
          <cell r="BO568">
            <v>43126</v>
          </cell>
          <cell r="BP568">
            <v>1.46</v>
          </cell>
          <cell r="BQ568">
            <v>1.4650000000000001</v>
          </cell>
          <cell r="BR568">
            <v>1.45</v>
          </cell>
          <cell r="BS568">
            <v>1.45</v>
          </cell>
          <cell r="BT568">
            <v>1.5000000000000124E-2</v>
          </cell>
          <cell r="BU568">
            <v>-1.0000000000000009E-2</v>
          </cell>
          <cell r="BW568">
            <v>43124</v>
          </cell>
          <cell r="BX568">
            <v>1.56</v>
          </cell>
          <cell r="BY568">
            <v>1.57</v>
          </cell>
          <cell r="BZ568">
            <v>1.55</v>
          </cell>
          <cell r="CA568">
            <v>1.56</v>
          </cell>
          <cell r="CB568">
            <v>2.0000000000000018E-2</v>
          </cell>
          <cell r="CC568">
            <v>1.0000000000000009E-2</v>
          </cell>
        </row>
        <row r="569">
          <cell r="AA569">
            <v>43125</v>
          </cell>
          <cell r="AB569">
            <v>0.86</v>
          </cell>
          <cell r="AC569">
            <v>0.88</v>
          </cell>
          <cell r="AD569">
            <v>0.85</v>
          </cell>
          <cell r="AE569">
            <v>0.85</v>
          </cell>
          <cell r="AF569">
            <v>3.0000000000000027E-2</v>
          </cell>
          <cell r="AG569">
            <v>-1.0000000000000009E-2</v>
          </cell>
          <cell r="BO569">
            <v>43125</v>
          </cell>
          <cell r="BP569">
            <v>1.48</v>
          </cell>
          <cell r="BQ569">
            <v>1.48</v>
          </cell>
          <cell r="BR569">
            <v>1.46</v>
          </cell>
          <cell r="BS569">
            <v>1.46</v>
          </cell>
          <cell r="BT569">
            <v>2.0000000000000018E-2</v>
          </cell>
          <cell r="BU569">
            <v>-2.0000000000000018E-2</v>
          </cell>
          <cell r="BW569">
            <v>43123</v>
          </cell>
          <cell r="BX569">
            <v>1.56</v>
          </cell>
          <cell r="BY569">
            <v>1.5649999999999999</v>
          </cell>
          <cell r="BZ569">
            <v>1.53</v>
          </cell>
          <cell r="CA569">
            <v>1.55</v>
          </cell>
          <cell r="CB569">
            <v>3.499999999999992E-2</v>
          </cell>
          <cell r="CC569">
            <v>-1.0000000000000009E-2</v>
          </cell>
        </row>
        <row r="570">
          <cell r="AA570">
            <v>43124</v>
          </cell>
          <cell r="AB570">
            <v>0.88</v>
          </cell>
          <cell r="AC570">
            <v>0.89</v>
          </cell>
          <cell r="AD570">
            <v>0.86</v>
          </cell>
          <cell r="AE570">
            <v>0.86</v>
          </cell>
          <cell r="AF570">
            <v>3.0000000000000027E-2</v>
          </cell>
          <cell r="AG570">
            <v>-2.0000000000000018E-2</v>
          </cell>
          <cell r="BO570">
            <v>43124</v>
          </cell>
          <cell r="BP570">
            <v>1.48</v>
          </cell>
          <cell r="BQ570">
            <v>1.49</v>
          </cell>
          <cell r="BR570">
            <v>1.4750000000000001</v>
          </cell>
          <cell r="BS570">
            <v>1.48</v>
          </cell>
          <cell r="BT570">
            <v>1.4999999999999902E-2</v>
          </cell>
          <cell r="BU570">
            <v>0</v>
          </cell>
          <cell r="BW570">
            <v>43122</v>
          </cell>
          <cell r="BX570">
            <v>1.54</v>
          </cell>
          <cell r="BY570">
            <v>1.57</v>
          </cell>
          <cell r="BZ570">
            <v>1.5349999999999999</v>
          </cell>
          <cell r="CA570">
            <v>1.56</v>
          </cell>
          <cell r="CB570">
            <v>3.5000000000000142E-2</v>
          </cell>
          <cell r="CC570">
            <v>2.0000000000000018E-2</v>
          </cell>
        </row>
        <row r="571">
          <cell r="AA571">
            <v>43123</v>
          </cell>
          <cell r="AB571">
            <v>0.9</v>
          </cell>
          <cell r="AC571">
            <v>0.91500000000000004</v>
          </cell>
          <cell r="AD571">
            <v>0.88</v>
          </cell>
          <cell r="AE571">
            <v>0.88</v>
          </cell>
          <cell r="AF571">
            <v>3.5000000000000031E-2</v>
          </cell>
          <cell r="AG571">
            <v>-2.0000000000000018E-2</v>
          </cell>
          <cell r="BO571">
            <v>43123</v>
          </cell>
          <cell r="BP571">
            <v>1.5</v>
          </cell>
          <cell r="BQ571">
            <v>1.5</v>
          </cell>
          <cell r="BR571">
            <v>1.47</v>
          </cell>
          <cell r="BS571">
            <v>1.48</v>
          </cell>
          <cell r="BT571">
            <v>3.0000000000000027E-2</v>
          </cell>
          <cell r="BU571">
            <v>-2.0000000000000018E-2</v>
          </cell>
          <cell r="BW571">
            <v>43119</v>
          </cell>
          <cell r="BX571">
            <v>1.57</v>
          </cell>
          <cell r="BY571">
            <v>1.59</v>
          </cell>
          <cell r="BZ571">
            <v>1.54</v>
          </cell>
          <cell r="CA571">
            <v>1.54</v>
          </cell>
          <cell r="CB571">
            <v>5.0000000000000044E-2</v>
          </cell>
          <cell r="CC571">
            <v>-2.0000000000000018E-2</v>
          </cell>
        </row>
        <row r="572">
          <cell r="AA572">
            <v>43122</v>
          </cell>
          <cell r="AB572">
            <v>0.91500000000000004</v>
          </cell>
          <cell r="AC572">
            <v>0.91600000000000004</v>
          </cell>
          <cell r="AD572">
            <v>0.9</v>
          </cell>
          <cell r="AE572">
            <v>0.9</v>
          </cell>
          <cell r="AF572">
            <v>1.6000000000000014E-2</v>
          </cell>
          <cell r="AG572">
            <v>-1.5000000000000013E-2</v>
          </cell>
          <cell r="BO572">
            <v>43122</v>
          </cell>
          <cell r="BP572">
            <v>1.48</v>
          </cell>
          <cell r="BQ572">
            <v>1.51</v>
          </cell>
          <cell r="BR572">
            <v>1.4750000000000001</v>
          </cell>
          <cell r="BS572">
            <v>1.5</v>
          </cell>
          <cell r="BT572">
            <v>3.499999999999992E-2</v>
          </cell>
          <cell r="BU572">
            <v>2.0000000000000018E-2</v>
          </cell>
          <cell r="BW572">
            <v>43118</v>
          </cell>
          <cell r="BX572">
            <v>1.56</v>
          </cell>
          <cell r="BY572">
            <v>1.59</v>
          </cell>
          <cell r="BZ572">
            <v>1.55</v>
          </cell>
          <cell r="CA572">
            <v>1.56</v>
          </cell>
          <cell r="CB572">
            <v>4.0000000000000036E-2</v>
          </cell>
          <cell r="CC572">
            <v>-1.0000000000000009E-2</v>
          </cell>
        </row>
        <row r="573">
          <cell r="AA573">
            <v>43119</v>
          </cell>
          <cell r="AB573">
            <v>0.92300000000000004</v>
          </cell>
          <cell r="AC573">
            <v>0.93</v>
          </cell>
          <cell r="AD573">
            <v>0.91</v>
          </cell>
          <cell r="AE573">
            <v>0.91500000000000004</v>
          </cell>
          <cell r="AF573">
            <v>2.0000000000000018E-2</v>
          </cell>
          <cell r="AG573">
            <v>-5.0000000000000044E-3</v>
          </cell>
          <cell r="BO573">
            <v>43119</v>
          </cell>
          <cell r="BP573">
            <v>1.5069999999999999</v>
          </cell>
          <cell r="BQ573">
            <v>1.52</v>
          </cell>
          <cell r="BR573">
            <v>1.48</v>
          </cell>
          <cell r="BS573">
            <v>1.48</v>
          </cell>
          <cell r="BT573">
            <v>4.0000000000000036E-2</v>
          </cell>
          <cell r="BU573">
            <v>-2.4999999999999911E-2</v>
          </cell>
          <cell r="BW573">
            <v>43117</v>
          </cell>
          <cell r="BX573">
            <v>1.58</v>
          </cell>
          <cell r="BY573">
            <v>1.6</v>
          </cell>
          <cell r="BZ573">
            <v>1.55</v>
          </cell>
          <cell r="CA573">
            <v>1.57</v>
          </cell>
          <cell r="CB573">
            <v>5.0000000000000044E-2</v>
          </cell>
          <cell r="CC573">
            <v>-1.0000000000000009E-2</v>
          </cell>
        </row>
        <row r="574">
          <cell r="AA574">
            <v>43118</v>
          </cell>
          <cell r="AB574">
            <v>0.92500000000000004</v>
          </cell>
          <cell r="AC574">
            <v>0.93</v>
          </cell>
          <cell r="AD574">
            <v>0.92</v>
          </cell>
          <cell r="AE574">
            <v>0.92</v>
          </cell>
          <cell r="AF574">
            <v>1.0000000000000009E-2</v>
          </cell>
          <cell r="AG574">
            <v>-5.0000000000000044E-3</v>
          </cell>
          <cell r="BO574">
            <v>43118</v>
          </cell>
          <cell r="BP574">
            <v>1.4930000000000001</v>
          </cell>
          <cell r="BQ574">
            <v>1.52</v>
          </cell>
          <cell r="BR574">
            <v>1.4930000000000001</v>
          </cell>
          <cell r="BS574">
            <v>1.5049999999999999</v>
          </cell>
          <cell r="BT574">
            <v>2.6999999999999913E-2</v>
          </cell>
          <cell r="BU574">
            <v>4.9999999999998934E-3</v>
          </cell>
          <cell r="BW574">
            <v>43115</v>
          </cell>
          <cell r="BX574">
            <v>1.58</v>
          </cell>
          <cell r="BY574">
            <v>1.59</v>
          </cell>
          <cell r="BZ574">
            <v>1.55</v>
          </cell>
          <cell r="CA574">
            <v>1.58</v>
          </cell>
          <cell r="CB574">
            <v>4.0000000000000036E-2</v>
          </cell>
          <cell r="CC574">
            <v>0</v>
          </cell>
        </row>
        <row r="575">
          <cell r="AA575">
            <v>43117</v>
          </cell>
          <cell r="AB575">
            <v>0.94</v>
          </cell>
          <cell r="AC575">
            <v>0.94</v>
          </cell>
          <cell r="AD575">
            <v>0.92</v>
          </cell>
          <cell r="AE575">
            <v>0.92500000000000004</v>
          </cell>
          <cell r="AF575">
            <v>1.9999999999999907E-2</v>
          </cell>
          <cell r="AG575">
            <v>-1.4999999999999902E-2</v>
          </cell>
          <cell r="BO575">
            <v>43117</v>
          </cell>
          <cell r="BP575">
            <v>1.5</v>
          </cell>
          <cell r="BQ575">
            <v>1.53</v>
          </cell>
          <cell r="BR575">
            <v>1.4930000000000001</v>
          </cell>
          <cell r="BS575">
            <v>1.5</v>
          </cell>
          <cell r="BT575">
            <v>3.6999999999999922E-2</v>
          </cell>
          <cell r="BU575">
            <v>0</v>
          </cell>
          <cell r="BW575">
            <v>43112</v>
          </cell>
          <cell r="BX575">
            <v>1.58</v>
          </cell>
          <cell r="BY575">
            <v>1.58</v>
          </cell>
          <cell r="BZ575">
            <v>1.55</v>
          </cell>
          <cell r="CA575">
            <v>1.58</v>
          </cell>
          <cell r="CB575">
            <v>3.0000000000000027E-2</v>
          </cell>
          <cell r="CC575">
            <v>0</v>
          </cell>
        </row>
        <row r="576">
          <cell r="AA576">
            <v>43116</v>
          </cell>
          <cell r="AB576">
            <v>0.94</v>
          </cell>
          <cell r="AC576">
            <v>0.94</v>
          </cell>
          <cell r="AD576">
            <v>0.93500000000000005</v>
          </cell>
          <cell r="AE576">
            <v>0.94</v>
          </cell>
          <cell r="AF576">
            <v>4.9999999999998934E-3</v>
          </cell>
          <cell r="AG576">
            <v>0</v>
          </cell>
          <cell r="BO576">
            <v>43116</v>
          </cell>
          <cell r="BP576">
            <v>1.5</v>
          </cell>
          <cell r="BQ576">
            <v>1.51</v>
          </cell>
          <cell r="BR576">
            <v>1.5</v>
          </cell>
          <cell r="BS576">
            <v>1.5</v>
          </cell>
          <cell r="BT576">
            <v>1.0000000000000009E-2</v>
          </cell>
          <cell r="BU576">
            <v>0</v>
          </cell>
          <cell r="BW576">
            <v>43111</v>
          </cell>
          <cell r="BX576">
            <v>1.56</v>
          </cell>
          <cell r="BY576">
            <v>1.59</v>
          </cell>
          <cell r="BZ576">
            <v>1.55</v>
          </cell>
          <cell r="CA576">
            <v>1.58</v>
          </cell>
          <cell r="CB576">
            <v>4.0000000000000036E-2</v>
          </cell>
          <cell r="CC576">
            <v>2.0000000000000018E-2</v>
          </cell>
        </row>
        <row r="577">
          <cell r="AA577">
            <v>43115</v>
          </cell>
          <cell r="AB577">
            <v>0.94</v>
          </cell>
          <cell r="AC577">
            <v>0.94099999999999995</v>
          </cell>
          <cell r="AD577">
            <v>0.93500000000000005</v>
          </cell>
          <cell r="AE577">
            <v>0.94</v>
          </cell>
          <cell r="AF577">
            <v>5.9999999999998943E-3</v>
          </cell>
          <cell r="AG577">
            <v>0</v>
          </cell>
          <cell r="BO577">
            <v>43115</v>
          </cell>
          <cell r="BP577">
            <v>1.5</v>
          </cell>
          <cell r="BQ577">
            <v>1.51</v>
          </cell>
          <cell r="BR577">
            <v>1.498</v>
          </cell>
          <cell r="BS577">
            <v>1.5</v>
          </cell>
          <cell r="BT577">
            <v>1.2000000000000011E-2</v>
          </cell>
          <cell r="BU577">
            <v>-1.0000000000000009E-2</v>
          </cell>
          <cell r="BW577">
            <v>43110</v>
          </cell>
          <cell r="BX577">
            <v>1.54</v>
          </cell>
          <cell r="BY577">
            <v>1.57</v>
          </cell>
          <cell r="BZ577">
            <v>1.54</v>
          </cell>
          <cell r="CA577">
            <v>1.56</v>
          </cell>
          <cell r="CB577">
            <v>3.0000000000000027E-2</v>
          </cell>
          <cell r="CC577">
            <v>1.0000000000000009E-2</v>
          </cell>
        </row>
        <row r="578">
          <cell r="AA578">
            <v>43112</v>
          </cell>
          <cell r="AB578">
            <v>0.96</v>
          </cell>
          <cell r="AC578">
            <v>0.96</v>
          </cell>
          <cell r="AD578">
            <v>0.92700000000000005</v>
          </cell>
          <cell r="AE578">
            <v>0.94</v>
          </cell>
          <cell r="AF578">
            <v>3.2999999999999918E-2</v>
          </cell>
          <cell r="AG578">
            <v>-2.0000000000000018E-2</v>
          </cell>
          <cell r="BO578">
            <v>43112</v>
          </cell>
          <cell r="BP578">
            <v>1.51</v>
          </cell>
          <cell r="BQ578">
            <v>1.51</v>
          </cell>
          <cell r="BR578">
            <v>1.4970000000000001</v>
          </cell>
          <cell r="BS578">
            <v>1.51</v>
          </cell>
          <cell r="BT578">
            <v>1.2999999999999901E-2</v>
          </cell>
          <cell r="BU578">
            <v>0</v>
          </cell>
          <cell r="BW578">
            <v>43109</v>
          </cell>
          <cell r="BX578">
            <v>1.52</v>
          </cell>
          <cell r="BY578">
            <v>1.56</v>
          </cell>
          <cell r="BZ578">
            <v>1.5</v>
          </cell>
          <cell r="CA578">
            <v>1.55</v>
          </cell>
          <cell r="CB578">
            <v>6.0000000000000053E-2</v>
          </cell>
          <cell r="CC578">
            <v>3.0000000000000027E-2</v>
          </cell>
        </row>
        <row r="579">
          <cell r="AA579">
            <v>43111</v>
          </cell>
          <cell r="AB579">
            <v>0.96</v>
          </cell>
          <cell r="AC579">
            <v>0.96</v>
          </cell>
          <cell r="AD579">
            <v>0.96</v>
          </cell>
          <cell r="AE579">
            <v>0.96</v>
          </cell>
          <cell r="AF579">
            <v>0</v>
          </cell>
          <cell r="AG579">
            <v>0</v>
          </cell>
          <cell r="BO579">
            <v>43111</v>
          </cell>
          <cell r="BP579">
            <v>1.49</v>
          </cell>
          <cell r="BQ579">
            <v>1.51</v>
          </cell>
          <cell r="BR579">
            <v>1.49</v>
          </cell>
          <cell r="BS579">
            <v>1.51</v>
          </cell>
          <cell r="BT579">
            <v>2.0000000000000018E-2</v>
          </cell>
          <cell r="BU579">
            <v>2.0000000000000018E-2</v>
          </cell>
          <cell r="BW579">
            <v>43108</v>
          </cell>
          <cell r="BX579">
            <v>1.51</v>
          </cell>
          <cell r="BY579">
            <v>1.53</v>
          </cell>
          <cell r="BZ579">
            <v>1.5</v>
          </cell>
          <cell r="CA579">
            <v>1.52</v>
          </cell>
          <cell r="CB579">
            <v>3.0000000000000027E-2</v>
          </cell>
          <cell r="CC579">
            <v>0</v>
          </cell>
        </row>
        <row r="580">
          <cell r="AA580">
            <v>43110</v>
          </cell>
          <cell r="AB580">
            <v>0.96</v>
          </cell>
          <cell r="AC580">
            <v>0.96699999999999997</v>
          </cell>
          <cell r="AD580">
            <v>0.95499999999999996</v>
          </cell>
          <cell r="AE580">
            <v>0.96</v>
          </cell>
          <cell r="AF580">
            <v>1.2000000000000011E-2</v>
          </cell>
          <cell r="AG580">
            <v>0</v>
          </cell>
          <cell r="BO580">
            <v>43110</v>
          </cell>
          <cell r="BP580">
            <v>1.47</v>
          </cell>
          <cell r="BQ580">
            <v>1.4970000000000001</v>
          </cell>
          <cell r="BR580">
            <v>1.47</v>
          </cell>
          <cell r="BS580">
            <v>1.49</v>
          </cell>
          <cell r="BT580">
            <v>2.7000000000000135E-2</v>
          </cell>
          <cell r="BU580">
            <v>2.0000000000000018E-2</v>
          </cell>
          <cell r="BW580">
            <v>43105</v>
          </cell>
          <cell r="BX580">
            <v>1.52</v>
          </cell>
          <cell r="BY580">
            <v>1.53</v>
          </cell>
          <cell r="BZ580">
            <v>1.5</v>
          </cell>
          <cell r="CA580">
            <v>1.52</v>
          </cell>
          <cell r="CB580">
            <v>3.0000000000000027E-2</v>
          </cell>
          <cell r="CC580">
            <v>0</v>
          </cell>
        </row>
        <row r="581">
          <cell r="AA581">
            <v>43109</v>
          </cell>
          <cell r="AB581">
            <v>0.94</v>
          </cell>
          <cell r="AC581">
            <v>0.96</v>
          </cell>
          <cell r="AD581">
            <v>0.94</v>
          </cell>
          <cell r="AE581">
            <v>0.96</v>
          </cell>
          <cell r="AF581">
            <v>2.0000000000000018E-2</v>
          </cell>
          <cell r="AG581">
            <v>2.0000000000000018E-2</v>
          </cell>
          <cell r="BO581">
            <v>43109</v>
          </cell>
          <cell r="BP581">
            <v>1.45</v>
          </cell>
          <cell r="BQ581">
            <v>1.4730000000000001</v>
          </cell>
          <cell r="BR581">
            <v>1.44</v>
          </cell>
          <cell r="BS581">
            <v>1.47</v>
          </cell>
          <cell r="BT581">
            <v>3.300000000000014E-2</v>
          </cell>
          <cell r="BU581">
            <v>2.0000000000000018E-2</v>
          </cell>
          <cell r="BW581">
            <v>43104</v>
          </cell>
          <cell r="BX581">
            <v>1.52</v>
          </cell>
          <cell r="BY581">
            <v>1.53</v>
          </cell>
          <cell r="BZ581">
            <v>1.5</v>
          </cell>
          <cell r="CA581">
            <v>1.52</v>
          </cell>
          <cell r="CB581">
            <v>3.0000000000000027E-2</v>
          </cell>
          <cell r="CC581">
            <v>-1.0000000000000009E-2</v>
          </cell>
        </row>
        <row r="582">
          <cell r="AA582">
            <v>43108</v>
          </cell>
          <cell r="AB582">
            <v>0.96</v>
          </cell>
          <cell r="AC582">
            <v>0.96099999999999997</v>
          </cell>
          <cell r="AD582">
            <v>0.94</v>
          </cell>
          <cell r="AE582">
            <v>0.94</v>
          </cell>
          <cell r="AF582">
            <v>2.1000000000000019E-2</v>
          </cell>
          <cell r="AG582">
            <v>-1.0000000000000009E-2</v>
          </cell>
          <cell r="BO582">
            <v>43108</v>
          </cell>
          <cell r="BP582">
            <v>1.4470000000000001</v>
          </cell>
          <cell r="BQ582">
            <v>1.4510000000000001</v>
          </cell>
          <cell r="BR582">
            <v>1.44</v>
          </cell>
          <cell r="BS582">
            <v>1.45</v>
          </cell>
          <cell r="BT582">
            <v>1.1000000000000121E-2</v>
          </cell>
          <cell r="BU582">
            <v>0</v>
          </cell>
          <cell r="BW582">
            <v>43103</v>
          </cell>
          <cell r="BX582">
            <v>1.55</v>
          </cell>
          <cell r="BY582">
            <v>1.55</v>
          </cell>
          <cell r="BZ582">
            <v>1.52</v>
          </cell>
          <cell r="CA582">
            <v>1.53</v>
          </cell>
          <cell r="CB582">
            <v>3.0000000000000027E-2</v>
          </cell>
          <cell r="CC582">
            <v>-2.0000000000000018E-2</v>
          </cell>
        </row>
        <row r="583">
          <cell r="AA583">
            <v>43105</v>
          </cell>
          <cell r="AB583">
            <v>0.98</v>
          </cell>
          <cell r="AC583">
            <v>0.98299999999999998</v>
          </cell>
          <cell r="AD583">
            <v>0.95</v>
          </cell>
          <cell r="AE583">
            <v>0.95</v>
          </cell>
          <cell r="AF583">
            <v>3.3000000000000029E-2</v>
          </cell>
          <cell r="AG583">
            <v>-3.0000000000000027E-2</v>
          </cell>
          <cell r="BO583">
            <v>43105</v>
          </cell>
          <cell r="BP583">
            <v>1.45</v>
          </cell>
          <cell r="BQ583">
            <v>1.4530000000000001</v>
          </cell>
          <cell r="BR583">
            <v>1.44</v>
          </cell>
          <cell r="BS583">
            <v>1.45</v>
          </cell>
          <cell r="BT583">
            <v>1.3000000000000123E-2</v>
          </cell>
          <cell r="BU583">
            <v>0</v>
          </cell>
          <cell r="BW583">
            <v>43102</v>
          </cell>
          <cell r="BX583">
            <v>1.53</v>
          </cell>
          <cell r="BY583">
            <v>1.55</v>
          </cell>
          <cell r="BZ583">
            <v>1.52</v>
          </cell>
          <cell r="CA583">
            <v>1.55</v>
          </cell>
          <cell r="CB583">
            <v>3.0000000000000027E-2</v>
          </cell>
          <cell r="CC583">
            <v>2.0000000000000018E-2</v>
          </cell>
        </row>
        <row r="584">
          <cell r="AA584">
            <v>43104</v>
          </cell>
          <cell r="AB584">
            <v>1.02</v>
          </cell>
          <cell r="AC584">
            <v>1.02</v>
          </cell>
          <cell r="AD584">
            <v>0.98</v>
          </cell>
          <cell r="AE584">
            <v>0.98</v>
          </cell>
          <cell r="AF584">
            <v>4.0000000000000036E-2</v>
          </cell>
          <cell r="AG584">
            <v>-4.0000000000000036E-2</v>
          </cell>
          <cell r="BO584">
            <v>43104</v>
          </cell>
          <cell r="BP584">
            <v>1.46</v>
          </cell>
          <cell r="BQ584">
            <v>1.46</v>
          </cell>
          <cell r="BR584">
            <v>1.45</v>
          </cell>
          <cell r="BS584">
            <v>1.45</v>
          </cell>
          <cell r="BT584">
            <v>1.0000000000000009E-2</v>
          </cell>
          <cell r="BU584">
            <v>-1.0000000000000009E-2</v>
          </cell>
          <cell r="BW584">
            <v>43098</v>
          </cell>
          <cell r="BX584">
            <v>1.53</v>
          </cell>
          <cell r="BY584">
            <v>1.56</v>
          </cell>
          <cell r="BZ584">
            <v>1.5</v>
          </cell>
          <cell r="CA584">
            <v>1.53</v>
          </cell>
          <cell r="CB584">
            <v>6.0000000000000053E-2</v>
          </cell>
          <cell r="CC584">
            <v>2.0000000000000018E-2</v>
          </cell>
        </row>
        <row r="585">
          <cell r="AA585">
            <v>43103</v>
          </cell>
          <cell r="AB585">
            <v>1</v>
          </cell>
          <cell r="AC585">
            <v>1.02</v>
          </cell>
          <cell r="AD585">
            <v>0.99</v>
          </cell>
          <cell r="AE585">
            <v>1.02</v>
          </cell>
          <cell r="AF585">
            <v>3.0000000000000027E-2</v>
          </cell>
          <cell r="AG585">
            <v>1.0000000000000009E-2</v>
          </cell>
          <cell r="BO585">
            <v>43103</v>
          </cell>
          <cell r="BP585">
            <v>1.48</v>
          </cell>
          <cell r="BQ585">
            <v>1.48</v>
          </cell>
          <cell r="BR585">
            <v>1.46</v>
          </cell>
          <cell r="BS585">
            <v>1.46</v>
          </cell>
          <cell r="BT585">
            <v>2.0000000000000018E-2</v>
          </cell>
          <cell r="BU585">
            <v>-2.0000000000000018E-2</v>
          </cell>
          <cell r="BW585">
            <v>43097</v>
          </cell>
          <cell r="BX585">
            <v>1.53</v>
          </cell>
          <cell r="BY585">
            <v>1.55</v>
          </cell>
          <cell r="BZ585">
            <v>1.5</v>
          </cell>
          <cell r="CA585">
            <v>1.51</v>
          </cell>
          <cell r="CB585">
            <v>5.0000000000000044E-2</v>
          </cell>
          <cell r="CC585">
            <v>-2.0000000000000018E-2</v>
          </cell>
        </row>
        <row r="586">
          <cell r="AA586">
            <v>43102</v>
          </cell>
          <cell r="AB586">
            <v>0.96</v>
          </cell>
          <cell r="AC586">
            <v>1.01</v>
          </cell>
          <cell r="AD586">
            <v>0.96</v>
          </cell>
          <cell r="AE586">
            <v>1.01</v>
          </cell>
          <cell r="AF586">
            <v>5.0000000000000044E-2</v>
          </cell>
          <cell r="AG586">
            <v>5.0000000000000044E-2</v>
          </cell>
          <cell r="BO586">
            <v>43102</v>
          </cell>
          <cell r="BP586">
            <v>1.46</v>
          </cell>
          <cell r="BQ586">
            <v>1.48</v>
          </cell>
          <cell r="BR586">
            <v>1.46</v>
          </cell>
          <cell r="BS586">
            <v>1.48</v>
          </cell>
          <cell r="BT586">
            <v>2.0000000000000018E-2</v>
          </cell>
          <cell r="BU586">
            <v>2.0000000000000018E-2</v>
          </cell>
          <cell r="BW586">
            <v>43096</v>
          </cell>
          <cell r="BX586">
            <v>1.54</v>
          </cell>
          <cell r="BY586">
            <v>1.54</v>
          </cell>
          <cell r="BZ586">
            <v>1.51</v>
          </cell>
          <cell r="CA586">
            <v>1.53</v>
          </cell>
          <cell r="CB586">
            <v>3.0000000000000027E-2</v>
          </cell>
          <cell r="CC586">
            <v>-1.0000000000000009E-2</v>
          </cell>
        </row>
        <row r="587">
          <cell r="AA587">
            <v>43098</v>
          </cell>
          <cell r="AB587">
            <v>0.94</v>
          </cell>
          <cell r="AC587">
            <v>0.96</v>
          </cell>
          <cell r="AD587">
            <v>0.94</v>
          </cell>
          <cell r="AE587">
            <v>0.96</v>
          </cell>
          <cell r="AF587">
            <v>2.0000000000000018E-2</v>
          </cell>
          <cell r="AG587">
            <v>2.0000000000000018E-2</v>
          </cell>
          <cell r="BO587">
            <v>43098</v>
          </cell>
          <cell r="BP587">
            <v>1.44</v>
          </cell>
          <cell r="BQ587">
            <v>1.48</v>
          </cell>
          <cell r="BR587">
            <v>1.44</v>
          </cell>
          <cell r="BS587">
            <v>1.46</v>
          </cell>
          <cell r="BT587">
            <v>4.0000000000000036E-2</v>
          </cell>
          <cell r="BU587">
            <v>2.0000000000000018E-2</v>
          </cell>
          <cell r="BW587">
            <v>43095</v>
          </cell>
          <cell r="BX587">
            <v>1.53</v>
          </cell>
          <cell r="BY587">
            <v>1.54</v>
          </cell>
          <cell r="BZ587">
            <v>1.52</v>
          </cell>
          <cell r="CA587">
            <v>1.54</v>
          </cell>
          <cell r="CB587">
            <v>2.0000000000000018E-2</v>
          </cell>
          <cell r="CC587">
            <v>1.0000000000000009E-2</v>
          </cell>
        </row>
        <row r="588">
          <cell r="AA588">
            <v>43097</v>
          </cell>
          <cell r="AB588">
            <v>0.94</v>
          </cell>
          <cell r="AC588">
            <v>0.95</v>
          </cell>
          <cell r="AD588">
            <v>0.93</v>
          </cell>
          <cell r="AE588">
            <v>0.94</v>
          </cell>
          <cell r="AF588">
            <v>1.9999999999999907E-2</v>
          </cell>
          <cell r="AG588">
            <v>0</v>
          </cell>
          <cell r="BO588">
            <v>43097</v>
          </cell>
          <cell r="BP588">
            <v>1.46</v>
          </cell>
          <cell r="BQ588">
            <v>1.47</v>
          </cell>
          <cell r="BR588">
            <v>1.44</v>
          </cell>
          <cell r="BS588">
            <v>1.44</v>
          </cell>
          <cell r="BT588">
            <v>3.0000000000000027E-2</v>
          </cell>
          <cell r="BU588">
            <v>-2.0000000000000018E-2</v>
          </cell>
          <cell r="BW588">
            <v>43091</v>
          </cell>
          <cell r="BX588">
            <v>1.54</v>
          </cell>
          <cell r="BY588">
            <v>1.54</v>
          </cell>
          <cell r="BZ588">
            <v>1.53</v>
          </cell>
          <cell r="CA588">
            <v>1.53</v>
          </cell>
          <cell r="CB588">
            <v>1.0000000000000009E-2</v>
          </cell>
          <cell r="CC588">
            <v>-1.0000000000000009E-2</v>
          </cell>
        </row>
        <row r="589">
          <cell r="AA589">
            <v>43096</v>
          </cell>
          <cell r="AB589">
            <v>0.94699999999999995</v>
          </cell>
          <cell r="AC589">
            <v>0.95</v>
          </cell>
          <cell r="AD589">
            <v>0.93700000000000006</v>
          </cell>
          <cell r="AE589">
            <v>0.94</v>
          </cell>
          <cell r="AF589">
            <v>1.2999999999999901E-2</v>
          </cell>
          <cell r="AG589">
            <v>-7.0000000000000062E-3</v>
          </cell>
          <cell r="BO589">
            <v>43096</v>
          </cell>
          <cell r="BP589">
            <v>1.48</v>
          </cell>
          <cell r="BQ589">
            <v>1.48</v>
          </cell>
          <cell r="BR589">
            <v>1.4530000000000001</v>
          </cell>
          <cell r="BS589">
            <v>1.46</v>
          </cell>
          <cell r="BT589">
            <v>2.6999999999999913E-2</v>
          </cell>
          <cell r="BU589">
            <v>-1.0000000000000009E-2</v>
          </cell>
          <cell r="BW589">
            <v>43090</v>
          </cell>
          <cell r="BX589">
            <v>1.5449999999999999</v>
          </cell>
          <cell r="BY589">
            <v>1.5449999999999999</v>
          </cell>
          <cell r="BZ589">
            <v>1.5349999999999999</v>
          </cell>
          <cell r="CA589">
            <v>1.54</v>
          </cell>
          <cell r="CB589">
            <v>1.0000000000000009E-2</v>
          </cell>
          <cell r="CC589">
            <v>-1.0000000000000009E-2</v>
          </cell>
        </row>
        <row r="590">
          <cell r="AA590">
            <v>43095</v>
          </cell>
          <cell r="AB590">
            <v>0.95</v>
          </cell>
          <cell r="AC590">
            <v>0.95</v>
          </cell>
          <cell r="AD590">
            <v>0.94599999999999995</v>
          </cell>
          <cell r="AE590">
            <v>0.94699999999999995</v>
          </cell>
          <cell r="AF590">
            <v>4.0000000000000036E-3</v>
          </cell>
          <cell r="AG590">
            <v>2.0000000000000018E-3</v>
          </cell>
          <cell r="BO590">
            <v>43095</v>
          </cell>
          <cell r="BP590">
            <v>1.4750000000000001</v>
          </cell>
          <cell r="BQ590">
            <v>1.48</v>
          </cell>
          <cell r="BR590">
            <v>1.47</v>
          </cell>
          <cell r="BS590">
            <v>1.47</v>
          </cell>
          <cell r="BT590">
            <v>1.0000000000000009E-2</v>
          </cell>
          <cell r="BU590">
            <v>-3.0000000000001137E-3</v>
          </cell>
          <cell r="BW590">
            <v>43089</v>
          </cell>
          <cell r="BX590">
            <v>1.56</v>
          </cell>
          <cell r="BY590">
            <v>1.57</v>
          </cell>
          <cell r="BZ590">
            <v>1.5249999999999999</v>
          </cell>
          <cell r="CA590">
            <v>1.55</v>
          </cell>
          <cell r="CB590">
            <v>4.5000000000000151E-2</v>
          </cell>
          <cell r="CC590">
            <v>-2.0000000000000018E-2</v>
          </cell>
        </row>
        <row r="591">
          <cell r="AA591">
            <v>43091</v>
          </cell>
          <cell r="AB591">
            <v>0.95</v>
          </cell>
          <cell r="AC591">
            <v>0.96</v>
          </cell>
          <cell r="AD591">
            <v>0.94</v>
          </cell>
          <cell r="AE591">
            <v>0.94499999999999995</v>
          </cell>
          <cell r="AF591">
            <v>2.0000000000000018E-2</v>
          </cell>
          <cell r="AG591">
            <v>-5.0000000000000044E-3</v>
          </cell>
          <cell r="BO591">
            <v>43091</v>
          </cell>
          <cell r="BP591">
            <v>1.4830000000000001</v>
          </cell>
          <cell r="BQ591">
            <v>1.49</v>
          </cell>
          <cell r="BR591">
            <v>1.4730000000000001</v>
          </cell>
          <cell r="BS591">
            <v>1.4730000000000001</v>
          </cell>
          <cell r="BT591">
            <v>1.6999999999999904E-2</v>
          </cell>
          <cell r="BU591">
            <v>-1.0000000000000009E-2</v>
          </cell>
          <cell r="BW591">
            <v>43088</v>
          </cell>
          <cell r="BX591">
            <v>1.56</v>
          </cell>
          <cell r="BY591">
            <v>1.59</v>
          </cell>
          <cell r="BZ591">
            <v>1.5549999999999999</v>
          </cell>
          <cell r="CA591">
            <v>1.57</v>
          </cell>
          <cell r="CB591">
            <v>3.5000000000000142E-2</v>
          </cell>
          <cell r="CC591">
            <v>1.0000000000000009E-2</v>
          </cell>
        </row>
        <row r="592">
          <cell r="AA592">
            <v>43090</v>
          </cell>
          <cell r="AB592">
            <v>0.97</v>
          </cell>
          <cell r="AC592">
            <v>0.98</v>
          </cell>
          <cell r="AD592">
            <v>0.95</v>
          </cell>
          <cell r="AE592">
            <v>0.95</v>
          </cell>
          <cell r="AF592">
            <v>3.0000000000000027E-2</v>
          </cell>
          <cell r="AG592">
            <v>-2.0000000000000018E-2</v>
          </cell>
          <cell r="BO592">
            <v>43090</v>
          </cell>
          <cell r="BP592">
            <v>1.5</v>
          </cell>
          <cell r="BQ592">
            <v>1.5</v>
          </cell>
          <cell r="BR592">
            <v>1.48</v>
          </cell>
          <cell r="BS592">
            <v>1.4830000000000001</v>
          </cell>
          <cell r="BT592">
            <v>2.0000000000000018E-2</v>
          </cell>
          <cell r="BU592">
            <v>-1.6999999999999904E-2</v>
          </cell>
          <cell r="BW592">
            <v>43087</v>
          </cell>
          <cell r="BX592">
            <v>1.62</v>
          </cell>
          <cell r="BY592">
            <v>1.6220000000000001</v>
          </cell>
          <cell r="BZ592">
            <v>1.5549999999999999</v>
          </cell>
          <cell r="CA592">
            <v>1.56</v>
          </cell>
          <cell r="CB592">
            <v>6.7000000000000171E-2</v>
          </cell>
          <cell r="CC592">
            <v>-6.999999999999984E-2</v>
          </cell>
        </row>
        <row r="593">
          <cell r="AA593">
            <v>43089</v>
          </cell>
          <cell r="AB593">
            <v>0.99</v>
          </cell>
          <cell r="AC593">
            <v>0.99</v>
          </cell>
          <cell r="AD593">
            <v>0.97</v>
          </cell>
          <cell r="AE593">
            <v>0.97</v>
          </cell>
          <cell r="AF593">
            <v>2.0000000000000018E-2</v>
          </cell>
          <cell r="AG593">
            <v>-2.0000000000000018E-2</v>
          </cell>
          <cell r="BO593">
            <v>43089</v>
          </cell>
          <cell r="BP593">
            <v>1.5149999999999999</v>
          </cell>
          <cell r="BQ593">
            <v>1.5149999999999999</v>
          </cell>
          <cell r="BR593">
            <v>1.48</v>
          </cell>
          <cell r="BS593">
            <v>1.5</v>
          </cell>
          <cell r="BT593">
            <v>3.499999999999992E-2</v>
          </cell>
          <cell r="BU593">
            <v>-2.0000000000000018E-2</v>
          </cell>
          <cell r="BW593">
            <v>43084</v>
          </cell>
          <cell r="BX593">
            <v>1.65</v>
          </cell>
          <cell r="BY593">
            <v>1.65</v>
          </cell>
          <cell r="BZ593">
            <v>1.615</v>
          </cell>
          <cell r="CA593">
            <v>1.63</v>
          </cell>
          <cell r="CB593">
            <v>3.499999999999992E-2</v>
          </cell>
          <cell r="CC593">
            <v>-2.0000000000000018E-2</v>
          </cell>
        </row>
        <row r="594">
          <cell r="AA594">
            <v>43088</v>
          </cell>
          <cell r="AB594">
            <v>0.98</v>
          </cell>
          <cell r="AC594">
            <v>1</v>
          </cell>
          <cell r="AD594">
            <v>0.98</v>
          </cell>
          <cell r="AE594">
            <v>0.99</v>
          </cell>
          <cell r="AF594">
            <v>2.0000000000000018E-2</v>
          </cell>
          <cell r="AG594">
            <v>-2.0000000000000018E-2</v>
          </cell>
          <cell r="BO594">
            <v>43088</v>
          </cell>
          <cell r="BP594">
            <v>1.5149999999999999</v>
          </cell>
          <cell r="BQ594">
            <v>1.5349999999999999</v>
          </cell>
          <cell r="BR594">
            <v>1.51</v>
          </cell>
          <cell r="BS594">
            <v>1.52</v>
          </cell>
          <cell r="BT594">
            <v>2.4999999999999911E-2</v>
          </cell>
          <cell r="BU594">
            <v>5.0000000000001155E-3</v>
          </cell>
          <cell r="BW594">
            <v>43083</v>
          </cell>
          <cell r="BX594">
            <v>1.64</v>
          </cell>
          <cell r="BY594">
            <v>1.66</v>
          </cell>
          <cell r="BZ594">
            <v>1.5429999999999999</v>
          </cell>
          <cell r="CA594">
            <v>1.65</v>
          </cell>
          <cell r="CB594">
            <v>0.11699999999999999</v>
          </cell>
          <cell r="CC594">
            <v>0</v>
          </cell>
        </row>
        <row r="595">
          <cell r="AA595">
            <v>43087</v>
          </cell>
          <cell r="AB595">
            <v>1.04</v>
          </cell>
          <cell r="AC595">
            <v>1.04</v>
          </cell>
          <cell r="AD595">
            <v>0.98</v>
          </cell>
          <cell r="AE595">
            <v>1.01</v>
          </cell>
          <cell r="AF595">
            <v>6.0000000000000053E-2</v>
          </cell>
          <cell r="AG595">
            <v>-2.0000000000000018E-2</v>
          </cell>
          <cell r="BO595">
            <v>43087</v>
          </cell>
          <cell r="BP595">
            <v>1.57</v>
          </cell>
          <cell r="BQ595">
            <v>1.5720000000000001</v>
          </cell>
          <cell r="BR595">
            <v>1.51</v>
          </cell>
          <cell r="BS595">
            <v>1.5149999999999999</v>
          </cell>
          <cell r="BT595">
            <v>6.2000000000000055E-2</v>
          </cell>
          <cell r="BU595">
            <v>-6.5000000000000169E-2</v>
          </cell>
          <cell r="BW595">
            <v>43082</v>
          </cell>
          <cell r="BX595">
            <v>1.65</v>
          </cell>
          <cell r="BY595">
            <v>1.69</v>
          </cell>
          <cell r="BZ595">
            <v>1.64</v>
          </cell>
          <cell r="CA595">
            <v>1.65</v>
          </cell>
          <cell r="CB595">
            <v>5.0000000000000044E-2</v>
          </cell>
          <cell r="CC595">
            <v>0</v>
          </cell>
        </row>
        <row r="596">
          <cell r="AA596">
            <v>43084</v>
          </cell>
          <cell r="AB596">
            <v>1.05</v>
          </cell>
          <cell r="AC596">
            <v>1.05</v>
          </cell>
          <cell r="AD596">
            <v>1.03</v>
          </cell>
          <cell r="AE596">
            <v>1.03</v>
          </cell>
          <cell r="AF596">
            <v>2.0000000000000018E-2</v>
          </cell>
          <cell r="AG596">
            <v>-2.0000000000000018E-2</v>
          </cell>
          <cell r="BO596">
            <v>43084</v>
          </cell>
          <cell r="BP596">
            <v>1.6</v>
          </cell>
          <cell r="BQ596">
            <v>1.6</v>
          </cell>
          <cell r="BR596">
            <v>1.575</v>
          </cell>
          <cell r="BS596">
            <v>1.58</v>
          </cell>
          <cell r="BT596">
            <v>2.5000000000000133E-2</v>
          </cell>
          <cell r="BU596">
            <v>-2.0000000000000018E-2</v>
          </cell>
          <cell r="BW596">
            <v>43081</v>
          </cell>
          <cell r="BX596">
            <v>1.63</v>
          </cell>
          <cell r="BY596">
            <v>1.655</v>
          </cell>
          <cell r="BZ596">
            <v>1.63</v>
          </cell>
          <cell r="CA596">
            <v>1.65</v>
          </cell>
          <cell r="CB596">
            <v>2.5000000000000133E-2</v>
          </cell>
          <cell r="CC596">
            <v>2.0000000000000018E-2</v>
          </cell>
        </row>
        <row r="597">
          <cell r="AA597">
            <v>43083</v>
          </cell>
          <cell r="AB597">
            <v>1.05</v>
          </cell>
          <cell r="AC597">
            <v>1.05</v>
          </cell>
          <cell r="AD597">
            <v>1.05</v>
          </cell>
          <cell r="AE597">
            <v>1.05</v>
          </cell>
          <cell r="AF597">
            <v>0</v>
          </cell>
          <cell r="AG597">
            <v>0</v>
          </cell>
          <cell r="BO597">
            <v>43083</v>
          </cell>
          <cell r="BP597">
            <v>1.6</v>
          </cell>
          <cell r="BQ597">
            <v>1.605</v>
          </cell>
          <cell r="BR597">
            <v>1.575</v>
          </cell>
          <cell r="BS597">
            <v>1.6</v>
          </cell>
          <cell r="BT597">
            <v>3.0000000000000027E-2</v>
          </cell>
          <cell r="BU597">
            <v>0</v>
          </cell>
          <cell r="BW597">
            <v>43080</v>
          </cell>
          <cell r="BX597">
            <v>1.63</v>
          </cell>
          <cell r="BY597">
            <v>1.6319999999999999</v>
          </cell>
          <cell r="BZ597">
            <v>1.625</v>
          </cell>
          <cell r="CA597">
            <v>1.63</v>
          </cell>
          <cell r="CB597">
            <v>6.9999999999998952E-3</v>
          </cell>
          <cell r="CC597">
            <v>0</v>
          </cell>
        </row>
        <row r="598">
          <cell r="AA598">
            <v>43082</v>
          </cell>
          <cell r="AB598">
            <v>1.04</v>
          </cell>
          <cell r="AC598">
            <v>1.07</v>
          </cell>
          <cell r="AD598">
            <v>1.04</v>
          </cell>
          <cell r="AE598">
            <v>1.05</v>
          </cell>
          <cell r="AF598">
            <v>3.0000000000000027E-2</v>
          </cell>
          <cell r="AG598">
            <v>1.0000000000000009E-2</v>
          </cell>
          <cell r="BO598">
            <v>43082</v>
          </cell>
          <cell r="BP598">
            <v>1.6</v>
          </cell>
          <cell r="BQ598">
            <v>1.64</v>
          </cell>
          <cell r="BR598">
            <v>1.595</v>
          </cell>
          <cell r="BS598">
            <v>1.6</v>
          </cell>
          <cell r="BT598">
            <v>4.4999999999999929E-2</v>
          </cell>
          <cell r="BU598">
            <v>0</v>
          </cell>
          <cell r="BW598">
            <v>43076</v>
          </cell>
          <cell r="BX598">
            <v>1.59</v>
          </cell>
          <cell r="BY598">
            <v>1.65</v>
          </cell>
          <cell r="BZ598">
            <v>1.59</v>
          </cell>
          <cell r="CA598">
            <v>1.63</v>
          </cell>
          <cell r="CB598">
            <v>5.9999999999999831E-2</v>
          </cell>
          <cell r="CC598">
            <v>3.9999999999999813E-2</v>
          </cell>
        </row>
        <row r="599">
          <cell r="AA599">
            <v>43081</v>
          </cell>
          <cell r="AB599">
            <v>1.04</v>
          </cell>
          <cell r="AC599">
            <v>1.04</v>
          </cell>
          <cell r="AD599">
            <v>1.04</v>
          </cell>
          <cell r="AE599">
            <v>1.04</v>
          </cell>
          <cell r="AF599">
            <v>0</v>
          </cell>
          <cell r="AG599">
            <v>0</v>
          </cell>
          <cell r="BO599">
            <v>43081</v>
          </cell>
          <cell r="BP599">
            <v>1.58</v>
          </cell>
          <cell r="BQ599">
            <v>1.605</v>
          </cell>
          <cell r="BR599">
            <v>1.58</v>
          </cell>
          <cell r="BS599">
            <v>1.6</v>
          </cell>
          <cell r="BT599">
            <v>2.4999999999999911E-2</v>
          </cell>
          <cell r="BU599">
            <v>2.0000000000000018E-2</v>
          </cell>
          <cell r="BW599">
            <v>43075</v>
          </cell>
          <cell r="BX599">
            <v>1.58</v>
          </cell>
          <cell r="BY599">
            <v>1.595</v>
          </cell>
          <cell r="BZ599">
            <v>1.575</v>
          </cell>
          <cell r="CA599">
            <v>1.59</v>
          </cell>
          <cell r="CB599">
            <v>2.0000000000000018E-2</v>
          </cell>
          <cell r="CC599">
            <v>1.0000000000000009E-2</v>
          </cell>
        </row>
        <row r="600">
          <cell r="AA600">
            <v>43080</v>
          </cell>
          <cell r="AB600">
            <v>1.04</v>
          </cell>
          <cell r="AC600">
            <v>1.04</v>
          </cell>
          <cell r="AD600">
            <v>1.04</v>
          </cell>
          <cell r="AE600">
            <v>1.04</v>
          </cell>
          <cell r="AF600">
            <v>0</v>
          </cell>
          <cell r="AG600">
            <v>0</v>
          </cell>
          <cell r="BO600">
            <v>43080</v>
          </cell>
          <cell r="BP600">
            <v>1.58</v>
          </cell>
          <cell r="BQ600">
            <v>1.59</v>
          </cell>
          <cell r="BR600">
            <v>1.58</v>
          </cell>
          <cell r="BS600">
            <v>1.58</v>
          </cell>
          <cell r="BT600">
            <v>1.0000000000000009E-2</v>
          </cell>
          <cell r="BU600">
            <v>0</v>
          </cell>
          <cell r="BW600">
            <v>43074</v>
          </cell>
          <cell r="BX600">
            <v>1.56</v>
          </cell>
          <cell r="BY600">
            <v>1.59</v>
          </cell>
          <cell r="BZ600">
            <v>1.5549999999999999</v>
          </cell>
          <cell r="CA600">
            <v>1.58</v>
          </cell>
          <cell r="CB600">
            <v>3.5000000000000142E-2</v>
          </cell>
          <cell r="CC600">
            <v>2.0000000000000018E-2</v>
          </cell>
        </row>
        <row r="601">
          <cell r="AA601">
            <v>43077</v>
          </cell>
          <cell r="AB601">
            <v>1.04</v>
          </cell>
          <cell r="AC601">
            <v>1.04</v>
          </cell>
          <cell r="AD601">
            <v>1.04</v>
          </cell>
          <cell r="AE601">
            <v>1.04</v>
          </cell>
          <cell r="AF601">
            <v>0</v>
          </cell>
          <cell r="AG601">
            <v>0</v>
          </cell>
          <cell r="BO601">
            <v>43077</v>
          </cell>
          <cell r="BP601">
            <v>1.58</v>
          </cell>
          <cell r="BQ601">
            <v>1.58</v>
          </cell>
          <cell r="BR601">
            <v>1.58</v>
          </cell>
          <cell r="BS601">
            <v>1.58</v>
          </cell>
          <cell r="BT601">
            <v>0</v>
          </cell>
          <cell r="BU601">
            <v>0</v>
          </cell>
          <cell r="BW601">
            <v>43073</v>
          </cell>
          <cell r="BX601">
            <v>1.5549999999999999</v>
          </cell>
          <cell r="BY601">
            <v>1.58</v>
          </cell>
          <cell r="BZ601">
            <v>1.554</v>
          </cell>
          <cell r="CA601">
            <v>1.56</v>
          </cell>
          <cell r="CB601">
            <v>2.6000000000000023E-2</v>
          </cell>
          <cell r="CC601">
            <v>0</v>
          </cell>
        </row>
        <row r="602">
          <cell r="AA602">
            <v>43076</v>
          </cell>
          <cell r="AB602">
            <v>0.995</v>
          </cell>
          <cell r="AC602">
            <v>1.04</v>
          </cell>
          <cell r="AD602">
            <v>0.92500000000000004</v>
          </cell>
          <cell r="AE602">
            <v>1.04</v>
          </cell>
          <cell r="AF602">
            <v>0.11499999999999999</v>
          </cell>
          <cell r="AG602">
            <v>4.500000000000004E-2</v>
          </cell>
          <cell r="BO602">
            <v>43076</v>
          </cell>
          <cell r="BP602">
            <v>1.54</v>
          </cell>
          <cell r="BQ602">
            <v>1.59</v>
          </cell>
          <cell r="BR602">
            <v>1.54</v>
          </cell>
          <cell r="BS602">
            <v>1.58</v>
          </cell>
          <cell r="BT602">
            <v>5.0000000000000044E-2</v>
          </cell>
          <cell r="BU602">
            <v>4.0000000000000036E-2</v>
          </cell>
          <cell r="BW602">
            <v>43070</v>
          </cell>
          <cell r="BX602">
            <v>1.55</v>
          </cell>
          <cell r="BY602">
            <v>1.58</v>
          </cell>
          <cell r="BZ602">
            <v>1.5149999999999999</v>
          </cell>
          <cell r="CA602">
            <v>1.56</v>
          </cell>
          <cell r="CB602">
            <v>6.5000000000000169E-2</v>
          </cell>
          <cell r="CC602">
            <v>2.0000000000000018E-2</v>
          </cell>
        </row>
        <row r="603">
          <cell r="AA603">
            <v>43075</v>
          </cell>
          <cell r="AB603">
            <v>0.98</v>
          </cell>
          <cell r="AC603">
            <v>0.995</v>
          </cell>
          <cell r="AD603">
            <v>0.98</v>
          </cell>
          <cell r="AE603">
            <v>0.995</v>
          </cell>
          <cell r="AF603">
            <v>1.5000000000000013E-2</v>
          </cell>
          <cell r="AG603">
            <v>1.5000000000000013E-2</v>
          </cell>
          <cell r="BO603">
            <v>43075</v>
          </cell>
          <cell r="BP603">
            <v>1.53</v>
          </cell>
          <cell r="BQ603">
            <v>1.5449999999999999</v>
          </cell>
          <cell r="BR603">
            <v>1.53</v>
          </cell>
          <cell r="BS603">
            <v>1.54</v>
          </cell>
          <cell r="BT603">
            <v>1.4999999999999902E-2</v>
          </cell>
          <cell r="BU603">
            <v>1.0000000000000009E-2</v>
          </cell>
          <cell r="BW603">
            <v>43069</v>
          </cell>
          <cell r="BX603">
            <v>1.52</v>
          </cell>
          <cell r="BY603">
            <v>1.54</v>
          </cell>
          <cell r="BZ603">
            <v>1.5049999999999999</v>
          </cell>
          <cell r="CA603">
            <v>1.54</v>
          </cell>
          <cell r="CB603">
            <v>3.5000000000000142E-2</v>
          </cell>
          <cell r="CC603">
            <v>2.0000000000000018E-2</v>
          </cell>
        </row>
        <row r="604">
          <cell r="AA604">
            <v>43074</v>
          </cell>
          <cell r="AB604">
            <v>0.98</v>
          </cell>
          <cell r="AC604">
            <v>0.995</v>
          </cell>
          <cell r="AD604">
            <v>0.97499999999999998</v>
          </cell>
          <cell r="AE604">
            <v>0.98</v>
          </cell>
          <cell r="AF604">
            <v>2.0000000000000018E-2</v>
          </cell>
          <cell r="AG604">
            <v>0</v>
          </cell>
          <cell r="BO604">
            <v>43074</v>
          </cell>
          <cell r="BP604">
            <v>1.51</v>
          </cell>
          <cell r="BQ604">
            <v>1.5429999999999999</v>
          </cell>
          <cell r="BR604">
            <v>1.51</v>
          </cell>
          <cell r="BS604">
            <v>1.53</v>
          </cell>
          <cell r="BT604">
            <v>3.2999999999999918E-2</v>
          </cell>
          <cell r="BU604">
            <v>2.0000000000000018E-2</v>
          </cell>
          <cell r="BW604">
            <v>43068</v>
          </cell>
          <cell r="BX604">
            <v>1.52</v>
          </cell>
          <cell r="BY604">
            <v>1.54</v>
          </cell>
          <cell r="BZ604">
            <v>1.5149999999999999</v>
          </cell>
          <cell r="CA604">
            <v>1.52</v>
          </cell>
          <cell r="CB604">
            <v>2.5000000000000133E-2</v>
          </cell>
          <cell r="CC604">
            <v>-2.0000000000000018E-2</v>
          </cell>
        </row>
        <row r="605">
          <cell r="AA605">
            <v>43073</v>
          </cell>
          <cell r="AB605">
            <v>0.98</v>
          </cell>
          <cell r="AC605">
            <v>0.98199999999999998</v>
          </cell>
          <cell r="AD605">
            <v>0.97499999999999998</v>
          </cell>
          <cell r="AE605">
            <v>0.98</v>
          </cell>
          <cell r="AF605">
            <v>7.0000000000000062E-3</v>
          </cell>
          <cell r="AG605">
            <v>5.0000000000000044E-3</v>
          </cell>
          <cell r="BO605">
            <v>43073</v>
          </cell>
          <cell r="BP605">
            <v>1.51</v>
          </cell>
          <cell r="BQ605">
            <v>1.5229999999999999</v>
          </cell>
          <cell r="BR605">
            <v>1.5049999999999999</v>
          </cell>
          <cell r="BS605">
            <v>1.51</v>
          </cell>
          <cell r="BT605">
            <v>1.8000000000000016E-2</v>
          </cell>
          <cell r="BU605">
            <v>0</v>
          </cell>
          <cell r="BW605">
            <v>43067</v>
          </cell>
          <cell r="BX605">
            <v>1.5</v>
          </cell>
          <cell r="BY605">
            <v>1.55</v>
          </cell>
          <cell r="BZ605">
            <v>1.4950000000000001</v>
          </cell>
          <cell r="CA605">
            <v>1.54</v>
          </cell>
          <cell r="CB605">
            <v>5.4999999999999938E-2</v>
          </cell>
          <cell r="CC605">
            <v>4.0000000000000036E-2</v>
          </cell>
        </row>
        <row r="606">
          <cell r="AA606">
            <v>43070</v>
          </cell>
          <cell r="AB606">
            <v>0.97</v>
          </cell>
          <cell r="AC606">
            <v>0.99</v>
          </cell>
          <cell r="AD606">
            <v>0.97</v>
          </cell>
          <cell r="AE606">
            <v>0.97499999999999998</v>
          </cell>
          <cell r="AF606">
            <v>2.0000000000000018E-2</v>
          </cell>
          <cell r="AG606">
            <v>1.5000000000000013E-2</v>
          </cell>
          <cell r="BO606">
            <v>43070</v>
          </cell>
          <cell r="BP606">
            <v>1.48</v>
          </cell>
          <cell r="BQ606">
            <v>1.53</v>
          </cell>
          <cell r="BR606">
            <v>1.48</v>
          </cell>
          <cell r="BS606">
            <v>1.51</v>
          </cell>
          <cell r="BT606">
            <v>5.0000000000000044E-2</v>
          </cell>
          <cell r="BU606">
            <v>2.0000000000000018E-2</v>
          </cell>
          <cell r="BW606">
            <v>43066</v>
          </cell>
          <cell r="BX606">
            <v>1.49</v>
          </cell>
          <cell r="BY606">
            <v>1.51</v>
          </cell>
          <cell r="BZ606">
            <v>1.4850000000000001</v>
          </cell>
          <cell r="CA606">
            <v>1.5</v>
          </cell>
          <cell r="CB606">
            <v>2.4999999999999911E-2</v>
          </cell>
          <cell r="CC606">
            <v>1.0000000000000009E-2</v>
          </cell>
        </row>
        <row r="607">
          <cell r="AA607">
            <v>43069</v>
          </cell>
          <cell r="AB607">
            <v>0.97</v>
          </cell>
          <cell r="AC607">
            <v>0.97</v>
          </cell>
          <cell r="AD607">
            <v>0.95499999999999996</v>
          </cell>
          <cell r="AE607">
            <v>0.96</v>
          </cell>
          <cell r="AF607">
            <v>1.5000000000000013E-2</v>
          </cell>
          <cell r="AG607">
            <v>-1.0000000000000009E-2</v>
          </cell>
          <cell r="BO607">
            <v>43069</v>
          </cell>
          <cell r="BP607">
            <v>1.47</v>
          </cell>
          <cell r="BQ607">
            <v>1.49</v>
          </cell>
          <cell r="BR607">
            <v>1.46</v>
          </cell>
          <cell r="BS607">
            <v>1.49</v>
          </cell>
          <cell r="BT607">
            <v>3.0000000000000027E-2</v>
          </cell>
          <cell r="BU607">
            <v>2.0000000000000018E-2</v>
          </cell>
          <cell r="BW607">
            <v>43063</v>
          </cell>
          <cell r="BX607">
            <v>1.51</v>
          </cell>
          <cell r="BY607">
            <v>1.5249999999999999</v>
          </cell>
          <cell r="BZ607">
            <v>1.49</v>
          </cell>
          <cell r="CA607">
            <v>1.49</v>
          </cell>
          <cell r="CB607">
            <v>3.499999999999992E-2</v>
          </cell>
          <cell r="CC607">
            <v>-3.499999999999992E-2</v>
          </cell>
        </row>
        <row r="608">
          <cell r="AA608">
            <v>43068</v>
          </cell>
          <cell r="AB608">
            <v>0.98</v>
          </cell>
          <cell r="AC608">
            <v>0.98</v>
          </cell>
          <cell r="AD608">
            <v>0.96</v>
          </cell>
          <cell r="AE608">
            <v>0.97</v>
          </cell>
          <cell r="AF608">
            <v>2.0000000000000018E-2</v>
          </cell>
          <cell r="AG608">
            <v>-1.0000000000000009E-2</v>
          </cell>
          <cell r="BO608">
            <v>43068</v>
          </cell>
          <cell r="BP608">
            <v>1.49</v>
          </cell>
          <cell r="BQ608">
            <v>1.49</v>
          </cell>
          <cell r="BR608">
            <v>1.47</v>
          </cell>
          <cell r="BS608">
            <v>1.47</v>
          </cell>
          <cell r="BT608">
            <v>2.0000000000000018E-2</v>
          </cell>
          <cell r="BU608">
            <v>-1.5000000000000124E-2</v>
          </cell>
          <cell r="BW608">
            <v>43062</v>
          </cell>
          <cell r="BX608">
            <v>1.5</v>
          </cell>
          <cell r="BY608">
            <v>1.53</v>
          </cell>
          <cell r="BZ608">
            <v>1.4650000000000001</v>
          </cell>
          <cell r="CA608">
            <v>1.5249999999999999</v>
          </cell>
          <cell r="CB608">
            <v>6.4999999999999947E-2</v>
          </cell>
          <cell r="CC608">
            <v>3.499999999999992E-2</v>
          </cell>
        </row>
        <row r="609">
          <cell r="AA609">
            <v>43067</v>
          </cell>
          <cell r="AB609">
            <v>0.94</v>
          </cell>
          <cell r="AC609">
            <v>0.98699999999999999</v>
          </cell>
          <cell r="AD609">
            <v>0.93</v>
          </cell>
          <cell r="AE609">
            <v>0.98</v>
          </cell>
          <cell r="AF609">
            <v>5.699999999999994E-2</v>
          </cell>
          <cell r="AG609">
            <v>4.0000000000000036E-2</v>
          </cell>
          <cell r="BO609">
            <v>43067</v>
          </cell>
          <cell r="BP609">
            <v>1.45</v>
          </cell>
          <cell r="BQ609">
            <v>1.5</v>
          </cell>
          <cell r="BR609">
            <v>1.45</v>
          </cell>
          <cell r="BS609">
            <v>1.4850000000000001</v>
          </cell>
          <cell r="BT609">
            <v>5.0000000000000044E-2</v>
          </cell>
          <cell r="BU609">
            <v>3.5000000000000142E-2</v>
          </cell>
          <cell r="BW609">
            <v>43061</v>
          </cell>
          <cell r="BX609">
            <v>1.45</v>
          </cell>
          <cell r="BY609">
            <v>1.49</v>
          </cell>
          <cell r="BZ609">
            <v>1.4350000000000001</v>
          </cell>
          <cell r="CA609">
            <v>1.49</v>
          </cell>
          <cell r="CB609">
            <v>5.4999999999999938E-2</v>
          </cell>
          <cell r="CC609">
            <v>5.0000000000000044E-2</v>
          </cell>
        </row>
        <row r="610">
          <cell r="AA610">
            <v>43066</v>
          </cell>
          <cell r="AB610">
            <v>0.93300000000000005</v>
          </cell>
          <cell r="AC610">
            <v>0.94</v>
          </cell>
          <cell r="AD610">
            <v>0.93</v>
          </cell>
          <cell r="AE610">
            <v>0.94</v>
          </cell>
          <cell r="AF610">
            <v>9.9999999999998979E-3</v>
          </cell>
          <cell r="AG610">
            <v>0</v>
          </cell>
          <cell r="BO610">
            <v>43066</v>
          </cell>
          <cell r="BP610">
            <v>1.45</v>
          </cell>
          <cell r="BQ610">
            <v>1.4550000000000001</v>
          </cell>
          <cell r="BR610">
            <v>1.4450000000000001</v>
          </cell>
          <cell r="BS610">
            <v>1.45</v>
          </cell>
          <cell r="BT610">
            <v>1.0000000000000009E-2</v>
          </cell>
          <cell r="BU610">
            <v>1.0000000000000009E-2</v>
          </cell>
          <cell r="BW610">
            <v>43060</v>
          </cell>
          <cell r="BX610">
            <v>1.43</v>
          </cell>
          <cell r="BY610">
            <v>1.46</v>
          </cell>
          <cell r="BZ610">
            <v>1.425</v>
          </cell>
          <cell r="CA610">
            <v>1.44</v>
          </cell>
          <cell r="CB610">
            <v>3.499999999999992E-2</v>
          </cell>
          <cell r="CC610">
            <v>1.4999999999999902E-2</v>
          </cell>
        </row>
        <row r="611">
          <cell r="AA611">
            <v>43063</v>
          </cell>
          <cell r="AB611">
            <v>0.96</v>
          </cell>
          <cell r="AC611">
            <v>0.96</v>
          </cell>
          <cell r="AD611">
            <v>0.93300000000000005</v>
          </cell>
          <cell r="AE611">
            <v>0.94</v>
          </cell>
          <cell r="AF611">
            <v>2.6999999999999913E-2</v>
          </cell>
          <cell r="AG611">
            <v>-2.0000000000000018E-2</v>
          </cell>
          <cell r="BO611">
            <v>43063</v>
          </cell>
          <cell r="BP611">
            <v>1.48</v>
          </cell>
          <cell r="BQ611">
            <v>1.48</v>
          </cell>
          <cell r="BR611">
            <v>1.44</v>
          </cell>
          <cell r="BS611">
            <v>1.44</v>
          </cell>
          <cell r="BT611">
            <v>4.0000000000000036E-2</v>
          </cell>
          <cell r="BU611">
            <v>-4.0000000000000036E-2</v>
          </cell>
          <cell r="BW611">
            <v>43059</v>
          </cell>
          <cell r="BX611">
            <v>1.375</v>
          </cell>
          <cell r="BY611">
            <v>1.425</v>
          </cell>
          <cell r="BZ611">
            <v>1.373</v>
          </cell>
          <cell r="CA611">
            <v>1.425</v>
          </cell>
          <cell r="CB611">
            <v>5.2000000000000046E-2</v>
          </cell>
          <cell r="CC611">
            <v>2.5000000000000133E-2</v>
          </cell>
        </row>
        <row r="612">
          <cell r="AA612">
            <v>43062</v>
          </cell>
          <cell r="AB612">
            <v>0.93</v>
          </cell>
          <cell r="AC612">
            <v>0.96499999999999997</v>
          </cell>
          <cell r="AD612">
            <v>0.92700000000000005</v>
          </cell>
          <cell r="AE612">
            <v>0.96</v>
          </cell>
          <cell r="AF612">
            <v>3.7999999999999923E-2</v>
          </cell>
          <cell r="AG612">
            <v>2.9999999999999916E-2</v>
          </cell>
          <cell r="BO612">
            <v>43062</v>
          </cell>
          <cell r="BP612">
            <v>1.44</v>
          </cell>
          <cell r="BQ612">
            <v>1.48</v>
          </cell>
          <cell r="BR612">
            <v>1.4350000000000001</v>
          </cell>
          <cell r="BS612">
            <v>1.48</v>
          </cell>
          <cell r="BT612">
            <v>4.4999999999999929E-2</v>
          </cell>
          <cell r="BU612">
            <v>4.0000000000000036E-2</v>
          </cell>
          <cell r="BW612">
            <v>43056</v>
          </cell>
          <cell r="BX612">
            <v>1.4</v>
          </cell>
          <cell r="BY612">
            <v>1.4</v>
          </cell>
          <cell r="BZ612">
            <v>1.4</v>
          </cell>
          <cell r="CA612">
            <v>1.4</v>
          </cell>
          <cell r="CB612">
            <v>0</v>
          </cell>
          <cell r="CC612">
            <v>1.0000000000000009E-2</v>
          </cell>
        </row>
        <row r="613">
          <cell r="AA613">
            <v>43061</v>
          </cell>
          <cell r="AB613">
            <v>0.91</v>
          </cell>
          <cell r="AC613">
            <v>0.93</v>
          </cell>
          <cell r="AD613">
            <v>0.9</v>
          </cell>
          <cell r="AE613">
            <v>0.93</v>
          </cell>
          <cell r="AF613">
            <v>3.0000000000000027E-2</v>
          </cell>
          <cell r="AG613">
            <v>2.0000000000000018E-2</v>
          </cell>
          <cell r="BO613">
            <v>43061</v>
          </cell>
          <cell r="BP613">
            <v>1.4</v>
          </cell>
          <cell r="BQ613">
            <v>1.44</v>
          </cell>
          <cell r="BR613">
            <v>1.4</v>
          </cell>
          <cell r="BS613">
            <v>1.44</v>
          </cell>
          <cell r="BT613">
            <v>4.0000000000000036E-2</v>
          </cell>
          <cell r="BU613">
            <v>4.0000000000000036E-2</v>
          </cell>
          <cell r="BW613">
            <v>43055</v>
          </cell>
          <cell r="BX613">
            <v>1.39</v>
          </cell>
          <cell r="BY613">
            <v>1.4</v>
          </cell>
          <cell r="BZ613">
            <v>1.38</v>
          </cell>
          <cell r="CA613">
            <v>1.39</v>
          </cell>
          <cell r="CB613">
            <v>2.0000000000000018E-2</v>
          </cell>
          <cell r="CC613">
            <v>0</v>
          </cell>
        </row>
        <row r="614">
          <cell r="AA614">
            <v>43060</v>
          </cell>
          <cell r="AB614">
            <v>0.86</v>
          </cell>
          <cell r="AC614">
            <v>0.91</v>
          </cell>
          <cell r="AD614">
            <v>0.85499999999999998</v>
          </cell>
          <cell r="AE614">
            <v>0.91</v>
          </cell>
          <cell r="AF614">
            <v>5.5000000000000049E-2</v>
          </cell>
          <cell r="AG614">
            <v>5.0000000000000044E-2</v>
          </cell>
          <cell r="BO614">
            <v>43060</v>
          </cell>
          <cell r="BP614">
            <v>1.38</v>
          </cell>
          <cell r="BQ614">
            <v>1.4</v>
          </cell>
          <cell r="BR614">
            <v>1.38</v>
          </cell>
          <cell r="BS614">
            <v>1.4</v>
          </cell>
          <cell r="BT614">
            <v>2.0000000000000018E-2</v>
          </cell>
          <cell r="BU614">
            <v>2.0000000000000018E-2</v>
          </cell>
          <cell r="BW614">
            <v>43054</v>
          </cell>
          <cell r="BX614">
            <v>1.38</v>
          </cell>
          <cell r="BY614">
            <v>1.39</v>
          </cell>
          <cell r="BZ614">
            <v>1.37</v>
          </cell>
          <cell r="CA614">
            <v>1.39</v>
          </cell>
          <cell r="CB614">
            <v>1.9999999999999796E-2</v>
          </cell>
          <cell r="CC614">
            <v>1.9999999999999796E-2</v>
          </cell>
        </row>
        <row r="615">
          <cell r="AA615">
            <v>43059</v>
          </cell>
          <cell r="AB615">
            <v>0.84</v>
          </cell>
          <cell r="AC615">
            <v>0.86</v>
          </cell>
          <cell r="AD615">
            <v>0.82</v>
          </cell>
          <cell r="AE615">
            <v>0.86</v>
          </cell>
          <cell r="AF615">
            <v>4.0000000000000036E-2</v>
          </cell>
          <cell r="AG615">
            <v>2.0000000000000018E-2</v>
          </cell>
          <cell r="BO615">
            <v>43059</v>
          </cell>
          <cell r="BP615">
            <v>1.347</v>
          </cell>
          <cell r="BQ615">
            <v>1.38</v>
          </cell>
          <cell r="BR615">
            <v>1.33</v>
          </cell>
          <cell r="BS615">
            <v>1.38</v>
          </cell>
          <cell r="BT615">
            <v>4.9999999999999822E-2</v>
          </cell>
          <cell r="BU615">
            <v>2.9999999999999805E-2</v>
          </cell>
          <cell r="BW615">
            <v>43053</v>
          </cell>
          <cell r="BX615">
            <v>1.38</v>
          </cell>
          <cell r="BY615">
            <v>1.39</v>
          </cell>
          <cell r="BZ615">
            <v>1.37</v>
          </cell>
          <cell r="CA615">
            <v>1.37</v>
          </cell>
          <cell r="CB615">
            <v>1.9999999999999796E-2</v>
          </cell>
          <cell r="CC615">
            <v>-9.9999999999997868E-3</v>
          </cell>
        </row>
        <row r="616">
          <cell r="AA616">
            <v>43056</v>
          </cell>
          <cell r="AB616">
            <v>0.84</v>
          </cell>
          <cell r="AC616">
            <v>0.84</v>
          </cell>
          <cell r="AD616">
            <v>0.82299999999999995</v>
          </cell>
          <cell r="AE616">
            <v>0.84</v>
          </cell>
          <cell r="AF616">
            <v>1.7000000000000015E-2</v>
          </cell>
          <cell r="AG616">
            <v>0</v>
          </cell>
          <cell r="BO616">
            <v>43056</v>
          </cell>
          <cell r="BP616">
            <v>1.35</v>
          </cell>
          <cell r="BQ616">
            <v>1.355</v>
          </cell>
          <cell r="BR616">
            <v>1.33</v>
          </cell>
          <cell r="BS616">
            <v>1.35</v>
          </cell>
          <cell r="BT616">
            <v>2.4999999999999911E-2</v>
          </cell>
          <cell r="BU616">
            <v>0</v>
          </cell>
          <cell r="BW616">
            <v>43052</v>
          </cell>
          <cell r="BX616">
            <v>1.39</v>
          </cell>
          <cell r="BY616">
            <v>1.4</v>
          </cell>
          <cell r="BZ616">
            <v>1.37</v>
          </cell>
          <cell r="CA616">
            <v>1.38</v>
          </cell>
          <cell r="CB616">
            <v>2.9999999999999805E-2</v>
          </cell>
          <cell r="CC616">
            <v>-1.0000000000000009E-2</v>
          </cell>
        </row>
        <row r="617">
          <cell r="AA617">
            <v>43055</v>
          </cell>
          <cell r="AB617">
            <v>0.83</v>
          </cell>
          <cell r="AC617">
            <v>0.84</v>
          </cell>
          <cell r="AD617">
            <v>0.82</v>
          </cell>
          <cell r="AE617">
            <v>0.84</v>
          </cell>
          <cell r="AF617">
            <v>2.0000000000000018E-2</v>
          </cell>
          <cell r="AG617">
            <v>1.0000000000000009E-2</v>
          </cell>
          <cell r="BO617">
            <v>43055</v>
          </cell>
          <cell r="BP617">
            <v>1.34</v>
          </cell>
          <cell r="BQ617">
            <v>1.35</v>
          </cell>
          <cell r="BR617">
            <v>1.33</v>
          </cell>
          <cell r="BS617">
            <v>1.35</v>
          </cell>
          <cell r="BT617">
            <v>2.0000000000000018E-2</v>
          </cell>
          <cell r="BU617">
            <v>1.0000000000000009E-2</v>
          </cell>
          <cell r="BW617">
            <v>43049</v>
          </cell>
          <cell r="BX617">
            <v>1.38</v>
          </cell>
          <cell r="BY617">
            <v>1.4</v>
          </cell>
          <cell r="BZ617">
            <v>1.38</v>
          </cell>
          <cell r="CA617">
            <v>1.39</v>
          </cell>
          <cell r="CB617">
            <v>2.0000000000000018E-2</v>
          </cell>
          <cell r="CC617">
            <v>1.0000000000000009E-2</v>
          </cell>
        </row>
        <row r="618">
          <cell r="AA618">
            <v>43054</v>
          </cell>
          <cell r="AB618">
            <v>0.81</v>
          </cell>
          <cell r="AC618">
            <v>0.83</v>
          </cell>
          <cell r="AD618">
            <v>0.78500000000000003</v>
          </cell>
          <cell r="AE618">
            <v>0.83</v>
          </cell>
          <cell r="AF618">
            <v>4.4999999999999929E-2</v>
          </cell>
          <cell r="AG618">
            <v>2.9999999999999916E-2</v>
          </cell>
          <cell r="BO618">
            <v>43054</v>
          </cell>
          <cell r="BP618">
            <v>1.32</v>
          </cell>
          <cell r="BQ618">
            <v>1.34</v>
          </cell>
          <cell r="BR618">
            <v>1.32</v>
          </cell>
          <cell r="BS618">
            <v>1.34</v>
          </cell>
          <cell r="BT618">
            <v>2.0000000000000018E-2</v>
          </cell>
          <cell r="BU618">
            <v>2.0000000000000018E-2</v>
          </cell>
          <cell r="BW618">
            <v>43048</v>
          </cell>
          <cell r="BX618">
            <v>1.38</v>
          </cell>
          <cell r="BY618">
            <v>1.38</v>
          </cell>
          <cell r="BZ618">
            <v>1.37</v>
          </cell>
          <cell r="CA618">
            <v>1.38</v>
          </cell>
          <cell r="CB618">
            <v>9.9999999999997868E-3</v>
          </cell>
          <cell r="CC618">
            <v>0</v>
          </cell>
        </row>
        <row r="619">
          <cell r="AA619">
            <v>43053</v>
          </cell>
          <cell r="AB619">
            <v>0.78</v>
          </cell>
          <cell r="AC619">
            <v>0.8</v>
          </cell>
          <cell r="AD619">
            <v>0.77</v>
          </cell>
          <cell r="AE619">
            <v>0.8</v>
          </cell>
          <cell r="AF619">
            <v>3.0000000000000027E-2</v>
          </cell>
          <cell r="AG619">
            <v>2.0000000000000018E-2</v>
          </cell>
          <cell r="BO619">
            <v>43053</v>
          </cell>
          <cell r="BP619">
            <v>1.33</v>
          </cell>
          <cell r="BQ619">
            <v>1.34</v>
          </cell>
          <cell r="BR619">
            <v>1.32</v>
          </cell>
          <cell r="BS619">
            <v>1.32</v>
          </cell>
          <cell r="BT619">
            <v>2.0000000000000018E-2</v>
          </cell>
          <cell r="BU619">
            <v>-1.4999999999999902E-2</v>
          </cell>
          <cell r="BW619">
            <v>43047</v>
          </cell>
          <cell r="BX619">
            <v>1.39</v>
          </cell>
          <cell r="BY619">
            <v>1.39</v>
          </cell>
          <cell r="BZ619">
            <v>1.37</v>
          </cell>
          <cell r="CA619">
            <v>1.38</v>
          </cell>
          <cell r="CB619">
            <v>1.9999999999999796E-2</v>
          </cell>
          <cell r="CC619">
            <v>-1.0000000000000009E-2</v>
          </cell>
        </row>
        <row r="620">
          <cell r="AA620">
            <v>43052</v>
          </cell>
          <cell r="AB620">
            <v>0.79</v>
          </cell>
          <cell r="AC620">
            <v>0.79200000000000004</v>
          </cell>
          <cell r="AD620">
            <v>0.745</v>
          </cell>
          <cell r="AE620">
            <v>0.78</v>
          </cell>
          <cell r="AF620">
            <v>4.7000000000000042E-2</v>
          </cell>
          <cell r="AG620">
            <v>-1.0000000000000009E-2</v>
          </cell>
          <cell r="BO620">
            <v>43052</v>
          </cell>
          <cell r="BP620">
            <v>1.333</v>
          </cell>
          <cell r="BQ620">
            <v>1.341</v>
          </cell>
          <cell r="BR620">
            <v>1.3149999999999999</v>
          </cell>
          <cell r="BS620">
            <v>1.335</v>
          </cell>
          <cell r="BT620">
            <v>2.6000000000000023E-2</v>
          </cell>
          <cell r="BU620">
            <v>0</v>
          </cell>
          <cell r="BW620">
            <v>43046</v>
          </cell>
          <cell r="BX620">
            <v>1.4</v>
          </cell>
          <cell r="BY620">
            <v>1.41</v>
          </cell>
          <cell r="BZ620">
            <v>1.38</v>
          </cell>
          <cell r="CA620">
            <v>1.39</v>
          </cell>
          <cell r="CB620">
            <v>3.0000000000000027E-2</v>
          </cell>
          <cell r="CC620">
            <v>-1.0000000000000009E-2</v>
          </cell>
        </row>
        <row r="621">
          <cell r="AA621">
            <v>43049</v>
          </cell>
          <cell r="AB621">
            <v>0.76</v>
          </cell>
          <cell r="AC621">
            <v>0.79</v>
          </cell>
          <cell r="AD621">
            <v>0.76</v>
          </cell>
          <cell r="AE621">
            <v>0.79</v>
          </cell>
          <cell r="AF621">
            <v>3.0000000000000027E-2</v>
          </cell>
          <cell r="AG621">
            <v>3.0000000000000027E-2</v>
          </cell>
          <cell r="BO621">
            <v>43049</v>
          </cell>
          <cell r="BP621">
            <v>1.33</v>
          </cell>
          <cell r="BQ621">
            <v>1.337</v>
          </cell>
          <cell r="BR621">
            <v>1.33</v>
          </cell>
          <cell r="BS621">
            <v>1.335</v>
          </cell>
          <cell r="BT621">
            <v>6.9999999999998952E-3</v>
          </cell>
          <cell r="BU621">
            <v>4.9999999999998934E-3</v>
          </cell>
          <cell r="BW621">
            <v>43045</v>
          </cell>
          <cell r="BX621">
            <v>1.44</v>
          </cell>
          <cell r="BY621">
            <v>1.4419999999999999</v>
          </cell>
          <cell r="BZ621">
            <v>1.39</v>
          </cell>
          <cell r="CA621">
            <v>1.4</v>
          </cell>
          <cell r="CB621">
            <v>5.2000000000000046E-2</v>
          </cell>
          <cell r="CC621">
            <v>-4.0000000000000036E-2</v>
          </cell>
        </row>
        <row r="622">
          <cell r="AA622">
            <v>43048</v>
          </cell>
          <cell r="AB622">
            <v>0.76</v>
          </cell>
          <cell r="AC622">
            <v>0.76</v>
          </cell>
          <cell r="AD622">
            <v>0.76</v>
          </cell>
          <cell r="AE622">
            <v>0.76</v>
          </cell>
          <cell r="AF622">
            <v>0</v>
          </cell>
          <cell r="AG622">
            <v>0</v>
          </cell>
          <cell r="BO622">
            <v>43048</v>
          </cell>
          <cell r="BP622">
            <v>1.33</v>
          </cell>
          <cell r="BQ622">
            <v>1.33</v>
          </cell>
          <cell r="BR622">
            <v>1.33</v>
          </cell>
          <cell r="BS622">
            <v>1.33</v>
          </cell>
          <cell r="BT622">
            <v>0</v>
          </cell>
          <cell r="BU622">
            <v>0</v>
          </cell>
          <cell r="BW622">
            <v>43042</v>
          </cell>
          <cell r="BX622">
            <v>1.45</v>
          </cell>
          <cell r="BY622">
            <v>1.46</v>
          </cell>
          <cell r="BZ622">
            <v>1.44</v>
          </cell>
          <cell r="CA622">
            <v>1.44</v>
          </cell>
          <cell r="CB622">
            <v>2.0000000000000018E-2</v>
          </cell>
          <cell r="CC622">
            <v>-1.0000000000000009E-2</v>
          </cell>
        </row>
        <row r="623">
          <cell r="AA623">
            <v>43047</v>
          </cell>
          <cell r="AB623">
            <v>0.77</v>
          </cell>
          <cell r="AC623">
            <v>0.77300000000000002</v>
          </cell>
          <cell r="AD623">
            <v>0.75700000000000001</v>
          </cell>
          <cell r="AE623">
            <v>0.76</v>
          </cell>
          <cell r="AF623">
            <v>1.6000000000000014E-2</v>
          </cell>
          <cell r="AG623">
            <v>-1.0000000000000009E-2</v>
          </cell>
          <cell r="BO623">
            <v>43047</v>
          </cell>
          <cell r="BP623">
            <v>1.34</v>
          </cell>
          <cell r="BQ623">
            <v>1.34</v>
          </cell>
          <cell r="BR623">
            <v>1.33</v>
          </cell>
          <cell r="BS623">
            <v>1.33</v>
          </cell>
          <cell r="BT623">
            <v>1.0000000000000009E-2</v>
          </cell>
          <cell r="BU623">
            <v>-1.0000000000000009E-2</v>
          </cell>
          <cell r="BW623">
            <v>43041</v>
          </cell>
          <cell r="BX623">
            <v>1.47</v>
          </cell>
          <cell r="BY623">
            <v>1.49</v>
          </cell>
          <cell r="BZ623">
            <v>1.45</v>
          </cell>
          <cell r="CA623">
            <v>1.45</v>
          </cell>
          <cell r="CB623">
            <v>4.0000000000000036E-2</v>
          </cell>
          <cell r="CC623">
            <v>-3.0000000000000027E-2</v>
          </cell>
        </row>
        <row r="624">
          <cell r="AA624">
            <v>43046</v>
          </cell>
          <cell r="AB624">
            <v>0.81</v>
          </cell>
          <cell r="AC624">
            <v>0.82</v>
          </cell>
          <cell r="AD624">
            <v>0.77</v>
          </cell>
          <cell r="AE624">
            <v>0.77</v>
          </cell>
          <cell r="AF624">
            <v>4.9999999999999933E-2</v>
          </cell>
          <cell r="AG624">
            <v>-4.0000000000000036E-2</v>
          </cell>
          <cell r="BO624">
            <v>43046</v>
          </cell>
          <cell r="BP624">
            <v>1.35</v>
          </cell>
          <cell r="BQ624">
            <v>1.36</v>
          </cell>
          <cell r="BR624">
            <v>1.34</v>
          </cell>
          <cell r="BS624">
            <v>1.34</v>
          </cell>
          <cell r="BT624">
            <v>2.0000000000000018E-2</v>
          </cell>
          <cell r="BU624">
            <v>-1.0000000000000009E-2</v>
          </cell>
          <cell r="BW624">
            <v>43039</v>
          </cell>
          <cell r="BX624">
            <v>1.5</v>
          </cell>
          <cell r="BY624">
            <v>1.5</v>
          </cell>
          <cell r="BZ624">
            <v>1.46</v>
          </cell>
          <cell r="CA624">
            <v>1.48</v>
          </cell>
          <cell r="CB624">
            <v>4.0000000000000036E-2</v>
          </cell>
          <cell r="CC624">
            <v>-2.0000000000000018E-2</v>
          </cell>
        </row>
        <row r="625">
          <cell r="AA625">
            <v>43045</v>
          </cell>
          <cell r="AB625">
            <v>0.85499999999999998</v>
          </cell>
          <cell r="AC625">
            <v>0.85799999999999998</v>
          </cell>
          <cell r="AD625">
            <v>0.81</v>
          </cell>
          <cell r="AE625">
            <v>0.81</v>
          </cell>
          <cell r="AF625">
            <v>4.7999999999999932E-2</v>
          </cell>
          <cell r="AG625">
            <v>-4.6999999999999931E-2</v>
          </cell>
          <cell r="BO625">
            <v>43045</v>
          </cell>
          <cell r="BP625">
            <v>1.39</v>
          </cell>
          <cell r="BQ625">
            <v>1.3919999999999999</v>
          </cell>
          <cell r="BR625">
            <v>1.35</v>
          </cell>
          <cell r="BS625">
            <v>1.35</v>
          </cell>
          <cell r="BT625">
            <v>4.1999999999999815E-2</v>
          </cell>
          <cell r="BU625">
            <v>-3.9999999999999813E-2</v>
          </cell>
          <cell r="BW625">
            <v>43038</v>
          </cell>
          <cell r="BX625">
            <v>1.47</v>
          </cell>
          <cell r="BY625">
            <v>1.5</v>
          </cell>
          <cell r="BZ625">
            <v>1.4650000000000001</v>
          </cell>
          <cell r="CA625">
            <v>1.5</v>
          </cell>
          <cell r="CB625">
            <v>3.499999999999992E-2</v>
          </cell>
          <cell r="CC625">
            <v>3.0000000000000027E-2</v>
          </cell>
        </row>
        <row r="626">
          <cell r="AA626">
            <v>43042</v>
          </cell>
          <cell r="AB626">
            <v>0.87</v>
          </cell>
          <cell r="AC626">
            <v>0.87</v>
          </cell>
          <cell r="AD626">
            <v>0.84</v>
          </cell>
          <cell r="AE626">
            <v>0.85699999999999998</v>
          </cell>
          <cell r="AF626">
            <v>3.0000000000000027E-2</v>
          </cell>
          <cell r="AG626">
            <v>-3.0000000000000027E-3</v>
          </cell>
          <cell r="BO626">
            <v>43042</v>
          </cell>
          <cell r="BP626">
            <v>1.41</v>
          </cell>
          <cell r="BQ626">
            <v>1.41</v>
          </cell>
          <cell r="BR626">
            <v>1.39</v>
          </cell>
          <cell r="BS626">
            <v>1.39</v>
          </cell>
          <cell r="BT626">
            <v>2.0000000000000018E-2</v>
          </cell>
          <cell r="BU626">
            <v>-1.0000000000000009E-2</v>
          </cell>
          <cell r="BW626">
            <v>43034</v>
          </cell>
          <cell r="BX626">
            <v>1.49</v>
          </cell>
          <cell r="BY626">
            <v>1.63</v>
          </cell>
          <cell r="BZ626">
            <v>1.4650000000000001</v>
          </cell>
          <cell r="CA626">
            <v>1.47</v>
          </cell>
          <cell r="CB626">
            <v>0.16499999999999981</v>
          </cell>
          <cell r="CC626">
            <v>-2.0000000000000018E-2</v>
          </cell>
        </row>
        <row r="627">
          <cell r="AA627">
            <v>43041</v>
          </cell>
          <cell r="AB627">
            <v>0.88</v>
          </cell>
          <cell r="AC627">
            <v>0.89</v>
          </cell>
          <cell r="AD627">
            <v>0.85699999999999998</v>
          </cell>
          <cell r="AE627">
            <v>0.86</v>
          </cell>
          <cell r="AF627">
            <v>3.3000000000000029E-2</v>
          </cell>
          <cell r="AG627">
            <v>-2.0000000000000018E-2</v>
          </cell>
          <cell r="BO627">
            <v>43041</v>
          </cell>
          <cell r="BP627">
            <v>1.43</v>
          </cell>
          <cell r="BQ627">
            <v>1.43</v>
          </cell>
          <cell r="BR627">
            <v>1.4</v>
          </cell>
          <cell r="BS627">
            <v>1.4</v>
          </cell>
          <cell r="BT627">
            <v>3.0000000000000027E-2</v>
          </cell>
          <cell r="BU627">
            <v>-3.0000000000000027E-2</v>
          </cell>
          <cell r="BW627">
            <v>43033</v>
          </cell>
          <cell r="BX627">
            <v>1.4650000000000001</v>
          </cell>
          <cell r="BY627">
            <v>1.5049999999999999</v>
          </cell>
          <cell r="BZ627">
            <v>1.4650000000000001</v>
          </cell>
          <cell r="CA627">
            <v>1.49</v>
          </cell>
          <cell r="CB627">
            <v>3.9999999999999813E-2</v>
          </cell>
          <cell r="CC627">
            <v>3.0000000000000027E-2</v>
          </cell>
        </row>
        <row r="628">
          <cell r="AA628">
            <v>43040</v>
          </cell>
          <cell r="AB628">
            <v>0.88</v>
          </cell>
          <cell r="AC628">
            <v>0.88</v>
          </cell>
          <cell r="AD628">
            <v>0.88</v>
          </cell>
          <cell r="AE628">
            <v>0.88</v>
          </cell>
          <cell r="AF628">
            <v>0</v>
          </cell>
          <cell r="AG628">
            <v>0</v>
          </cell>
          <cell r="BO628">
            <v>43039</v>
          </cell>
          <cell r="BP628">
            <v>1.44</v>
          </cell>
          <cell r="BQ628">
            <v>1.44</v>
          </cell>
          <cell r="BR628">
            <v>1.41</v>
          </cell>
          <cell r="BS628">
            <v>1.43</v>
          </cell>
          <cell r="BT628">
            <v>3.0000000000000027E-2</v>
          </cell>
          <cell r="BU628">
            <v>-1.0000000000000009E-2</v>
          </cell>
          <cell r="BW628">
            <v>43032</v>
          </cell>
          <cell r="BX628">
            <v>1.43</v>
          </cell>
          <cell r="BY628">
            <v>1.4850000000000001</v>
          </cell>
          <cell r="BZ628">
            <v>1.425</v>
          </cell>
          <cell r="CA628">
            <v>1.46</v>
          </cell>
          <cell r="CB628">
            <v>6.0000000000000053E-2</v>
          </cell>
          <cell r="CC628">
            <v>3.0000000000000027E-2</v>
          </cell>
        </row>
        <row r="629">
          <cell r="AA629">
            <v>43039</v>
          </cell>
          <cell r="AB629">
            <v>0.94</v>
          </cell>
          <cell r="AC629">
            <v>0.94</v>
          </cell>
          <cell r="AD629">
            <v>0.88</v>
          </cell>
          <cell r="AE629">
            <v>0.88</v>
          </cell>
          <cell r="AF629">
            <v>5.9999999999999942E-2</v>
          </cell>
          <cell r="AG629">
            <v>-5.9999999999999942E-2</v>
          </cell>
          <cell r="BO629">
            <v>43038</v>
          </cell>
          <cell r="BP629">
            <v>1.415</v>
          </cell>
          <cell r="BQ629">
            <v>1.44</v>
          </cell>
          <cell r="BR629">
            <v>1.41</v>
          </cell>
          <cell r="BS629">
            <v>1.44</v>
          </cell>
          <cell r="BT629">
            <v>3.0000000000000027E-2</v>
          </cell>
          <cell r="BU629">
            <v>2.4999999999999911E-2</v>
          </cell>
          <cell r="BW629">
            <v>43031</v>
          </cell>
          <cell r="BX629">
            <v>1.45</v>
          </cell>
          <cell r="BY629">
            <v>1.45</v>
          </cell>
          <cell r="BZ629">
            <v>1.42</v>
          </cell>
          <cell r="CA629">
            <v>1.43</v>
          </cell>
          <cell r="CB629">
            <v>3.0000000000000027E-2</v>
          </cell>
          <cell r="CC629">
            <v>-2.0000000000000018E-2</v>
          </cell>
        </row>
        <row r="630">
          <cell r="AA630">
            <v>43038</v>
          </cell>
          <cell r="AB630">
            <v>0.94499999999999995</v>
          </cell>
          <cell r="AC630">
            <v>0.94699999999999995</v>
          </cell>
          <cell r="AD630">
            <v>0.92500000000000004</v>
          </cell>
          <cell r="AE630">
            <v>0.94</v>
          </cell>
          <cell r="AF630">
            <v>2.1999999999999909E-2</v>
          </cell>
          <cell r="AG630">
            <v>0</v>
          </cell>
          <cell r="BO630">
            <v>43034</v>
          </cell>
          <cell r="BP630">
            <v>1.43</v>
          </cell>
          <cell r="BQ630">
            <v>1.4350000000000001</v>
          </cell>
          <cell r="BR630">
            <v>1.41</v>
          </cell>
          <cell r="BS630">
            <v>1.415</v>
          </cell>
          <cell r="BT630">
            <v>2.5000000000000133E-2</v>
          </cell>
          <cell r="BU630">
            <v>-1.4999999999999902E-2</v>
          </cell>
          <cell r="BW630">
            <v>43028</v>
          </cell>
          <cell r="BX630">
            <v>1.46</v>
          </cell>
          <cell r="BY630">
            <v>1.47</v>
          </cell>
          <cell r="BZ630">
            <v>1.4450000000000001</v>
          </cell>
          <cell r="CA630">
            <v>1.45</v>
          </cell>
          <cell r="CB630">
            <v>2.4999999999999911E-2</v>
          </cell>
          <cell r="CC630">
            <v>-2.0000000000000018E-2</v>
          </cell>
        </row>
        <row r="631">
          <cell r="AA631">
            <v>43035</v>
          </cell>
          <cell r="AB631">
            <v>0.94</v>
          </cell>
          <cell r="AC631">
            <v>0.94</v>
          </cell>
          <cell r="AD631">
            <v>0.94</v>
          </cell>
          <cell r="AE631">
            <v>0.94</v>
          </cell>
          <cell r="AF631">
            <v>0</v>
          </cell>
          <cell r="AG631">
            <v>0</v>
          </cell>
          <cell r="BO631">
            <v>43033</v>
          </cell>
          <cell r="BP631">
            <v>1.41</v>
          </cell>
          <cell r="BQ631">
            <v>1.4350000000000001</v>
          </cell>
          <cell r="BR631">
            <v>1.4</v>
          </cell>
          <cell r="BS631">
            <v>1.43</v>
          </cell>
          <cell r="BT631">
            <v>3.5000000000000142E-2</v>
          </cell>
          <cell r="BU631">
            <v>2.0000000000000018E-2</v>
          </cell>
          <cell r="BW631">
            <v>43027</v>
          </cell>
          <cell r="BX631">
            <v>1.51</v>
          </cell>
          <cell r="BY631">
            <v>1.51</v>
          </cell>
          <cell r="BZ631">
            <v>1.47</v>
          </cell>
          <cell r="CA631">
            <v>1.47</v>
          </cell>
          <cell r="CB631">
            <v>4.0000000000000036E-2</v>
          </cell>
          <cell r="CC631">
            <v>-4.0000000000000036E-2</v>
          </cell>
        </row>
        <row r="632">
          <cell r="AA632">
            <v>43034</v>
          </cell>
          <cell r="AB632">
            <v>0.95</v>
          </cell>
          <cell r="AC632">
            <v>0.95</v>
          </cell>
          <cell r="AD632">
            <v>0.94</v>
          </cell>
          <cell r="AE632">
            <v>0.94</v>
          </cell>
          <cell r="AF632">
            <v>1.0000000000000009E-2</v>
          </cell>
          <cell r="AG632">
            <v>-1.0000000000000009E-2</v>
          </cell>
          <cell r="BO632">
            <v>43032</v>
          </cell>
          <cell r="BP632">
            <v>1.37</v>
          </cell>
          <cell r="BQ632">
            <v>1.42</v>
          </cell>
          <cell r="BR632">
            <v>1.365</v>
          </cell>
          <cell r="BS632">
            <v>1.41</v>
          </cell>
          <cell r="BT632">
            <v>5.4999999999999938E-2</v>
          </cell>
          <cell r="BU632">
            <v>3.9999999999999813E-2</v>
          </cell>
          <cell r="BW632">
            <v>43026</v>
          </cell>
          <cell r="BX632">
            <v>1.5</v>
          </cell>
          <cell r="BY632">
            <v>1.51</v>
          </cell>
          <cell r="BZ632">
            <v>1.5</v>
          </cell>
          <cell r="CA632">
            <v>1.51</v>
          </cell>
          <cell r="CB632">
            <v>1.0000000000000009E-2</v>
          </cell>
          <cell r="CC632">
            <v>0</v>
          </cell>
        </row>
        <row r="633">
          <cell r="AA633">
            <v>43033</v>
          </cell>
          <cell r="AB633">
            <v>0.94</v>
          </cell>
          <cell r="AC633">
            <v>0.95499999999999996</v>
          </cell>
          <cell r="AD633">
            <v>0.94</v>
          </cell>
          <cell r="AE633">
            <v>0.95</v>
          </cell>
          <cell r="AF633">
            <v>1.5000000000000013E-2</v>
          </cell>
          <cell r="AG633">
            <v>1.0000000000000009E-2</v>
          </cell>
          <cell r="BO633">
            <v>43031</v>
          </cell>
          <cell r="BP633">
            <v>1.39</v>
          </cell>
          <cell r="BQ633">
            <v>1.391</v>
          </cell>
          <cell r="BR633">
            <v>1.365</v>
          </cell>
          <cell r="BS633">
            <v>1.37</v>
          </cell>
          <cell r="BT633">
            <v>2.6000000000000023E-2</v>
          </cell>
          <cell r="BU633">
            <v>-1.9999999999999796E-2</v>
          </cell>
          <cell r="BW633">
            <v>43025</v>
          </cell>
          <cell r="BX633">
            <v>1.52</v>
          </cell>
          <cell r="BY633">
            <v>1.52</v>
          </cell>
          <cell r="BZ633">
            <v>1.5</v>
          </cell>
          <cell r="CA633">
            <v>1.51</v>
          </cell>
          <cell r="CB633">
            <v>2.0000000000000018E-2</v>
          </cell>
          <cell r="CC633">
            <v>-1.0000000000000009E-2</v>
          </cell>
        </row>
        <row r="634">
          <cell r="AA634">
            <v>43032</v>
          </cell>
          <cell r="AB634">
            <v>0.91</v>
          </cell>
          <cell r="AC634">
            <v>0.94499999999999995</v>
          </cell>
          <cell r="AD634">
            <v>0.91</v>
          </cell>
          <cell r="AE634">
            <v>0.94</v>
          </cell>
          <cell r="AF634">
            <v>3.499999999999992E-2</v>
          </cell>
          <cell r="AG634">
            <v>2.9999999999999916E-2</v>
          </cell>
          <cell r="BO634">
            <v>43028</v>
          </cell>
          <cell r="BP634">
            <v>1.41</v>
          </cell>
          <cell r="BQ634">
            <v>1.415</v>
          </cell>
          <cell r="BR634">
            <v>1.39</v>
          </cell>
          <cell r="BS634">
            <v>1.39</v>
          </cell>
          <cell r="BT634">
            <v>2.5000000000000133E-2</v>
          </cell>
          <cell r="BU634">
            <v>-2.0000000000000018E-2</v>
          </cell>
          <cell r="BW634">
            <v>43024</v>
          </cell>
          <cell r="BX634">
            <v>1.49</v>
          </cell>
          <cell r="BY634">
            <v>1.52</v>
          </cell>
          <cell r="BZ634">
            <v>1.484</v>
          </cell>
          <cell r="CA634">
            <v>1.52</v>
          </cell>
          <cell r="CB634">
            <v>3.6000000000000032E-2</v>
          </cell>
          <cell r="CC634">
            <v>3.0000000000000027E-2</v>
          </cell>
        </row>
        <row r="635">
          <cell r="AA635">
            <v>43031</v>
          </cell>
          <cell r="AB635">
            <v>0.97</v>
          </cell>
          <cell r="AC635">
            <v>0.97099999999999997</v>
          </cell>
          <cell r="AD635">
            <v>0.91</v>
          </cell>
          <cell r="AE635">
            <v>0.91</v>
          </cell>
          <cell r="AF635">
            <v>6.0999999999999943E-2</v>
          </cell>
          <cell r="AG635">
            <v>-5.4999999999999938E-2</v>
          </cell>
          <cell r="BO635">
            <v>43027</v>
          </cell>
          <cell r="BP635">
            <v>1.45</v>
          </cell>
          <cell r="BQ635">
            <v>1.45</v>
          </cell>
          <cell r="BR635">
            <v>1.41</v>
          </cell>
          <cell r="BS635">
            <v>1.41</v>
          </cell>
          <cell r="BT635">
            <v>4.0000000000000036E-2</v>
          </cell>
          <cell r="BU635">
            <v>-4.0000000000000036E-2</v>
          </cell>
          <cell r="BW635">
            <v>43021</v>
          </cell>
          <cell r="BX635">
            <v>1.5</v>
          </cell>
          <cell r="BY635">
            <v>1.51</v>
          </cell>
          <cell r="BZ635">
            <v>1.48</v>
          </cell>
          <cell r="CA635">
            <v>1.49</v>
          </cell>
          <cell r="CB635">
            <v>3.0000000000000027E-2</v>
          </cell>
          <cell r="CC635">
            <v>-1.0000000000000009E-2</v>
          </cell>
        </row>
        <row r="636">
          <cell r="AA636">
            <v>43028</v>
          </cell>
          <cell r="AB636">
            <v>0.99</v>
          </cell>
          <cell r="AC636">
            <v>0.99</v>
          </cell>
          <cell r="AD636">
            <v>0.96199999999999997</v>
          </cell>
          <cell r="AE636">
            <v>0.96499999999999997</v>
          </cell>
          <cell r="AF636">
            <v>2.8000000000000025E-2</v>
          </cell>
          <cell r="AG636">
            <v>-2.5000000000000022E-2</v>
          </cell>
          <cell r="BO636">
            <v>43026</v>
          </cell>
          <cell r="BP636">
            <v>1.45</v>
          </cell>
          <cell r="BQ636">
            <v>1.45</v>
          </cell>
          <cell r="BR636">
            <v>1.4450000000000001</v>
          </cell>
          <cell r="BS636">
            <v>1.45</v>
          </cell>
          <cell r="BT636">
            <v>4.9999999999998934E-3</v>
          </cell>
          <cell r="BU636">
            <v>0</v>
          </cell>
          <cell r="BW636">
            <v>43020</v>
          </cell>
          <cell r="BX636">
            <v>1.46</v>
          </cell>
          <cell r="BY636">
            <v>1.54</v>
          </cell>
          <cell r="BZ636">
            <v>1.45</v>
          </cell>
          <cell r="CA636">
            <v>1.5</v>
          </cell>
          <cell r="CB636">
            <v>9.000000000000008E-2</v>
          </cell>
          <cell r="CC636">
            <v>4.0000000000000036E-2</v>
          </cell>
        </row>
        <row r="637">
          <cell r="AA637">
            <v>43027</v>
          </cell>
          <cell r="AB637">
            <v>1.04</v>
          </cell>
          <cell r="AC637">
            <v>1.04</v>
          </cell>
          <cell r="AD637">
            <v>0.99</v>
          </cell>
          <cell r="AE637">
            <v>0.99</v>
          </cell>
          <cell r="AF637">
            <v>5.0000000000000044E-2</v>
          </cell>
          <cell r="AG637">
            <v>-5.0000000000000044E-2</v>
          </cell>
          <cell r="BO637">
            <v>43025</v>
          </cell>
          <cell r="BP637">
            <v>1.46</v>
          </cell>
          <cell r="BQ637">
            <v>1.46</v>
          </cell>
          <cell r="BR637">
            <v>1.4450000000000001</v>
          </cell>
          <cell r="BS637">
            <v>1.45</v>
          </cell>
          <cell r="BT637">
            <v>1.4999999999999902E-2</v>
          </cell>
          <cell r="BU637">
            <v>-1.0000000000000009E-2</v>
          </cell>
          <cell r="BW637">
            <v>43019</v>
          </cell>
          <cell r="BX637">
            <v>1.48</v>
          </cell>
          <cell r="BY637">
            <v>1.49</v>
          </cell>
          <cell r="BZ637">
            <v>1.44</v>
          </cell>
          <cell r="CA637">
            <v>1.46</v>
          </cell>
          <cell r="CB637">
            <v>5.0000000000000044E-2</v>
          </cell>
          <cell r="CC637">
            <v>-2.0000000000000018E-2</v>
          </cell>
        </row>
        <row r="638">
          <cell r="AA638">
            <v>43026</v>
          </cell>
          <cell r="AB638">
            <v>1.03</v>
          </cell>
          <cell r="AC638">
            <v>1.05</v>
          </cell>
          <cell r="AD638">
            <v>1.03</v>
          </cell>
          <cell r="AE638">
            <v>1.04</v>
          </cell>
          <cell r="AF638">
            <v>2.0000000000000018E-2</v>
          </cell>
          <cell r="AG638">
            <v>1.0000000000000009E-2</v>
          </cell>
          <cell r="BO638">
            <v>43024</v>
          </cell>
          <cell r="BP638">
            <v>1.44</v>
          </cell>
          <cell r="BQ638">
            <v>1.46</v>
          </cell>
          <cell r="BR638">
            <v>1.4350000000000001</v>
          </cell>
          <cell r="BS638">
            <v>1.46</v>
          </cell>
          <cell r="BT638">
            <v>2.4999999999999911E-2</v>
          </cell>
          <cell r="BU638">
            <v>2.0000000000000018E-2</v>
          </cell>
          <cell r="BW638">
            <v>43018</v>
          </cell>
          <cell r="BX638">
            <v>1.43</v>
          </cell>
          <cell r="BY638">
            <v>1.49</v>
          </cell>
          <cell r="BZ638">
            <v>1.425</v>
          </cell>
          <cell r="CA638">
            <v>1.48</v>
          </cell>
          <cell r="CB638">
            <v>6.4999999999999947E-2</v>
          </cell>
          <cell r="CC638">
            <v>1.0000000000000009E-2</v>
          </cell>
        </row>
        <row r="639">
          <cell r="AA639">
            <v>43025</v>
          </cell>
          <cell r="AB639">
            <v>1.07</v>
          </cell>
          <cell r="AC639">
            <v>1.08</v>
          </cell>
          <cell r="AD639">
            <v>1.03</v>
          </cell>
          <cell r="AE639">
            <v>1.03</v>
          </cell>
          <cell r="AF639">
            <v>5.0000000000000044E-2</v>
          </cell>
          <cell r="AG639">
            <v>-4.0000000000000036E-2</v>
          </cell>
          <cell r="BO639">
            <v>43021</v>
          </cell>
          <cell r="BP639">
            <v>1.44</v>
          </cell>
          <cell r="BQ639">
            <v>1.45</v>
          </cell>
          <cell r="BR639">
            <v>1.43</v>
          </cell>
          <cell r="BS639">
            <v>1.44</v>
          </cell>
          <cell r="BT639">
            <v>2.0000000000000018E-2</v>
          </cell>
          <cell r="BU639">
            <v>0</v>
          </cell>
          <cell r="BW639">
            <v>43014</v>
          </cell>
          <cell r="BX639">
            <v>1.39</v>
          </cell>
          <cell r="BY639">
            <v>1.47</v>
          </cell>
          <cell r="BZ639">
            <v>1.34</v>
          </cell>
          <cell r="CA639">
            <v>1.47</v>
          </cell>
          <cell r="CB639">
            <v>0.12999999999999989</v>
          </cell>
          <cell r="CC639">
            <v>7.0000000000000062E-2</v>
          </cell>
        </row>
        <row r="640">
          <cell r="AA640">
            <v>43024</v>
          </cell>
          <cell r="AB640">
            <v>1.0649999999999999</v>
          </cell>
          <cell r="AC640">
            <v>1.08</v>
          </cell>
          <cell r="AD640">
            <v>1.06</v>
          </cell>
          <cell r="AE640">
            <v>1.07</v>
          </cell>
          <cell r="AF640">
            <v>2.0000000000000018E-2</v>
          </cell>
          <cell r="AG640">
            <v>1.0000000000000009E-2</v>
          </cell>
          <cell r="BO640">
            <v>43020</v>
          </cell>
          <cell r="BP640">
            <v>1.4</v>
          </cell>
          <cell r="BQ640">
            <v>1.45</v>
          </cell>
          <cell r="BR640">
            <v>1.4</v>
          </cell>
          <cell r="BS640">
            <v>1.44</v>
          </cell>
          <cell r="BT640">
            <v>5.0000000000000044E-2</v>
          </cell>
          <cell r="BU640">
            <v>4.0000000000000036E-2</v>
          </cell>
          <cell r="BW640">
            <v>43013</v>
          </cell>
          <cell r="BX640">
            <v>1.39</v>
          </cell>
          <cell r="BY640">
            <v>1.42</v>
          </cell>
          <cell r="BZ640">
            <v>1.3660000000000001</v>
          </cell>
          <cell r="CA640">
            <v>1.4</v>
          </cell>
          <cell r="CB640">
            <v>5.3999999999999826E-2</v>
          </cell>
          <cell r="CC640">
            <v>0</v>
          </cell>
        </row>
        <row r="641">
          <cell r="AA641">
            <v>43021</v>
          </cell>
          <cell r="AB641">
            <v>1.07</v>
          </cell>
          <cell r="AC641">
            <v>1.075</v>
          </cell>
          <cell r="AD641">
            <v>1.06</v>
          </cell>
          <cell r="AE641">
            <v>1.06</v>
          </cell>
          <cell r="AF641">
            <v>1.4999999999999902E-2</v>
          </cell>
          <cell r="AG641">
            <v>-1.0000000000000009E-2</v>
          </cell>
          <cell r="BO641">
            <v>43019</v>
          </cell>
          <cell r="BP641">
            <v>1.42</v>
          </cell>
          <cell r="BQ641">
            <v>1.43</v>
          </cell>
          <cell r="BR641">
            <v>1.4</v>
          </cell>
          <cell r="BS641">
            <v>1.4</v>
          </cell>
          <cell r="BT641">
            <v>3.0000000000000027E-2</v>
          </cell>
          <cell r="BU641">
            <v>-2.0000000000000018E-2</v>
          </cell>
          <cell r="BW641">
            <v>43012</v>
          </cell>
          <cell r="BX641">
            <v>1.37</v>
          </cell>
          <cell r="BY641">
            <v>1.4</v>
          </cell>
          <cell r="BZ641">
            <v>1.34</v>
          </cell>
          <cell r="CA641">
            <v>1.4</v>
          </cell>
          <cell r="CB641">
            <v>5.9999999999999831E-2</v>
          </cell>
          <cell r="CC641">
            <v>2.0000000000000018E-2</v>
          </cell>
        </row>
        <row r="642">
          <cell r="AA642">
            <v>43020</v>
          </cell>
          <cell r="AB642">
            <v>1.0449999999999999</v>
          </cell>
          <cell r="AC642">
            <v>1.075</v>
          </cell>
          <cell r="AD642">
            <v>1.04</v>
          </cell>
          <cell r="AE642">
            <v>1.07</v>
          </cell>
          <cell r="AF642">
            <v>3.499999999999992E-2</v>
          </cell>
          <cell r="AG642">
            <v>2.5000000000000133E-2</v>
          </cell>
          <cell r="BO642">
            <v>43018</v>
          </cell>
          <cell r="BP642">
            <v>1.405</v>
          </cell>
          <cell r="BQ642">
            <v>1.425</v>
          </cell>
          <cell r="BR642">
            <v>1.39</v>
          </cell>
          <cell r="BS642">
            <v>1.42</v>
          </cell>
          <cell r="BT642">
            <v>3.5000000000000142E-2</v>
          </cell>
          <cell r="BU642">
            <v>1.4999999999999902E-2</v>
          </cell>
          <cell r="BW642">
            <v>43011</v>
          </cell>
          <cell r="BX642">
            <v>1.38</v>
          </cell>
          <cell r="BY642">
            <v>1.4</v>
          </cell>
          <cell r="BZ642">
            <v>1.34</v>
          </cell>
          <cell r="CA642">
            <v>1.38</v>
          </cell>
          <cell r="CB642">
            <v>5.9999999999999831E-2</v>
          </cell>
          <cell r="CC642">
            <v>0</v>
          </cell>
        </row>
        <row r="643">
          <cell r="AA643">
            <v>43019</v>
          </cell>
          <cell r="AB643">
            <v>1.08</v>
          </cell>
          <cell r="AC643">
            <v>1.08</v>
          </cell>
          <cell r="AD643">
            <v>1.0449999999999999</v>
          </cell>
          <cell r="AE643">
            <v>1.0449999999999999</v>
          </cell>
          <cell r="AF643">
            <v>3.5000000000000142E-2</v>
          </cell>
          <cell r="AG643">
            <v>-3.5000000000000142E-2</v>
          </cell>
          <cell r="BO643">
            <v>43014</v>
          </cell>
          <cell r="BP643">
            <v>1.335</v>
          </cell>
          <cell r="BQ643">
            <v>1.41</v>
          </cell>
          <cell r="BR643">
            <v>1.28</v>
          </cell>
          <cell r="BS643">
            <v>1.405</v>
          </cell>
          <cell r="BT643">
            <v>0.12999999999999989</v>
          </cell>
          <cell r="BU643">
            <v>5.4999999999999938E-2</v>
          </cell>
          <cell r="BW643">
            <v>43010</v>
          </cell>
          <cell r="BX643">
            <v>1.33</v>
          </cell>
          <cell r="BY643">
            <v>1.4</v>
          </cell>
          <cell r="BZ643">
            <v>1.3180000000000001</v>
          </cell>
          <cell r="CA643">
            <v>1.38</v>
          </cell>
          <cell r="CB643">
            <v>8.1999999999999851E-2</v>
          </cell>
          <cell r="CC643">
            <v>3.9999999999999813E-2</v>
          </cell>
        </row>
        <row r="644">
          <cell r="AA644">
            <v>43018</v>
          </cell>
          <cell r="AB644">
            <v>1.0649999999999999</v>
          </cell>
          <cell r="AC644">
            <v>1.0900000000000001</v>
          </cell>
          <cell r="AD644">
            <v>1.06</v>
          </cell>
          <cell r="AE644">
            <v>1.08</v>
          </cell>
          <cell r="AF644">
            <v>3.0000000000000027E-2</v>
          </cell>
          <cell r="AG644">
            <v>1.0000000000000009E-2</v>
          </cell>
          <cell r="BO644">
            <v>43013</v>
          </cell>
          <cell r="BP644">
            <v>1.345</v>
          </cell>
          <cell r="BQ644">
            <v>1.36</v>
          </cell>
          <cell r="BR644">
            <v>1.31</v>
          </cell>
          <cell r="BS644">
            <v>1.35</v>
          </cell>
          <cell r="BT644">
            <v>5.0000000000000044E-2</v>
          </cell>
          <cell r="BU644">
            <v>5.0000000000001155E-3</v>
          </cell>
          <cell r="BW644">
            <v>43007</v>
          </cell>
          <cell r="BX644">
            <v>1.33</v>
          </cell>
          <cell r="BY644">
            <v>1.35</v>
          </cell>
          <cell r="BZ644">
            <v>1.29</v>
          </cell>
          <cell r="CA644">
            <v>1.34</v>
          </cell>
          <cell r="CB644">
            <v>6.0000000000000053E-2</v>
          </cell>
          <cell r="CC644">
            <v>2.0000000000000018E-2</v>
          </cell>
        </row>
        <row r="645">
          <cell r="AA645">
            <v>43014</v>
          </cell>
          <cell r="AB645">
            <v>0.94</v>
          </cell>
          <cell r="AC645">
            <v>1.08</v>
          </cell>
          <cell r="AD645">
            <v>0.91</v>
          </cell>
          <cell r="AE645">
            <v>1.07</v>
          </cell>
          <cell r="AF645">
            <v>0.17000000000000004</v>
          </cell>
          <cell r="AG645">
            <v>0.13000000000000012</v>
          </cell>
          <cell r="BO645">
            <v>43012</v>
          </cell>
          <cell r="BP645">
            <v>1.32</v>
          </cell>
          <cell r="BQ645">
            <v>1.35</v>
          </cell>
          <cell r="BR645">
            <v>1.3149999999999999</v>
          </cell>
          <cell r="BS645">
            <v>1.345</v>
          </cell>
          <cell r="BT645">
            <v>3.5000000000000142E-2</v>
          </cell>
          <cell r="BU645">
            <v>2.4999999999999911E-2</v>
          </cell>
          <cell r="BW645">
            <v>43006</v>
          </cell>
          <cell r="BX645">
            <v>1.3</v>
          </cell>
          <cell r="BY645">
            <v>1.32</v>
          </cell>
          <cell r="BZ645">
            <v>1.27</v>
          </cell>
          <cell r="CA645">
            <v>1.32</v>
          </cell>
          <cell r="CB645">
            <v>5.0000000000000044E-2</v>
          </cell>
          <cell r="CC645">
            <v>9.000000000000119E-3</v>
          </cell>
        </row>
        <row r="646">
          <cell r="AA646">
            <v>43013</v>
          </cell>
          <cell r="AB646">
            <v>0.91</v>
          </cell>
          <cell r="AC646">
            <v>0.94</v>
          </cell>
          <cell r="AD646">
            <v>0.89</v>
          </cell>
          <cell r="AE646">
            <v>0.94</v>
          </cell>
          <cell r="AF646">
            <v>4.9999999999999933E-2</v>
          </cell>
          <cell r="AG646">
            <v>2.9999999999999916E-2</v>
          </cell>
          <cell r="BO646">
            <v>43011</v>
          </cell>
          <cell r="BP646">
            <v>1.32</v>
          </cell>
          <cell r="BQ646">
            <v>1.33</v>
          </cell>
          <cell r="BR646">
            <v>1.32</v>
          </cell>
          <cell r="BS646">
            <v>1.32</v>
          </cell>
          <cell r="BT646">
            <v>1.0000000000000009E-2</v>
          </cell>
          <cell r="BU646">
            <v>0</v>
          </cell>
          <cell r="BW646">
            <v>43005</v>
          </cell>
          <cell r="BX646">
            <v>1.28</v>
          </cell>
          <cell r="BY646">
            <v>1.33</v>
          </cell>
          <cell r="BZ646">
            <v>1.28</v>
          </cell>
          <cell r="CA646">
            <v>1.3109999999999999</v>
          </cell>
          <cell r="CB646">
            <v>5.0000000000000044E-2</v>
          </cell>
          <cell r="CC646">
            <v>1.0999999999999899E-2</v>
          </cell>
        </row>
        <row r="647">
          <cell r="AA647">
            <v>43012</v>
          </cell>
          <cell r="AB647">
            <v>0.89</v>
          </cell>
          <cell r="AC647">
            <v>0.91</v>
          </cell>
          <cell r="AD647">
            <v>0.89</v>
          </cell>
          <cell r="AE647">
            <v>0.91</v>
          </cell>
          <cell r="AF647">
            <v>2.0000000000000018E-2</v>
          </cell>
          <cell r="AG647">
            <v>2.0000000000000018E-2</v>
          </cell>
          <cell r="BO647">
            <v>43010</v>
          </cell>
          <cell r="BP647">
            <v>1.28</v>
          </cell>
          <cell r="BQ647">
            <v>1.34</v>
          </cell>
          <cell r="BR647">
            <v>1.2749999999999999</v>
          </cell>
          <cell r="BS647">
            <v>1.32</v>
          </cell>
          <cell r="BT647">
            <v>6.5000000000000169E-2</v>
          </cell>
          <cell r="BU647">
            <v>4.0000000000000036E-2</v>
          </cell>
          <cell r="BW647">
            <v>43004</v>
          </cell>
          <cell r="BX647">
            <v>1.29</v>
          </cell>
          <cell r="BY647">
            <v>1.31</v>
          </cell>
          <cell r="BZ647">
            <v>1.27</v>
          </cell>
          <cell r="CA647">
            <v>1.3</v>
          </cell>
          <cell r="CB647">
            <v>4.0000000000000036E-2</v>
          </cell>
          <cell r="CC647">
            <v>1.0000000000000009E-2</v>
          </cell>
        </row>
        <row r="648">
          <cell r="AA648">
            <v>43011</v>
          </cell>
          <cell r="AB648">
            <v>0.89</v>
          </cell>
          <cell r="AC648">
            <v>0.91500000000000004</v>
          </cell>
          <cell r="AD648">
            <v>0.89</v>
          </cell>
          <cell r="AE648">
            <v>0.89</v>
          </cell>
          <cell r="AF648">
            <v>2.5000000000000022E-2</v>
          </cell>
          <cell r="AG648">
            <v>0</v>
          </cell>
          <cell r="BO648">
            <v>43007</v>
          </cell>
          <cell r="BP648">
            <v>1.25</v>
          </cell>
          <cell r="BQ648">
            <v>1.29</v>
          </cell>
          <cell r="BR648">
            <v>1.25</v>
          </cell>
          <cell r="BS648">
            <v>1.28</v>
          </cell>
          <cell r="BT648">
            <v>4.0000000000000036E-2</v>
          </cell>
          <cell r="BU648">
            <v>2.5000000000000133E-2</v>
          </cell>
          <cell r="BW648">
            <v>43003</v>
          </cell>
          <cell r="BX648">
            <v>1.27</v>
          </cell>
          <cell r="BY648">
            <v>1.29</v>
          </cell>
          <cell r="BZ648">
            <v>1.25</v>
          </cell>
          <cell r="CA648">
            <v>1.29</v>
          </cell>
          <cell r="CB648">
            <v>4.0000000000000036E-2</v>
          </cell>
          <cell r="CC648">
            <v>2.0000000000000018E-2</v>
          </cell>
        </row>
        <row r="649">
          <cell r="AA649">
            <v>43010</v>
          </cell>
          <cell r="AB649">
            <v>0.87</v>
          </cell>
          <cell r="AC649">
            <v>0.89500000000000002</v>
          </cell>
          <cell r="AD649">
            <v>0.86399999999999999</v>
          </cell>
          <cell r="AE649">
            <v>0.89</v>
          </cell>
          <cell r="AF649">
            <v>3.1000000000000028E-2</v>
          </cell>
          <cell r="AG649">
            <v>3.0000000000000027E-2</v>
          </cell>
          <cell r="BO649">
            <v>43006</v>
          </cell>
          <cell r="BP649">
            <v>1.25</v>
          </cell>
          <cell r="BQ649">
            <v>1.26</v>
          </cell>
          <cell r="BR649">
            <v>1.2450000000000001</v>
          </cell>
          <cell r="BS649">
            <v>1.2549999999999999</v>
          </cell>
          <cell r="BT649">
            <v>1.4999999999999902E-2</v>
          </cell>
          <cell r="BU649">
            <v>-5.0000000000001155E-3</v>
          </cell>
          <cell r="BW649">
            <v>43000</v>
          </cell>
          <cell r="BX649">
            <v>1.26</v>
          </cell>
          <cell r="BY649">
            <v>1.28</v>
          </cell>
          <cell r="BZ649">
            <v>1.25</v>
          </cell>
          <cell r="CA649">
            <v>1.27</v>
          </cell>
          <cell r="CB649">
            <v>3.0000000000000027E-2</v>
          </cell>
          <cell r="CC649">
            <v>1.0000000000000009E-2</v>
          </cell>
        </row>
        <row r="650">
          <cell r="AA650">
            <v>43007</v>
          </cell>
          <cell r="AB650">
            <v>0.82</v>
          </cell>
          <cell r="AC650">
            <v>0.88</v>
          </cell>
          <cell r="AD650">
            <v>0.82</v>
          </cell>
          <cell r="AE650">
            <v>0.86</v>
          </cell>
          <cell r="AF650">
            <v>6.0000000000000053E-2</v>
          </cell>
          <cell r="AG650">
            <v>4.0000000000000036E-2</v>
          </cell>
          <cell r="BO650">
            <v>43005</v>
          </cell>
          <cell r="BP650">
            <v>1.24</v>
          </cell>
          <cell r="BQ650">
            <v>1.26</v>
          </cell>
          <cell r="BR650">
            <v>1.24</v>
          </cell>
          <cell r="BS650">
            <v>1.26</v>
          </cell>
          <cell r="BT650">
            <v>2.0000000000000018E-2</v>
          </cell>
          <cell r="BU650">
            <v>2.4999999999999911E-2</v>
          </cell>
          <cell r="BW650">
            <v>42999</v>
          </cell>
          <cell r="BX650">
            <v>1.26</v>
          </cell>
          <cell r="BY650">
            <v>1.3</v>
          </cell>
          <cell r="BZ650">
            <v>1.24</v>
          </cell>
          <cell r="CA650">
            <v>1.26</v>
          </cell>
          <cell r="CB650">
            <v>6.0000000000000053E-2</v>
          </cell>
          <cell r="CC650">
            <v>0</v>
          </cell>
        </row>
        <row r="651">
          <cell r="AA651">
            <v>43006</v>
          </cell>
          <cell r="AB651">
            <v>0.82</v>
          </cell>
          <cell r="AC651">
            <v>0.82</v>
          </cell>
          <cell r="AD651">
            <v>0.80500000000000005</v>
          </cell>
          <cell r="AE651">
            <v>0.82</v>
          </cell>
          <cell r="AF651">
            <v>1.4999999999999902E-2</v>
          </cell>
          <cell r="AG651">
            <v>0</v>
          </cell>
          <cell r="BO651">
            <v>43004</v>
          </cell>
          <cell r="BP651">
            <v>1.23</v>
          </cell>
          <cell r="BQ651">
            <v>1.24</v>
          </cell>
          <cell r="BR651">
            <v>1.2250000000000001</v>
          </cell>
          <cell r="BS651">
            <v>1.2350000000000001</v>
          </cell>
          <cell r="BT651">
            <v>1.4999999999999902E-2</v>
          </cell>
          <cell r="BU651">
            <v>5.0000000000001155E-3</v>
          </cell>
          <cell r="BW651">
            <v>42998</v>
          </cell>
          <cell r="BX651">
            <v>1.27</v>
          </cell>
          <cell r="BY651">
            <v>1.272</v>
          </cell>
          <cell r="BZ651">
            <v>1.2589999999999999</v>
          </cell>
          <cell r="CA651">
            <v>1.26</v>
          </cell>
          <cell r="CB651">
            <v>1.3000000000000123E-2</v>
          </cell>
          <cell r="CC651">
            <v>-1.0000000000000009E-2</v>
          </cell>
        </row>
        <row r="652">
          <cell r="AA652">
            <v>43005</v>
          </cell>
          <cell r="AB652">
            <v>0.78</v>
          </cell>
          <cell r="AC652">
            <v>0.82</v>
          </cell>
          <cell r="AD652">
            <v>0.77500000000000002</v>
          </cell>
          <cell r="AE652">
            <v>0.82</v>
          </cell>
          <cell r="AF652">
            <v>4.4999999999999929E-2</v>
          </cell>
          <cell r="AG652">
            <v>3.9999999999999925E-2</v>
          </cell>
          <cell r="BO652">
            <v>43003</v>
          </cell>
          <cell r="BP652">
            <v>1.21</v>
          </cell>
          <cell r="BQ652">
            <v>1.23</v>
          </cell>
          <cell r="BR652">
            <v>1.2050000000000001</v>
          </cell>
          <cell r="BS652">
            <v>1.23</v>
          </cell>
          <cell r="BT652">
            <v>2.4999999999999911E-2</v>
          </cell>
          <cell r="BU652">
            <v>2.0000000000000018E-2</v>
          </cell>
          <cell r="BW652">
            <v>42993</v>
          </cell>
          <cell r="BX652">
            <v>1.29</v>
          </cell>
          <cell r="BY652">
            <v>1.31</v>
          </cell>
          <cell r="BZ652">
            <v>1.27</v>
          </cell>
          <cell r="CA652">
            <v>1.27</v>
          </cell>
          <cell r="CB652">
            <v>4.0000000000000036E-2</v>
          </cell>
          <cell r="CC652">
            <v>-2.0000000000000018E-2</v>
          </cell>
        </row>
        <row r="653">
          <cell r="AA653">
            <v>43004</v>
          </cell>
          <cell r="AB653">
            <v>0.745</v>
          </cell>
          <cell r="AC653">
            <v>0.78</v>
          </cell>
          <cell r="AD653">
            <v>0.745</v>
          </cell>
          <cell r="AE653">
            <v>0.78</v>
          </cell>
          <cell r="AF653">
            <v>3.5000000000000031E-2</v>
          </cell>
          <cell r="AG653">
            <v>3.0000000000000027E-2</v>
          </cell>
          <cell r="BO653">
            <v>43000</v>
          </cell>
          <cell r="BP653">
            <v>1.21</v>
          </cell>
          <cell r="BQ653">
            <v>1.22</v>
          </cell>
          <cell r="BR653">
            <v>1.2050000000000001</v>
          </cell>
          <cell r="BS653">
            <v>1.21</v>
          </cell>
          <cell r="BT653">
            <v>1.4999999999999902E-2</v>
          </cell>
          <cell r="BU653">
            <v>0</v>
          </cell>
          <cell r="BW653">
            <v>42992</v>
          </cell>
          <cell r="BX653">
            <v>1.28</v>
          </cell>
          <cell r="BY653">
            <v>1.29</v>
          </cell>
          <cell r="BZ653">
            <v>1.27</v>
          </cell>
          <cell r="CA653">
            <v>1.29</v>
          </cell>
          <cell r="CB653">
            <v>2.0000000000000018E-2</v>
          </cell>
          <cell r="CC653">
            <v>1.0000000000000009E-2</v>
          </cell>
        </row>
        <row r="654">
          <cell r="AA654">
            <v>43003</v>
          </cell>
          <cell r="AB654">
            <v>0.74</v>
          </cell>
          <cell r="AC654">
            <v>0.75</v>
          </cell>
          <cell r="AD654">
            <v>0.73399999999999999</v>
          </cell>
          <cell r="AE654">
            <v>0.75</v>
          </cell>
          <cell r="AF654">
            <v>1.6000000000000014E-2</v>
          </cell>
          <cell r="AG654">
            <v>1.0000000000000009E-2</v>
          </cell>
          <cell r="BO654">
            <v>42999</v>
          </cell>
          <cell r="BP654">
            <v>1.2150000000000001</v>
          </cell>
          <cell r="BQ654">
            <v>1.24</v>
          </cell>
          <cell r="BR654">
            <v>1.21</v>
          </cell>
          <cell r="BS654">
            <v>1.21</v>
          </cell>
          <cell r="BT654">
            <v>3.0000000000000027E-2</v>
          </cell>
          <cell r="BU654">
            <v>-5.0000000000001155E-3</v>
          </cell>
          <cell r="BW654">
            <v>42991</v>
          </cell>
          <cell r="BX654">
            <v>1.28</v>
          </cell>
          <cell r="BY654">
            <v>1.3</v>
          </cell>
          <cell r="BZ654">
            <v>1.24</v>
          </cell>
          <cell r="CA654">
            <v>1.28</v>
          </cell>
          <cell r="CB654">
            <v>6.0000000000000053E-2</v>
          </cell>
          <cell r="CC654">
            <v>1.0000000000000009E-2</v>
          </cell>
        </row>
        <row r="655">
          <cell r="AA655">
            <v>43000</v>
          </cell>
          <cell r="AB655">
            <v>0.73</v>
          </cell>
          <cell r="AC655">
            <v>0.75</v>
          </cell>
          <cell r="AD655">
            <v>0.73</v>
          </cell>
          <cell r="AE655">
            <v>0.74</v>
          </cell>
          <cell r="AF655">
            <v>2.0000000000000018E-2</v>
          </cell>
          <cell r="AG655">
            <v>1.0000000000000009E-2</v>
          </cell>
          <cell r="BO655">
            <v>42998</v>
          </cell>
          <cell r="BP655">
            <v>1.22</v>
          </cell>
          <cell r="BQ655">
            <v>1.2210000000000001</v>
          </cell>
          <cell r="BR655">
            <v>1.2150000000000001</v>
          </cell>
          <cell r="BS655">
            <v>1.2150000000000001</v>
          </cell>
          <cell r="BT655">
            <v>6.0000000000000053E-3</v>
          </cell>
          <cell r="BU655">
            <v>-4.9999999999998934E-3</v>
          </cell>
          <cell r="BW655">
            <v>42990</v>
          </cell>
          <cell r="BX655">
            <v>1.24</v>
          </cell>
          <cell r="BY655">
            <v>1.28</v>
          </cell>
          <cell r="BZ655">
            <v>1.24</v>
          </cell>
          <cell r="CA655">
            <v>1.27</v>
          </cell>
          <cell r="CB655">
            <v>4.0000000000000036E-2</v>
          </cell>
          <cell r="CC655">
            <v>3.0000000000000027E-2</v>
          </cell>
        </row>
        <row r="656">
          <cell r="AA656">
            <v>42999</v>
          </cell>
          <cell r="AB656">
            <v>0.7</v>
          </cell>
          <cell r="AC656">
            <v>0.73499999999999999</v>
          </cell>
          <cell r="AD656">
            <v>0.7</v>
          </cell>
          <cell r="AE656">
            <v>0.73</v>
          </cell>
          <cell r="AF656">
            <v>3.5000000000000031E-2</v>
          </cell>
          <cell r="AG656">
            <v>3.0000000000000027E-2</v>
          </cell>
          <cell r="BO656">
            <v>42993</v>
          </cell>
          <cell r="BP656">
            <v>1.24</v>
          </cell>
          <cell r="BQ656">
            <v>1.2450000000000001</v>
          </cell>
          <cell r="BR656">
            <v>1.22</v>
          </cell>
          <cell r="BS656">
            <v>1.22</v>
          </cell>
          <cell r="BT656">
            <v>2.5000000000000133E-2</v>
          </cell>
          <cell r="BU656">
            <v>-1.5000000000000124E-2</v>
          </cell>
          <cell r="BW656">
            <v>42989</v>
          </cell>
          <cell r="BX656">
            <v>1.24</v>
          </cell>
          <cell r="BY656">
            <v>1.26</v>
          </cell>
          <cell r="BZ656">
            <v>1.2150000000000001</v>
          </cell>
          <cell r="CA656">
            <v>1.24</v>
          </cell>
          <cell r="CB656">
            <v>4.4999999999999929E-2</v>
          </cell>
          <cell r="CC656">
            <v>0</v>
          </cell>
        </row>
        <row r="657">
          <cell r="AA657">
            <v>42998</v>
          </cell>
          <cell r="AB657">
            <v>0.72</v>
          </cell>
          <cell r="AC657">
            <v>0.72199999999999998</v>
          </cell>
          <cell r="AD657">
            <v>0.7</v>
          </cell>
          <cell r="AE657">
            <v>0.7</v>
          </cell>
          <cell r="AF657">
            <v>2.200000000000002E-2</v>
          </cell>
          <cell r="AG657">
            <v>-1.0000000000000009E-2</v>
          </cell>
          <cell r="BO657">
            <v>42992</v>
          </cell>
          <cell r="BP657">
            <v>1.23</v>
          </cell>
          <cell r="BQ657">
            <v>1.2450000000000001</v>
          </cell>
          <cell r="BR657">
            <v>1.2250000000000001</v>
          </cell>
          <cell r="BS657">
            <v>1.2350000000000001</v>
          </cell>
          <cell r="BT657">
            <v>2.0000000000000018E-2</v>
          </cell>
          <cell r="BU657">
            <v>5.0000000000001155E-3</v>
          </cell>
          <cell r="BW657">
            <v>42986</v>
          </cell>
          <cell r="BX657">
            <v>1.22</v>
          </cell>
          <cell r="BY657">
            <v>1.24</v>
          </cell>
          <cell r="BZ657">
            <v>1.2050000000000001</v>
          </cell>
          <cell r="CA657">
            <v>1.24</v>
          </cell>
          <cell r="CB657">
            <v>3.499999999999992E-2</v>
          </cell>
          <cell r="CC657">
            <v>1.0000000000000009E-2</v>
          </cell>
        </row>
        <row r="658">
          <cell r="AA658">
            <v>42993</v>
          </cell>
          <cell r="AB658">
            <v>0.70499999999999996</v>
          </cell>
          <cell r="AC658">
            <v>0.71499999999999997</v>
          </cell>
          <cell r="AD658">
            <v>0.70499999999999996</v>
          </cell>
          <cell r="AE658">
            <v>0.71</v>
          </cell>
          <cell r="AF658">
            <v>1.0000000000000009E-2</v>
          </cell>
          <cell r="AG658">
            <v>1.0000000000000009E-2</v>
          </cell>
          <cell r="BO658">
            <v>42991</v>
          </cell>
          <cell r="BP658">
            <v>1.22</v>
          </cell>
          <cell r="BQ658">
            <v>1.25</v>
          </cell>
          <cell r="BR658">
            <v>1.2150000000000001</v>
          </cell>
          <cell r="BS658">
            <v>1.23</v>
          </cell>
          <cell r="BT658">
            <v>3.499999999999992E-2</v>
          </cell>
          <cell r="BU658">
            <v>1.0000000000000009E-2</v>
          </cell>
          <cell r="BW658">
            <v>42985</v>
          </cell>
          <cell r="BX658">
            <v>1.2250000000000001</v>
          </cell>
          <cell r="BY658">
            <v>1.26</v>
          </cell>
          <cell r="BZ658">
            <v>1.21</v>
          </cell>
          <cell r="CA658">
            <v>1.23</v>
          </cell>
          <cell r="CB658">
            <v>5.0000000000000044E-2</v>
          </cell>
          <cell r="CC658">
            <v>4.9999999999998934E-3</v>
          </cell>
        </row>
        <row r="659">
          <cell r="AA659">
            <v>42992</v>
          </cell>
          <cell r="AB659">
            <v>0.69</v>
          </cell>
          <cell r="AC659">
            <v>0.71499999999999997</v>
          </cell>
          <cell r="AD659">
            <v>0.69</v>
          </cell>
          <cell r="AE659">
            <v>0.7</v>
          </cell>
          <cell r="AF659">
            <v>2.5000000000000022E-2</v>
          </cell>
          <cell r="AG659">
            <v>-5.0000000000000044E-3</v>
          </cell>
          <cell r="BO659">
            <v>42990</v>
          </cell>
          <cell r="BP659">
            <v>1.1950000000000001</v>
          </cell>
          <cell r="BQ659">
            <v>1.2250000000000001</v>
          </cell>
          <cell r="BR659">
            <v>1.1950000000000001</v>
          </cell>
          <cell r="BS659">
            <v>1.22</v>
          </cell>
          <cell r="BT659">
            <v>3.0000000000000027E-2</v>
          </cell>
          <cell r="BU659">
            <v>2.4999999999999911E-2</v>
          </cell>
          <cell r="BW659">
            <v>42984</v>
          </cell>
          <cell r="BX659">
            <v>1.2050000000000001</v>
          </cell>
          <cell r="BY659">
            <v>1.25</v>
          </cell>
          <cell r="BZ659">
            <v>1.19</v>
          </cell>
          <cell r="CA659">
            <v>1.2250000000000001</v>
          </cell>
          <cell r="CB659">
            <v>6.0000000000000053E-2</v>
          </cell>
          <cell r="CC659">
            <v>2.5000000000000133E-2</v>
          </cell>
        </row>
        <row r="660">
          <cell r="AA660">
            <v>42991</v>
          </cell>
          <cell r="AB660">
            <v>0.67800000000000005</v>
          </cell>
          <cell r="AC660">
            <v>0.71</v>
          </cell>
          <cell r="AD660">
            <v>0.67</v>
          </cell>
          <cell r="AE660">
            <v>0.70499999999999996</v>
          </cell>
          <cell r="AF660">
            <v>3.9999999999999925E-2</v>
          </cell>
          <cell r="AG660">
            <v>2.4999999999999911E-2</v>
          </cell>
          <cell r="BO660">
            <v>42989</v>
          </cell>
          <cell r="BP660">
            <v>1.19</v>
          </cell>
          <cell r="BQ660">
            <v>1.21</v>
          </cell>
          <cell r="BR660">
            <v>1.1839999999999999</v>
          </cell>
          <cell r="BS660">
            <v>1.1950000000000001</v>
          </cell>
          <cell r="BT660">
            <v>2.6000000000000023E-2</v>
          </cell>
          <cell r="BU660">
            <v>0</v>
          </cell>
          <cell r="BW660">
            <v>42983</v>
          </cell>
          <cell r="BX660">
            <v>1.2</v>
          </cell>
          <cell r="BY660">
            <v>1.2210000000000001</v>
          </cell>
          <cell r="BZ660">
            <v>1.1950000000000001</v>
          </cell>
          <cell r="CA660">
            <v>1.2</v>
          </cell>
          <cell r="CB660">
            <v>2.6000000000000023E-2</v>
          </cell>
          <cell r="CC660">
            <v>0</v>
          </cell>
        </row>
        <row r="661">
          <cell r="AA661">
            <v>42990</v>
          </cell>
          <cell r="AB661">
            <v>0.64</v>
          </cell>
          <cell r="AC661">
            <v>0.68500000000000005</v>
          </cell>
          <cell r="AD661">
            <v>0.64</v>
          </cell>
          <cell r="AE661">
            <v>0.68</v>
          </cell>
          <cell r="AF661">
            <v>4.500000000000004E-2</v>
          </cell>
          <cell r="AG661">
            <v>4.0000000000000036E-2</v>
          </cell>
          <cell r="BO661">
            <v>42986</v>
          </cell>
          <cell r="BP661">
            <v>1.2</v>
          </cell>
          <cell r="BQ661">
            <v>1.2</v>
          </cell>
          <cell r="BR661">
            <v>1.175</v>
          </cell>
          <cell r="BS661">
            <v>1.1950000000000001</v>
          </cell>
          <cell r="BT661">
            <v>2.4999999999999911E-2</v>
          </cell>
          <cell r="BU661">
            <v>-4.9999999999998934E-3</v>
          </cell>
          <cell r="BW661">
            <v>42982</v>
          </cell>
          <cell r="BX661">
            <v>1.2</v>
          </cell>
          <cell r="BY661">
            <v>1.21</v>
          </cell>
          <cell r="BZ661">
            <v>1.1879999999999999</v>
          </cell>
          <cell r="CA661">
            <v>1.2</v>
          </cell>
          <cell r="CB661">
            <v>2.200000000000002E-2</v>
          </cell>
          <cell r="CC661">
            <v>0</v>
          </cell>
        </row>
        <row r="662">
          <cell r="AA662">
            <v>42989</v>
          </cell>
          <cell r="AB662">
            <v>0.62</v>
          </cell>
          <cell r="AC662">
            <v>0.65</v>
          </cell>
          <cell r="AD662">
            <v>0.61199999999999999</v>
          </cell>
          <cell r="AE662">
            <v>0.64</v>
          </cell>
          <cell r="AF662">
            <v>3.8000000000000034E-2</v>
          </cell>
          <cell r="AG662">
            <v>2.0000000000000018E-2</v>
          </cell>
          <cell r="BO662">
            <v>42985</v>
          </cell>
          <cell r="BP662">
            <v>1.19</v>
          </cell>
          <cell r="BQ662">
            <v>1.21</v>
          </cell>
          <cell r="BR662">
            <v>1.175</v>
          </cell>
          <cell r="BS662">
            <v>1.2</v>
          </cell>
          <cell r="BT662">
            <v>3.499999999999992E-2</v>
          </cell>
          <cell r="BU662">
            <v>1.0000000000000009E-2</v>
          </cell>
          <cell r="BW662">
            <v>42979</v>
          </cell>
          <cell r="BX662">
            <v>1.21</v>
          </cell>
          <cell r="BY662">
            <v>1.21</v>
          </cell>
          <cell r="BZ662">
            <v>1.1850000000000001</v>
          </cell>
          <cell r="CA662">
            <v>1.2</v>
          </cell>
          <cell r="CB662">
            <v>2.4999999999999911E-2</v>
          </cell>
          <cell r="CC662">
            <v>-1.0000000000000009E-2</v>
          </cell>
        </row>
        <row r="663">
          <cell r="AA663">
            <v>42986</v>
          </cell>
          <cell r="AB663">
            <v>0.61</v>
          </cell>
          <cell r="AC663">
            <v>0.62</v>
          </cell>
          <cell r="AD663">
            <v>0.59</v>
          </cell>
          <cell r="AE663">
            <v>0.62</v>
          </cell>
          <cell r="AF663">
            <v>3.0000000000000027E-2</v>
          </cell>
          <cell r="AG663">
            <v>1.0000000000000009E-2</v>
          </cell>
          <cell r="BO663">
            <v>42984</v>
          </cell>
          <cell r="BP663">
            <v>1.1599999999999999</v>
          </cell>
          <cell r="BQ663">
            <v>1.21</v>
          </cell>
          <cell r="BR663">
            <v>1.1599999999999999</v>
          </cell>
          <cell r="BS663">
            <v>1.19</v>
          </cell>
          <cell r="BT663">
            <v>5.0000000000000044E-2</v>
          </cell>
          <cell r="BU663">
            <v>3.0000000000000027E-2</v>
          </cell>
          <cell r="BW663">
            <v>42978</v>
          </cell>
          <cell r="BX663">
            <v>1.22</v>
          </cell>
          <cell r="BY663">
            <v>1.24</v>
          </cell>
          <cell r="BZ663">
            <v>1.2</v>
          </cell>
          <cell r="CA663">
            <v>1.21</v>
          </cell>
          <cell r="CB663">
            <v>4.0000000000000036E-2</v>
          </cell>
          <cell r="CC663">
            <v>-1.0000000000000009E-2</v>
          </cell>
        </row>
        <row r="664">
          <cell r="AA664">
            <v>42985</v>
          </cell>
          <cell r="AB664">
            <v>0.6</v>
          </cell>
          <cell r="AC664">
            <v>0.61499999999999999</v>
          </cell>
          <cell r="AD664">
            <v>0.6</v>
          </cell>
          <cell r="AE664">
            <v>0.61</v>
          </cell>
          <cell r="AF664">
            <v>1.5000000000000013E-2</v>
          </cell>
          <cell r="AG664">
            <v>1.0000000000000009E-2</v>
          </cell>
          <cell r="BO664">
            <v>42983</v>
          </cell>
          <cell r="BP664">
            <v>1.1599999999999999</v>
          </cell>
          <cell r="BQ664">
            <v>1.175</v>
          </cell>
          <cell r="BR664">
            <v>1.1599999999999999</v>
          </cell>
          <cell r="BS664">
            <v>1.1599999999999999</v>
          </cell>
          <cell r="BT664">
            <v>1.5000000000000124E-2</v>
          </cell>
          <cell r="BU664">
            <v>0</v>
          </cell>
          <cell r="BW664">
            <v>42977</v>
          </cell>
          <cell r="BX664">
            <v>1.2</v>
          </cell>
          <cell r="BY664">
            <v>1.24</v>
          </cell>
          <cell r="BZ664">
            <v>1.2</v>
          </cell>
          <cell r="CA664">
            <v>1.22</v>
          </cell>
          <cell r="CB664">
            <v>4.0000000000000036E-2</v>
          </cell>
          <cell r="CC664">
            <v>2.0000000000000018E-2</v>
          </cell>
        </row>
        <row r="665">
          <cell r="AA665">
            <v>42984</v>
          </cell>
          <cell r="AB665">
            <v>0.56999999999999995</v>
          </cell>
          <cell r="AC665">
            <v>0.65</v>
          </cell>
          <cell r="AD665">
            <v>0.56499999999999995</v>
          </cell>
          <cell r="AE665">
            <v>0.6</v>
          </cell>
          <cell r="AF665">
            <v>8.5000000000000075E-2</v>
          </cell>
          <cell r="AG665">
            <v>3.0000000000000027E-2</v>
          </cell>
          <cell r="BO665">
            <v>42982</v>
          </cell>
          <cell r="BP665">
            <v>1.1599999999999999</v>
          </cell>
          <cell r="BQ665">
            <v>1.17</v>
          </cell>
          <cell r="BR665">
            <v>1.155</v>
          </cell>
          <cell r="BS665">
            <v>1.1599999999999999</v>
          </cell>
          <cell r="BT665">
            <v>1.4999999999999902E-2</v>
          </cell>
          <cell r="BU665">
            <v>0</v>
          </cell>
          <cell r="BW665">
            <v>42976</v>
          </cell>
          <cell r="BX665">
            <v>1.21</v>
          </cell>
          <cell r="BY665">
            <v>1.21</v>
          </cell>
          <cell r="BZ665">
            <v>1.1850000000000001</v>
          </cell>
          <cell r="CA665">
            <v>1.2</v>
          </cell>
          <cell r="CB665">
            <v>2.4999999999999911E-2</v>
          </cell>
          <cell r="CC665">
            <v>-1.0000000000000009E-2</v>
          </cell>
        </row>
        <row r="666">
          <cell r="AA666">
            <v>42983</v>
          </cell>
          <cell r="AB666">
            <v>0.56000000000000005</v>
          </cell>
          <cell r="AC666">
            <v>0.56999999999999995</v>
          </cell>
          <cell r="AD666">
            <v>0.56000000000000005</v>
          </cell>
          <cell r="AE666">
            <v>0.56999999999999995</v>
          </cell>
          <cell r="AF666">
            <v>9.9999999999998979E-3</v>
          </cell>
          <cell r="AG666">
            <v>9.9999999999998979E-3</v>
          </cell>
          <cell r="BO666">
            <v>42979</v>
          </cell>
          <cell r="BP666">
            <v>1.17</v>
          </cell>
          <cell r="BQ666">
            <v>1.17</v>
          </cell>
          <cell r="BR666">
            <v>1.1599999999999999</v>
          </cell>
          <cell r="BS666">
            <v>1.1599999999999999</v>
          </cell>
          <cell r="BT666">
            <v>1.0000000000000009E-2</v>
          </cell>
          <cell r="BU666">
            <v>-1.0000000000000009E-2</v>
          </cell>
          <cell r="BW666">
            <v>42975</v>
          </cell>
          <cell r="BX666">
            <v>1.23</v>
          </cell>
          <cell r="BY666">
            <v>1.24</v>
          </cell>
          <cell r="BZ666">
            <v>1.21</v>
          </cell>
          <cell r="CA666">
            <v>1.21</v>
          </cell>
          <cell r="CB666">
            <v>3.0000000000000027E-2</v>
          </cell>
          <cell r="CC666">
            <v>-2.0000000000000018E-2</v>
          </cell>
        </row>
        <row r="667">
          <cell r="AA667">
            <v>42982</v>
          </cell>
          <cell r="AB667">
            <v>0.55000000000000004</v>
          </cell>
          <cell r="AC667">
            <v>0.56100000000000005</v>
          </cell>
          <cell r="AD667">
            <v>0.54500000000000004</v>
          </cell>
          <cell r="AE667">
            <v>0.56000000000000005</v>
          </cell>
          <cell r="AF667">
            <v>1.6000000000000014E-2</v>
          </cell>
          <cell r="AG667">
            <v>-9.9999999999998979E-3</v>
          </cell>
          <cell r="BO667">
            <v>42978</v>
          </cell>
          <cell r="BP667">
            <v>1.18</v>
          </cell>
          <cell r="BQ667">
            <v>1.2050000000000001</v>
          </cell>
          <cell r="BR667">
            <v>1.165</v>
          </cell>
          <cell r="BS667">
            <v>1.17</v>
          </cell>
          <cell r="BT667">
            <v>4.0000000000000036E-2</v>
          </cell>
          <cell r="BU667">
            <v>-1.0000000000000009E-2</v>
          </cell>
          <cell r="BW667">
            <v>42972</v>
          </cell>
          <cell r="BX667">
            <v>1.2350000000000001</v>
          </cell>
          <cell r="BY667">
            <v>1.24</v>
          </cell>
          <cell r="BZ667">
            <v>1.2150000000000001</v>
          </cell>
          <cell r="CA667">
            <v>1.23</v>
          </cell>
          <cell r="CB667">
            <v>2.4999999999999911E-2</v>
          </cell>
          <cell r="CC667">
            <v>0</v>
          </cell>
        </row>
        <row r="668">
          <cell r="AA668">
            <v>42979</v>
          </cell>
          <cell r="AB668">
            <v>0.57499999999999996</v>
          </cell>
          <cell r="AC668">
            <v>0.57499999999999996</v>
          </cell>
          <cell r="AD668">
            <v>0.55000000000000004</v>
          </cell>
          <cell r="AE668">
            <v>0.56999999999999995</v>
          </cell>
          <cell r="AF668">
            <v>2.4999999999999911E-2</v>
          </cell>
          <cell r="AG668">
            <v>-2.0000000000000018E-2</v>
          </cell>
          <cell r="BO668">
            <v>42977</v>
          </cell>
          <cell r="BP668">
            <v>1.1599999999999999</v>
          </cell>
          <cell r="BQ668">
            <v>1.19</v>
          </cell>
          <cell r="BR668">
            <v>1.1599999999999999</v>
          </cell>
          <cell r="BS668">
            <v>1.18</v>
          </cell>
          <cell r="BT668">
            <v>3.0000000000000027E-2</v>
          </cell>
          <cell r="BU668">
            <v>2.0000000000000018E-2</v>
          </cell>
          <cell r="BW668">
            <v>42971</v>
          </cell>
          <cell r="BX668">
            <v>1.24</v>
          </cell>
          <cell r="BY668">
            <v>1.2549999999999999</v>
          </cell>
          <cell r="BZ668">
            <v>1.2250000000000001</v>
          </cell>
          <cell r="CA668">
            <v>1.23</v>
          </cell>
          <cell r="CB668">
            <v>2.9999999999999805E-2</v>
          </cell>
          <cell r="CC668">
            <v>-1.0000000000000009E-2</v>
          </cell>
        </row>
        <row r="669">
          <cell r="AA669">
            <v>42978</v>
          </cell>
          <cell r="AB669">
            <v>0.56000000000000005</v>
          </cell>
          <cell r="AC669">
            <v>0.60499999999999998</v>
          </cell>
          <cell r="AD669">
            <v>0.56000000000000005</v>
          </cell>
          <cell r="AE669">
            <v>0.59</v>
          </cell>
          <cell r="AF669">
            <v>4.4999999999999929E-2</v>
          </cell>
          <cell r="AG669">
            <v>2.9999999999999916E-2</v>
          </cell>
          <cell r="BO669">
            <v>42976</v>
          </cell>
          <cell r="BP669">
            <v>1.175</v>
          </cell>
          <cell r="BQ669">
            <v>1.18</v>
          </cell>
          <cell r="BR669">
            <v>1.1499999999999999</v>
          </cell>
          <cell r="BS669">
            <v>1.1599999999999999</v>
          </cell>
          <cell r="BT669">
            <v>3.0000000000000027E-2</v>
          </cell>
          <cell r="BU669">
            <v>-1.5000000000000124E-2</v>
          </cell>
          <cell r="BW669">
            <v>42970</v>
          </cell>
          <cell r="BX669">
            <v>1.25</v>
          </cell>
          <cell r="BY669">
            <v>1.26</v>
          </cell>
          <cell r="BZ669">
            <v>1.2350000000000001</v>
          </cell>
          <cell r="CA669">
            <v>1.24</v>
          </cell>
          <cell r="CB669">
            <v>2.4999999999999911E-2</v>
          </cell>
          <cell r="CC669">
            <v>-1.0000000000000009E-2</v>
          </cell>
        </row>
        <row r="670">
          <cell r="AA670">
            <v>42977</v>
          </cell>
          <cell r="AB670">
            <v>0.56000000000000005</v>
          </cell>
          <cell r="AC670">
            <v>0.56999999999999995</v>
          </cell>
          <cell r="AD670">
            <v>0.55000000000000004</v>
          </cell>
          <cell r="AE670">
            <v>0.56000000000000005</v>
          </cell>
          <cell r="AF670">
            <v>1.9999999999999907E-2</v>
          </cell>
          <cell r="AG670">
            <v>5.0000000000000044E-3</v>
          </cell>
          <cell r="BO670">
            <v>42975</v>
          </cell>
          <cell r="BP670">
            <v>1.19</v>
          </cell>
          <cell r="BQ670">
            <v>1.2010000000000001</v>
          </cell>
          <cell r="BR670">
            <v>1.175</v>
          </cell>
          <cell r="BS670">
            <v>1.175</v>
          </cell>
          <cell r="BT670">
            <v>2.6000000000000023E-2</v>
          </cell>
          <cell r="BU670">
            <v>-1.4999999999999902E-2</v>
          </cell>
          <cell r="BW670">
            <v>42969</v>
          </cell>
          <cell r="BX670">
            <v>1.25</v>
          </cell>
          <cell r="BY670">
            <v>1.29</v>
          </cell>
          <cell r="BZ670">
            <v>1.25</v>
          </cell>
          <cell r="CA670">
            <v>1.25</v>
          </cell>
          <cell r="CB670">
            <v>4.0000000000000036E-2</v>
          </cell>
          <cell r="CC670">
            <v>0</v>
          </cell>
        </row>
        <row r="671">
          <cell r="AA671">
            <v>42976</v>
          </cell>
          <cell r="AB671">
            <v>0.61</v>
          </cell>
          <cell r="AC671">
            <v>0.61</v>
          </cell>
          <cell r="AD671">
            <v>0.55500000000000005</v>
          </cell>
          <cell r="AE671">
            <v>0.55500000000000005</v>
          </cell>
          <cell r="AF671">
            <v>5.4999999999999938E-2</v>
          </cell>
          <cell r="AG671">
            <v>-5.4999999999999938E-2</v>
          </cell>
          <cell r="BO671">
            <v>42972</v>
          </cell>
          <cell r="BP671">
            <v>1.2</v>
          </cell>
          <cell r="BQ671">
            <v>1.2050000000000001</v>
          </cell>
          <cell r="BR671">
            <v>1.1850000000000001</v>
          </cell>
          <cell r="BS671">
            <v>1.19</v>
          </cell>
          <cell r="BT671">
            <v>2.0000000000000018E-2</v>
          </cell>
          <cell r="BU671">
            <v>-5.0000000000001155E-3</v>
          </cell>
          <cell r="BW671">
            <v>42968</v>
          </cell>
          <cell r="BX671">
            <v>1.25</v>
          </cell>
          <cell r="BY671">
            <v>1.26</v>
          </cell>
          <cell r="BZ671">
            <v>1.2370000000000001</v>
          </cell>
          <cell r="CA671">
            <v>1.25</v>
          </cell>
          <cell r="CB671">
            <v>2.2999999999999909E-2</v>
          </cell>
          <cell r="CC671">
            <v>0</v>
          </cell>
        </row>
        <row r="672">
          <cell r="AA672">
            <v>42975</v>
          </cell>
          <cell r="AB672">
            <v>0.65</v>
          </cell>
          <cell r="AC672">
            <v>0.65200000000000002</v>
          </cell>
          <cell r="AD672">
            <v>0.61</v>
          </cell>
          <cell r="AE672">
            <v>0.61</v>
          </cell>
          <cell r="AF672">
            <v>4.2000000000000037E-2</v>
          </cell>
          <cell r="AG672">
            <v>-3.5000000000000031E-2</v>
          </cell>
          <cell r="BO672">
            <v>42971</v>
          </cell>
          <cell r="BP672">
            <v>1.2</v>
          </cell>
          <cell r="BQ672">
            <v>1.2150000000000001</v>
          </cell>
          <cell r="BR672">
            <v>1.19</v>
          </cell>
          <cell r="BS672">
            <v>1.1950000000000001</v>
          </cell>
          <cell r="BT672">
            <v>2.5000000000000133E-2</v>
          </cell>
          <cell r="BU672">
            <v>-4.9999999999998934E-3</v>
          </cell>
          <cell r="BW672">
            <v>42965</v>
          </cell>
          <cell r="BX672">
            <v>1.28</v>
          </cell>
          <cell r="BY672">
            <v>1.28</v>
          </cell>
          <cell r="BZ672">
            <v>1.24</v>
          </cell>
          <cell r="CA672">
            <v>1.25</v>
          </cell>
          <cell r="CB672">
            <v>4.0000000000000036E-2</v>
          </cell>
          <cell r="CC672">
            <v>-3.0000000000000027E-2</v>
          </cell>
        </row>
        <row r="673">
          <cell r="AA673">
            <v>42972</v>
          </cell>
          <cell r="AB673">
            <v>0.65500000000000003</v>
          </cell>
          <cell r="AC673">
            <v>0.65500000000000003</v>
          </cell>
          <cell r="AD673">
            <v>0.64500000000000002</v>
          </cell>
          <cell r="AE673">
            <v>0.64500000000000002</v>
          </cell>
          <cell r="AF673">
            <v>1.0000000000000009E-2</v>
          </cell>
          <cell r="AG673">
            <v>-5.0000000000000044E-3</v>
          </cell>
          <cell r="BO673">
            <v>42970</v>
          </cell>
          <cell r="BP673">
            <v>1.2150000000000001</v>
          </cell>
          <cell r="BQ673">
            <v>1.22</v>
          </cell>
          <cell r="BR673">
            <v>1.2</v>
          </cell>
          <cell r="BS673">
            <v>1.2</v>
          </cell>
          <cell r="BT673">
            <v>2.0000000000000018E-2</v>
          </cell>
          <cell r="BU673">
            <v>-1.0000000000000009E-2</v>
          </cell>
          <cell r="BW673">
            <v>42964</v>
          </cell>
          <cell r="BX673">
            <v>1.28</v>
          </cell>
          <cell r="BY673">
            <v>1.28</v>
          </cell>
          <cell r="BZ673">
            <v>1.26</v>
          </cell>
          <cell r="CA673">
            <v>1.28</v>
          </cell>
          <cell r="CB673">
            <v>2.0000000000000018E-2</v>
          </cell>
          <cell r="CC673">
            <v>0</v>
          </cell>
        </row>
        <row r="674">
          <cell r="AA674">
            <v>42971</v>
          </cell>
          <cell r="AB674">
            <v>0.66</v>
          </cell>
          <cell r="AC674">
            <v>0.67500000000000004</v>
          </cell>
          <cell r="AD674">
            <v>0.65</v>
          </cell>
          <cell r="AE674">
            <v>0.65</v>
          </cell>
          <cell r="AF674">
            <v>2.5000000000000022E-2</v>
          </cell>
          <cell r="AG674">
            <v>0</v>
          </cell>
          <cell r="BO674">
            <v>42969</v>
          </cell>
          <cell r="BP674">
            <v>1.22</v>
          </cell>
          <cell r="BQ674">
            <v>1.2450000000000001</v>
          </cell>
          <cell r="BR674">
            <v>1.21</v>
          </cell>
          <cell r="BS674">
            <v>1.21</v>
          </cell>
          <cell r="BT674">
            <v>3.5000000000000142E-2</v>
          </cell>
          <cell r="BU674">
            <v>-5.0000000000001155E-3</v>
          </cell>
          <cell r="BW674">
            <v>42963</v>
          </cell>
          <cell r="BX674">
            <v>1.3</v>
          </cell>
          <cell r="BY674">
            <v>1.3</v>
          </cell>
          <cell r="BZ674">
            <v>1.2749999999999999</v>
          </cell>
          <cell r="CA674">
            <v>1.28</v>
          </cell>
          <cell r="CB674">
            <v>2.5000000000000133E-2</v>
          </cell>
          <cell r="CC674">
            <v>-2.0000000000000018E-2</v>
          </cell>
        </row>
        <row r="675">
          <cell r="AA675">
            <v>42970</v>
          </cell>
          <cell r="AB675">
            <v>0.64500000000000002</v>
          </cell>
          <cell r="AC675">
            <v>0.66</v>
          </cell>
          <cell r="AD675">
            <v>0.64</v>
          </cell>
          <cell r="AE675">
            <v>0.65</v>
          </cell>
          <cell r="AF675">
            <v>2.0000000000000018E-2</v>
          </cell>
          <cell r="AG675">
            <v>1.0000000000000009E-2</v>
          </cell>
          <cell r="BO675">
            <v>42968</v>
          </cell>
          <cell r="BP675">
            <v>1.21</v>
          </cell>
          <cell r="BQ675">
            <v>1.22</v>
          </cell>
          <cell r="BR675">
            <v>1.208</v>
          </cell>
          <cell r="BS675">
            <v>1.2150000000000001</v>
          </cell>
          <cell r="BT675">
            <v>1.2000000000000011E-2</v>
          </cell>
          <cell r="BU675">
            <v>5.0000000000001155E-3</v>
          </cell>
          <cell r="BW675">
            <v>42961</v>
          </cell>
          <cell r="BX675">
            <v>1.3</v>
          </cell>
          <cell r="BY675">
            <v>1.32</v>
          </cell>
          <cell r="BZ675">
            <v>1.29</v>
          </cell>
          <cell r="CA675">
            <v>1.3</v>
          </cell>
          <cell r="CB675">
            <v>3.0000000000000027E-2</v>
          </cell>
          <cell r="CC675">
            <v>0</v>
          </cell>
        </row>
        <row r="676">
          <cell r="AA676">
            <v>42969</v>
          </cell>
          <cell r="AB676">
            <v>0.63500000000000001</v>
          </cell>
          <cell r="AC676">
            <v>0.66</v>
          </cell>
          <cell r="AD676">
            <v>0.63</v>
          </cell>
          <cell r="AE676">
            <v>0.64</v>
          </cell>
          <cell r="AF676">
            <v>3.0000000000000027E-2</v>
          </cell>
          <cell r="AG676">
            <v>5.0000000000000044E-3</v>
          </cell>
          <cell r="BO676">
            <v>42965</v>
          </cell>
          <cell r="BP676">
            <v>1.23</v>
          </cell>
          <cell r="BQ676">
            <v>1.24</v>
          </cell>
          <cell r="BR676">
            <v>1.2050000000000001</v>
          </cell>
          <cell r="BS676">
            <v>1.21</v>
          </cell>
          <cell r="BT676">
            <v>3.499999999999992E-2</v>
          </cell>
          <cell r="BU676">
            <v>-3.0000000000000027E-2</v>
          </cell>
          <cell r="BW676">
            <v>42958</v>
          </cell>
          <cell r="BX676">
            <v>1.3149999999999999</v>
          </cell>
          <cell r="BY676">
            <v>1.32</v>
          </cell>
          <cell r="BZ676">
            <v>1.29</v>
          </cell>
          <cell r="CA676">
            <v>1.3</v>
          </cell>
          <cell r="CB676">
            <v>3.0000000000000027E-2</v>
          </cell>
          <cell r="CC676">
            <v>-1.0000000000000009E-2</v>
          </cell>
        </row>
        <row r="677">
          <cell r="AA677">
            <v>42968</v>
          </cell>
          <cell r="AB677">
            <v>0.63</v>
          </cell>
          <cell r="AC677">
            <v>0.64</v>
          </cell>
          <cell r="AD677">
            <v>0.61</v>
          </cell>
          <cell r="AE677">
            <v>0.63500000000000001</v>
          </cell>
          <cell r="AF677">
            <v>3.0000000000000027E-2</v>
          </cell>
          <cell r="AG677">
            <v>5.0000000000000044E-3</v>
          </cell>
          <cell r="BO677">
            <v>42964</v>
          </cell>
          <cell r="BP677">
            <v>1.24</v>
          </cell>
          <cell r="BQ677">
            <v>1.24</v>
          </cell>
          <cell r="BR677">
            <v>1.23</v>
          </cell>
          <cell r="BS677">
            <v>1.24</v>
          </cell>
          <cell r="BT677">
            <v>1.0000000000000009E-2</v>
          </cell>
          <cell r="BU677">
            <v>0</v>
          </cell>
          <cell r="BW677">
            <v>42957</v>
          </cell>
          <cell r="BX677">
            <v>1.3</v>
          </cell>
          <cell r="BY677">
            <v>1.325</v>
          </cell>
          <cell r="BZ677">
            <v>1.28</v>
          </cell>
          <cell r="CA677">
            <v>1.31</v>
          </cell>
          <cell r="CB677">
            <v>4.4999999999999929E-2</v>
          </cell>
          <cell r="CC677">
            <v>1.0000000000000009E-2</v>
          </cell>
        </row>
        <row r="678">
          <cell r="AA678">
            <v>42965</v>
          </cell>
          <cell r="AB678">
            <v>0.64800000000000002</v>
          </cell>
          <cell r="AC678">
            <v>0.65</v>
          </cell>
          <cell r="AD678">
            <v>0.63</v>
          </cell>
          <cell r="AE678">
            <v>0.63</v>
          </cell>
          <cell r="AF678">
            <v>2.0000000000000018E-2</v>
          </cell>
          <cell r="AG678">
            <v>-2.0000000000000018E-2</v>
          </cell>
          <cell r="BO678">
            <v>42963</v>
          </cell>
          <cell r="BP678">
            <v>1.27</v>
          </cell>
          <cell r="BQ678">
            <v>1.27</v>
          </cell>
          <cell r="BR678">
            <v>1.24</v>
          </cell>
          <cell r="BS678">
            <v>1.24</v>
          </cell>
          <cell r="BT678">
            <v>3.0000000000000027E-2</v>
          </cell>
          <cell r="BU678">
            <v>-2.0000000000000018E-2</v>
          </cell>
          <cell r="BW678">
            <v>42956</v>
          </cell>
          <cell r="BX678">
            <v>1.3</v>
          </cell>
          <cell r="BY678">
            <v>1.31</v>
          </cell>
          <cell r="BZ678">
            <v>1.29</v>
          </cell>
          <cell r="CA678">
            <v>1.3</v>
          </cell>
          <cell r="CB678">
            <v>2.0000000000000018E-2</v>
          </cell>
          <cell r="CC678">
            <v>0</v>
          </cell>
        </row>
        <row r="679">
          <cell r="AA679">
            <v>42964</v>
          </cell>
          <cell r="AB679">
            <v>0.65</v>
          </cell>
          <cell r="AC679">
            <v>0.65</v>
          </cell>
          <cell r="AD679">
            <v>0.64</v>
          </cell>
          <cell r="AE679">
            <v>0.65</v>
          </cell>
          <cell r="AF679">
            <v>1.0000000000000009E-2</v>
          </cell>
          <cell r="AG679">
            <v>0</v>
          </cell>
          <cell r="BO679">
            <v>42962</v>
          </cell>
          <cell r="BP679">
            <v>1.2649999999999999</v>
          </cell>
          <cell r="BQ679">
            <v>1.2649999999999999</v>
          </cell>
          <cell r="BR679">
            <v>1.26</v>
          </cell>
          <cell r="BS679">
            <v>1.26</v>
          </cell>
          <cell r="BT679">
            <v>4.9999999999998934E-3</v>
          </cell>
          <cell r="BU679">
            <v>-4.9999999999998934E-3</v>
          </cell>
          <cell r="BW679">
            <v>42955</v>
          </cell>
          <cell r="BX679">
            <v>1.28</v>
          </cell>
          <cell r="BY679">
            <v>1.3</v>
          </cell>
          <cell r="BZ679">
            <v>1.26</v>
          </cell>
          <cell r="CA679">
            <v>1.3</v>
          </cell>
          <cell r="CB679">
            <v>4.0000000000000036E-2</v>
          </cell>
          <cell r="CC679">
            <v>2.0000000000000018E-2</v>
          </cell>
        </row>
        <row r="680">
          <cell r="AA680">
            <v>42963</v>
          </cell>
          <cell r="AB680">
            <v>0.66</v>
          </cell>
          <cell r="AC680">
            <v>0.66</v>
          </cell>
          <cell r="AD680">
            <v>0.65</v>
          </cell>
          <cell r="AE680">
            <v>0.65</v>
          </cell>
          <cell r="AF680">
            <v>1.0000000000000009E-2</v>
          </cell>
          <cell r="AG680">
            <v>-1.0000000000000009E-2</v>
          </cell>
          <cell r="BO680">
            <v>42961</v>
          </cell>
          <cell r="BP680">
            <v>1.262</v>
          </cell>
          <cell r="BQ680">
            <v>1.27</v>
          </cell>
          <cell r="BR680">
            <v>1.2549999999999999</v>
          </cell>
          <cell r="BS680">
            <v>1.2649999999999999</v>
          </cell>
          <cell r="BT680">
            <v>1.5000000000000124E-2</v>
          </cell>
          <cell r="BU680">
            <v>4.9999999999998934E-3</v>
          </cell>
          <cell r="BW680">
            <v>42954</v>
          </cell>
          <cell r="BX680">
            <v>1.28</v>
          </cell>
          <cell r="BY680">
            <v>1.2809999999999999</v>
          </cell>
          <cell r="BZ680">
            <v>1.2769999999999999</v>
          </cell>
          <cell r="CA680">
            <v>1.28</v>
          </cell>
          <cell r="CB680">
            <v>4.0000000000000036E-3</v>
          </cell>
          <cell r="CC680">
            <v>0</v>
          </cell>
        </row>
        <row r="681">
          <cell r="AA681">
            <v>42962</v>
          </cell>
          <cell r="AB681">
            <v>0.66</v>
          </cell>
          <cell r="AC681">
            <v>0.66</v>
          </cell>
          <cell r="AD681">
            <v>0.66</v>
          </cell>
          <cell r="AE681">
            <v>0.66</v>
          </cell>
          <cell r="AF681">
            <v>0</v>
          </cell>
          <cell r="AG681">
            <v>0</v>
          </cell>
          <cell r="BO681">
            <v>42958</v>
          </cell>
          <cell r="BP681">
            <v>1.28</v>
          </cell>
          <cell r="BQ681">
            <v>1.28</v>
          </cell>
          <cell r="BR681">
            <v>1.2549999999999999</v>
          </cell>
          <cell r="BS681">
            <v>1.26</v>
          </cell>
          <cell r="BT681">
            <v>2.5000000000000133E-2</v>
          </cell>
          <cell r="BU681">
            <v>-2.0000000000000018E-2</v>
          </cell>
          <cell r="BW681">
            <v>42951</v>
          </cell>
          <cell r="BX681">
            <v>1.26</v>
          </cell>
          <cell r="BY681">
            <v>1.2949999999999999</v>
          </cell>
          <cell r="BZ681">
            <v>1.25</v>
          </cell>
          <cell r="CA681">
            <v>1.28</v>
          </cell>
          <cell r="CB681">
            <v>4.4999999999999929E-2</v>
          </cell>
          <cell r="CC681">
            <v>2.0000000000000018E-2</v>
          </cell>
        </row>
        <row r="682">
          <cell r="AA682">
            <v>42961</v>
          </cell>
          <cell r="AB682">
            <v>0.66</v>
          </cell>
          <cell r="AC682">
            <v>0.66100000000000003</v>
          </cell>
          <cell r="AD682">
            <v>0.65500000000000003</v>
          </cell>
          <cell r="AE682">
            <v>0.66</v>
          </cell>
          <cell r="AF682">
            <v>6.0000000000000053E-3</v>
          </cell>
          <cell r="AG682">
            <v>5.0000000000000044E-3</v>
          </cell>
          <cell r="BO682">
            <v>42957</v>
          </cell>
          <cell r="BP682">
            <v>1.26</v>
          </cell>
          <cell r="BQ682">
            <v>1.28</v>
          </cell>
          <cell r="BR682">
            <v>1.25</v>
          </cell>
          <cell r="BS682">
            <v>1.28</v>
          </cell>
          <cell r="BT682">
            <v>3.0000000000000027E-2</v>
          </cell>
          <cell r="BU682">
            <v>2.0000000000000018E-2</v>
          </cell>
          <cell r="BW682">
            <v>42950</v>
          </cell>
          <cell r="BX682">
            <v>1.26</v>
          </cell>
          <cell r="BY682">
            <v>1.2649999999999999</v>
          </cell>
          <cell r="BZ682">
            <v>1.2549999999999999</v>
          </cell>
          <cell r="CA682">
            <v>1.26</v>
          </cell>
          <cell r="CB682">
            <v>1.0000000000000009E-2</v>
          </cell>
          <cell r="CC682">
            <v>0</v>
          </cell>
        </row>
        <row r="683">
          <cell r="AA683">
            <v>42958</v>
          </cell>
          <cell r="AB683">
            <v>0.65</v>
          </cell>
          <cell r="AC683">
            <v>0.66</v>
          </cell>
          <cell r="AD683">
            <v>0.65</v>
          </cell>
          <cell r="AE683">
            <v>0.65500000000000003</v>
          </cell>
          <cell r="AF683">
            <v>1.0000000000000009E-2</v>
          </cell>
          <cell r="AG683">
            <v>5.0000000000000044E-3</v>
          </cell>
          <cell r="BO683">
            <v>42956</v>
          </cell>
          <cell r="BP683">
            <v>1.26</v>
          </cell>
          <cell r="BQ683">
            <v>1.2649999999999999</v>
          </cell>
          <cell r="BR683">
            <v>1.25</v>
          </cell>
          <cell r="BS683">
            <v>1.26</v>
          </cell>
          <cell r="BT683">
            <v>1.4999999999999902E-2</v>
          </cell>
          <cell r="BU683">
            <v>0</v>
          </cell>
          <cell r="BW683">
            <v>42949</v>
          </cell>
          <cell r="BX683">
            <v>1.25</v>
          </cell>
          <cell r="BY683">
            <v>1.2649999999999999</v>
          </cell>
          <cell r="BZ683">
            <v>1.2350000000000001</v>
          </cell>
          <cell r="CA683">
            <v>1.26</v>
          </cell>
          <cell r="CB683">
            <v>2.9999999999999805E-2</v>
          </cell>
          <cell r="CC683">
            <v>0</v>
          </cell>
        </row>
        <row r="684">
          <cell r="AA684">
            <v>42957</v>
          </cell>
          <cell r="AB684">
            <v>0.62</v>
          </cell>
          <cell r="AC684">
            <v>0.66</v>
          </cell>
          <cell r="AD684">
            <v>0.62</v>
          </cell>
          <cell r="AE684">
            <v>0.65</v>
          </cell>
          <cell r="AF684">
            <v>4.0000000000000036E-2</v>
          </cell>
          <cell r="AG684">
            <v>3.0000000000000027E-2</v>
          </cell>
          <cell r="BO684">
            <v>42955</v>
          </cell>
          <cell r="BP684">
            <v>1.24</v>
          </cell>
          <cell r="BQ684">
            <v>1.26</v>
          </cell>
          <cell r="BR684">
            <v>1.22</v>
          </cell>
          <cell r="BS684">
            <v>1.26</v>
          </cell>
          <cell r="BT684">
            <v>4.0000000000000036E-2</v>
          </cell>
          <cell r="BU684">
            <v>2.0000000000000018E-2</v>
          </cell>
          <cell r="BW684">
            <v>42948</v>
          </cell>
          <cell r="BX684">
            <v>1.25</v>
          </cell>
          <cell r="BY684">
            <v>1.2649999999999999</v>
          </cell>
          <cell r="BZ684">
            <v>1.23</v>
          </cell>
          <cell r="CA684">
            <v>1.26</v>
          </cell>
          <cell r="CB684">
            <v>3.499999999999992E-2</v>
          </cell>
          <cell r="CC684">
            <v>1.0000000000000009E-2</v>
          </cell>
        </row>
        <row r="685">
          <cell r="AA685">
            <v>42956</v>
          </cell>
          <cell r="AB685">
            <v>0.64</v>
          </cell>
          <cell r="AC685">
            <v>0.64</v>
          </cell>
          <cell r="AD685">
            <v>0.62</v>
          </cell>
          <cell r="AE685">
            <v>0.62</v>
          </cell>
          <cell r="AF685">
            <v>2.0000000000000018E-2</v>
          </cell>
          <cell r="AG685">
            <v>-2.0000000000000018E-2</v>
          </cell>
          <cell r="BO685">
            <v>42954</v>
          </cell>
          <cell r="BP685">
            <v>1.24</v>
          </cell>
          <cell r="BQ685">
            <v>1.24</v>
          </cell>
          <cell r="BR685">
            <v>1.2370000000000001</v>
          </cell>
          <cell r="BS685">
            <v>1.24</v>
          </cell>
          <cell r="BT685">
            <v>2.9999999999998916E-3</v>
          </cell>
          <cell r="BU685">
            <v>0</v>
          </cell>
          <cell r="BW685">
            <v>42947</v>
          </cell>
          <cell r="BX685">
            <v>1.27</v>
          </cell>
          <cell r="BY685">
            <v>1.27</v>
          </cell>
          <cell r="BZ685">
            <v>1.24</v>
          </cell>
          <cell r="CA685">
            <v>1.25</v>
          </cell>
          <cell r="CB685">
            <v>3.0000000000000027E-2</v>
          </cell>
          <cell r="CC685">
            <v>-2.0000000000000018E-2</v>
          </cell>
        </row>
        <row r="686">
          <cell r="AA686">
            <v>42955</v>
          </cell>
          <cell r="AB686">
            <v>0.63</v>
          </cell>
          <cell r="AC686">
            <v>0.64</v>
          </cell>
          <cell r="AD686">
            <v>0.61</v>
          </cell>
          <cell r="AE686">
            <v>0.64</v>
          </cell>
          <cell r="AF686">
            <v>3.0000000000000027E-2</v>
          </cell>
          <cell r="AG686">
            <v>1.7000000000000015E-2</v>
          </cell>
          <cell r="BO686">
            <v>42951</v>
          </cell>
          <cell r="BP686">
            <v>1.22</v>
          </cell>
          <cell r="BQ686">
            <v>1.25</v>
          </cell>
          <cell r="BR686">
            <v>1.21</v>
          </cell>
          <cell r="BS686">
            <v>1.24</v>
          </cell>
          <cell r="BT686">
            <v>4.0000000000000036E-2</v>
          </cell>
          <cell r="BU686">
            <v>2.0000000000000018E-2</v>
          </cell>
          <cell r="BW686">
            <v>42944</v>
          </cell>
          <cell r="BX686">
            <v>1.29</v>
          </cell>
          <cell r="BY686">
            <v>1.3049999999999999</v>
          </cell>
          <cell r="BZ686">
            <v>1.26</v>
          </cell>
          <cell r="CA686">
            <v>1.27</v>
          </cell>
          <cell r="CB686">
            <v>4.4999999999999929E-2</v>
          </cell>
          <cell r="CC686">
            <v>-4.0000000000000036E-2</v>
          </cell>
        </row>
        <row r="687">
          <cell r="AA687">
            <v>42954</v>
          </cell>
          <cell r="AB687">
            <v>0.62</v>
          </cell>
          <cell r="AC687">
            <v>0.64</v>
          </cell>
          <cell r="AD687">
            <v>0.61699999999999999</v>
          </cell>
          <cell r="AE687">
            <v>0.623</v>
          </cell>
          <cell r="AF687">
            <v>2.300000000000002E-2</v>
          </cell>
          <cell r="AG687">
            <v>-7.0000000000000062E-3</v>
          </cell>
          <cell r="BO687">
            <v>42950</v>
          </cell>
          <cell r="BP687">
            <v>1.2230000000000001</v>
          </cell>
          <cell r="BQ687">
            <v>1.2230000000000001</v>
          </cell>
          <cell r="BR687">
            <v>1.2150000000000001</v>
          </cell>
          <cell r="BS687">
            <v>1.22</v>
          </cell>
          <cell r="BT687">
            <v>8.0000000000000071E-3</v>
          </cell>
          <cell r="BU687">
            <v>-3.0000000000001137E-3</v>
          </cell>
          <cell r="BW687">
            <v>42943</v>
          </cell>
          <cell r="BX687">
            <v>1.36</v>
          </cell>
          <cell r="BY687">
            <v>1.365</v>
          </cell>
          <cell r="BZ687">
            <v>1.31</v>
          </cell>
          <cell r="CA687">
            <v>1.31</v>
          </cell>
          <cell r="CB687">
            <v>5.4999999999999938E-2</v>
          </cell>
          <cell r="CC687">
            <v>-5.0000000000000044E-2</v>
          </cell>
        </row>
        <row r="688">
          <cell r="AA688">
            <v>42951</v>
          </cell>
          <cell r="AB688">
            <v>0.59</v>
          </cell>
          <cell r="AC688">
            <v>0.64</v>
          </cell>
          <cell r="AD688">
            <v>0.59</v>
          </cell>
          <cell r="AE688">
            <v>0.63</v>
          </cell>
          <cell r="AF688">
            <v>5.0000000000000044E-2</v>
          </cell>
          <cell r="AG688">
            <v>4.0000000000000036E-2</v>
          </cell>
          <cell r="BO688">
            <v>42949</v>
          </cell>
          <cell r="BP688">
            <v>1.22</v>
          </cell>
          <cell r="BQ688">
            <v>1.2230000000000001</v>
          </cell>
          <cell r="BR688">
            <v>1.1950000000000001</v>
          </cell>
          <cell r="BS688">
            <v>1.2230000000000001</v>
          </cell>
          <cell r="BT688">
            <v>2.8000000000000025E-2</v>
          </cell>
          <cell r="BU688">
            <v>3.0000000000001137E-3</v>
          </cell>
          <cell r="BW688">
            <v>42942</v>
          </cell>
          <cell r="BX688">
            <v>1.38</v>
          </cell>
          <cell r="BY688">
            <v>1.39</v>
          </cell>
          <cell r="BZ688">
            <v>1.35</v>
          </cell>
          <cell r="CA688">
            <v>1.36</v>
          </cell>
          <cell r="CB688">
            <v>3.9999999999999813E-2</v>
          </cell>
          <cell r="CC688">
            <v>-2.9999999999999805E-2</v>
          </cell>
        </row>
        <row r="689">
          <cell r="AA689">
            <v>42950</v>
          </cell>
          <cell r="AB689">
            <v>0.59299999999999997</v>
          </cell>
          <cell r="AC689">
            <v>0.59299999999999997</v>
          </cell>
          <cell r="AD689">
            <v>0.57999999999999996</v>
          </cell>
          <cell r="AE689">
            <v>0.59</v>
          </cell>
          <cell r="AF689">
            <v>1.3000000000000012E-2</v>
          </cell>
          <cell r="AG689">
            <v>0</v>
          </cell>
          <cell r="BO689">
            <v>42948</v>
          </cell>
          <cell r="BP689">
            <v>1.21</v>
          </cell>
          <cell r="BQ689">
            <v>1.22</v>
          </cell>
          <cell r="BR689">
            <v>1.1950000000000001</v>
          </cell>
          <cell r="BS689">
            <v>1.22</v>
          </cell>
          <cell r="BT689">
            <v>2.4999999999999911E-2</v>
          </cell>
          <cell r="BU689">
            <v>1.0000000000000009E-2</v>
          </cell>
          <cell r="BW689">
            <v>42941</v>
          </cell>
          <cell r="BX689">
            <v>1.39</v>
          </cell>
          <cell r="BY689">
            <v>1.425</v>
          </cell>
          <cell r="BZ689">
            <v>1.37</v>
          </cell>
          <cell r="CA689">
            <v>1.39</v>
          </cell>
          <cell r="CB689">
            <v>5.4999999999999938E-2</v>
          </cell>
          <cell r="CC689">
            <v>0</v>
          </cell>
        </row>
        <row r="690">
          <cell r="AA690">
            <v>42949</v>
          </cell>
          <cell r="AB690">
            <v>0.61</v>
          </cell>
          <cell r="AC690">
            <v>0.61</v>
          </cell>
          <cell r="AD690">
            <v>0.59</v>
          </cell>
          <cell r="AE690">
            <v>0.59</v>
          </cell>
          <cell r="AF690">
            <v>2.0000000000000018E-2</v>
          </cell>
          <cell r="AG690">
            <v>-2.0000000000000018E-2</v>
          </cell>
          <cell r="BO690">
            <v>42947</v>
          </cell>
          <cell r="BP690">
            <v>1.23</v>
          </cell>
          <cell r="BQ690">
            <v>1.2410000000000001</v>
          </cell>
          <cell r="BR690">
            <v>1.2050000000000001</v>
          </cell>
          <cell r="BS690">
            <v>1.21</v>
          </cell>
          <cell r="BT690">
            <v>3.6000000000000032E-2</v>
          </cell>
          <cell r="BU690">
            <v>-3.0000000000000027E-2</v>
          </cell>
          <cell r="BW690">
            <v>42940</v>
          </cell>
          <cell r="BX690">
            <v>1.41</v>
          </cell>
          <cell r="BY690">
            <v>1.415</v>
          </cell>
          <cell r="BZ690">
            <v>1.39</v>
          </cell>
          <cell r="CA690">
            <v>1.39</v>
          </cell>
          <cell r="CB690">
            <v>2.5000000000000133E-2</v>
          </cell>
          <cell r="CC690">
            <v>-2.0000000000000018E-2</v>
          </cell>
        </row>
        <row r="691">
          <cell r="AA691">
            <v>42948</v>
          </cell>
          <cell r="AB691">
            <v>0.6</v>
          </cell>
          <cell r="AC691">
            <v>0.61</v>
          </cell>
          <cell r="AD691">
            <v>0.57499999999999996</v>
          </cell>
          <cell r="AE691">
            <v>0.61</v>
          </cell>
          <cell r="AF691">
            <v>3.5000000000000031E-2</v>
          </cell>
          <cell r="AG691">
            <v>1.0000000000000009E-2</v>
          </cell>
          <cell r="BO691">
            <v>42944</v>
          </cell>
          <cell r="BP691">
            <v>1.27</v>
          </cell>
          <cell r="BQ691">
            <v>1.28</v>
          </cell>
          <cell r="BR691">
            <v>1.22</v>
          </cell>
          <cell r="BS691">
            <v>1.24</v>
          </cell>
          <cell r="BT691">
            <v>6.0000000000000053E-2</v>
          </cell>
          <cell r="BU691">
            <v>-3.0000000000000027E-2</v>
          </cell>
          <cell r="BW691">
            <v>42937</v>
          </cell>
          <cell r="BX691">
            <v>1.42</v>
          </cell>
          <cell r="BY691">
            <v>1.42</v>
          </cell>
          <cell r="BZ691">
            <v>1.37</v>
          </cell>
          <cell r="CA691">
            <v>1.41</v>
          </cell>
          <cell r="CB691">
            <v>4.9999999999999822E-2</v>
          </cell>
          <cell r="CC691">
            <v>-2.0000000000000018E-2</v>
          </cell>
        </row>
        <row r="692">
          <cell r="AA692">
            <v>42947</v>
          </cell>
          <cell r="AB692">
            <v>0.63</v>
          </cell>
          <cell r="AC692">
            <v>0.63100000000000001</v>
          </cell>
          <cell r="AD692">
            <v>0.6</v>
          </cell>
          <cell r="AE692">
            <v>0.6</v>
          </cell>
          <cell r="AF692">
            <v>3.1000000000000028E-2</v>
          </cell>
          <cell r="AG692">
            <v>-3.0000000000000027E-2</v>
          </cell>
          <cell r="BO692">
            <v>42943</v>
          </cell>
          <cell r="BP692">
            <v>1.32</v>
          </cell>
          <cell r="BQ692">
            <v>1.33</v>
          </cell>
          <cell r="BR692">
            <v>1.27</v>
          </cell>
          <cell r="BS692">
            <v>1.27</v>
          </cell>
          <cell r="BT692">
            <v>6.0000000000000053E-2</v>
          </cell>
          <cell r="BU692">
            <v>-5.2999999999999936E-2</v>
          </cell>
          <cell r="BW692">
            <v>42936</v>
          </cell>
          <cell r="BX692">
            <v>1.4350000000000001</v>
          </cell>
          <cell r="BY692">
            <v>1.44</v>
          </cell>
          <cell r="BZ692">
            <v>1.43</v>
          </cell>
          <cell r="CA692">
            <v>1.43</v>
          </cell>
          <cell r="CB692">
            <v>1.0000000000000009E-2</v>
          </cell>
          <cell r="CC692">
            <v>0</v>
          </cell>
        </row>
        <row r="693">
          <cell r="AA693">
            <v>42944</v>
          </cell>
          <cell r="AB693">
            <v>0.69</v>
          </cell>
          <cell r="AC693">
            <v>0.69</v>
          </cell>
          <cell r="AD693">
            <v>0.63</v>
          </cell>
          <cell r="AE693">
            <v>0.63</v>
          </cell>
          <cell r="AF693">
            <v>5.9999999999999942E-2</v>
          </cell>
          <cell r="AG693">
            <v>-5.9999999999999942E-2</v>
          </cell>
          <cell r="BO693">
            <v>42942</v>
          </cell>
          <cell r="BP693">
            <v>1.35</v>
          </cell>
          <cell r="BQ693">
            <v>1.35</v>
          </cell>
          <cell r="BR693">
            <v>1.32</v>
          </cell>
          <cell r="BS693">
            <v>1.323</v>
          </cell>
          <cell r="BT693">
            <v>3.0000000000000027E-2</v>
          </cell>
          <cell r="BU693">
            <v>-2.7000000000000135E-2</v>
          </cell>
          <cell r="BW693">
            <v>42935</v>
          </cell>
          <cell r="BX693">
            <v>1.39</v>
          </cell>
          <cell r="BY693">
            <v>1.45</v>
          </cell>
          <cell r="BZ693">
            <v>1.39</v>
          </cell>
          <cell r="CA693">
            <v>1.43</v>
          </cell>
          <cell r="CB693">
            <v>6.0000000000000053E-2</v>
          </cell>
          <cell r="CC693">
            <v>4.0000000000000036E-2</v>
          </cell>
        </row>
        <row r="694">
          <cell r="AA694">
            <v>42943</v>
          </cell>
          <cell r="AB694">
            <v>0.73</v>
          </cell>
          <cell r="AC694">
            <v>0.74</v>
          </cell>
          <cell r="AD694">
            <v>0.69</v>
          </cell>
          <cell r="AE694">
            <v>0.69</v>
          </cell>
          <cell r="AF694">
            <v>5.0000000000000044E-2</v>
          </cell>
          <cell r="AG694">
            <v>-4.0000000000000036E-2</v>
          </cell>
          <cell r="BO694">
            <v>42941</v>
          </cell>
          <cell r="BP694">
            <v>1.36</v>
          </cell>
          <cell r="BQ694">
            <v>1.36</v>
          </cell>
          <cell r="BR694">
            <v>1.33</v>
          </cell>
          <cell r="BS694">
            <v>1.35</v>
          </cell>
          <cell r="BT694">
            <v>3.0000000000000027E-2</v>
          </cell>
          <cell r="BU694">
            <v>-1.0000000000000009E-2</v>
          </cell>
          <cell r="BW694">
            <v>42934</v>
          </cell>
          <cell r="BX694">
            <v>1.4</v>
          </cell>
          <cell r="BY694">
            <v>1.405</v>
          </cell>
          <cell r="BZ694">
            <v>1.37</v>
          </cell>
          <cell r="CA694">
            <v>1.39</v>
          </cell>
          <cell r="CB694">
            <v>3.499999999999992E-2</v>
          </cell>
          <cell r="CC694">
            <v>-1.5000000000000124E-2</v>
          </cell>
        </row>
        <row r="695">
          <cell r="AA695">
            <v>42942</v>
          </cell>
          <cell r="AB695">
            <v>0.77</v>
          </cell>
          <cell r="AC695">
            <v>0.77</v>
          </cell>
          <cell r="AD695">
            <v>0.73</v>
          </cell>
          <cell r="AE695">
            <v>0.73</v>
          </cell>
          <cell r="AF695">
            <v>4.0000000000000036E-2</v>
          </cell>
          <cell r="AG695">
            <v>-4.0000000000000036E-2</v>
          </cell>
          <cell r="BO695">
            <v>42940</v>
          </cell>
          <cell r="BP695">
            <v>1.37</v>
          </cell>
          <cell r="BQ695">
            <v>1.3720000000000001</v>
          </cell>
          <cell r="BR695">
            <v>1.36</v>
          </cell>
          <cell r="BS695">
            <v>1.36</v>
          </cell>
          <cell r="BT695">
            <v>1.2000000000000011E-2</v>
          </cell>
          <cell r="BU695">
            <v>-1.0000000000000009E-2</v>
          </cell>
          <cell r="BW695">
            <v>42933</v>
          </cell>
          <cell r="BX695">
            <v>1.36</v>
          </cell>
          <cell r="BY695">
            <v>1.415</v>
          </cell>
          <cell r="BZ695">
            <v>1.357</v>
          </cell>
          <cell r="CA695">
            <v>1.405</v>
          </cell>
          <cell r="CB695">
            <v>5.8000000000000052E-2</v>
          </cell>
          <cell r="CC695">
            <v>4.4999999999999929E-2</v>
          </cell>
        </row>
        <row r="696">
          <cell r="AA696">
            <v>42941</v>
          </cell>
          <cell r="AB696">
            <v>0.79</v>
          </cell>
          <cell r="AC696">
            <v>0.79500000000000004</v>
          </cell>
          <cell r="AD696">
            <v>0.76</v>
          </cell>
          <cell r="AE696">
            <v>0.77</v>
          </cell>
          <cell r="AF696">
            <v>3.5000000000000031E-2</v>
          </cell>
          <cell r="AG696">
            <v>-2.0000000000000018E-2</v>
          </cell>
          <cell r="BO696">
            <v>42937</v>
          </cell>
          <cell r="BP696">
            <v>1.383</v>
          </cell>
          <cell r="BQ696">
            <v>1.383</v>
          </cell>
          <cell r="BR696">
            <v>1.34</v>
          </cell>
          <cell r="BS696">
            <v>1.37</v>
          </cell>
          <cell r="BT696">
            <v>4.2999999999999927E-2</v>
          </cell>
          <cell r="BU696">
            <v>-1.2999999999999901E-2</v>
          </cell>
          <cell r="BW696">
            <v>42930</v>
          </cell>
          <cell r="BX696">
            <v>1.345</v>
          </cell>
          <cell r="BY696">
            <v>1.415</v>
          </cell>
          <cell r="BZ696">
            <v>1.32</v>
          </cell>
          <cell r="CA696">
            <v>1.36</v>
          </cell>
          <cell r="CB696">
            <v>9.4999999999999973E-2</v>
          </cell>
          <cell r="CC696">
            <v>2.0000000000000018E-2</v>
          </cell>
        </row>
        <row r="697">
          <cell r="AA697">
            <v>42940</v>
          </cell>
          <cell r="AB697">
            <v>0.79</v>
          </cell>
          <cell r="AC697">
            <v>0.8</v>
          </cell>
          <cell r="AD697">
            <v>0.78</v>
          </cell>
          <cell r="AE697">
            <v>0.79</v>
          </cell>
          <cell r="AF697">
            <v>2.0000000000000018E-2</v>
          </cell>
          <cell r="AG697">
            <v>0</v>
          </cell>
          <cell r="BO697">
            <v>42936</v>
          </cell>
          <cell r="BP697">
            <v>1.38</v>
          </cell>
          <cell r="BQ697">
            <v>1.395</v>
          </cell>
          <cell r="BR697">
            <v>1.38</v>
          </cell>
          <cell r="BS697">
            <v>1.383</v>
          </cell>
          <cell r="BT697">
            <v>1.5000000000000124E-2</v>
          </cell>
          <cell r="BU697">
            <v>3.0000000000001137E-3</v>
          </cell>
          <cell r="BW697">
            <v>42929</v>
          </cell>
          <cell r="BX697">
            <v>1.28</v>
          </cell>
          <cell r="BY697">
            <v>1.36</v>
          </cell>
          <cell r="BZ697">
            <v>1.27</v>
          </cell>
          <cell r="CA697">
            <v>1.34</v>
          </cell>
          <cell r="CB697">
            <v>9.000000000000008E-2</v>
          </cell>
          <cell r="CC697">
            <v>6.0000000000000053E-2</v>
          </cell>
        </row>
        <row r="698">
          <cell r="AA698">
            <v>42937</v>
          </cell>
          <cell r="AB698">
            <v>0.81699999999999995</v>
          </cell>
          <cell r="AC698">
            <v>0.81699999999999995</v>
          </cell>
          <cell r="AD698">
            <v>0.78</v>
          </cell>
          <cell r="AE698">
            <v>0.79</v>
          </cell>
          <cell r="AF698">
            <v>3.6999999999999922E-2</v>
          </cell>
          <cell r="AG698">
            <v>-2.6999999999999913E-2</v>
          </cell>
          <cell r="BO698">
            <v>42935</v>
          </cell>
          <cell r="BP698">
            <v>1.35</v>
          </cell>
          <cell r="BQ698">
            <v>1.385</v>
          </cell>
          <cell r="BR698">
            <v>1.35</v>
          </cell>
          <cell r="BS698">
            <v>1.38</v>
          </cell>
          <cell r="BT698">
            <v>3.499999999999992E-2</v>
          </cell>
          <cell r="BU698">
            <v>2.9999999999999805E-2</v>
          </cell>
          <cell r="BW698">
            <v>42928</v>
          </cell>
          <cell r="BX698">
            <v>1.3</v>
          </cell>
          <cell r="BY698">
            <v>1.3</v>
          </cell>
          <cell r="BZ698">
            <v>1.27</v>
          </cell>
          <cell r="CA698">
            <v>1.28</v>
          </cell>
          <cell r="CB698">
            <v>3.0000000000000027E-2</v>
          </cell>
          <cell r="CC698">
            <v>-2.0000000000000018E-2</v>
          </cell>
        </row>
        <row r="699">
          <cell r="AA699">
            <v>42936</v>
          </cell>
          <cell r="AB699">
            <v>0.8</v>
          </cell>
          <cell r="AC699">
            <v>0.82</v>
          </cell>
          <cell r="AD699">
            <v>0.8</v>
          </cell>
          <cell r="AE699">
            <v>0.81699999999999995</v>
          </cell>
          <cell r="AF699">
            <v>1.9999999999999907E-2</v>
          </cell>
          <cell r="AG699">
            <v>1.6999999999999904E-2</v>
          </cell>
          <cell r="BO699">
            <v>42934</v>
          </cell>
          <cell r="BP699">
            <v>1.36</v>
          </cell>
          <cell r="BQ699">
            <v>1.36</v>
          </cell>
          <cell r="BR699">
            <v>1.335</v>
          </cell>
          <cell r="BS699">
            <v>1.35</v>
          </cell>
          <cell r="BT699">
            <v>2.5000000000000133E-2</v>
          </cell>
          <cell r="BU699">
            <v>-1.0000000000000009E-2</v>
          </cell>
          <cell r="BW699">
            <v>42927</v>
          </cell>
          <cell r="BX699">
            <v>1.34</v>
          </cell>
          <cell r="BY699">
            <v>1.34</v>
          </cell>
          <cell r="BZ699">
            <v>1.3</v>
          </cell>
          <cell r="CA699">
            <v>1.3</v>
          </cell>
          <cell r="CB699">
            <v>4.0000000000000036E-2</v>
          </cell>
          <cell r="CC699">
            <v>-4.0000000000000036E-2</v>
          </cell>
        </row>
        <row r="700">
          <cell r="AA700">
            <v>42935</v>
          </cell>
          <cell r="AB700">
            <v>0.76</v>
          </cell>
          <cell r="AC700">
            <v>0.8</v>
          </cell>
          <cell r="AD700">
            <v>0.76</v>
          </cell>
          <cell r="AE700">
            <v>0.8</v>
          </cell>
          <cell r="AF700">
            <v>4.0000000000000036E-2</v>
          </cell>
          <cell r="AG700">
            <v>4.0000000000000036E-2</v>
          </cell>
          <cell r="BO700">
            <v>42933</v>
          </cell>
          <cell r="BP700">
            <v>1.32</v>
          </cell>
          <cell r="BQ700">
            <v>1.37</v>
          </cell>
          <cell r="BR700">
            <v>1.3180000000000001</v>
          </cell>
          <cell r="BS700">
            <v>1.36</v>
          </cell>
          <cell r="BT700">
            <v>5.2000000000000046E-2</v>
          </cell>
          <cell r="BU700">
            <v>4.0000000000000036E-2</v>
          </cell>
          <cell r="BW700">
            <v>42926</v>
          </cell>
          <cell r="BX700">
            <v>1.34</v>
          </cell>
          <cell r="BY700">
            <v>1.35</v>
          </cell>
          <cell r="BZ700">
            <v>1.31</v>
          </cell>
          <cell r="CA700">
            <v>1.34</v>
          </cell>
          <cell r="CB700">
            <v>4.0000000000000036E-2</v>
          </cell>
          <cell r="CC700">
            <v>-1.0000000000000009E-2</v>
          </cell>
        </row>
        <row r="701">
          <cell r="AA701">
            <v>42934</v>
          </cell>
          <cell r="AB701">
            <v>0.76</v>
          </cell>
          <cell r="AC701">
            <v>0.76</v>
          </cell>
          <cell r="AD701">
            <v>0.75</v>
          </cell>
          <cell r="AE701">
            <v>0.76</v>
          </cell>
          <cell r="AF701">
            <v>1.0000000000000009E-2</v>
          </cell>
          <cell r="AG701">
            <v>0</v>
          </cell>
          <cell r="BO701">
            <v>42930</v>
          </cell>
          <cell r="BP701">
            <v>1.3</v>
          </cell>
          <cell r="BQ701">
            <v>1.36</v>
          </cell>
          <cell r="BR701">
            <v>1.28</v>
          </cell>
          <cell r="BS701">
            <v>1.32</v>
          </cell>
          <cell r="BT701">
            <v>8.0000000000000071E-2</v>
          </cell>
          <cell r="BU701">
            <v>2.0000000000000018E-2</v>
          </cell>
          <cell r="BW701">
            <v>42923</v>
          </cell>
          <cell r="BX701">
            <v>1.35</v>
          </cell>
          <cell r="BY701">
            <v>1.365</v>
          </cell>
          <cell r="BZ701">
            <v>1.31</v>
          </cell>
          <cell r="CA701">
            <v>1.35</v>
          </cell>
          <cell r="CB701">
            <v>5.4999999999999938E-2</v>
          </cell>
          <cell r="CC701">
            <v>0</v>
          </cell>
        </row>
        <row r="702">
          <cell r="AA702">
            <v>42933</v>
          </cell>
          <cell r="AB702">
            <v>0.71</v>
          </cell>
          <cell r="AC702">
            <v>0.77</v>
          </cell>
          <cell r="AD702">
            <v>0.70799999999999996</v>
          </cell>
          <cell r="AE702">
            <v>0.76</v>
          </cell>
          <cell r="AF702">
            <v>6.2000000000000055E-2</v>
          </cell>
          <cell r="AG702">
            <v>5.0000000000000044E-2</v>
          </cell>
          <cell r="BO702">
            <v>42929</v>
          </cell>
          <cell r="BP702">
            <v>1.24</v>
          </cell>
          <cell r="BQ702">
            <v>1.3</v>
          </cell>
          <cell r="BR702">
            <v>1.23</v>
          </cell>
          <cell r="BS702">
            <v>1.3</v>
          </cell>
          <cell r="BT702">
            <v>7.0000000000000062E-2</v>
          </cell>
          <cell r="BU702">
            <v>6.0000000000000053E-2</v>
          </cell>
          <cell r="BW702">
            <v>42922</v>
          </cell>
          <cell r="BX702">
            <v>1.35</v>
          </cell>
          <cell r="BY702">
            <v>1.37</v>
          </cell>
          <cell r="BZ702">
            <v>1.335</v>
          </cell>
          <cell r="CA702">
            <v>1.35</v>
          </cell>
          <cell r="CB702">
            <v>3.5000000000000142E-2</v>
          </cell>
          <cell r="CC702">
            <v>2.0000000000000018E-2</v>
          </cell>
        </row>
        <row r="703">
          <cell r="AA703">
            <v>42930</v>
          </cell>
          <cell r="AB703">
            <v>0.71</v>
          </cell>
          <cell r="AC703">
            <v>0.75</v>
          </cell>
          <cell r="AD703">
            <v>0.7</v>
          </cell>
          <cell r="AE703">
            <v>0.71</v>
          </cell>
          <cell r="AF703">
            <v>5.0000000000000044E-2</v>
          </cell>
          <cell r="AG703">
            <v>0</v>
          </cell>
          <cell r="BO703">
            <v>42928</v>
          </cell>
          <cell r="BP703">
            <v>1.26</v>
          </cell>
          <cell r="BQ703">
            <v>1.26</v>
          </cell>
          <cell r="BR703">
            <v>1.23</v>
          </cell>
          <cell r="BS703">
            <v>1.24</v>
          </cell>
          <cell r="BT703">
            <v>3.0000000000000027E-2</v>
          </cell>
          <cell r="BU703">
            <v>-2.0000000000000018E-2</v>
          </cell>
          <cell r="BW703">
            <v>42921</v>
          </cell>
          <cell r="BX703">
            <v>1.3</v>
          </cell>
          <cell r="BY703">
            <v>1.35</v>
          </cell>
          <cell r="BZ703">
            <v>1.3</v>
          </cell>
          <cell r="CA703">
            <v>1.33</v>
          </cell>
          <cell r="CB703">
            <v>5.0000000000000044E-2</v>
          </cell>
          <cell r="CC703">
            <v>-1.0000000000000009E-2</v>
          </cell>
        </row>
        <row r="704">
          <cell r="AA704">
            <v>42929</v>
          </cell>
          <cell r="AB704">
            <v>0.69</v>
          </cell>
          <cell r="AC704">
            <v>0.71</v>
          </cell>
          <cell r="AD704">
            <v>0.68</v>
          </cell>
          <cell r="AE704">
            <v>0.71</v>
          </cell>
          <cell r="AF704">
            <v>2.9999999999999916E-2</v>
          </cell>
          <cell r="AG704">
            <v>2.0000000000000018E-2</v>
          </cell>
          <cell r="BO704">
            <v>42927</v>
          </cell>
          <cell r="BP704">
            <v>1.2929999999999999</v>
          </cell>
          <cell r="BQ704">
            <v>1.3</v>
          </cell>
          <cell r="BR704">
            <v>1.26</v>
          </cell>
          <cell r="BS704">
            <v>1.26</v>
          </cell>
          <cell r="BT704">
            <v>4.0000000000000036E-2</v>
          </cell>
          <cell r="BU704">
            <v>-3.2999999999999918E-2</v>
          </cell>
          <cell r="BW704">
            <v>42920</v>
          </cell>
          <cell r="BX704">
            <v>1.31</v>
          </cell>
          <cell r="BY704">
            <v>1.34</v>
          </cell>
          <cell r="BZ704">
            <v>1.31</v>
          </cell>
          <cell r="CA704">
            <v>1.34</v>
          </cell>
          <cell r="CB704">
            <v>3.0000000000000027E-2</v>
          </cell>
          <cell r="CC704">
            <v>3.0000000000000027E-2</v>
          </cell>
        </row>
        <row r="705">
          <cell r="AA705">
            <v>42928</v>
          </cell>
          <cell r="AB705">
            <v>0.73</v>
          </cell>
          <cell r="AC705">
            <v>0.73</v>
          </cell>
          <cell r="AD705">
            <v>0.68</v>
          </cell>
          <cell r="AE705">
            <v>0.69</v>
          </cell>
          <cell r="AF705">
            <v>4.9999999999999933E-2</v>
          </cell>
          <cell r="AG705">
            <v>-4.0000000000000036E-2</v>
          </cell>
          <cell r="BO705">
            <v>42926</v>
          </cell>
          <cell r="BP705">
            <v>1.3</v>
          </cell>
          <cell r="BQ705">
            <v>1.31</v>
          </cell>
          <cell r="BR705">
            <v>1.27</v>
          </cell>
          <cell r="BS705">
            <v>1.2929999999999999</v>
          </cell>
          <cell r="BT705">
            <v>4.0000000000000036E-2</v>
          </cell>
          <cell r="BU705">
            <v>-1.7000000000000126E-2</v>
          </cell>
          <cell r="BW705">
            <v>42919</v>
          </cell>
          <cell r="BX705">
            <v>1.29</v>
          </cell>
          <cell r="BY705">
            <v>1.32</v>
          </cell>
          <cell r="BZ705">
            <v>1.2849999999999999</v>
          </cell>
          <cell r="CA705">
            <v>1.31</v>
          </cell>
          <cell r="CB705">
            <v>3.5000000000000142E-2</v>
          </cell>
          <cell r="CC705">
            <v>2.0000000000000018E-2</v>
          </cell>
        </row>
        <row r="706">
          <cell r="AA706">
            <v>42927</v>
          </cell>
          <cell r="AB706">
            <v>0.78</v>
          </cell>
          <cell r="AC706">
            <v>0.78</v>
          </cell>
          <cell r="AD706">
            <v>0.72499999999999998</v>
          </cell>
          <cell r="AE706">
            <v>0.73</v>
          </cell>
          <cell r="AF706">
            <v>5.5000000000000049E-2</v>
          </cell>
          <cell r="AG706">
            <v>-5.0000000000000044E-2</v>
          </cell>
          <cell r="BO706">
            <v>42923</v>
          </cell>
          <cell r="BP706">
            <v>1.32</v>
          </cell>
          <cell r="BQ706">
            <v>1.32</v>
          </cell>
          <cell r="BR706">
            <v>1.28</v>
          </cell>
          <cell r="BS706">
            <v>1.31</v>
          </cell>
          <cell r="BT706">
            <v>4.0000000000000036E-2</v>
          </cell>
          <cell r="BU706">
            <v>-1.0000000000000009E-2</v>
          </cell>
          <cell r="BW706">
            <v>42916</v>
          </cell>
          <cell r="BX706">
            <v>1.29</v>
          </cell>
          <cell r="BY706">
            <v>1.3</v>
          </cell>
          <cell r="BZ706">
            <v>1.2849999999999999</v>
          </cell>
          <cell r="CA706">
            <v>1.29</v>
          </cell>
          <cell r="CB706">
            <v>1.5000000000000124E-2</v>
          </cell>
          <cell r="CC706">
            <v>1.0000000000000009E-2</v>
          </cell>
        </row>
        <row r="707">
          <cell r="AA707">
            <v>42926</v>
          </cell>
          <cell r="AB707">
            <v>0.81</v>
          </cell>
          <cell r="AC707">
            <v>0.82</v>
          </cell>
          <cell r="AD707">
            <v>0.78</v>
          </cell>
          <cell r="AE707">
            <v>0.78</v>
          </cell>
          <cell r="AF707">
            <v>3.9999999999999925E-2</v>
          </cell>
          <cell r="AG707">
            <v>-3.0000000000000027E-2</v>
          </cell>
          <cell r="BO707">
            <v>42922</v>
          </cell>
          <cell r="BP707">
            <v>1.29</v>
          </cell>
          <cell r="BQ707">
            <v>1.32</v>
          </cell>
          <cell r="BR707">
            <v>1.2869999999999999</v>
          </cell>
          <cell r="BS707">
            <v>1.32</v>
          </cell>
          <cell r="BT707">
            <v>3.300000000000014E-2</v>
          </cell>
          <cell r="BU707">
            <v>3.0000000000000027E-2</v>
          </cell>
          <cell r="BW707">
            <v>42915</v>
          </cell>
          <cell r="BX707">
            <v>1.26</v>
          </cell>
          <cell r="BY707">
            <v>1.2949999999999999</v>
          </cell>
          <cell r="BZ707">
            <v>1.26</v>
          </cell>
          <cell r="CA707">
            <v>1.28</v>
          </cell>
          <cell r="CB707">
            <v>3.499999999999992E-2</v>
          </cell>
          <cell r="CC707">
            <v>4.0000000000000036E-2</v>
          </cell>
        </row>
        <row r="708">
          <cell r="AA708">
            <v>42923</v>
          </cell>
          <cell r="AB708">
            <v>0.82</v>
          </cell>
          <cell r="AC708">
            <v>0.83</v>
          </cell>
          <cell r="AD708">
            <v>0.81</v>
          </cell>
          <cell r="AE708">
            <v>0.81</v>
          </cell>
          <cell r="AF708">
            <v>1.9999999999999907E-2</v>
          </cell>
          <cell r="AG708">
            <v>-9.9999999999998979E-3</v>
          </cell>
          <cell r="BO708">
            <v>42921</v>
          </cell>
          <cell r="BP708">
            <v>1.28</v>
          </cell>
          <cell r="BQ708">
            <v>1.3</v>
          </cell>
          <cell r="BR708">
            <v>1.27</v>
          </cell>
          <cell r="BS708">
            <v>1.29</v>
          </cell>
          <cell r="BT708">
            <v>3.0000000000000027E-2</v>
          </cell>
          <cell r="BU708">
            <v>1.0000000000000009E-2</v>
          </cell>
          <cell r="BW708">
            <v>42914</v>
          </cell>
          <cell r="BX708">
            <v>1.25</v>
          </cell>
          <cell r="BY708">
            <v>1.2749999999999999</v>
          </cell>
          <cell r="BZ708">
            <v>1.24</v>
          </cell>
          <cell r="CA708">
            <v>1.24</v>
          </cell>
          <cell r="CB708">
            <v>3.499999999999992E-2</v>
          </cell>
          <cell r="CC708">
            <v>-1.0000000000000009E-2</v>
          </cell>
        </row>
        <row r="709">
          <cell r="AA709">
            <v>42922</v>
          </cell>
          <cell r="AB709">
            <v>0.82</v>
          </cell>
          <cell r="AC709">
            <v>0.83</v>
          </cell>
          <cell r="AD709">
            <v>0.81</v>
          </cell>
          <cell r="AE709">
            <v>0.82</v>
          </cell>
          <cell r="AF709">
            <v>1.9999999999999907E-2</v>
          </cell>
          <cell r="AG709">
            <v>0</v>
          </cell>
          <cell r="BO709">
            <v>42920</v>
          </cell>
          <cell r="BP709">
            <v>1.27</v>
          </cell>
          <cell r="BQ709">
            <v>1.3</v>
          </cell>
          <cell r="BR709">
            <v>1.27</v>
          </cell>
          <cell r="BS709">
            <v>1.28</v>
          </cell>
          <cell r="BT709">
            <v>3.0000000000000027E-2</v>
          </cell>
          <cell r="BU709">
            <v>0</v>
          </cell>
          <cell r="BW709">
            <v>42913</v>
          </cell>
          <cell r="BX709">
            <v>1.23</v>
          </cell>
          <cell r="BY709">
            <v>1.2649999999999999</v>
          </cell>
          <cell r="BZ709">
            <v>1.2250000000000001</v>
          </cell>
          <cell r="CA709">
            <v>1.25</v>
          </cell>
          <cell r="CB709">
            <v>3.9999999999999813E-2</v>
          </cell>
          <cell r="CC709">
            <v>3.0000000000000027E-2</v>
          </cell>
        </row>
        <row r="710">
          <cell r="AA710">
            <v>42921</v>
          </cell>
          <cell r="AB710">
            <v>0.81299999999999994</v>
          </cell>
          <cell r="AC710">
            <v>0.83</v>
          </cell>
          <cell r="AD710">
            <v>0.8</v>
          </cell>
          <cell r="AE710">
            <v>0.82</v>
          </cell>
          <cell r="AF710">
            <v>2.9999999999999916E-2</v>
          </cell>
          <cell r="AG710">
            <v>7.0000000000000062E-3</v>
          </cell>
          <cell r="BO710">
            <v>42919</v>
          </cell>
          <cell r="BP710">
            <v>1.24</v>
          </cell>
          <cell r="BQ710">
            <v>1.28</v>
          </cell>
          <cell r="BR710">
            <v>1.2350000000000001</v>
          </cell>
          <cell r="BS710">
            <v>1.28</v>
          </cell>
          <cell r="BT710">
            <v>4.4999999999999929E-2</v>
          </cell>
          <cell r="BU710">
            <v>3.0000000000000027E-2</v>
          </cell>
          <cell r="BW710">
            <v>42909</v>
          </cell>
          <cell r="BX710">
            <v>1.21</v>
          </cell>
          <cell r="BY710">
            <v>1.23</v>
          </cell>
          <cell r="BZ710">
            <v>1.19</v>
          </cell>
          <cell r="CA710">
            <v>1.22</v>
          </cell>
          <cell r="CB710">
            <v>4.0000000000000036E-2</v>
          </cell>
          <cell r="CC710">
            <v>1.0000000000000009E-2</v>
          </cell>
        </row>
        <row r="711">
          <cell r="AA711">
            <v>42920</v>
          </cell>
          <cell r="AB711">
            <v>0.81299999999999994</v>
          </cell>
          <cell r="AC711">
            <v>0.82</v>
          </cell>
          <cell r="AD711">
            <v>0.81</v>
          </cell>
          <cell r="AE711">
            <v>0.81299999999999994</v>
          </cell>
          <cell r="AF711">
            <v>9.9999999999998979E-3</v>
          </cell>
          <cell r="AG711">
            <v>1.2999999999999901E-2</v>
          </cell>
          <cell r="BO711">
            <v>42916</v>
          </cell>
          <cell r="BP711">
            <v>1.24</v>
          </cell>
          <cell r="BQ711">
            <v>1.25</v>
          </cell>
          <cell r="BR711">
            <v>1.24</v>
          </cell>
          <cell r="BS711">
            <v>1.25</v>
          </cell>
          <cell r="BT711">
            <v>1.0000000000000009E-2</v>
          </cell>
          <cell r="BU711">
            <v>1.0000000000000009E-2</v>
          </cell>
          <cell r="BW711">
            <v>42908</v>
          </cell>
          <cell r="BX711">
            <v>1.22</v>
          </cell>
          <cell r="BY711">
            <v>1.2250000000000001</v>
          </cell>
          <cell r="BZ711">
            <v>1.2</v>
          </cell>
          <cell r="CA711">
            <v>1.21</v>
          </cell>
          <cell r="CB711">
            <v>2.5000000000000133E-2</v>
          </cell>
          <cell r="CC711">
            <v>-1.0000000000000009E-2</v>
          </cell>
        </row>
        <row r="712">
          <cell r="AA712">
            <v>42919</v>
          </cell>
          <cell r="AB712">
            <v>0.8</v>
          </cell>
          <cell r="AC712">
            <v>0.81299999999999994</v>
          </cell>
          <cell r="AD712">
            <v>0.79500000000000004</v>
          </cell>
          <cell r="AE712">
            <v>0.8</v>
          </cell>
          <cell r="AF712">
            <v>1.7999999999999905E-2</v>
          </cell>
          <cell r="AG712">
            <v>7.0000000000000062E-3</v>
          </cell>
          <cell r="BO712">
            <v>42915</v>
          </cell>
          <cell r="BP712">
            <v>1.22</v>
          </cell>
          <cell r="BQ712">
            <v>1.2450000000000001</v>
          </cell>
          <cell r="BR712">
            <v>1.22</v>
          </cell>
          <cell r="BS712">
            <v>1.24</v>
          </cell>
          <cell r="BT712">
            <v>2.5000000000000133E-2</v>
          </cell>
          <cell r="BU712">
            <v>2.0000000000000018E-2</v>
          </cell>
          <cell r="BW712">
            <v>42907</v>
          </cell>
          <cell r="BX712">
            <v>1.22</v>
          </cell>
          <cell r="BY712">
            <v>1.23</v>
          </cell>
          <cell r="BZ712">
            <v>1.22</v>
          </cell>
          <cell r="CA712">
            <v>1.22</v>
          </cell>
          <cell r="CB712">
            <v>1.0000000000000009E-2</v>
          </cell>
          <cell r="CC712">
            <v>0</v>
          </cell>
        </row>
        <row r="713">
          <cell r="AA713">
            <v>42916</v>
          </cell>
          <cell r="AB713">
            <v>0.79</v>
          </cell>
          <cell r="AC713">
            <v>0.8</v>
          </cell>
          <cell r="AD713">
            <v>0.79</v>
          </cell>
          <cell r="AE713">
            <v>0.79300000000000004</v>
          </cell>
          <cell r="AF713">
            <v>1.0000000000000009E-2</v>
          </cell>
          <cell r="AG713">
            <v>3.0000000000000027E-3</v>
          </cell>
          <cell r="BO713">
            <v>42914</v>
          </cell>
          <cell r="BP713">
            <v>1.2150000000000001</v>
          </cell>
          <cell r="BQ713">
            <v>1.23</v>
          </cell>
          <cell r="BR713">
            <v>1.175</v>
          </cell>
          <cell r="BS713">
            <v>1.22</v>
          </cell>
          <cell r="BT713">
            <v>5.4999999999999938E-2</v>
          </cell>
          <cell r="BU713">
            <v>0</v>
          </cell>
          <cell r="BW713">
            <v>42906</v>
          </cell>
          <cell r="BX713">
            <v>1.2</v>
          </cell>
          <cell r="BY713">
            <v>1.23</v>
          </cell>
          <cell r="BZ713">
            <v>1.2</v>
          </cell>
          <cell r="CA713">
            <v>1.22</v>
          </cell>
          <cell r="CB713">
            <v>3.0000000000000027E-2</v>
          </cell>
          <cell r="CC713">
            <v>2.0000000000000018E-2</v>
          </cell>
        </row>
        <row r="714">
          <cell r="AA714">
            <v>42915</v>
          </cell>
          <cell r="AB714">
            <v>0.76</v>
          </cell>
          <cell r="AC714">
            <v>0.79</v>
          </cell>
          <cell r="AD714">
            <v>0.75</v>
          </cell>
          <cell r="AE714">
            <v>0.79</v>
          </cell>
          <cell r="AF714">
            <v>4.0000000000000036E-2</v>
          </cell>
          <cell r="AG714">
            <v>3.0000000000000027E-2</v>
          </cell>
          <cell r="BO714">
            <v>42913</v>
          </cell>
          <cell r="BP714">
            <v>1.19</v>
          </cell>
          <cell r="BQ714">
            <v>1.23</v>
          </cell>
          <cell r="BR714">
            <v>1.19</v>
          </cell>
          <cell r="BS714">
            <v>1.22</v>
          </cell>
          <cell r="BT714">
            <v>4.0000000000000036E-2</v>
          </cell>
          <cell r="BU714">
            <v>3.0000000000000027E-2</v>
          </cell>
          <cell r="BW714">
            <v>42905</v>
          </cell>
          <cell r="BX714">
            <v>1.21</v>
          </cell>
          <cell r="BY714">
            <v>1.21</v>
          </cell>
          <cell r="BZ714">
            <v>1.1970000000000001</v>
          </cell>
          <cell r="CA714">
            <v>1.2</v>
          </cell>
          <cell r="CB714">
            <v>1.2999999999999901E-2</v>
          </cell>
          <cell r="CC714">
            <v>0</v>
          </cell>
        </row>
        <row r="715">
          <cell r="AA715">
            <v>42914</v>
          </cell>
          <cell r="AB715">
            <v>0.75</v>
          </cell>
          <cell r="AC715">
            <v>0.76</v>
          </cell>
          <cell r="AD715">
            <v>0.74</v>
          </cell>
          <cell r="AE715">
            <v>0.76</v>
          </cell>
          <cell r="AF715">
            <v>2.0000000000000018E-2</v>
          </cell>
          <cell r="AG715">
            <v>1.0000000000000009E-2</v>
          </cell>
          <cell r="BO715">
            <v>42909</v>
          </cell>
          <cell r="BP715">
            <v>1.175</v>
          </cell>
          <cell r="BQ715">
            <v>1.19</v>
          </cell>
          <cell r="BR715">
            <v>1.17</v>
          </cell>
          <cell r="BS715">
            <v>1.19</v>
          </cell>
          <cell r="BT715">
            <v>2.0000000000000018E-2</v>
          </cell>
          <cell r="BU715">
            <v>1.4999999999999902E-2</v>
          </cell>
          <cell r="BW715">
            <v>42902</v>
          </cell>
          <cell r="BX715">
            <v>1.19</v>
          </cell>
          <cell r="BY715">
            <v>1.2150000000000001</v>
          </cell>
          <cell r="BZ715">
            <v>1.18</v>
          </cell>
          <cell r="CA715">
            <v>1.2</v>
          </cell>
          <cell r="CB715">
            <v>3.5000000000000142E-2</v>
          </cell>
          <cell r="CC715">
            <v>1.0000000000000009E-2</v>
          </cell>
        </row>
        <row r="716">
          <cell r="AA716">
            <v>42913</v>
          </cell>
          <cell r="AB716">
            <v>0.73</v>
          </cell>
          <cell r="AC716">
            <v>0.75</v>
          </cell>
          <cell r="AD716">
            <v>0.73</v>
          </cell>
          <cell r="AE716">
            <v>0.75</v>
          </cell>
          <cell r="AF716">
            <v>2.0000000000000018E-2</v>
          </cell>
          <cell r="AG716">
            <v>2.0000000000000018E-2</v>
          </cell>
          <cell r="BO716">
            <v>42908</v>
          </cell>
          <cell r="BP716">
            <v>1.1830000000000001</v>
          </cell>
          <cell r="BQ716">
            <v>1.19</v>
          </cell>
          <cell r="BR716">
            <v>1.17</v>
          </cell>
          <cell r="BS716">
            <v>1.175</v>
          </cell>
          <cell r="BT716">
            <v>2.0000000000000018E-2</v>
          </cell>
          <cell r="BU716">
            <v>-8.0000000000000071E-3</v>
          </cell>
          <cell r="BW716">
            <v>42901</v>
          </cell>
          <cell r="BX716">
            <v>1.18</v>
          </cell>
          <cell r="BY716">
            <v>1.2050000000000001</v>
          </cell>
          <cell r="BZ716">
            <v>1.18</v>
          </cell>
          <cell r="CA716">
            <v>1.19</v>
          </cell>
          <cell r="CB716">
            <v>2.5000000000000133E-2</v>
          </cell>
          <cell r="CC716">
            <v>2.0000000000000018E-2</v>
          </cell>
        </row>
        <row r="717">
          <cell r="AA717">
            <v>42909</v>
          </cell>
          <cell r="AB717">
            <v>0.73</v>
          </cell>
          <cell r="AC717">
            <v>0.74</v>
          </cell>
          <cell r="AD717">
            <v>0.73</v>
          </cell>
          <cell r="AE717">
            <v>0.73</v>
          </cell>
          <cell r="AF717">
            <v>1.0000000000000009E-2</v>
          </cell>
          <cell r="AG717">
            <v>0</v>
          </cell>
          <cell r="BO717">
            <v>42907</v>
          </cell>
          <cell r="BP717">
            <v>1.19</v>
          </cell>
          <cell r="BQ717">
            <v>1.2</v>
          </cell>
          <cell r="BR717">
            <v>1.1830000000000001</v>
          </cell>
          <cell r="BS717">
            <v>1.1830000000000001</v>
          </cell>
          <cell r="BT717">
            <v>1.6999999999999904E-2</v>
          </cell>
          <cell r="BU717">
            <v>-6.9999999999998952E-3</v>
          </cell>
          <cell r="BW717">
            <v>42900</v>
          </cell>
          <cell r="BX717">
            <v>1.19</v>
          </cell>
          <cell r="BY717">
            <v>1.19</v>
          </cell>
          <cell r="BZ717">
            <v>1.1299999999999999</v>
          </cell>
          <cell r="CA717">
            <v>1.17</v>
          </cell>
          <cell r="CB717">
            <v>6.0000000000000053E-2</v>
          </cell>
          <cell r="CC717">
            <v>-1.0000000000000009E-2</v>
          </cell>
        </row>
        <row r="718">
          <cell r="AA718">
            <v>42908</v>
          </cell>
          <cell r="AB718">
            <v>0.73</v>
          </cell>
          <cell r="AC718">
            <v>0.73</v>
          </cell>
          <cell r="AD718">
            <v>0.72499999999999998</v>
          </cell>
          <cell r="AE718">
            <v>0.73</v>
          </cell>
          <cell r="AF718">
            <v>5.0000000000000044E-3</v>
          </cell>
          <cell r="AG718">
            <v>0</v>
          </cell>
          <cell r="BO718">
            <v>42906</v>
          </cell>
          <cell r="BP718">
            <v>1.17</v>
          </cell>
          <cell r="BQ718">
            <v>1.2</v>
          </cell>
          <cell r="BR718">
            <v>1.17</v>
          </cell>
          <cell r="BS718">
            <v>1.19</v>
          </cell>
          <cell r="BT718">
            <v>3.0000000000000027E-2</v>
          </cell>
          <cell r="BU718">
            <v>2.0000000000000018E-2</v>
          </cell>
          <cell r="BW718">
            <v>42899</v>
          </cell>
          <cell r="BX718">
            <v>1.18</v>
          </cell>
          <cell r="BY718">
            <v>1.2050000000000001</v>
          </cell>
          <cell r="BZ718">
            <v>1.17</v>
          </cell>
          <cell r="CA718">
            <v>1.18</v>
          </cell>
          <cell r="CB718">
            <v>3.5000000000000142E-2</v>
          </cell>
          <cell r="CC718">
            <v>0</v>
          </cell>
        </row>
        <row r="719">
          <cell r="AA719">
            <v>42907</v>
          </cell>
          <cell r="AB719">
            <v>0.73</v>
          </cell>
          <cell r="AC719">
            <v>0.73</v>
          </cell>
          <cell r="AD719">
            <v>0.73</v>
          </cell>
          <cell r="AE719">
            <v>0.73</v>
          </cell>
          <cell r="AF719">
            <v>0</v>
          </cell>
          <cell r="AG719">
            <v>0</v>
          </cell>
          <cell r="BO719">
            <v>42905</v>
          </cell>
          <cell r="BP719">
            <v>1.17</v>
          </cell>
          <cell r="BQ719">
            <v>1.17</v>
          </cell>
          <cell r="BR719">
            <v>1.169</v>
          </cell>
          <cell r="BS719">
            <v>1.17</v>
          </cell>
          <cell r="BT719">
            <v>9.9999999999988987E-4</v>
          </cell>
          <cell r="BU719">
            <v>0</v>
          </cell>
          <cell r="BW719">
            <v>42898</v>
          </cell>
          <cell r="BX719">
            <v>1.21</v>
          </cell>
          <cell r="BY719">
            <v>1.2150000000000001</v>
          </cell>
          <cell r="BZ719">
            <v>1.18</v>
          </cell>
          <cell r="CA719">
            <v>1.18</v>
          </cell>
          <cell r="CB719">
            <v>3.5000000000000142E-2</v>
          </cell>
          <cell r="CC719">
            <v>-1.0000000000000009E-2</v>
          </cell>
        </row>
        <row r="720">
          <cell r="AA720">
            <v>42906</v>
          </cell>
          <cell r="AB720">
            <v>0.72299999999999998</v>
          </cell>
          <cell r="AC720">
            <v>0.73</v>
          </cell>
          <cell r="AD720">
            <v>0.72</v>
          </cell>
          <cell r="AE720">
            <v>0.73</v>
          </cell>
          <cell r="AF720">
            <v>1.0000000000000009E-2</v>
          </cell>
          <cell r="AG720">
            <v>7.0000000000000062E-3</v>
          </cell>
          <cell r="BO720">
            <v>42902</v>
          </cell>
          <cell r="BP720">
            <v>1.155</v>
          </cell>
          <cell r="BQ720">
            <v>1.17</v>
          </cell>
          <cell r="BR720">
            <v>1.1499999999999999</v>
          </cell>
          <cell r="BS720">
            <v>1.17</v>
          </cell>
          <cell r="BT720">
            <v>2.0000000000000018E-2</v>
          </cell>
          <cell r="BU720">
            <v>1.4999999999999902E-2</v>
          </cell>
          <cell r="BW720">
            <v>42895</v>
          </cell>
          <cell r="BX720">
            <v>1.19</v>
          </cell>
          <cell r="BY720">
            <v>1.23</v>
          </cell>
          <cell r="BZ720">
            <v>1.18</v>
          </cell>
          <cell r="CA720">
            <v>1.19</v>
          </cell>
          <cell r="CB720">
            <v>5.0000000000000044E-2</v>
          </cell>
          <cell r="CC720">
            <v>2.0000000000000018E-2</v>
          </cell>
        </row>
        <row r="721">
          <cell r="AA721">
            <v>42905</v>
          </cell>
          <cell r="AB721">
            <v>0.71</v>
          </cell>
          <cell r="AC721">
            <v>0.72299999999999998</v>
          </cell>
          <cell r="AD721">
            <v>0.71</v>
          </cell>
          <cell r="AE721">
            <v>0.72299999999999998</v>
          </cell>
          <cell r="AF721">
            <v>1.3000000000000012E-2</v>
          </cell>
          <cell r="AG721">
            <v>-7.0000000000000062E-3</v>
          </cell>
          <cell r="BO721">
            <v>42901</v>
          </cell>
          <cell r="BP721">
            <v>1.1399999999999999</v>
          </cell>
          <cell r="BQ721">
            <v>1.165</v>
          </cell>
          <cell r="BR721">
            <v>1.135</v>
          </cell>
          <cell r="BS721">
            <v>1.155</v>
          </cell>
          <cell r="BT721">
            <v>3.0000000000000027E-2</v>
          </cell>
          <cell r="BU721">
            <v>1.5000000000000124E-2</v>
          </cell>
          <cell r="BW721">
            <v>42894</v>
          </cell>
          <cell r="BX721">
            <v>1.1599999999999999</v>
          </cell>
          <cell r="BY721">
            <v>1.22</v>
          </cell>
          <cell r="BZ721">
            <v>1.1499999999999999</v>
          </cell>
          <cell r="CA721">
            <v>1.17</v>
          </cell>
          <cell r="CB721">
            <v>7.0000000000000062E-2</v>
          </cell>
          <cell r="CC721">
            <v>2.0000000000000018E-2</v>
          </cell>
        </row>
        <row r="722">
          <cell r="AA722">
            <v>42902</v>
          </cell>
          <cell r="AB722">
            <v>0.69499999999999995</v>
          </cell>
          <cell r="AC722">
            <v>0.74</v>
          </cell>
          <cell r="AD722">
            <v>0.69</v>
          </cell>
          <cell r="AE722">
            <v>0.73</v>
          </cell>
          <cell r="AF722">
            <v>5.0000000000000044E-2</v>
          </cell>
          <cell r="AG722">
            <v>3.5000000000000031E-2</v>
          </cell>
          <cell r="BO722">
            <v>42900</v>
          </cell>
          <cell r="BP722">
            <v>1.1499999999999999</v>
          </cell>
          <cell r="BQ722">
            <v>1.1499999999999999</v>
          </cell>
          <cell r="BR722">
            <v>1.1200000000000001</v>
          </cell>
          <cell r="BS722">
            <v>1.1399999999999999</v>
          </cell>
          <cell r="BT722">
            <v>2.9999999999999805E-2</v>
          </cell>
          <cell r="BU722">
            <v>-1.0000000000000009E-2</v>
          </cell>
          <cell r="BW722">
            <v>42893</v>
          </cell>
          <cell r="BX722">
            <v>1.1399999999999999</v>
          </cell>
          <cell r="BY722">
            <v>1.46</v>
          </cell>
          <cell r="BZ722">
            <v>1.1200000000000001</v>
          </cell>
          <cell r="CA722">
            <v>1.1499999999999999</v>
          </cell>
          <cell r="CB722">
            <v>0.33999999999999986</v>
          </cell>
          <cell r="CC722">
            <v>2.9999999999999805E-2</v>
          </cell>
        </row>
        <row r="723">
          <cell r="AA723">
            <v>42901</v>
          </cell>
          <cell r="AB723">
            <v>0.66</v>
          </cell>
          <cell r="AC723">
            <v>0.69499999999999995</v>
          </cell>
          <cell r="AD723">
            <v>0.65700000000000003</v>
          </cell>
          <cell r="AE723">
            <v>0.69499999999999995</v>
          </cell>
          <cell r="AF723">
            <v>3.7999999999999923E-2</v>
          </cell>
          <cell r="AG723">
            <v>3.499999999999992E-2</v>
          </cell>
          <cell r="BO723">
            <v>42899</v>
          </cell>
          <cell r="BP723">
            <v>1.1599999999999999</v>
          </cell>
          <cell r="BQ723">
            <v>1.1599999999999999</v>
          </cell>
          <cell r="BR723">
            <v>1.145</v>
          </cell>
          <cell r="BS723">
            <v>1.1499999999999999</v>
          </cell>
          <cell r="BT723">
            <v>1.4999999999999902E-2</v>
          </cell>
          <cell r="BU723">
            <v>-1.0000000000000009E-2</v>
          </cell>
          <cell r="BW723">
            <v>42892</v>
          </cell>
          <cell r="BX723">
            <v>1.1399999999999999</v>
          </cell>
          <cell r="BY723">
            <v>1.155</v>
          </cell>
          <cell r="BZ723">
            <v>1.1100000000000001</v>
          </cell>
          <cell r="CA723">
            <v>1.1200000000000001</v>
          </cell>
          <cell r="CB723">
            <v>4.4999999999999929E-2</v>
          </cell>
          <cell r="CC723">
            <v>-1.9999999999999796E-2</v>
          </cell>
        </row>
        <row r="724">
          <cell r="AA724">
            <v>42900</v>
          </cell>
          <cell r="AB724">
            <v>0.67</v>
          </cell>
          <cell r="AC724">
            <v>0.67</v>
          </cell>
          <cell r="AD724">
            <v>0.64</v>
          </cell>
          <cell r="AE724">
            <v>0.66</v>
          </cell>
          <cell r="AF724">
            <v>3.0000000000000027E-2</v>
          </cell>
          <cell r="AG724">
            <v>-1.0000000000000009E-2</v>
          </cell>
          <cell r="BO724">
            <v>42898</v>
          </cell>
          <cell r="BP724">
            <v>1.17</v>
          </cell>
          <cell r="BQ724">
            <v>1.18</v>
          </cell>
          <cell r="BR724">
            <v>1.1599999999999999</v>
          </cell>
          <cell r="BS724">
            <v>1.1599999999999999</v>
          </cell>
          <cell r="BT724">
            <v>2.0000000000000018E-2</v>
          </cell>
          <cell r="BU724">
            <v>-1.0000000000000009E-2</v>
          </cell>
          <cell r="BW724">
            <v>42891</v>
          </cell>
          <cell r="BX724">
            <v>1.1499999999999999</v>
          </cell>
          <cell r="BY724">
            <v>1.1519999999999999</v>
          </cell>
          <cell r="BZ724">
            <v>1.1180000000000001</v>
          </cell>
          <cell r="CA724">
            <v>1.1399999999999999</v>
          </cell>
          <cell r="CB724">
            <v>3.3999999999999808E-2</v>
          </cell>
          <cell r="CC724">
            <v>1.0000000000000009E-2</v>
          </cell>
        </row>
        <row r="725">
          <cell r="AA725">
            <v>42899</v>
          </cell>
          <cell r="AB725">
            <v>0.67</v>
          </cell>
          <cell r="AC725">
            <v>0.67500000000000004</v>
          </cell>
          <cell r="AD725">
            <v>0.66500000000000004</v>
          </cell>
          <cell r="AE725">
            <v>0.67</v>
          </cell>
          <cell r="AF725">
            <v>1.0000000000000009E-2</v>
          </cell>
          <cell r="AG725">
            <v>0</v>
          </cell>
          <cell r="BO725">
            <v>42895</v>
          </cell>
          <cell r="BP725">
            <v>1.1499999999999999</v>
          </cell>
          <cell r="BQ725">
            <v>1.1850000000000001</v>
          </cell>
          <cell r="BR725">
            <v>1.1499999999999999</v>
          </cell>
          <cell r="BS725">
            <v>1.17</v>
          </cell>
          <cell r="BT725">
            <v>3.5000000000000142E-2</v>
          </cell>
          <cell r="BU725">
            <v>2.0000000000000018E-2</v>
          </cell>
          <cell r="BW725">
            <v>42888</v>
          </cell>
          <cell r="BX725">
            <v>1.1599999999999999</v>
          </cell>
          <cell r="BY725">
            <v>1.1599999999999999</v>
          </cell>
          <cell r="BZ725">
            <v>1.0900000000000001</v>
          </cell>
          <cell r="CA725">
            <v>1.1299999999999999</v>
          </cell>
          <cell r="CB725">
            <v>6.999999999999984E-2</v>
          </cell>
          <cell r="CC725">
            <v>-2.0000000000000018E-2</v>
          </cell>
        </row>
        <row r="726">
          <cell r="AA726">
            <v>42898</v>
          </cell>
          <cell r="AB726">
            <v>0.69</v>
          </cell>
          <cell r="AC726">
            <v>0.69099999999999995</v>
          </cell>
          <cell r="AD726">
            <v>0.67</v>
          </cell>
          <cell r="AE726">
            <v>0.67</v>
          </cell>
          <cell r="AF726">
            <v>2.0999999999999908E-2</v>
          </cell>
          <cell r="AG726">
            <v>-1.0000000000000009E-2</v>
          </cell>
          <cell r="BO726">
            <v>42894</v>
          </cell>
          <cell r="BP726">
            <v>1.1200000000000001</v>
          </cell>
          <cell r="BQ726">
            <v>1.1499999999999999</v>
          </cell>
          <cell r="BR726">
            <v>1.1200000000000001</v>
          </cell>
          <cell r="BS726">
            <v>1.1499999999999999</v>
          </cell>
          <cell r="BT726">
            <v>2.9999999999999805E-2</v>
          </cell>
          <cell r="BU726">
            <v>2.9999999999999805E-2</v>
          </cell>
          <cell r="BW726">
            <v>42887</v>
          </cell>
          <cell r="BX726">
            <v>1.17</v>
          </cell>
          <cell r="BY726">
            <v>1.18</v>
          </cell>
          <cell r="BZ726">
            <v>1.1499999999999999</v>
          </cell>
          <cell r="CA726">
            <v>1.1499999999999999</v>
          </cell>
          <cell r="CB726">
            <v>3.0000000000000027E-2</v>
          </cell>
          <cell r="CC726">
            <v>-2.0000000000000018E-2</v>
          </cell>
        </row>
        <row r="727">
          <cell r="AA727">
            <v>42895</v>
          </cell>
          <cell r="AB727">
            <v>0.66</v>
          </cell>
          <cell r="AC727">
            <v>0.7</v>
          </cell>
          <cell r="AD727">
            <v>0.66</v>
          </cell>
          <cell r="AE727">
            <v>0.68</v>
          </cell>
          <cell r="AF727">
            <v>3.9999999999999925E-2</v>
          </cell>
          <cell r="AG727">
            <v>7.0000000000000062E-3</v>
          </cell>
          <cell r="BO727">
            <v>42893</v>
          </cell>
          <cell r="BP727">
            <v>1.0900000000000001</v>
          </cell>
          <cell r="BQ727">
            <v>1.125</v>
          </cell>
          <cell r="BR727">
            <v>1.0900000000000001</v>
          </cell>
          <cell r="BS727">
            <v>1.1200000000000001</v>
          </cell>
          <cell r="BT727">
            <v>3.499999999999992E-2</v>
          </cell>
          <cell r="BU727">
            <v>3.0000000000000027E-2</v>
          </cell>
          <cell r="BW727">
            <v>42886</v>
          </cell>
          <cell r="BX727">
            <v>1.2</v>
          </cell>
          <cell r="BY727">
            <v>1.2150000000000001</v>
          </cell>
          <cell r="BZ727">
            <v>1.1599999999999999</v>
          </cell>
          <cell r="CA727">
            <v>1.17</v>
          </cell>
          <cell r="CB727">
            <v>5.500000000000016E-2</v>
          </cell>
          <cell r="CC727">
            <v>-3.0000000000000027E-2</v>
          </cell>
        </row>
        <row r="728">
          <cell r="AA728">
            <v>42894</v>
          </cell>
          <cell r="AB728">
            <v>0.65</v>
          </cell>
          <cell r="AC728">
            <v>0.67300000000000004</v>
          </cell>
          <cell r="AD728">
            <v>0.64</v>
          </cell>
          <cell r="AE728">
            <v>0.67300000000000004</v>
          </cell>
          <cell r="AF728">
            <v>3.3000000000000029E-2</v>
          </cell>
          <cell r="AG728">
            <v>2.300000000000002E-2</v>
          </cell>
          <cell r="BO728">
            <v>42892</v>
          </cell>
          <cell r="BP728">
            <v>1.1100000000000001</v>
          </cell>
          <cell r="BQ728">
            <v>1.1100000000000001</v>
          </cell>
          <cell r="BR728">
            <v>1.08</v>
          </cell>
          <cell r="BS728">
            <v>1.0900000000000001</v>
          </cell>
          <cell r="BT728">
            <v>3.0000000000000027E-2</v>
          </cell>
          <cell r="BU728">
            <v>-2.0000000000000018E-2</v>
          </cell>
          <cell r="BW728">
            <v>42885</v>
          </cell>
          <cell r="BX728">
            <v>1.25</v>
          </cell>
          <cell r="BY728">
            <v>1.25</v>
          </cell>
          <cell r="BZ728">
            <v>1.19</v>
          </cell>
          <cell r="CA728">
            <v>1.2</v>
          </cell>
          <cell r="CB728">
            <v>6.0000000000000053E-2</v>
          </cell>
          <cell r="CC728">
            <v>-5.0000000000000044E-2</v>
          </cell>
        </row>
        <row r="729">
          <cell r="AA729">
            <v>42893</v>
          </cell>
          <cell r="AB729">
            <v>0.64</v>
          </cell>
          <cell r="AC729">
            <v>0.67</v>
          </cell>
          <cell r="AD729">
            <v>0.64</v>
          </cell>
          <cell r="AE729">
            <v>0.65</v>
          </cell>
          <cell r="AF729">
            <v>3.0000000000000027E-2</v>
          </cell>
          <cell r="AG729">
            <v>1.0000000000000009E-2</v>
          </cell>
          <cell r="BO729">
            <v>42891</v>
          </cell>
          <cell r="BP729">
            <v>1.1000000000000001</v>
          </cell>
          <cell r="BQ729">
            <v>1.1100000000000001</v>
          </cell>
          <cell r="BR729">
            <v>1.095</v>
          </cell>
          <cell r="BS729">
            <v>1.1100000000000001</v>
          </cell>
          <cell r="BT729">
            <v>1.5000000000000124E-2</v>
          </cell>
          <cell r="BU729">
            <v>1.0000000000000009E-2</v>
          </cell>
          <cell r="BW729">
            <v>42884</v>
          </cell>
          <cell r="BX729">
            <v>1.25</v>
          </cell>
          <cell r="BY729">
            <v>1.26</v>
          </cell>
          <cell r="BZ729">
            <v>1.2470000000000001</v>
          </cell>
          <cell r="CA729">
            <v>1.25</v>
          </cell>
          <cell r="CB729">
            <v>1.2999999999999901E-2</v>
          </cell>
          <cell r="CC729">
            <v>0</v>
          </cell>
        </row>
        <row r="730">
          <cell r="AA730">
            <v>42892</v>
          </cell>
          <cell r="AB730">
            <v>0.67</v>
          </cell>
          <cell r="AC730">
            <v>0.67</v>
          </cell>
          <cell r="AD730">
            <v>0.63</v>
          </cell>
          <cell r="AE730">
            <v>0.64</v>
          </cell>
          <cell r="AF730">
            <v>4.0000000000000036E-2</v>
          </cell>
          <cell r="AG730">
            <v>-3.0000000000000027E-2</v>
          </cell>
          <cell r="BO730">
            <v>42888</v>
          </cell>
          <cell r="BP730">
            <v>1.1100000000000001</v>
          </cell>
          <cell r="BQ730">
            <v>1.1100000000000001</v>
          </cell>
          <cell r="BR730">
            <v>1.06</v>
          </cell>
          <cell r="BS730">
            <v>1.1000000000000001</v>
          </cell>
          <cell r="BT730">
            <v>5.0000000000000044E-2</v>
          </cell>
          <cell r="BU730">
            <v>-1.0000000000000009E-2</v>
          </cell>
          <cell r="BW730">
            <v>42881</v>
          </cell>
          <cell r="BX730">
            <v>1.24</v>
          </cell>
          <cell r="BY730">
            <v>1.2549999999999999</v>
          </cell>
          <cell r="BZ730">
            <v>1.22</v>
          </cell>
          <cell r="CA730">
            <v>1.25</v>
          </cell>
          <cell r="CB730">
            <v>3.499999999999992E-2</v>
          </cell>
          <cell r="CC730">
            <v>1.0000000000000009E-2</v>
          </cell>
        </row>
        <row r="731">
          <cell r="AA731">
            <v>42891</v>
          </cell>
          <cell r="AB731">
            <v>0.67</v>
          </cell>
          <cell r="AC731">
            <v>0.68</v>
          </cell>
          <cell r="AD731">
            <v>0.66</v>
          </cell>
          <cell r="AE731">
            <v>0.67</v>
          </cell>
          <cell r="AF731">
            <v>2.0000000000000018E-2</v>
          </cell>
          <cell r="AG731">
            <v>0</v>
          </cell>
          <cell r="BO731">
            <v>42887</v>
          </cell>
          <cell r="BP731">
            <v>1.1299999999999999</v>
          </cell>
          <cell r="BQ731">
            <v>1.1299999999999999</v>
          </cell>
          <cell r="BR731">
            <v>1.107</v>
          </cell>
          <cell r="BS731">
            <v>1.1100000000000001</v>
          </cell>
          <cell r="BT731">
            <v>2.2999999999999909E-2</v>
          </cell>
          <cell r="BU731">
            <v>-1.4999999999999902E-2</v>
          </cell>
          <cell r="BW731">
            <v>42880</v>
          </cell>
          <cell r="BX731">
            <v>1.21</v>
          </cell>
          <cell r="BY731">
            <v>1.25</v>
          </cell>
          <cell r="BZ731">
            <v>1.21</v>
          </cell>
          <cell r="CA731">
            <v>1.24</v>
          </cell>
          <cell r="CB731">
            <v>4.0000000000000036E-2</v>
          </cell>
          <cell r="CC731">
            <v>3.0000000000000027E-2</v>
          </cell>
        </row>
        <row r="732">
          <cell r="AA732">
            <v>42888</v>
          </cell>
          <cell r="AB732">
            <v>0.7</v>
          </cell>
          <cell r="AC732">
            <v>0.7</v>
          </cell>
          <cell r="AD732">
            <v>0.64</v>
          </cell>
          <cell r="AE732">
            <v>0.67</v>
          </cell>
          <cell r="AF732">
            <v>5.9999999999999942E-2</v>
          </cell>
          <cell r="AG732">
            <v>-2.9999999999999916E-2</v>
          </cell>
          <cell r="BO732">
            <v>42886</v>
          </cell>
          <cell r="BP732">
            <v>1.1599999999999999</v>
          </cell>
          <cell r="BQ732">
            <v>1.1599999999999999</v>
          </cell>
          <cell r="BR732">
            <v>1.1200000000000001</v>
          </cell>
          <cell r="BS732">
            <v>1.125</v>
          </cell>
          <cell r="BT732">
            <v>3.9999999999999813E-2</v>
          </cell>
          <cell r="BU732">
            <v>-3.499999999999992E-2</v>
          </cell>
          <cell r="BW732">
            <v>42879</v>
          </cell>
          <cell r="BX732">
            <v>1.22</v>
          </cell>
          <cell r="BY732">
            <v>1.22</v>
          </cell>
          <cell r="BZ732">
            <v>1.21</v>
          </cell>
          <cell r="CA732">
            <v>1.21</v>
          </cell>
          <cell r="CB732">
            <v>1.0000000000000009E-2</v>
          </cell>
          <cell r="CC732">
            <v>0</v>
          </cell>
        </row>
        <row r="733">
          <cell r="AA733">
            <v>42887</v>
          </cell>
          <cell r="AB733">
            <v>0.71</v>
          </cell>
          <cell r="AC733">
            <v>0.71</v>
          </cell>
          <cell r="AD733">
            <v>0.7</v>
          </cell>
          <cell r="AE733">
            <v>0.7</v>
          </cell>
          <cell r="AF733">
            <v>1.0000000000000009E-2</v>
          </cell>
          <cell r="AG733">
            <v>-1.0000000000000009E-2</v>
          </cell>
          <cell r="BO733">
            <v>42885</v>
          </cell>
          <cell r="BP733">
            <v>1.21</v>
          </cell>
          <cell r="BQ733">
            <v>1.21</v>
          </cell>
          <cell r="BR733">
            <v>1.1499999999999999</v>
          </cell>
          <cell r="BS733">
            <v>1.1599999999999999</v>
          </cell>
          <cell r="BT733">
            <v>6.0000000000000053E-2</v>
          </cell>
          <cell r="BU733">
            <v>-5.0000000000000044E-2</v>
          </cell>
          <cell r="BW733">
            <v>42878</v>
          </cell>
          <cell r="BX733">
            <v>1.22</v>
          </cell>
          <cell r="BY733">
            <v>1.2250000000000001</v>
          </cell>
          <cell r="BZ733">
            <v>1.2050000000000001</v>
          </cell>
          <cell r="CA733">
            <v>1.21</v>
          </cell>
          <cell r="CB733">
            <v>2.0000000000000018E-2</v>
          </cell>
          <cell r="CC733">
            <v>-1.0000000000000009E-2</v>
          </cell>
        </row>
        <row r="734">
          <cell r="AA734">
            <v>42886</v>
          </cell>
          <cell r="AB734">
            <v>0.76</v>
          </cell>
          <cell r="AC734">
            <v>0.76</v>
          </cell>
          <cell r="AD734">
            <v>0.71</v>
          </cell>
          <cell r="AE734">
            <v>0.71</v>
          </cell>
          <cell r="AF734">
            <v>5.0000000000000044E-2</v>
          </cell>
          <cell r="AG734">
            <v>-5.0000000000000044E-2</v>
          </cell>
          <cell r="BO734">
            <v>42884</v>
          </cell>
          <cell r="BP734">
            <v>1.2</v>
          </cell>
          <cell r="BQ734">
            <v>1.21</v>
          </cell>
          <cell r="BR734">
            <v>1.2</v>
          </cell>
          <cell r="BS734">
            <v>1.21</v>
          </cell>
          <cell r="BT734">
            <v>1.0000000000000009E-2</v>
          </cell>
          <cell r="BU734">
            <v>1.0000000000000009E-2</v>
          </cell>
          <cell r="BW734">
            <v>42877</v>
          </cell>
          <cell r="BX734">
            <v>1.2</v>
          </cell>
          <cell r="BY734">
            <v>1.2350000000000001</v>
          </cell>
          <cell r="BZ734">
            <v>1.1990000000000001</v>
          </cell>
          <cell r="CA734">
            <v>1.22</v>
          </cell>
          <cell r="CB734">
            <v>3.6000000000000032E-2</v>
          </cell>
          <cell r="CC734">
            <v>3.0000000000000027E-2</v>
          </cell>
        </row>
        <row r="735">
          <cell r="AA735">
            <v>42885</v>
          </cell>
          <cell r="AB735">
            <v>0.8</v>
          </cell>
          <cell r="AC735">
            <v>0.8</v>
          </cell>
          <cell r="AD735">
            <v>0.75</v>
          </cell>
          <cell r="AE735">
            <v>0.76</v>
          </cell>
          <cell r="AF735">
            <v>5.0000000000000044E-2</v>
          </cell>
          <cell r="AG735">
            <v>-4.0000000000000036E-2</v>
          </cell>
          <cell r="BO735">
            <v>42881</v>
          </cell>
          <cell r="BP735">
            <v>1.18</v>
          </cell>
          <cell r="BQ735">
            <v>1.2</v>
          </cell>
          <cell r="BR735">
            <v>1.18</v>
          </cell>
          <cell r="BS735">
            <v>1.2</v>
          </cell>
          <cell r="BT735">
            <v>2.0000000000000018E-2</v>
          </cell>
          <cell r="BU735">
            <v>2.0000000000000018E-2</v>
          </cell>
          <cell r="BW735">
            <v>42874</v>
          </cell>
          <cell r="BX735">
            <v>1.18</v>
          </cell>
          <cell r="BY735">
            <v>1.19</v>
          </cell>
          <cell r="BZ735">
            <v>1.18</v>
          </cell>
          <cell r="CA735">
            <v>1.19</v>
          </cell>
          <cell r="CB735">
            <v>1.0000000000000009E-2</v>
          </cell>
          <cell r="CC735">
            <v>1.0000000000000009E-2</v>
          </cell>
        </row>
        <row r="736">
          <cell r="AA736">
            <v>42884</v>
          </cell>
          <cell r="AB736">
            <v>0.79</v>
          </cell>
          <cell r="AC736">
            <v>0.8</v>
          </cell>
          <cell r="AD736">
            <v>0.79</v>
          </cell>
          <cell r="AE736">
            <v>0.8</v>
          </cell>
          <cell r="AF736">
            <v>1.0000000000000009E-2</v>
          </cell>
          <cell r="AG736">
            <v>1.0000000000000009E-2</v>
          </cell>
          <cell r="BO736">
            <v>42880</v>
          </cell>
          <cell r="BP736">
            <v>1.1599999999999999</v>
          </cell>
          <cell r="BQ736">
            <v>1.19</v>
          </cell>
          <cell r="BR736">
            <v>1.1599999999999999</v>
          </cell>
          <cell r="BS736">
            <v>1.18</v>
          </cell>
          <cell r="BT736">
            <v>3.0000000000000027E-2</v>
          </cell>
          <cell r="BU736">
            <v>2.0000000000000018E-2</v>
          </cell>
          <cell r="BW736">
            <v>42873</v>
          </cell>
          <cell r="BX736">
            <v>1.18</v>
          </cell>
          <cell r="BY736">
            <v>1.19</v>
          </cell>
          <cell r="BZ736">
            <v>1.18</v>
          </cell>
          <cell r="CA736">
            <v>1.18</v>
          </cell>
          <cell r="CB736">
            <v>1.0000000000000009E-2</v>
          </cell>
          <cell r="CC736">
            <v>0</v>
          </cell>
        </row>
        <row r="737">
          <cell r="AA737">
            <v>42881</v>
          </cell>
          <cell r="AB737">
            <v>0.75</v>
          </cell>
          <cell r="AC737">
            <v>0.8</v>
          </cell>
          <cell r="AD737">
            <v>0.75</v>
          </cell>
          <cell r="AE737">
            <v>0.79</v>
          </cell>
          <cell r="AF737">
            <v>5.0000000000000044E-2</v>
          </cell>
          <cell r="AG737">
            <v>4.0000000000000036E-2</v>
          </cell>
          <cell r="BO737">
            <v>42879</v>
          </cell>
          <cell r="BP737">
            <v>1.167</v>
          </cell>
          <cell r="BQ737">
            <v>1.167</v>
          </cell>
          <cell r="BR737">
            <v>1.1599999999999999</v>
          </cell>
          <cell r="BS737">
            <v>1.1599999999999999</v>
          </cell>
          <cell r="BT737">
            <v>7.0000000000001172E-3</v>
          </cell>
          <cell r="BU737">
            <v>-7.0000000000001172E-3</v>
          </cell>
          <cell r="BW737">
            <v>42872</v>
          </cell>
          <cell r="BX737">
            <v>1.21</v>
          </cell>
          <cell r="BY737">
            <v>1.2150000000000001</v>
          </cell>
          <cell r="BZ737">
            <v>1.17</v>
          </cell>
          <cell r="CA737">
            <v>1.18</v>
          </cell>
          <cell r="CB737">
            <v>4.5000000000000151E-2</v>
          </cell>
          <cell r="CC737">
            <v>-3.0000000000000027E-2</v>
          </cell>
        </row>
        <row r="738">
          <cell r="AA738">
            <v>42880</v>
          </cell>
          <cell r="AB738">
            <v>0.74</v>
          </cell>
          <cell r="AC738">
            <v>0.75</v>
          </cell>
          <cell r="AD738">
            <v>0.73</v>
          </cell>
          <cell r="AE738">
            <v>0.75</v>
          </cell>
          <cell r="AF738">
            <v>2.0000000000000018E-2</v>
          </cell>
          <cell r="AG738">
            <v>1.0000000000000009E-2</v>
          </cell>
          <cell r="BO738">
            <v>42878</v>
          </cell>
          <cell r="BP738">
            <v>1.17</v>
          </cell>
          <cell r="BQ738">
            <v>1.173</v>
          </cell>
          <cell r="BR738">
            <v>1.155</v>
          </cell>
          <cell r="BS738">
            <v>1.167</v>
          </cell>
          <cell r="BT738">
            <v>1.8000000000000016E-2</v>
          </cell>
          <cell r="BU738">
            <v>-2.9999999999998916E-3</v>
          </cell>
          <cell r="BW738">
            <v>42871</v>
          </cell>
          <cell r="BX738">
            <v>1.21</v>
          </cell>
          <cell r="BY738">
            <v>1.2350000000000001</v>
          </cell>
          <cell r="BZ738">
            <v>1.2</v>
          </cell>
          <cell r="CA738">
            <v>1.21</v>
          </cell>
          <cell r="CB738">
            <v>3.5000000000000142E-2</v>
          </cell>
          <cell r="CC738">
            <v>0</v>
          </cell>
        </row>
        <row r="739">
          <cell r="AA739">
            <v>42879</v>
          </cell>
          <cell r="AB739">
            <v>0.73</v>
          </cell>
          <cell r="AC739">
            <v>0.74</v>
          </cell>
          <cell r="AD739">
            <v>0.72499999999999998</v>
          </cell>
          <cell r="AE739">
            <v>0.74</v>
          </cell>
          <cell r="AF739">
            <v>1.5000000000000013E-2</v>
          </cell>
          <cell r="AG739">
            <v>1.0000000000000009E-2</v>
          </cell>
          <cell r="BO739">
            <v>42877</v>
          </cell>
          <cell r="BP739">
            <v>1.137</v>
          </cell>
          <cell r="BQ739">
            <v>1.18</v>
          </cell>
          <cell r="BR739">
            <v>1.135</v>
          </cell>
          <cell r="BS739">
            <v>1.17</v>
          </cell>
          <cell r="BT739">
            <v>4.4999999999999929E-2</v>
          </cell>
          <cell r="BU739">
            <v>3.0000000000000027E-2</v>
          </cell>
          <cell r="BW739">
            <v>42870</v>
          </cell>
          <cell r="BX739">
            <v>1.21</v>
          </cell>
          <cell r="BY739">
            <v>1.212</v>
          </cell>
          <cell r="BZ739">
            <v>1.19</v>
          </cell>
          <cell r="CA739">
            <v>1.21</v>
          </cell>
          <cell r="CB739">
            <v>2.200000000000002E-2</v>
          </cell>
          <cell r="CC739">
            <v>-1.0000000000000009E-2</v>
          </cell>
        </row>
        <row r="740">
          <cell r="AA740">
            <v>42878</v>
          </cell>
          <cell r="AB740">
            <v>0.72</v>
          </cell>
          <cell r="AC740">
            <v>0.73</v>
          </cell>
          <cell r="AD740">
            <v>0.7</v>
          </cell>
          <cell r="AE740">
            <v>0.73</v>
          </cell>
          <cell r="AF740">
            <v>3.0000000000000027E-2</v>
          </cell>
          <cell r="AG740">
            <v>1.0000000000000009E-2</v>
          </cell>
          <cell r="BO740">
            <v>42874</v>
          </cell>
          <cell r="BP740">
            <v>1.1299999999999999</v>
          </cell>
          <cell r="BQ740">
            <v>1.1399999999999999</v>
          </cell>
          <cell r="BR740">
            <v>1.1299999999999999</v>
          </cell>
          <cell r="BS740">
            <v>1.1399999999999999</v>
          </cell>
          <cell r="BT740">
            <v>1.0000000000000009E-2</v>
          </cell>
          <cell r="BU740">
            <v>6.9999999999998952E-3</v>
          </cell>
          <cell r="BW740">
            <v>42867</v>
          </cell>
          <cell r="BX740">
            <v>1.25</v>
          </cell>
          <cell r="BY740">
            <v>1.25</v>
          </cell>
          <cell r="BZ740">
            <v>1.21</v>
          </cell>
          <cell r="CA740">
            <v>1.22</v>
          </cell>
          <cell r="CB740">
            <v>4.0000000000000036E-2</v>
          </cell>
          <cell r="CC740">
            <v>-2.0000000000000018E-2</v>
          </cell>
        </row>
        <row r="741">
          <cell r="AA741">
            <v>42877</v>
          </cell>
          <cell r="AB741">
            <v>0.67</v>
          </cell>
          <cell r="AC741">
            <v>0.73</v>
          </cell>
          <cell r="AD741">
            <v>0.67</v>
          </cell>
          <cell r="AE741">
            <v>0.72</v>
          </cell>
          <cell r="AF741">
            <v>5.9999999999999942E-2</v>
          </cell>
          <cell r="AG741">
            <v>4.9999999999999933E-2</v>
          </cell>
          <cell r="BO741">
            <v>42873</v>
          </cell>
          <cell r="BP741">
            <v>1.1299999999999999</v>
          </cell>
          <cell r="BQ741">
            <v>1.135</v>
          </cell>
          <cell r="BR741">
            <v>1.1299999999999999</v>
          </cell>
          <cell r="BS741">
            <v>1.133</v>
          </cell>
          <cell r="BT741">
            <v>5.0000000000001155E-3</v>
          </cell>
          <cell r="BU741">
            <v>3.0000000000001137E-3</v>
          </cell>
          <cell r="BW741">
            <v>42866</v>
          </cell>
          <cell r="BX741">
            <v>1.23</v>
          </cell>
          <cell r="BY741">
            <v>1.2649999999999999</v>
          </cell>
          <cell r="BZ741">
            <v>1.23</v>
          </cell>
          <cell r="CA741">
            <v>1.24</v>
          </cell>
          <cell r="CB741">
            <v>3.499999999999992E-2</v>
          </cell>
          <cell r="CC741">
            <v>1.4999999999999902E-2</v>
          </cell>
        </row>
        <row r="742">
          <cell r="AA742">
            <v>42874</v>
          </cell>
          <cell r="AB742">
            <v>0.67</v>
          </cell>
          <cell r="AC742">
            <v>0.67</v>
          </cell>
          <cell r="AD742">
            <v>0.65500000000000003</v>
          </cell>
          <cell r="AE742">
            <v>0.67</v>
          </cell>
          <cell r="AF742">
            <v>1.5000000000000013E-2</v>
          </cell>
          <cell r="AG742">
            <v>0</v>
          </cell>
          <cell r="BO742">
            <v>42872</v>
          </cell>
          <cell r="BP742">
            <v>1.157</v>
          </cell>
          <cell r="BQ742">
            <v>1.1599999999999999</v>
          </cell>
          <cell r="BR742">
            <v>1.1200000000000001</v>
          </cell>
          <cell r="BS742">
            <v>1.1299999999999999</v>
          </cell>
          <cell r="BT742">
            <v>3.9999999999999813E-2</v>
          </cell>
          <cell r="BU742">
            <v>-2.7000000000000135E-2</v>
          </cell>
          <cell r="BW742">
            <v>42865</v>
          </cell>
          <cell r="BX742">
            <v>1.2</v>
          </cell>
          <cell r="BY742">
            <v>1.23</v>
          </cell>
          <cell r="BZ742">
            <v>1.175</v>
          </cell>
          <cell r="CA742">
            <v>1.2250000000000001</v>
          </cell>
          <cell r="CB742">
            <v>5.4999999999999938E-2</v>
          </cell>
          <cell r="CC742">
            <v>1.5000000000000124E-2</v>
          </cell>
        </row>
        <row r="743">
          <cell r="AA743">
            <v>42873</v>
          </cell>
          <cell r="AB743">
            <v>0.66</v>
          </cell>
          <cell r="AC743">
            <v>0.67</v>
          </cell>
          <cell r="AD743">
            <v>0.65</v>
          </cell>
          <cell r="AE743">
            <v>0.67</v>
          </cell>
          <cell r="AF743">
            <v>2.0000000000000018E-2</v>
          </cell>
          <cell r="AG743">
            <v>1.0000000000000009E-2</v>
          </cell>
          <cell r="BO743">
            <v>42871</v>
          </cell>
          <cell r="BP743">
            <v>1.153</v>
          </cell>
          <cell r="BQ743">
            <v>1.18</v>
          </cell>
          <cell r="BR743">
            <v>1.1499999999999999</v>
          </cell>
          <cell r="BS743">
            <v>1.157</v>
          </cell>
          <cell r="BT743">
            <v>3.0000000000000027E-2</v>
          </cell>
          <cell r="BU743">
            <v>4.0000000000000036E-3</v>
          </cell>
          <cell r="BW743">
            <v>42864</v>
          </cell>
          <cell r="BX743">
            <v>1.1599999999999999</v>
          </cell>
          <cell r="BY743">
            <v>1.22</v>
          </cell>
          <cell r="BZ743">
            <v>1.155</v>
          </cell>
          <cell r="CA743">
            <v>1.21</v>
          </cell>
          <cell r="CB743">
            <v>6.4999999999999947E-2</v>
          </cell>
          <cell r="CC743">
            <v>5.0000000000000044E-2</v>
          </cell>
        </row>
        <row r="744">
          <cell r="AA744">
            <v>42872</v>
          </cell>
          <cell r="AB744">
            <v>0.69299999999999995</v>
          </cell>
          <cell r="AC744">
            <v>0.7</v>
          </cell>
          <cell r="AD744">
            <v>0.65500000000000003</v>
          </cell>
          <cell r="AE744">
            <v>0.66</v>
          </cell>
          <cell r="AF744">
            <v>4.4999999999999929E-2</v>
          </cell>
          <cell r="AG744">
            <v>-3.2999999999999918E-2</v>
          </cell>
          <cell r="BO744">
            <v>42870</v>
          </cell>
          <cell r="BP744">
            <v>1.07</v>
          </cell>
          <cell r="BQ744">
            <v>1.171</v>
          </cell>
          <cell r="BR744">
            <v>1.0660000000000001</v>
          </cell>
          <cell r="BS744">
            <v>1.153</v>
          </cell>
          <cell r="BT744">
            <v>0.10499999999999998</v>
          </cell>
          <cell r="BU744">
            <v>-1.6999999999999904E-2</v>
          </cell>
          <cell r="BW744">
            <v>42863</v>
          </cell>
          <cell r="BX744">
            <v>1.1499999999999999</v>
          </cell>
          <cell r="BY744">
            <v>1.161</v>
          </cell>
          <cell r="BZ744">
            <v>1.145</v>
          </cell>
          <cell r="CA744">
            <v>1.1599999999999999</v>
          </cell>
          <cell r="CB744">
            <v>1.6000000000000014E-2</v>
          </cell>
          <cell r="CC744">
            <v>2.0000000000000018E-2</v>
          </cell>
        </row>
        <row r="745">
          <cell r="AA745">
            <v>42871</v>
          </cell>
          <cell r="AB745">
            <v>0.69</v>
          </cell>
          <cell r="AC745">
            <v>0.72</v>
          </cell>
          <cell r="AD745">
            <v>0.69</v>
          </cell>
          <cell r="AE745">
            <v>0.69299999999999995</v>
          </cell>
          <cell r="AF745">
            <v>3.0000000000000027E-2</v>
          </cell>
          <cell r="AG745">
            <v>3.0000000000000027E-3</v>
          </cell>
          <cell r="BO745">
            <v>42867</v>
          </cell>
          <cell r="BP745">
            <v>1.1970000000000001</v>
          </cell>
          <cell r="BQ745">
            <v>1.1970000000000001</v>
          </cell>
          <cell r="BR745">
            <v>1.1599999999999999</v>
          </cell>
          <cell r="BS745">
            <v>1.17</v>
          </cell>
          <cell r="BT745">
            <v>3.7000000000000144E-2</v>
          </cell>
          <cell r="BU745">
            <v>-2.0000000000000018E-2</v>
          </cell>
          <cell r="BW745">
            <v>42860</v>
          </cell>
          <cell r="BX745">
            <v>1.1499999999999999</v>
          </cell>
          <cell r="BY745">
            <v>1.18</v>
          </cell>
          <cell r="BZ745">
            <v>1.125</v>
          </cell>
          <cell r="CA745">
            <v>1.1399999999999999</v>
          </cell>
          <cell r="CB745">
            <v>5.4999999999999938E-2</v>
          </cell>
          <cell r="CC745">
            <v>-1.0000000000000009E-2</v>
          </cell>
        </row>
        <row r="746">
          <cell r="AA746">
            <v>42870</v>
          </cell>
          <cell r="AB746">
            <v>0.72</v>
          </cell>
          <cell r="AC746">
            <v>0.73</v>
          </cell>
          <cell r="AD746">
            <v>0.68</v>
          </cell>
          <cell r="AE746">
            <v>0.69</v>
          </cell>
          <cell r="AF746">
            <v>4.9999999999999933E-2</v>
          </cell>
          <cell r="AG746">
            <v>-3.0000000000000027E-2</v>
          </cell>
          <cell r="BO746">
            <v>42866</v>
          </cell>
          <cell r="BP746">
            <v>1.173</v>
          </cell>
          <cell r="BQ746">
            <v>1.21</v>
          </cell>
          <cell r="BR746">
            <v>1.17</v>
          </cell>
          <cell r="BS746">
            <v>1.19</v>
          </cell>
          <cell r="BT746">
            <v>4.0000000000000036E-2</v>
          </cell>
          <cell r="BU746">
            <v>1.6999999999999904E-2</v>
          </cell>
          <cell r="BW746">
            <v>42859</v>
          </cell>
          <cell r="BX746">
            <v>1.1399999999999999</v>
          </cell>
          <cell r="BY746">
            <v>1.17</v>
          </cell>
          <cell r="BZ746">
            <v>1.115</v>
          </cell>
          <cell r="CA746">
            <v>1.1499999999999999</v>
          </cell>
          <cell r="CB746">
            <v>5.4999999999999938E-2</v>
          </cell>
          <cell r="CC746">
            <v>1.0000000000000009E-2</v>
          </cell>
        </row>
        <row r="747">
          <cell r="AA747">
            <v>42867</v>
          </cell>
          <cell r="AB747">
            <v>0.72</v>
          </cell>
          <cell r="AC747">
            <v>0.755</v>
          </cell>
          <cell r="AD747">
            <v>0.72</v>
          </cell>
          <cell r="AE747">
            <v>0.72</v>
          </cell>
          <cell r="AF747">
            <v>3.5000000000000031E-2</v>
          </cell>
          <cell r="AG747">
            <v>0</v>
          </cell>
          <cell r="BO747">
            <v>42865</v>
          </cell>
          <cell r="BP747">
            <v>1.1399999999999999</v>
          </cell>
          <cell r="BQ747">
            <v>1.175</v>
          </cell>
          <cell r="BR747">
            <v>1.1200000000000001</v>
          </cell>
          <cell r="BS747">
            <v>1.173</v>
          </cell>
          <cell r="BT747">
            <v>5.4999999999999938E-2</v>
          </cell>
          <cell r="BU747">
            <v>2.8000000000000025E-2</v>
          </cell>
          <cell r="BW747">
            <v>42858</v>
          </cell>
          <cell r="BX747">
            <v>1.1599999999999999</v>
          </cell>
          <cell r="BY747">
            <v>1.17</v>
          </cell>
          <cell r="BZ747">
            <v>1.1299999999999999</v>
          </cell>
          <cell r="CA747">
            <v>1.1399999999999999</v>
          </cell>
          <cell r="CB747">
            <v>4.0000000000000036E-2</v>
          </cell>
          <cell r="CC747">
            <v>-2.0000000000000018E-2</v>
          </cell>
        </row>
        <row r="748">
          <cell r="AA748">
            <v>42866</v>
          </cell>
          <cell r="AB748">
            <v>0.69</v>
          </cell>
          <cell r="AC748">
            <v>0.73</v>
          </cell>
          <cell r="AD748">
            <v>0.69</v>
          </cell>
          <cell r="AE748">
            <v>0.72</v>
          </cell>
          <cell r="AF748">
            <v>4.0000000000000036E-2</v>
          </cell>
          <cell r="AG748">
            <v>3.0000000000000027E-2</v>
          </cell>
          <cell r="BO748">
            <v>42864</v>
          </cell>
          <cell r="BP748">
            <v>1.1000000000000001</v>
          </cell>
          <cell r="BQ748">
            <v>1.145</v>
          </cell>
          <cell r="BR748">
            <v>1.1000000000000001</v>
          </cell>
          <cell r="BS748">
            <v>1.145</v>
          </cell>
          <cell r="BT748">
            <v>4.4999999999999929E-2</v>
          </cell>
          <cell r="BU748">
            <v>4.2000000000000037E-2</v>
          </cell>
          <cell r="BW748">
            <v>42857</v>
          </cell>
          <cell r="BX748">
            <v>1.19</v>
          </cell>
          <cell r="BY748">
            <v>1.19</v>
          </cell>
          <cell r="BZ748">
            <v>1.145</v>
          </cell>
          <cell r="CA748">
            <v>1.1599999999999999</v>
          </cell>
          <cell r="CB748">
            <v>4.4999999999999929E-2</v>
          </cell>
          <cell r="CC748">
            <v>-1.0000000000000009E-2</v>
          </cell>
        </row>
        <row r="749">
          <cell r="AA749">
            <v>42865</v>
          </cell>
          <cell r="AB749">
            <v>0.65</v>
          </cell>
          <cell r="AC749">
            <v>0.69</v>
          </cell>
          <cell r="AD749">
            <v>0.62</v>
          </cell>
          <cell r="AE749">
            <v>0.69</v>
          </cell>
          <cell r="AF749">
            <v>6.9999999999999951E-2</v>
          </cell>
          <cell r="AG749">
            <v>4.2999999999999927E-2</v>
          </cell>
          <cell r="BO749">
            <v>42863</v>
          </cell>
          <cell r="BP749">
            <v>1.095</v>
          </cell>
          <cell r="BQ749">
            <v>1.103</v>
          </cell>
          <cell r="BR749">
            <v>1.089</v>
          </cell>
          <cell r="BS749">
            <v>1.103</v>
          </cell>
          <cell r="BT749">
            <v>1.4000000000000012E-2</v>
          </cell>
          <cell r="BU749">
            <v>2.9999999999998916E-3</v>
          </cell>
          <cell r="BW749">
            <v>42853</v>
          </cell>
          <cell r="BX749">
            <v>1.17</v>
          </cell>
          <cell r="BY749">
            <v>1.25</v>
          </cell>
          <cell r="BZ749">
            <v>0.99</v>
          </cell>
          <cell r="CA749">
            <v>1.17</v>
          </cell>
          <cell r="CB749">
            <v>0.26</v>
          </cell>
          <cell r="CC749">
            <v>0</v>
          </cell>
        </row>
        <row r="750">
          <cell r="AA750">
            <v>42864</v>
          </cell>
          <cell r="AB750">
            <v>0.60299999999999998</v>
          </cell>
          <cell r="AC750">
            <v>0.66</v>
          </cell>
          <cell r="AD750">
            <v>0.60299999999999998</v>
          </cell>
          <cell r="AE750">
            <v>0.64700000000000002</v>
          </cell>
          <cell r="AF750">
            <v>5.7000000000000051E-2</v>
          </cell>
          <cell r="AG750">
            <v>4.4000000000000039E-2</v>
          </cell>
          <cell r="BO750">
            <v>42860</v>
          </cell>
          <cell r="BP750">
            <v>1.0900000000000001</v>
          </cell>
          <cell r="BQ750">
            <v>1.1000000000000001</v>
          </cell>
          <cell r="BR750">
            <v>1.08</v>
          </cell>
          <cell r="BS750">
            <v>1.1000000000000001</v>
          </cell>
          <cell r="BT750">
            <v>2.0000000000000018E-2</v>
          </cell>
          <cell r="BU750">
            <v>1.0000000000000009E-2</v>
          </cell>
          <cell r="BW750">
            <v>42852</v>
          </cell>
          <cell r="BX750">
            <v>1.18</v>
          </cell>
          <cell r="BY750">
            <v>1.18</v>
          </cell>
          <cell r="BZ750">
            <v>1.1399999999999999</v>
          </cell>
          <cell r="CA750">
            <v>1.17</v>
          </cell>
          <cell r="CB750">
            <v>4.0000000000000036E-2</v>
          </cell>
          <cell r="CC750">
            <v>-1.0000000000000009E-2</v>
          </cell>
        </row>
        <row r="751">
          <cell r="AA751">
            <v>42863</v>
          </cell>
          <cell r="AB751">
            <v>0.58499999999999996</v>
          </cell>
          <cell r="AC751">
            <v>0.61</v>
          </cell>
          <cell r="AD751">
            <v>0.57899999999999996</v>
          </cell>
          <cell r="AE751">
            <v>0.60299999999999998</v>
          </cell>
          <cell r="AF751">
            <v>3.1000000000000028E-2</v>
          </cell>
          <cell r="AG751">
            <v>2.300000000000002E-2</v>
          </cell>
          <cell r="BO751">
            <v>42859</v>
          </cell>
          <cell r="BP751">
            <v>1.07</v>
          </cell>
          <cell r="BQ751">
            <v>1.0900000000000001</v>
          </cell>
          <cell r="BR751">
            <v>1.06</v>
          </cell>
          <cell r="BS751">
            <v>1.0900000000000001</v>
          </cell>
          <cell r="BT751">
            <v>3.0000000000000027E-2</v>
          </cell>
          <cell r="BU751">
            <v>2.0000000000000018E-2</v>
          </cell>
          <cell r="BW751">
            <v>42851</v>
          </cell>
          <cell r="BX751">
            <v>1.17</v>
          </cell>
          <cell r="BY751">
            <v>1.2</v>
          </cell>
          <cell r="BZ751">
            <v>1.167</v>
          </cell>
          <cell r="CA751">
            <v>1.18</v>
          </cell>
          <cell r="CB751">
            <v>3.2999999999999918E-2</v>
          </cell>
          <cell r="CC751">
            <v>-0.27</v>
          </cell>
        </row>
        <row r="752">
          <cell r="AA752">
            <v>42860</v>
          </cell>
          <cell r="AB752">
            <v>0.56299999999999994</v>
          </cell>
          <cell r="AC752">
            <v>0.58499999999999996</v>
          </cell>
          <cell r="AD752">
            <v>0.56299999999999994</v>
          </cell>
          <cell r="AE752">
            <v>0.57999999999999996</v>
          </cell>
          <cell r="AF752">
            <v>2.200000000000002E-2</v>
          </cell>
          <cell r="AG752">
            <v>1.7000000000000015E-2</v>
          </cell>
          <cell r="BO752">
            <v>42858</v>
          </cell>
          <cell r="BP752">
            <v>1.0900000000000001</v>
          </cell>
          <cell r="BQ752">
            <v>1.1000000000000001</v>
          </cell>
          <cell r="BR752">
            <v>1.07</v>
          </cell>
          <cell r="BS752">
            <v>1.07</v>
          </cell>
          <cell r="BT752">
            <v>3.0000000000000027E-2</v>
          </cell>
          <cell r="BU752">
            <v>-2.0000000000000018E-2</v>
          </cell>
          <cell r="BW752">
            <v>42475</v>
          </cell>
          <cell r="BX752">
            <v>1.45</v>
          </cell>
          <cell r="BY752">
            <v>1.45</v>
          </cell>
          <cell r="BZ752">
            <v>1.45</v>
          </cell>
          <cell r="CA752">
            <v>1.45</v>
          </cell>
          <cell r="CB752">
            <v>0</v>
          </cell>
          <cell r="CC752">
            <v>-0.66200000000000014</v>
          </cell>
        </row>
        <row r="753">
          <cell r="AA753">
            <v>42859</v>
          </cell>
          <cell r="AB753">
            <v>0.56000000000000005</v>
          </cell>
          <cell r="AC753">
            <v>0.57499999999999996</v>
          </cell>
          <cell r="AD753">
            <v>0.55700000000000005</v>
          </cell>
          <cell r="AE753">
            <v>0.56299999999999994</v>
          </cell>
          <cell r="AF753">
            <v>1.7999999999999905E-2</v>
          </cell>
          <cell r="AG753">
            <v>2.9999999999998916E-3</v>
          </cell>
          <cell r="BO753">
            <v>42857</v>
          </cell>
          <cell r="BP753">
            <v>1.105</v>
          </cell>
          <cell r="BQ753">
            <v>1.107</v>
          </cell>
          <cell r="BR753">
            <v>1.0900000000000001</v>
          </cell>
          <cell r="BS753">
            <v>1.0900000000000001</v>
          </cell>
          <cell r="BT753">
            <v>1.6999999999999904E-2</v>
          </cell>
          <cell r="BU753">
            <v>-1.2000000000000011E-2</v>
          </cell>
          <cell r="BW753">
            <v>40801</v>
          </cell>
          <cell r="BX753">
            <v>2.09</v>
          </cell>
          <cell r="BY753">
            <v>2.1120000000000001</v>
          </cell>
          <cell r="BZ753">
            <v>2.09</v>
          </cell>
          <cell r="CA753">
            <v>2.1120000000000001</v>
          </cell>
          <cell r="CB753">
            <v>2.2000000000000242E-2</v>
          </cell>
          <cell r="CC753">
            <v>2.2000000000000242E-2</v>
          </cell>
        </row>
        <row r="754">
          <cell r="AA754">
            <v>42858</v>
          </cell>
          <cell r="AB754">
            <v>0.54</v>
          </cell>
          <cell r="AC754">
            <v>0.56499999999999995</v>
          </cell>
          <cell r="AD754">
            <v>0.54</v>
          </cell>
          <cell r="AE754">
            <v>0.56000000000000005</v>
          </cell>
          <cell r="AF754">
            <v>2.4999999999999911E-2</v>
          </cell>
          <cell r="AG754">
            <v>2.0000000000000018E-2</v>
          </cell>
          <cell r="BO754">
            <v>42853</v>
          </cell>
          <cell r="BP754">
            <v>1.1100000000000001</v>
          </cell>
          <cell r="BQ754">
            <v>1.18</v>
          </cell>
          <cell r="BR754">
            <v>1.1000000000000001</v>
          </cell>
          <cell r="BS754">
            <v>1.1020000000000001</v>
          </cell>
          <cell r="BT754">
            <v>7.9999999999999849E-2</v>
          </cell>
          <cell r="BU754">
            <v>-8.0000000000000071E-3</v>
          </cell>
          <cell r="BW754">
            <v>40800</v>
          </cell>
          <cell r="BX754">
            <v>2.1120000000000001</v>
          </cell>
          <cell r="BY754">
            <v>2.1120000000000001</v>
          </cell>
          <cell r="BZ754">
            <v>2.09</v>
          </cell>
          <cell r="CA754">
            <v>2.09</v>
          </cell>
          <cell r="CB754">
            <v>2.2000000000000242E-2</v>
          </cell>
          <cell r="CC754">
            <v>-2.0000000000000018E-2</v>
          </cell>
        </row>
        <row r="755">
          <cell r="AA755">
            <v>42857</v>
          </cell>
          <cell r="AB755">
            <v>0.56499999999999995</v>
          </cell>
          <cell r="AC755">
            <v>0.56599999999999995</v>
          </cell>
          <cell r="AD755">
            <v>0.54</v>
          </cell>
          <cell r="AE755">
            <v>0.54</v>
          </cell>
          <cell r="AF755">
            <v>2.5999999999999912E-2</v>
          </cell>
          <cell r="AG755">
            <v>-2.0000000000000018E-2</v>
          </cell>
          <cell r="BO755">
            <v>42852</v>
          </cell>
          <cell r="BP755">
            <v>1.113</v>
          </cell>
          <cell r="BQ755">
            <v>1.1200000000000001</v>
          </cell>
          <cell r="BR755">
            <v>1.085</v>
          </cell>
          <cell r="BS755">
            <v>1.1100000000000001</v>
          </cell>
          <cell r="BT755">
            <v>3.5000000000000142E-2</v>
          </cell>
          <cell r="BU755">
            <v>-2.9999999999998916E-3</v>
          </cell>
          <cell r="BW755">
            <v>40799</v>
          </cell>
          <cell r="BX755">
            <v>2.0819999999999999</v>
          </cell>
          <cell r="BY755">
            <v>2.1320000000000001</v>
          </cell>
          <cell r="BZ755">
            <v>2.0819999999999999</v>
          </cell>
          <cell r="CA755">
            <v>2.11</v>
          </cell>
          <cell r="CB755">
            <v>5.0000000000000266E-2</v>
          </cell>
          <cell r="CC755">
            <v>2.8000000000000025E-2</v>
          </cell>
        </row>
        <row r="756">
          <cell r="AA756">
            <v>42853</v>
          </cell>
          <cell r="AB756">
            <v>0.55000000000000004</v>
          </cell>
          <cell r="AC756">
            <v>0.56999999999999995</v>
          </cell>
          <cell r="AD756">
            <v>0.55000000000000004</v>
          </cell>
          <cell r="AE756">
            <v>0.56000000000000005</v>
          </cell>
          <cell r="AF756">
            <v>1.9999999999999907E-2</v>
          </cell>
          <cell r="AG756">
            <v>1.0000000000000009E-2</v>
          </cell>
          <cell r="BO756">
            <v>42851</v>
          </cell>
          <cell r="BP756">
            <v>1.0880000000000001</v>
          </cell>
          <cell r="BQ756">
            <v>1.113</v>
          </cell>
          <cell r="BR756">
            <v>1.085</v>
          </cell>
          <cell r="BS756">
            <v>1.113</v>
          </cell>
          <cell r="BT756">
            <v>2.8000000000000025E-2</v>
          </cell>
          <cell r="BU756">
            <v>2.4999999999999911E-2</v>
          </cell>
          <cell r="BW756">
            <v>40798</v>
          </cell>
          <cell r="BX756">
            <v>2.0939999999999999</v>
          </cell>
          <cell r="BY756">
            <v>2.1019999999999999</v>
          </cell>
          <cell r="BZ756">
            <v>2.036</v>
          </cell>
          <cell r="CA756">
            <v>2.0819999999999999</v>
          </cell>
          <cell r="CB756">
            <v>6.5999999999999837E-2</v>
          </cell>
          <cell r="CC756">
            <v>-8.0000000000000071E-3</v>
          </cell>
        </row>
        <row r="757">
          <cell r="AA757">
            <v>42852</v>
          </cell>
          <cell r="AB757">
            <v>0.52700000000000002</v>
          </cell>
          <cell r="AC757">
            <v>0.55000000000000004</v>
          </cell>
          <cell r="AD757">
            <v>0.51</v>
          </cell>
          <cell r="AE757">
            <v>0.55000000000000004</v>
          </cell>
          <cell r="AF757">
            <v>4.0000000000000036E-2</v>
          </cell>
          <cell r="AG757">
            <v>2.300000000000002E-2</v>
          </cell>
          <cell r="BO757">
            <v>42850</v>
          </cell>
          <cell r="BP757">
            <v>1.0880000000000001</v>
          </cell>
          <cell r="BQ757">
            <v>1.1000000000000001</v>
          </cell>
          <cell r="BR757">
            <v>1.0880000000000001</v>
          </cell>
          <cell r="BS757">
            <v>1.0880000000000001</v>
          </cell>
          <cell r="BT757">
            <v>1.2000000000000011E-2</v>
          </cell>
          <cell r="BU757">
            <v>0</v>
          </cell>
          <cell r="BW757">
            <v>40795</v>
          </cell>
          <cell r="BX757">
            <v>2.12</v>
          </cell>
          <cell r="BY757">
            <v>2.1320000000000001</v>
          </cell>
          <cell r="BZ757">
            <v>2.09</v>
          </cell>
          <cell r="CA757">
            <v>2.09</v>
          </cell>
          <cell r="CB757">
            <v>4.2000000000000259E-2</v>
          </cell>
          <cell r="CC757">
            <v>-3.0000000000000249E-2</v>
          </cell>
        </row>
        <row r="758">
          <cell r="AA758">
            <v>42851</v>
          </cell>
          <cell r="AB758">
            <v>0.53</v>
          </cell>
          <cell r="AC758">
            <v>0.53</v>
          </cell>
          <cell r="AD758">
            <v>0.52</v>
          </cell>
          <cell r="AE758">
            <v>0.52700000000000002</v>
          </cell>
          <cell r="AF758">
            <v>1.0000000000000009E-2</v>
          </cell>
          <cell r="AG758">
            <v>-3.0000000000000027E-3</v>
          </cell>
          <cell r="BO758">
            <v>42849</v>
          </cell>
          <cell r="BP758">
            <v>1.0449999999999999</v>
          </cell>
          <cell r="BQ758">
            <v>1.095</v>
          </cell>
          <cell r="BR758">
            <v>1.04</v>
          </cell>
          <cell r="BS758">
            <v>1.0880000000000001</v>
          </cell>
          <cell r="BT758">
            <v>5.4999999999999938E-2</v>
          </cell>
          <cell r="BU758">
            <v>4.5000000000000151E-2</v>
          </cell>
          <cell r="BW758">
            <v>40794</v>
          </cell>
          <cell r="BX758">
            <v>2.1</v>
          </cell>
          <cell r="BY758">
            <v>2.1320000000000001</v>
          </cell>
          <cell r="BZ758">
            <v>2.1</v>
          </cell>
          <cell r="CA758">
            <v>2.12</v>
          </cell>
          <cell r="CB758">
            <v>3.2000000000000028E-2</v>
          </cell>
          <cell r="CC758">
            <v>2.0000000000000018E-2</v>
          </cell>
        </row>
        <row r="759">
          <cell r="AA759">
            <v>42850</v>
          </cell>
          <cell r="AB759">
            <v>0.52</v>
          </cell>
          <cell r="AC759">
            <v>0.53</v>
          </cell>
          <cell r="AD759">
            <v>0.52</v>
          </cell>
          <cell r="AE759">
            <v>0.53</v>
          </cell>
          <cell r="AF759">
            <v>1.0000000000000009E-2</v>
          </cell>
          <cell r="AG759">
            <v>1.0000000000000009E-2</v>
          </cell>
          <cell r="BO759">
            <v>42846</v>
          </cell>
          <cell r="BP759">
            <v>1.0529999999999999</v>
          </cell>
          <cell r="BQ759">
            <v>1.06</v>
          </cell>
          <cell r="BR759">
            <v>1.04</v>
          </cell>
          <cell r="BS759">
            <v>1.0429999999999999</v>
          </cell>
          <cell r="BT759">
            <v>2.0000000000000018E-2</v>
          </cell>
          <cell r="BU759">
            <v>-1.0000000000000009E-2</v>
          </cell>
          <cell r="BW759">
            <v>40793</v>
          </cell>
          <cell r="BX759">
            <v>2.06</v>
          </cell>
          <cell r="BY759">
            <v>2.1320000000000001</v>
          </cell>
          <cell r="BZ759">
            <v>2.06</v>
          </cell>
          <cell r="CA759">
            <v>2.1</v>
          </cell>
          <cell r="CB759">
            <v>7.2000000000000064E-2</v>
          </cell>
          <cell r="CC759">
            <v>4.0000000000000036E-2</v>
          </cell>
        </row>
        <row r="760">
          <cell r="AA760">
            <v>42849</v>
          </cell>
          <cell r="AB760">
            <v>0.48</v>
          </cell>
          <cell r="AC760">
            <v>0.53</v>
          </cell>
          <cell r="AD760">
            <v>0.47299999999999998</v>
          </cell>
          <cell r="AE760">
            <v>0.52</v>
          </cell>
          <cell r="AF760">
            <v>5.7000000000000051E-2</v>
          </cell>
          <cell r="AG760">
            <v>4.0000000000000036E-2</v>
          </cell>
          <cell r="BO760">
            <v>42845</v>
          </cell>
          <cell r="BP760">
            <v>1.0129999999999999</v>
          </cell>
          <cell r="BQ760">
            <v>1.06</v>
          </cell>
          <cell r="BR760">
            <v>1.0129999999999999</v>
          </cell>
          <cell r="BS760">
            <v>1.0529999999999999</v>
          </cell>
          <cell r="BT760">
            <v>4.7000000000000153E-2</v>
          </cell>
          <cell r="BU760">
            <v>4.0000000000000036E-2</v>
          </cell>
          <cell r="BW760">
            <v>40792</v>
          </cell>
          <cell r="BX760">
            <v>2.1120000000000001</v>
          </cell>
          <cell r="BY760">
            <v>2.1120000000000001</v>
          </cell>
          <cell r="BZ760">
            <v>2.0499999999999998</v>
          </cell>
          <cell r="CA760">
            <v>2.06</v>
          </cell>
          <cell r="CB760">
            <v>6.2000000000000277E-2</v>
          </cell>
          <cell r="CC760">
            <v>-2.9999999999999805E-2</v>
          </cell>
        </row>
        <row r="761">
          <cell r="AA761">
            <v>42846</v>
          </cell>
          <cell r="AB761">
            <v>0.52</v>
          </cell>
          <cell r="AC761">
            <v>0.52</v>
          </cell>
          <cell r="AD761">
            <v>0.48</v>
          </cell>
          <cell r="AE761">
            <v>0.48</v>
          </cell>
          <cell r="AF761">
            <v>4.0000000000000036E-2</v>
          </cell>
          <cell r="AG761">
            <v>-4.0000000000000036E-2</v>
          </cell>
          <cell r="BO761">
            <v>42843</v>
          </cell>
          <cell r="BP761">
            <v>0.98</v>
          </cell>
          <cell r="BQ761">
            <v>1.04</v>
          </cell>
          <cell r="BR761">
            <v>0.98</v>
          </cell>
          <cell r="BS761">
            <v>1.0129999999999999</v>
          </cell>
          <cell r="BT761">
            <v>6.0000000000000053E-2</v>
          </cell>
          <cell r="BU761">
            <v>3.9999999999999925E-2</v>
          </cell>
          <cell r="BW761">
            <v>40791</v>
          </cell>
          <cell r="BX761">
            <v>2.11</v>
          </cell>
          <cell r="BY761">
            <v>2.1219999999999999</v>
          </cell>
          <cell r="BZ761">
            <v>2.0499999999999998</v>
          </cell>
          <cell r="CA761">
            <v>2.09</v>
          </cell>
          <cell r="CB761">
            <v>7.2000000000000064E-2</v>
          </cell>
          <cell r="CC761">
            <v>-4.2000000000000259E-2</v>
          </cell>
        </row>
        <row r="762">
          <cell r="AA762">
            <v>42845</v>
          </cell>
          <cell r="AB762">
            <v>0.443</v>
          </cell>
          <cell r="AC762">
            <v>0.52</v>
          </cell>
          <cell r="AD762">
            <v>0.443</v>
          </cell>
          <cell r="AE762">
            <v>0.52</v>
          </cell>
          <cell r="AF762">
            <v>7.7000000000000013E-2</v>
          </cell>
          <cell r="AG762">
            <v>0.06</v>
          </cell>
          <cell r="BO762">
            <v>42842</v>
          </cell>
          <cell r="BP762">
            <v>1.0229999999999999</v>
          </cell>
          <cell r="BQ762">
            <v>1.0229999999999999</v>
          </cell>
          <cell r="BR762">
            <v>0.96</v>
          </cell>
          <cell r="BS762">
            <v>0.97299999999999998</v>
          </cell>
          <cell r="BT762">
            <v>6.2999999999999945E-2</v>
          </cell>
          <cell r="BU762">
            <v>-5.1999999999999935E-2</v>
          </cell>
          <cell r="BW762">
            <v>40788</v>
          </cell>
          <cell r="BX762">
            <v>2.15</v>
          </cell>
          <cell r="BY762">
            <v>2.1619999999999999</v>
          </cell>
          <cell r="BZ762">
            <v>2.09</v>
          </cell>
          <cell r="CA762">
            <v>2.1320000000000001</v>
          </cell>
          <cell r="CB762">
            <v>7.2000000000000064E-2</v>
          </cell>
          <cell r="CC762">
            <v>-1.7999999999999794E-2</v>
          </cell>
        </row>
        <row r="763">
          <cell r="AA763">
            <v>42843</v>
          </cell>
          <cell r="AB763">
            <v>0.41</v>
          </cell>
          <cell r="AC763">
            <v>0.46</v>
          </cell>
          <cell r="AD763">
            <v>0.41</v>
          </cell>
          <cell r="AE763">
            <v>0.46</v>
          </cell>
          <cell r="AF763">
            <v>5.0000000000000044E-2</v>
          </cell>
          <cell r="AG763">
            <v>5.6999999999999995E-2</v>
          </cell>
          <cell r="BO763">
            <v>42838</v>
          </cell>
          <cell r="BP763">
            <v>1.02</v>
          </cell>
          <cell r="BQ763">
            <v>1.0249999999999999</v>
          </cell>
          <cell r="BR763">
            <v>1.02</v>
          </cell>
          <cell r="BS763">
            <v>1.0249999999999999</v>
          </cell>
          <cell r="BT763">
            <v>4.9999999999998934E-3</v>
          </cell>
          <cell r="BU763">
            <v>4.9999999999998934E-3</v>
          </cell>
          <cell r="BW763">
            <v>40787</v>
          </cell>
          <cell r="BX763">
            <v>2.16</v>
          </cell>
          <cell r="BY763">
            <v>2.1619999999999999</v>
          </cell>
          <cell r="BZ763">
            <v>2.14</v>
          </cell>
          <cell r="CA763">
            <v>2.15</v>
          </cell>
          <cell r="CB763">
            <v>2.1999999999999797E-2</v>
          </cell>
          <cell r="CC763">
            <v>-1.0000000000000231E-2</v>
          </cell>
        </row>
        <row r="764">
          <cell r="AA764">
            <v>42842</v>
          </cell>
          <cell r="AB764">
            <v>0.46</v>
          </cell>
          <cell r="AC764">
            <v>0.46200000000000002</v>
          </cell>
          <cell r="AD764">
            <v>0.39</v>
          </cell>
          <cell r="AE764">
            <v>0.40300000000000002</v>
          </cell>
          <cell r="AF764">
            <v>7.2000000000000008E-2</v>
          </cell>
          <cell r="AG764">
            <v>-5.3999999999999992E-2</v>
          </cell>
          <cell r="BO764">
            <v>42837</v>
          </cell>
          <cell r="BP764">
            <v>1.04</v>
          </cell>
          <cell r="BQ764">
            <v>1.04</v>
          </cell>
          <cell r="BR764">
            <v>1.0149999999999999</v>
          </cell>
          <cell r="BS764">
            <v>1.02</v>
          </cell>
          <cell r="BT764">
            <v>2.5000000000000133E-2</v>
          </cell>
          <cell r="BU764">
            <v>-1.2999999999999901E-2</v>
          </cell>
          <cell r="BW764">
            <v>40786</v>
          </cell>
          <cell r="BX764">
            <v>2.13</v>
          </cell>
          <cell r="BY764">
            <v>2.17</v>
          </cell>
          <cell r="BZ764">
            <v>2.13</v>
          </cell>
          <cell r="CA764">
            <v>2.16</v>
          </cell>
          <cell r="CB764">
            <v>4.0000000000000036E-2</v>
          </cell>
          <cell r="CC764">
            <v>3.0000000000000249E-2</v>
          </cell>
        </row>
        <row r="765">
          <cell r="AA765">
            <v>42838</v>
          </cell>
          <cell r="AB765">
            <v>0.46</v>
          </cell>
          <cell r="AC765">
            <v>0.46</v>
          </cell>
          <cell r="AD765">
            <v>0.45700000000000002</v>
          </cell>
          <cell r="AE765">
            <v>0.45700000000000002</v>
          </cell>
          <cell r="AF765">
            <v>3.0000000000000027E-3</v>
          </cell>
          <cell r="AG765">
            <v>-3.0000000000000027E-3</v>
          </cell>
          <cell r="BO765">
            <v>42836</v>
          </cell>
          <cell r="BP765">
            <v>1.04</v>
          </cell>
          <cell r="BQ765">
            <v>1.05</v>
          </cell>
          <cell r="BR765">
            <v>1.01</v>
          </cell>
          <cell r="BS765">
            <v>1.0329999999999999</v>
          </cell>
          <cell r="BT765">
            <v>4.0000000000000036E-2</v>
          </cell>
          <cell r="BU765">
            <v>-7.0000000000001172E-3</v>
          </cell>
          <cell r="BW765">
            <v>40785</v>
          </cell>
          <cell r="BX765">
            <v>2.1619999999999999</v>
          </cell>
          <cell r="BY765">
            <v>2.1619999999999999</v>
          </cell>
          <cell r="BZ765">
            <v>2.09</v>
          </cell>
          <cell r="CA765">
            <v>2.13</v>
          </cell>
          <cell r="CB765">
            <v>7.2000000000000064E-2</v>
          </cell>
          <cell r="CC765">
            <v>-3.2000000000000028E-2</v>
          </cell>
        </row>
        <row r="766">
          <cell r="AA766">
            <v>42837</v>
          </cell>
          <cell r="AB766">
            <v>0.47</v>
          </cell>
          <cell r="AC766">
            <v>0.47</v>
          </cell>
          <cell r="AD766">
            <v>0.45</v>
          </cell>
          <cell r="AE766">
            <v>0.46</v>
          </cell>
          <cell r="AF766">
            <v>1.9999999999999962E-2</v>
          </cell>
          <cell r="AG766">
            <v>-9.9999999999999534E-3</v>
          </cell>
          <cell r="BO766">
            <v>42835</v>
          </cell>
          <cell r="BP766">
            <v>1.08</v>
          </cell>
          <cell r="BQ766">
            <v>1.081</v>
          </cell>
          <cell r="BR766">
            <v>1.04</v>
          </cell>
          <cell r="BS766">
            <v>1.04</v>
          </cell>
          <cell r="BT766">
            <v>4.0999999999999925E-2</v>
          </cell>
          <cell r="BU766">
            <v>-4.0000000000000036E-2</v>
          </cell>
          <cell r="BW766">
            <v>40781</v>
          </cell>
          <cell r="BX766">
            <v>2.1720000000000002</v>
          </cell>
          <cell r="BY766">
            <v>2.1720000000000002</v>
          </cell>
          <cell r="BZ766">
            <v>2.1120000000000001</v>
          </cell>
          <cell r="CA766">
            <v>2.1619999999999999</v>
          </cell>
          <cell r="CB766">
            <v>6.0000000000000053E-2</v>
          </cell>
          <cell r="CC766">
            <v>-1.0000000000000231E-2</v>
          </cell>
        </row>
        <row r="767">
          <cell r="AA767">
            <v>42836</v>
          </cell>
          <cell r="AB767">
            <v>0.505</v>
          </cell>
          <cell r="AC767">
            <v>0.51</v>
          </cell>
          <cell r="AD767">
            <v>0.46</v>
          </cell>
          <cell r="AE767">
            <v>0.47</v>
          </cell>
          <cell r="AF767">
            <v>4.9999999999999989E-2</v>
          </cell>
          <cell r="AG767">
            <v>-3.5000000000000031E-2</v>
          </cell>
          <cell r="BO767">
            <v>42832</v>
          </cell>
          <cell r="BP767">
            <v>1.1200000000000001</v>
          </cell>
          <cell r="BQ767">
            <v>1.123</v>
          </cell>
          <cell r="BR767">
            <v>1.08</v>
          </cell>
          <cell r="BS767">
            <v>1.08</v>
          </cell>
          <cell r="BT767">
            <v>4.2999999999999927E-2</v>
          </cell>
          <cell r="BU767">
            <v>-4.0000000000000036E-2</v>
          </cell>
          <cell r="BW767">
            <v>40780</v>
          </cell>
          <cell r="BX767">
            <v>2.12</v>
          </cell>
          <cell r="BY767">
            <v>2.202</v>
          </cell>
          <cell r="BZ767">
            <v>2.12</v>
          </cell>
          <cell r="CA767">
            <v>2.1720000000000002</v>
          </cell>
          <cell r="CB767">
            <v>8.1999999999999851E-2</v>
          </cell>
          <cell r="CC767">
            <v>5.2000000000000046E-2</v>
          </cell>
        </row>
        <row r="768">
          <cell r="AA768">
            <v>42835</v>
          </cell>
          <cell r="AB768">
            <v>0.54300000000000004</v>
          </cell>
          <cell r="AC768">
            <v>0.54600000000000004</v>
          </cell>
          <cell r="AD768">
            <v>0.505</v>
          </cell>
          <cell r="AE768">
            <v>0.505</v>
          </cell>
          <cell r="AF768">
            <v>4.1000000000000036E-2</v>
          </cell>
          <cell r="AG768">
            <v>-3.8000000000000034E-2</v>
          </cell>
          <cell r="BO768">
            <v>42831</v>
          </cell>
          <cell r="BP768">
            <v>1.1299999999999999</v>
          </cell>
          <cell r="BQ768">
            <v>1.1299999999999999</v>
          </cell>
          <cell r="BR768">
            <v>1.1200000000000001</v>
          </cell>
          <cell r="BS768">
            <v>1.1200000000000001</v>
          </cell>
          <cell r="BT768">
            <v>9.9999999999997868E-3</v>
          </cell>
          <cell r="BU768">
            <v>-9.9999999999997868E-3</v>
          </cell>
          <cell r="BW768">
            <v>40779</v>
          </cell>
          <cell r="BX768">
            <v>2.12</v>
          </cell>
          <cell r="BY768">
            <v>2.1520000000000001</v>
          </cell>
          <cell r="BZ768">
            <v>2.1</v>
          </cell>
          <cell r="CA768">
            <v>2.12</v>
          </cell>
          <cell r="CB768">
            <v>5.2000000000000046E-2</v>
          </cell>
          <cell r="CC768">
            <v>0</v>
          </cell>
        </row>
        <row r="769">
          <cell r="AA769">
            <v>42832</v>
          </cell>
          <cell r="AB769">
            <v>0.57999999999999996</v>
          </cell>
          <cell r="AC769">
            <v>0.57999999999999996</v>
          </cell>
          <cell r="AD769">
            <v>0.54300000000000004</v>
          </cell>
          <cell r="AE769">
            <v>0.54300000000000004</v>
          </cell>
          <cell r="AF769">
            <v>3.6999999999999922E-2</v>
          </cell>
          <cell r="AG769">
            <v>-3.6999999999999922E-2</v>
          </cell>
          <cell r="BO769">
            <v>42830</v>
          </cell>
          <cell r="BP769">
            <v>1.133</v>
          </cell>
          <cell r="BQ769">
            <v>1.135</v>
          </cell>
          <cell r="BR769">
            <v>1.1299999999999999</v>
          </cell>
          <cell r="BS769">
            <v>1.1299999999999999</v>
          </cell>
          <cell r="BT769">
            <v>5.0000000000001155E-3</v>
          </cell>
          <cell r="BU769">
            <v>-3.0000000000001137E-3</v>
          </cell>
          <cell r="BW769">
            <v>40778</v>
          </cell>
          <cell r="BX769">
            <v>2.1520000000000001</v>
          </cell>
          <cell r="BY769">
            <v>2.16</v>
          </cell>
          <cell r="BZ769">
            <v>2.12</v>
          </cell>
          <cell r="CA769">
            <v>2.12</v>
          </cell>
          <cell r="CB769">
            <v>4.0000000000000036E-2</v>
          </cell>
          <cell r="CC769">
            <v>-4.0000000000000036E-2</v>
          </cell>
        </row>
        <row r="770">
          <cell r="AA770">
            <v>42831</v>
          </cell>
          <cell r="AB770">
            <v>0.57999999999999996</v>
          </cell>
          <cell r="AC770">
            <v>0.57999999999999996</v>
          </cell>
          <cell r="AD770">
            <v>0.57999999999999996</v>
          </cell>
          <cell r="AE770">
            <v>0.57999999999999996</v>
          </cell>
          <cell r="AF770">
            <v>0</v>
          </cell>
          <cell r="AG770">
            <v>0</v>
          </cell>
          <cell r="BO770">
            <v>42829</v>
          </cell>
          <cell r="BP770">
            <v>1.163</v>
          </cell>
          <cell r="BQ770">
            <v>1.163</v>
          </cell>
          <cell r="BR770">
            <v>1.1100000000000001</v>
          </cell>
          <cell r="BS770">
            <v>1.133</v>
          </cell>
          <cell r="BT770">
            <v>5.2999999999999936E-2</v>
          </cell>
          <cell r="BU770">
            <v>-3.0000000000000027E-2</v>
          </cell>
          <cell r="BW770">
            <v>40777</v>
          </cell>
          <cell r="BX770">
            <v>2.1339999999999999</v>
          </cell>
          <cell r="BY770">
            <v>2.1720000000000002</v>
          </cell>
          <cell r="BZ770">
            <v>2.1339999999999999</v>
          </cell>
          <cell r="CA770">
            <v>2.16</v>
          </cell>
          <cell r="CB770">
            <v>3.8000000000000256E-2</v>
          </cell>
          <cell r="CC770">
            <v>6.0000000000000053E-2</v>
          </cell>
        </row>
        <row r="771">
          <cell r="AA771">
            <v>42830</v>
          </cell>
          <cell r="AB771">
            <v>0.57699999999999996</v>
          </cell>
          <cell r="AC771">
            <v>0.57999999999999996</v>
          </cell>
          <cell r="AD771">
            <v>0.57299999999999995</v>
          </cell>
          <cell r="AE771">
            <v>0.57999999999999996</v>
          </cell>
          <cell r="AF771">
            <v>7.0000000000000062E-3</v>
          </cell>
          <cell r="AG771">
            <v>3.0000000000000027E-3</v>
          </cell>
          <cell r="BO771">
            <v>42828</v>
          </cell>
          <cell r="BP771">
            <v>1.1870000000000001</v>
          </cell>
          <cell r="BQ771">
            <v>1.1870000000000001</v>
          </cell>
          <cell r="BR771">
            <v>1.155</v>
          </cell>
          <cell r="BS771">
            <v>1.163</v>
          </cell>
          <cell r="BT771">
            <v>3.2000000000000028E-2</v>
          </cell>
          <cell r="BU771">
            <v>-2.4000000000000021E-2</v>
          </cell>
          <cell r="BW771">
            <v>40774</v>
          </cell>
          <cell r="BX771">
            <v>2.1</v>
          </cell>
          <cell r="BY771">
            <v>2.1219999999999999</v>
          </cell>
          <cell r="BZ771">
            <v>2.0619999999999998</v>
          </cell>
          <cell r="CA771">
            <v>2.1</v>
          </cell>
          <cell r="CB771">
            <v>6.0000000000000053E-2</v>
          </cell>
          <cell r="CC771">
            <v>0</v>
          </cell>
        </row>
        <row r="772">
          <cell r="AA772">
            <v>42829</v>
          </cell>
          <cell r="AB772">
            <v>0.61</v>
          </cell>
          <cell r="AC772">
            <v>0.61</v>
          </cell>
          <cell r="AD772">
            <v>0.57499999999999996</v>
          </cell>
          <cell r="AE772">
            <v>0.57699999999999996</v>
          </cell>
          <cell r="AF772">
            <v>3.5000000000000031E-2</v>
          </cell>
          <cell r="AG772">
            <v>-3.3000000000000029E-2</v>
          </cell>
          <cell r="BO772">
            <v>42825</v>
          </cell>
          <cell r="BP772">
            <v>1.2470000000000001</v>
          </cell>
          <cell r="BQ772">
            <v>1.25</v>
          </cell>
          <cell r="BR772">
            <v>1.1850000000000001</v>
          </cell>
          <cell r="BS772">
            <v>1.1870000000000001</v>
          </cell>
          <cell r="BT772">
            <v>6.4999999999999947E-2</v>
          </cell>
          <cell r="BU772">
            <v>-6.0000000000000053E-2</v>
          </cell>
          <cell r="BW772">
            <v>40773</v>
          </cell>
          <cell r="BX772">
            <v>2.17</v>
          </cell>
          <cell r="BY772">
            <v>2.17</v>
          </cell>
          <cell r="BZ772">
            <v>2.0539999999999998</v>
          </cell>
          <cell r="CA772">
            <v>2.1</v>
          </cell>
          <cell r="CB772">
            <v>0.1160000000000001</v>
          </cell>
          <cell r="CC772">
            <v>-6.999999999999984E-2</v>
          </cell>
        </row>
        <row r="773">
          <cell r="AA773">
            <v>42828</v>
          </cell>
          <cell r="AB773">
            <v>0.63</v>
          </cell>
          <cell r="AC773">
            <v>0.63</v>
          </cell>
          <cell r="AD773">
            <v>0.61</v>
          </cell>
          <cell r="AE773">
            <v>0.61</v>
          </cell>
          <cell r="AF773">
            <v>2.0000000000000018E-2</v>
          </cell>
          <cell r="AG773">
            <v>-2.0000000000000018E-2</v>
          </cell>
          <cell r="BO773">
            <v>42824</v>
          </cell>
          <cell r="BP773">
            <v>1.2769999999999999</v>
          </cell>
          <cell r="BQ773">
            <v>1.28</v>
          </cell>
          <cell r="BR773">
            <v>1.24</v>
          </cell>
          <cell r="BS773">
            <v>1.2470000000000001</v>
          </cell>
          <cell r="BT773">
            <v>4.0000000000000036E-2</v>
          </cell>
          <cell r="BU773">
            <v>-2.9999999999999805E-2</v>
          </cell>
          <cell r="BW773">
            <v>40772</v>
          </cell>
          <cell r="BX773">
            <v>2.1419999999999999</v>
          </cell>
          <cell r="BY773">
            <v>2.17</v>
          </cell>
          <cell r="BZ773">
            <v>2.1419999999999999</v>
          </cell>
          <cell r="CA773">
            <v>2.17</v>
          </cell>
          <cell r="CB773">
            <v>2.8000000000000025E-2</v>
          </cell>
          <cell r="CC773">
            <v>2.0000000000000018E-2</v>
          </cell>
        </row>
        <row r="774">
          <cell r="AA774">
            <v>42825</v>
          </cell>
          <cell r="AB774">
            <v>0.69</v>
          </cell>
          <cell r="AC774">
            <v>0.69</v>
          </cell>
          <cell r="AD774">
            <v>0.62</v>
          </cell>
          <cell r="AE774">
            <v>0.63</v>
          </cell>
          <cell r="AF774">
            <v>6.9999999999999951E-2</v>
          </cell>
          <cell r="AG774">
            <v>-5.9999999999999942E-2</v>
          </cell>
          <cell r="BO774">
            <v>42823</v>
          </cell>
          <cell r="BP774">
            <v>1.2749999999999999</v>
          </cell>
          <cell r="BQ774">
            <v>1.28</v>
          </cell>
          <cell r="BR774">
            <v>1.2749999999999999</v>
          </cell>
          <cell r="BS774">
            <v>1.2769999999999999</v>
          </cell>
          <cell r="BT774">
            <v>5.0000000000001155E-3</v>
          </cell>
          <cell r="BU774">
            <v>2.0000000000000018E-3</v>
          </cell>
          <cell r="BW774">
            <v>40767</v>
          </cell>
          <cell r="BX774">
            <v>2.1419999999999999</v>
          </cell>
          <cell r="BY774">
            <v>2.1619999999999999</v>
          </cell>
          <cell r="BZ774">
            <v>2.14</v>
          </cell>
          <cell r="CA774">
            <v>2.15</v>
          </cell>
          <cell r="CB774">
            <v>2.1999999999999797E-2</v>
          </cell>
          <cell r="CC774">
            <v>8.0000000000000071E-3</v>
          </cell>
        </row>
        <row r="775">
          <cell r="AA775">
            <v>42824</v>
          </cell>
          <cell r="AB775">
            <v>0.71</v>
          </cell>
          <cell r="AC775">
            <v>0.71</v>
          </cell>
          <cell r="AD775">
            <v>0.69</v>
          </cell>
          <cell r="AE775">
            <v>0.69</v>
          </cell>
          <cell r="AF775">
            <v>2.0000000000000018E-2</v>
          </cell>
          <cell r="AG775">
            <v>-2.0000000000000018E-2</v>
          </cell>
          <cell r="BO775">
            <v>42822</v>
          </cell>
          <cell r="BP775">
            <v>1.27</v>
          </cell>
          <cell r="BQ775">
            <v>1.29</v>
          </cell>
          <cell r="BR775">
            <v>1.26</v>
          </cell>
          <cell r="BS775">
            <v>1.2749999999999999</v>
          </cell>
          <cell r="BT775">
            <v>3.0000000000000027E-2</v>
          </cell>
          <cell r="BU775">
            <v>4.9999999999998934E-3</v>
          </cell>
          <cell r="BW775">
            <v>40766</v>
          </cell>
          <cell r="BX775">
            <v>2.14</v>
          </cell>
          <cell r="BY775">
            <v>2.1520000000000001</v>
          </cell>
          <cell r="BZ775">
            <v>2.1320000000000001</v>
          </cell>
          <cell r="CA775">
            <v>2.1419999999999999</v>
          </cell>
          <cell r="CB775">
            <v>2.0000000000000018E-2</v>
          </cell>
          <cell r="CC775">
            <v>1.9999999999997797E-3</v>
          </cell>
        </row>
        <row r="776">
          <cell r="AA776">
            <v>42823</v>
          </cell>
          <cell r="AB776">
            <v>0.71</v>
          </cell>
          <cell r="AC776">
            <v>0.71</v>
          </cell>
          <cell r="AD776">
            <v>0.71</v>
          </cell>
          <cell r="AE776">
            <v>0.71</v>
          </cell>
          <cell r="AF776">
            <v>0</v>
          </cell>
          <cell r="AG776">
            <v>0</v>
          </cell>
          <cell r="BO776">
            <v>42821</v>
          </cell>
          <cell r="BP776">
            <v>1.2669999999999999</v>
          </cell>
          <cell r="BQ776">
            <v>1.27</v>
          </cell>
          <cell r="BR776">
            <v>1.25</v>
          </cell>
          <cell r="BS776">
            <v>1.27</v>
          </cell>
          <cell r="BT776">
            <v>2.0000000000000018E-2</v>
          </cell>
          <cell r="BU776">
            <v>3.0000000000001137E-3</v>
          </cell>
          <cell r="BW776">
            <v>40765</v>
          </cell>
          <cell r="BX776">
            <v>2.2400000000000002</v>
          </cell>
          <cell r="BY776">
            <v>2.2400000000000002</v>
          </cell>
          <cell r="BZ776">
            <v>2.14</v>
          </cell>
          <cell r="CA776">
            <v>2.14</v>
          </cell>
          <cell r="CB776">
            <v>0.10000000000000009</v>
          </cell>
          <cell r="CC776">
            <v>-0.10000000000000009</v>
          </cell>
        </row>
        <row r="777">
          <cell r="AA777">
            <v>42822</v>
          </cell>
          <cell r="AB777">
            <v>0.69699999999999995</v>
          </cell>
          <cell r="AC777">
            <v>0.71</v>
          </cell>
          <cell r="AD777">
            <v>0.69</v>
          </cell>
          <cell r="AE777">
            <v>0.71</v>
          </cell>
          <cell r="AF777">
            <v>2.0000000000000018E-2</v>
          </cell>
          <cell r="AG777">
            <v>1.3000000000000012E-2</v>
          </cell>
          <cell r="BO777">
            <v>42818</v>
          </cell>
          <cell r="BP777">
            <v>1.27</v>
          </cell>
          <cell r="BQ777">
            <v>1.27</v>
          </cell>
          <cell r="BR777">
            <v>1.25</v>
          </cell>
          <cell r="BS777">
            <v>1.2669999999999999</v>
          </cell>
          <cell r="BT777">
            <v>2.0000000000000018E-2</v>
          </cell>
          <cell r="BU777">
            <v>-3.0000000000001137E-3</v>
          </cell>
          <cell r="BW777">
            <v>40764</v>
          </cell>
          <cell r="BX777">
            <v>2.1720000000000002</v>
          </cell>
          <cell r="BY777">
            <v>2.2400000000000002</v>
          </cell>
          <cell r="BZ777">
            <v>2.1720000000000002</v>
          </cell>
          <cell r="CA777">
            <v>2.2400000000000002</v>
          </cell>
          <cell r="CB777">
            <v>6.800000000000006E-2</v>
          </cell>
          <cell r="CC777">
            <v>6.800000000000006E-2</v>
          </cell>
        </row>
        <row r="778">
          <cell r="AA778">
            <v>42821</v>
          </cell>
          <cell r="AB778">
            <v>0.70699999999999996</v>
          </cell>
          <cell r="AC778">
            <v>0.70699999999999996</v>
          </cell>
          <cell r="AD778">
            <v>0.69699999999999995</v>
          </cell>
          <cell r="AE778">
            <v>0.69699999999999995</v>
          </cell>
          <cell r="AF778">
            <v>1.0000000000000009E-2</v>
          </cell>
          <cell r="AG778">
            <v>-1.0000000000000009E-2</v>
          </cell>
          <cell r="BO778">
            <v>42817</v>
          </cell>
          <cell r="BP778">
            <v>1.29</v>
          </cell>
          <cell r="BQ778">
            <v>1.29</v>
          </cell>
          <cell r="BR778">
            <v>1.27</v>
          </cell>
          <cell r="BS778">
            <v>1.27</v>
          </cell>
          <cell r="BT778">
            <v>2.0000000000000018E-2</v>
          </cell>
          <cell r="BU778">
            <v>-2.0000000000000018E-2</v>
          </cell>
          <cell r="BW778">
            <v>40763</v>
          </cell>
          <cell r="BX778">
            <v>2.2799999999999998</v>
          </cell>
          <cell r="BY778">
            <v>2.2799999999999998</v>
          </cell>
          <cell r="BZ778">
            <v>2.1720000000000002</v>
          </cell>
          <cell r="CA778">
            <v>2.1720000000000002</v>
          </cell>
          <cell r="CB778">
            <v>0.10799999999999965</v>
          </cell>
          <cell r="CC778">
            <v>-0.11999999999999966</v>
          </cell>
        </row>
        <row r="779">
          <cell r="AA779">
            <v>42818</v>
          </cell>
          <cell r="AB779">
            <v>0.70299999999999996</v>
          </cell>
          <cell r="AC779">
            <v>0.70699999999999996</v>
          </cell>
          <cell r="AD779">
            <v>0.68</v>
          </cell>
          <cell r="AE779">
            <v>0.70699999999999996</v>
          </cell>
          <cell r="AF779">
            <v>2.6999999999999913E-2</v>
          </cell>
          <cell r="AG779">
            <v>4.0000000000000036E-3</v>
          </cell>
          <cell r="BO779">
            <v>42816</v>
          </cell>
          <cell r="BP779">
            <v>1.3</v>
          </cell>
          <cell r="BQ779">
            <v>1.3</v>
          </cell>
          <cell r="BR779">
            <v>1.28</v>
          </cell>
          <cell r="BS779">
            <v>1.29</v>
          </cell>
          <cell r="BT779">
            <v>2.0000000000000018E-2</v>
          </cell>
          <cell r="BU779">
            <v>-1.0000000000000009E-2</v>
          </cell>
          <cell r="BW779">
            <v>40760</v>
          </cell>
          <cell r="BX779">
            <v>2.302</v>
          </cell>
          <cell r="BY779">
            <v>2.302</v>
          </cell>
          <cell r="BZ779">
            <v>2.262</v>
          </cell>
          <cell r="CA779">
            <v>2.2919999999999998</v>
          </cell>
          <cell r="CB779">
            <v>4.0000000000000036E-2</v>
          </cell>
          <cell r="CC779">
            <v>1.2000000000000011E-2</v>
          </cell>
        </row>
        <row r="780">
          <cell r="AA780">
            <v>42817</v>
          </cell>
          <cell r="AB780">
            <v>0.73</v>
          </cell>
          <cell r="AC780">
            <v>0.73</v>
          </cell>
          <cell r="AD780">
            <v>0.69499999999999995</v>
          </cell>
          <cell r="AE780">
            <v>0.70299999999999996</v>
          </cell>
          <cell r="AF780">
            <v>3.5000000000000031E-2</v>
          </cell>
          <cell r="AG780">
            <v>-2.7000000000000024E-2</v>
          </cell>
          <cell r="BO780">
            <v>42815</v>
          </cell>
          <cell r="BP780">
            <v>1.3</v>
          </cell>
          <cell r="BQ780">
            <v>1.3029999999999999</v>
          </cell>
          <cell r="BR780">
            <v>1.2869999999999999</v>
          </cell>
          <cell r="BS780">
            <v>1.3</v>
          </cell>
          <cell r="BT780">
            <v>1.6000000000000014E-2</v>
          </cell>
          <cell r="BU780">
            <v>-2.0000000000000018E-3</v>
          </cell>
          <cell r="BW780">
            <v>40759</v>
          </cell>
          <cell r="BX780">
            <v>2.37</v>
          </cell>
          <cell r="BY780">
            <v>2.37</v>
          </cell>
          <cell r="BZ780">
            <v>2.2799999999999998</v>
          </cell>
          <cell r="CA780">
            <v>2.2799999999999998</v>
          </cell>
          <cell r="CB780">
            <v>9.0000000000000302E-2</v>
          </cell>
          <cell r="CC780">
            <v>-9.0000000000000302E-2</v>
          </cell>
        </row>
        <row r="781">
          <cell r="AA781">
            <v>42816</v>
          </cell>
          <cell r="AB781">
            <v>0.75</v>
          </cell>
          <cell r="AC781">
            <v>0.75</v>
          </cell>
          <cell r="AD781">
            <v>0.72499999999999998</v>
          </cell>
          <cell r="AE781">
            <v>0.73</v>
          </cell>
          <cell r="AF781">
            <v>2.5000000000000022E-2</v>
          </cell>
          <cell r="AG781">
            <v>-2.0000000000000018E-2</v>
          </cell>
          <cell r="BO781">
            <v>42814</v>
          </cell>
          <cell r="BP781">
            <v>1.3</v>
          </cell>
          <cell r="BQ781">
            <v>1.306</v>
          </cell>
          <cell r="BR781">
            <v>1.2949999999999999</v>
          </cell>
          <cell r="BS781">
            <v>1.302</v>
          </cell>
          <cell r="BT781">
            <v>1.1000000000000121E-2</v>
          </cell>
          <cell r="BU781">
            <v>2.0000000000000018E-3</v>
          </cell>
          <cell r="BW781">
            <v>40758</v>
          </cell>
          <cell r="BX781">
            <v>2.4140000000000001</v>
          </cell>
          <cell r="BY781">
            <v>2.4140000000000001</v>
          </cell>
          <cell r="BZ781">
            <v>2.3620000000000001</v>
          </cell>
          <cell r="CA781">
            <v>2.37</v>
          </cell>
          <cell r="CB781">
            <v>5.2000000000000046E-2</v>
          </cell>
          <cell r="CC781">
            <v>-4.0000000000000036E-2</v>
          </cell>
        </row>
        <row r="782">
          <cell r="AA782">
            <v>42815</v>
          </cell>
          <cell r="AB782">
            <v>0.76</v>
          </cell>
          <cell r="AC782">
            <v>0.76</v>
          </cell>
          <cell r="AD782">
            <v>0.74</v>
          </cell>
          <cell r="AE782">
            <v>0.75</v>
          </cell>
          <cell r="AF782">
            <v>2.0000000000000018E-2</v>
          </cell>
          <cell r="AG782">
            <v>-1.0000000000000009E-2</v>
          </cell>
          <cell r="BO782">
            <v>42811</v>
          </cell>
          <cell r="BP782">
            <v>1.323</v>
          </cell>
          <cell r="BQ782">
            <v>1.33</v>
          </cell>
          <cell r="BR782">
            <v>1.3</v>
          </cell>
          <cell r="BS782">
            <v>1.3</v>
          </cell>
          <cell r="BT782">
            <v>3.0000000000000027E-2</v>
          </cell>
          <cell r="BU782">
            <v>-2.2999999999999909E-2</v>
          </cell>
          <cell r="BW782">
            <v>40757</v>
          </cell>
          <cell r="BX782">
            <v>2.4</v>
          </cell>
          <cell r="BY782">
            <v>2.4420000000000002</v>
          </cell>
          <cell r="BZ782">
            <v>2.4</v>
          </cell>
          <cell r="CA782">
            <v>2.41</v>
          </cell>
          <cell r="CB782">
            <v>4.2000000000000259E-2</v>
          </cell>
          <cell r="CC782">
            <v>1.0000000000000231E-2</v>
          </cell>
        </row>
        <row r="783">
          <cell r="AA783">
            <v>42814</v>
          </cell>
          <cell r="AB783">
            <v>0.76</v>
          </cell>
          <cell r="AC783">
            <v>0.76300000000000001</v>
          </cell>
          <cell r="AD783">
            <v>0.75</v>
          </cell>
          <cell r="AE783">
            <v>0.76</v>
          </cell>
          <cell r="AF783">
            <v>1.3000000000000012E-2</v>
          </cell>
          <cell r="AG783">
            <v>0</v>
          </cell>
          <cell r="BO783">
            <v>42810</v>
          </cell>
          <cell r="BP783">
            <v>1.34</v>
          </cell>
          <cell r="BQ783">
            <v>1.35</v>
          </cell>
          <cell r="BR783">
            <v>1.31</v>
          </cell>
          <cell r="BS783">
            <v>1.323</v>
          </cell>
          <cell r="BT783">
            <v>4.0000000000000036E-2</v>
          </cell>
          <cell r="BU783">
            <v>-2.7000000000000135E-2</v>
          </cell>
          <cell r="BW783">
            <v>40756</v>
          </cell>
          <cell r="BX783">
            <v>2.4540000000000002</v>
          </cell>
          <cell r="BY783">
            <v>2.4540000000000002</v>
          </cell>
          <cell r="BZ783">
            <v>2.39</v>
          </cell>
          <cell r="CA783">
            <v>2.4</v>
          </cell>
          <cell r="CB783">
            <v>6.4000000000000057E-2</v>
          </cell>
          <cell r="CC783">
            <v>-6.2000000000000277E-2</v>
          </cell>
        </row>
        <row r="784">
          <cell r="AA784">
            <v>42811</v>
          </cell>
          <cell r="AB784">
            <v>0.78700000000000003</v>
          </cell>
          <cell r="AC784">
            <v>0.78700000000000003</v>
          </cell>
          <cell r="AD784">
            <v>0.755</v>
          </cell>
          <cell r="AE784">
            <v>0.76</v>
          </cell>
          <cell r="AF784">
            <v>3.2000000000000028E-2</v>
          </cell>
          <cell r="AG784">
            <v>-2.7000000000000024E-2</v>
          </cell>
          <cell r="BO784">
            <v>42809</v>
          </cell>
          <cell r="BP784">
            <v>1.33</v>
          </cell>
          <cell r="BQ784">
            <v>1.36</v>
          </cell>
          <cell r="BR784">
            <v>1.33</v>
          </cell>
          <cell r="BS784">
            <v>1.35</v>
          </cell>
          <cell r="BT784">
            <v>3.0000000000000027E-2</v>
          </cell>
          <cell r="BU784">
            <v>2.0000000000000018E-2</v>
          </cell>
          <cell r="BW784">
            <v>40753</v>
          </cell>
          <cell r="BX784">
            <v>2.42</v>
          </cell>
          <cell r="BY784">
            <v>2.4620000000000002</v>
          </cell>
          <cell r="BZ784">
            <v>2.42</v>
          </cell>
          <cell r="CA784">
            <v>2.4620000000000002</v>
          </cell>
          <cell r="CB784">
            <v>4.2000000000000259E-2</v>
          </cell>
          <cell r="CC784">
            <v>4.2000000000000259E-2</v>
          </cell>
        </row>
        <row r="785">
          <cell r="AA785">
            <v>42810</v>
          </cell>
          <cell r="AB785">
            <v>0.81</v>
          </cell>
          <cell r="AC785">
            <v>0.81</v>
          </cell>
          <cell r="AD785">
            <v>0.78</v>
          </cell>
          <cell r="AE785">
            <v>0.78700000000000003</v>
          </cell>
          <cell r="AF785">
            <v>3.0000000000000027E-2</v>
          </cell>
          <cell r="AG785">
            <v>-1.3000000000000012E-2</v>
          </cell>
          <cell r="BO785">
            <v>42808</v>
          </cell>
          <cell r="BP785">
            <v>1.3</v>
          </cell>
          <cell r="BQ785">
            <v>1.33</v>
          </cell>
          <cell r="BR785">
            <v>1.2969999999999999</v>
          </cell>
          <cell r="BS785">
            <v>1.33</v>
          </cell>
          <cell r="BT785">
            <v>3.300000000000014E-2</v>
          </cell>
          <cell r="BU785">
            <v>3.0000000000000027E-2</v>
          </cell>
          <cell r="BW785">
            <v>40752</v>
          </cell>
          <cell r="BX785">
            <v>2.4620000000000002</v>
          </cell>
          <cell r="BY785">
            <v>2.4620000000000002</v>
          </cell>
          <cell r="BZ785">
            <v>2.42</v>
          </cell>
          <cell r="CA785">
            <v>2.42</v>
          </cell>
          <cell r="CB785">
            <v>4.2000000000000259E-2</v>
          </cell>
          <cell r="CC785">
            <v>-4.2000000000000259E-2</v>
          </cell>
        </row>
        <row r="786">
          <cell r="AA786">
            <v>42809</v>
          </cell>
          <cell r="AB786">
            <v>0.78</v>
          </cell>
          <cell r="AC786">
            <v>0.83</v>
          </cell>
          <cell r="AD786">
            <v>0.78</v>
          </cell>
          <cell r="AE786">
            <v>0.8</v>
          </cell>
          <cell r="AF786">
            <v>4.9999999999999933E-2</v>
          </cell>
          <cell r="AG786">
            <v>2.0000000000000018E-2</v>
          </cell>
          <cell r="BO786">
            <v>42807</v>
          </cell>
          <cell r="BP786">
            <v>1.3</v>
          </cell>
          <cell r="BQ786">
            <v>1.302</v>
          </cell>
          <cell r="BR786">
            <v>1.294</v>
          </cell>
          <cell r="BS786">
            <v>1.3</v>
          </cell>
          <cell r="BT786">
            <v>8.0000000000000071E-3</v>
          </cell>
          <cell r="BU786">
            <v>0</v>
          </cell>
          <cell r="BW786">
            <v>40751</v>
          </cell>
          <cell r="BX786">
            <v>2.42</v>
          </cell>
          <cell r="BY786">
            <v>2.4620000000000002</v>
          </cell>
          <cell r="BZ786">
            <v>2.42</v>
          </cell>
          <cell r="CA786">
            <v>2.4620000000000002</v>
          </cell>
          <cell r="CB786">
            <v>4.2000000000000259E-2</v>
          </cell>
          <cell r="CC786">
            <v>4.2000000000000259E-2</v>
          </cell>
        </row>
        <row r="787">
          <cell r="AA787">
            <v>42808</v>
          </cell>
          <cell r="AB787">
            <v>0.73699999999999999</v>
          </cell>
          <cell r="AC787">
            <v>0.78500000000000003</v>
          </cell>
          <cell r="AD787">
            <v>0.73699999999999999</v>
          </cell>
          <cell r="AE787">
            <v>0.78</v>
          </cell>
          <cell r="AF787">
            <v>4.8000000000000043E-2</v>
          </cell>
          <cell r="AG787">
            <v>2.0000000000000018E-2</v>
          </cell>
          <cell r="BO787">
            <v>42804</v>
          </cell>
          <cell r="BP787">
            <v>1.3</v>
          </cell>
          <cell r="BQ787">
            <v>1.31</v>
          </cell>
          <cell r="BR787">
            <v>1.28</v>
          </cell>
          <cell r="BS787">
            <v>1.3</v>
          </cell>
          <cell r="BT787">
            <v>3.0000000000000027E-2</v>
          </cell>
          <cell r="BU787">
            <v>0</v>
          </cell>
          <cell r="BW787">
            <v>40750</v>
          </cell>
          <cell r="BX787">
            <v>2.452</v>
          </cell>
          <cell r="BY787">
            <v>2.452</v>
          </cell>
          <cell r="BZ787">
            <v>2.42</v>
          </cell>
          <cell r="CA787">
            <v>2.42</v>
          </cell>
          <cell r="CB787">
            <v>3.2000000000000028E-2</v>
          </cell>
          <cell r="CC787">
            <v>0</v>
          </cell>
        </row>
        <row r="788">
          <cell r="AA788">
            <v>42807</v>
          </cell>
          <cell r="AB788">
            <v>0.73499999999999999</v>
          </cell>
          <cell r="AC788">
            <v>0.76</v>
          </cell>
          <cell r="AD788">
            <v>0.72599999999999998</v>
          </cell>
          <cell r="AE788">
            <v>0.76</v>
          </cell>
          <cell r="AF788">
            <v>3.400000000000003E-2</v>
          </cell>
          <cell r="AG788">
            <v>3.0000000000000027E-2</v>
          </cell>
          <cell r="BO788">
            <v>42803</v>
          </cell>
          <cell r="BP788">
            <v>1.2729999999999999</v>
          </cell>
          <cell r="BQ788">
            <v>1.31</v>
          </cell>
          <cell r="BR788">
            <v>1.27</v>
          </cell>
          <cell r="BS788">
            <v>1.3</v>
          </cell>
          <cell r="BT788">
            <v>4.0000000000000036E-2</v>
          </cell>
          <cell r="BU788">
            <v>3.0000000000000027E-2</v>
          </cell>
          <cell r="BW788">
            <v>40746</v>
          </cell>
          <cell r="BX788">
            <v>2.4300000000000002</v>
          </cell>
          <cell r="BY788">
            <v>2.452</v>
          </cell>
          <cell r="BZ788">
            <v>2.42</v>
          </cell>
          <cell r="CA788">
            <v>2.42</v>
          </cell>
          <cell r="CB788">
            <v>3.2000000000000028E-2</v>
          </cell>
          <cell r="CC788">
            <v>-1.0000000000000231E-2</v>
          </cell>
        </row>
        <row r="789">
          <cell r="AA789">
            <v>42804</v>
          </cell>
          <cell r="AB789">
            <v>0.73</v>
          </cell>
          <cell r="AC789">
            <v>0.73499999999999999</v>
          </cell>
          <cell r="AD789">
            <v>0.73</v>
          </cell>
          <cell r="AE789">
            <v>0.73</v>
          </cell>
          <cell r="AF789">
            <v>5.0000000000000044E-3</v>
          </cell>
          <cell r="AG789">
            <v>0</v>
          </cell>
          <cell r="BO789">
            <v>42802</v>
          </cell>
          <cell r="BP789">
            <v>1.2430000000000001</v>
          </cell>
          <cell r="BQ789">
            <v>1.28</v>
          </cell>
          <cell r="BR789">
            <v>1.2430000000000001</v>
          </cell>
          <cell r="BS789">
            <v>1.27</v>
          </cell>
          <cell r="BT789">
            <v>3.6999999999999922E-2</v>
          </cell>
          <cell r="BU789">
            <v>2.6999999999999913E-2</v>
          </cell>
          <cell r="BW789">
            <v>40745</v>
          </cell>
          <cell r="BX789">
            <v>2.4500000000000002</v>
          </cell>
          <cell r="BY789">
            <v>2.4580000000000002</v>
          </cell>
          <cell r="BZ789">
            <v>2.4300000000000002</v>
          </cell>
          <cell r="CA789">
            <v>2.4300000000000002</v>
          </cell>
          <cell r="CB789">
            <v>2.8000000000000025E-2</v>
          </cell>
          <cell r="CC789">
            <v>-2.0000000000000018E-2</v>
          </cell>
        </row>
        <row r="790">
          <cell r="AA790">
            <v>42803</v>
          </cell>
          <cell r="AB790">
            <v>0.73</v>
          </cell>
          <cell r="AC790">
            <v>0.74</v>
          </cell>
          <cell r="AD790">
            <v>0.73</v>
          </cell>
          <cell r="AE790">
            <v>0.73</v>
          </cell>
          <cell r="AF790">
            <v>1.0000000000000009E-2</v>
          </cell>
          <cell r="AG790">
            <v>0</v>
          </cell>
          <cell r="BO790">
            <v>42801</v>
          </cell>
          <cell r="BP790">
            <v>1.2370000000000001</v>
          </cell>
          <cell r="BQ790">
            <v>1.2450000000000001</v>
          </cell>
          <cell r="BR790">
            <v>1.2350000000000001</v>
          </cell>
          <cell r="BS790">
            <v>1.2430000000000001</v>
          </cell>
          <cell r="BT790">
            <v>1.0000000000000009E-2</v>
          </cell>
          <cell r="BU790">
            <v>6.0000000000000053E-3</v>
          </cell>
          <cell r="BW790">
            <v>40744</v>
          </cell>
          <cell r="BX790">
            <v>2.4500000000000002</v>
          </cell>
          <cell r="BY790">
            <v>2.4630000000000001</v>
          </cell>
          <cell r="BZ790">
            <v>2.4500000000000002</v>
          </cell>
          <cell r="CA790">
            <v>2.4500000000000002</v>
          </cell>
          <cell r="CB790">
            <v>1.2999999999999901E-2</v>
          </cell>
          <cell r="CC790">
            <v>0</v>
          </cell>
        </row>
        <row r="791">
          <cell r="AA791">
            <v>42802</v>
          </cell>
          <cell r="AB791">
            <v>0.71</v>
          </cell>
          <cell r="AC791">
            <v>0.73</v>
          </cell>
          <cell r="AD791">
            <v>0.71</v>
          </cell>
          <cell r="AE791">
            <v>0.73</v>
          </cell>
          <cell r="AF791">
            <v>2.0000000000000018E-2</v>
          </cell>
          <cell r="AG791">
            <v>2.0000000000000018E-2</v>
          </cell>
          <cell r="BO791">
            <v>42800</v>
          </cell>
          <cell r="BP791">
            <v>1.2350000000000001</v>
          </cell>
          <cell r="BQ791">
            <v>1.2370000000000001</v>
          </cell>
          <cell r="BR791">
            <v>1.2330000000000001</v>
          </cell>
          <cell r="BS791">
            <v>1.2370000000000001</v>
          </cell>
          <cell r="BT791">
            <v>4.0000000000000036E-3</v>
          </cell>
          <cell r="BU791">
            <v>0</v>
          </cell>
          <cell r="BW791">
            <v>40743</v>
          </cell>
          <cell r="BX791">
            <v>2.4820000000000002</v>
          </cell>
          <cell r="BY791">
            <v>3.6739999999999999</v>
          </cell>
          <cell r="BZ791">
            <v>2.4500000000000002</v>
          </cell>
          <cell r="CA791">
            <v>2.4500000000000002</v>
          </cell>
          <cell r="CB791">
            <v>1.2239999999999998</v>
          </cell>
          <cell r="CC791">
            <v>-9.9999999999997868E-3</v>
          </cell>
        </row>
        <row r="792">
          <cell r="AA792">
            <v>42801</v>
          </cell>
          <cell r="AB792">
            <v>0.70699999999999996</v>
          </cell>
          <cell r="AC792">
            <v>0.72</v>
          </cell>
          <cell r="AD792">
            <v>0.7</v>
          </cell>
          <cell r="AE792">
            <v>0.71</v>
          </cell>
          <cell r="AF792">
            <v>2.0000000000000018E-2</v>
          </cell>
          <cell r="AG792">
            <v>3.0000000000000027E-3</v>
          </cell>
          <cell r="BO792">
            <v>42797</v>
          </cell>
          <cell r="BP792">
            <v>1.2370000000000001</v>
          </cell>
          <cell r="BQ792">
            <v>1.24</v>
          </cell>
          <cell r="BR792">
            <v>1.23</v>
          </cell>
          <cell r="BS792">
            <v>1.2370000000000001</v>
          </cell>
          <cell r="BT792">
            <v>1.0000000000000009E-2</v>
          </cell>
          <cell r="BU792">
            <v>0</v>
          </cell>
          <cell r="BW792">
            <v>40739</v>
          </cell>
          <cell r="BX792">
            <v>2.4820000000000002</v>
          </cell>
          <cell r="BY792">
            <v>2.4820000000000002</v>
          </cell>
          <cell r="BZ792">
            <v>2.46</v>
          </cell>
          <cell r="CA792">
            <v>2.46</v>
          </cell>
          <cell r="CB792">
            <v>2.2000000000000242E-2</v>
          </cell>
          <cell r="CC792">
            <v>-2.2000000000000242E-2</v>
          </cell>
        </row>
        <row r="793">
          <cell r="AA793">
            <v>42800</v>
          </cell>
          <cell r="AB793">
            <v>0.70699999999999996</v>
          </cell>
          <cell r="AC793">
            <v>0.70899999999999996</v>
          </cell>
          <cell r="AD793">
            <v>0.7</v>
          </cell>
          <cell r="AE793">
            <v>0.70699999999999996</v>
          </cell>
          <cell r="AF793">
            <v>9.000000000000008E-3</v>
          </cell>
          <cell r="AG793">
            <v>7.0000000000000062E-3</v>
          </cell>
          <cell r="BO793">
            <v>42796</v>
          </cell>
          <cell r="BP793">
            <v>1.23</v>
          </cell>
          <cell r="BQ793">
            <v>1.24</v>
          </cell>
          <cell r="BR793">
            <v>1.2050000000000001</v>
          </cell>
          <cell r="BS793">
            <v>1.2370000000000001</v>
          </cell>
          <cell r="BT793">
            <v>3.499999999999992E-2</v>
          </cell>
          <cell r="BU793">
            <v>7.0000000000001172E-3</v>
          </cell>
          <cell r="BW793">
            <v>40738</v>
          </cell>
          <cell r="BX793">
            <v>2.4900000000000002</v>
          </cell>
          <cell r="BY793">
            <v>2.5019999999999998</v>
          </cell>
          <cell r="BZ793">
            <v>2.46</v>
          </cell>
          <cell r="CA793">
            <v>2.4820000000000002</v>
          </cell>
          <cell r="CB793">
            <v>4.1999999999999815E-2</v>
          </cell>
          <cell r="CC793">
            <v>-8.0000000000000071E-3</v>
          </cell>
        </row>
        <row r="794">
          <cell r="AA794">
            <v>42797</v>
          </cell>
          <cell r="AB794">
            <v>0.71</v>
          </cell>
          <cell r="AC794">
            <v>0.71</v>
          </cell>
          <cell r="AD794">
            <v>0.7</v>
          </cell>
          <cell r="AE794">
            <v>0.7</v>
          </cell>
          <cell r="AF794">
            <v>1.0000000000000009E-2</v>
          </cell>
          <cell r="AG794">
            <v>-1.0000000000000009E-2</v>
          </cell>
          <cell r="BO794">
            <v>42795</v>
          </cell>
          <cell r="BP794">
            <v>1.23</v>
          </cell>
          <cell r="BQ794">
            <v>1.25</v>
          </cell>
          <cell r="BR794">
            <v>1.23</v>
          </cell>
          <cell r="BS794">
            <v>1.23</v>
          </cell>
          <cell r="BT794">
            <v>2.0000000000000018E-2</v>
          </cell>
          <cell r="BU794">
            <v>0</v>
          </cell>
          <cell r="BW794">
            <v>40737</v>
          </cell>
          <cell r="BX794">
            <v>2.4900000000000002</v>
          </cell>
          <cell r="BY794">
            <v>2.5019999999999998</v>
          </cell>
          <cell r="BZ794">
            <v>2.4900000000000002</v>
          </cell>
          <cell r="CA794">
            <v>2.4900000000000002</v>
          </cell>
          <cell r="CB794">
            <v>1.1999999999999567E-2</v>
          </cell>
          <cell r="CC794">
            <v>0</v>
          </cell>
        </row>
        <row r="795">
          <cell r="AA795">
            <v>42796</v>
          </cell>
          <cell r="AB795">
            <v>0.71</v>
          </cell>
          <cell r="AC795">
            <v>0.71</v>
          </cell>
          <cell r="AD795">
            <v>0.71</v>
          </cell>
          <cell r="AE795">
            <v>0.71</v>
          </cell>
          <cell r="AF795">
            <v>0</v>
          </cell>
          <cell r="AG795">
            <v>0</v>
          </cell>
          <cell r="BO795">
            <v>42794</v>
          </cell>
          <cell r="BP795">
            <v>1.26</v>
          </cell>
          <cell r="BQ795">
            <v>1.26</v>
          </cell>
          <cell r="BR795">
            <v>1.23</v>
          </cell>
          <cell r="BS795">
            <v>1.23</v>
          </cell>
          <cell r="BT795">
            <v>3.0000000000000027E-2</v>
          </cell>
          <cell r="BU795">
            <v>-3.2999999999999918E-2</v>
          </cell>
          <cell r="BW795">
            <v>40736</v>
          </cell>
          <cell r="BX795">
            <v>2.5019999999999998</v>
          </cell>
          <cell r="BY795">
            <v>2.5019999999999998</v>
          </cell>
          <cell r="BZ795">
            <v>2.4900000000000002</v>
          </cell>
          <cell r="CA795">
            <v>2.4900000000000002</v>
          </cell>
          <cell r="CB795">
            <v>1.1999999999999567E-2</v>
          </cell>
          <cell r="CC795">
            <v>0</v>
          </cell>
        </row>
        <row r="796">
          <cell r="AA796">
            <v>42795</v>
          </cell>
          <cell r="AB796">
            <v>0.70499999999999996</v>
          </cell>
          <cell r="AC796">
            <v>0.71</v>
          </cell>
          <cell r="AD796">
            <v>0.69</v>
          </cell>
          <cell r="AE796">
            <v>0.71</v>
          </cell>
          <cell r="AF796">
            <v>2.0000000000000018E-2</v>
          </cell>
          <cell r="AG796">
            <v>5.0000000000000044E-3</v>
          </cell>
          <cell r="BO796">
            <v>42793</v>
          </cell>
          <cell r="BP796">
            <v>1.27</v>
          </cell>
          <cell r="BQ796">
            <v>1.2749999999999999</v>
          </cell>
          <cell r="BR796">
            <v>1.2589999999999999</v>
          </cell>
          <cell r="BS796">
            <v>1.2629999999999999</v>
          </cell>
          <cell r="BT796">
            <v>1.6000000000000014E-2</v>
          </cell>
          <cell r="BU796">
            <v>-7.0000000000001172E-3</v>
          </cell>
          <cell r="BW796">
            <v>40732</v>
          </cell>
          <cell r="BX796">
            <v>2.4700000000000002</v>
          </cell>
          <cell r="BY796">
            <v>2.5019999999999998</v>
          </cell>
          <cell r="BZ796">
            <v>2.4700000000000002</v>
          </cell>
          <cell r="CA796">
            <v>2.4900000000000002</v>
          </cell>
          <cell r="CB796">
            <v>3.1999999999999584E-2</v>
          </cell>
          <cell r="CC796">
            <v>2.0000000000000018E-2</v>
          </cell>
        </row>
        <row r="797">
          <cell r="AA797">
            <v>42794</v>
          </cell>
          <cell r="AB797">
            <v>0.73299999999999998</v>
          </cell>
          <cell r="AC797">
            <v>0.74</v>
          </cell>
          <cell r="AD797">
            <v>0.70499999999999996</v>
          </cell>
          <cell r="AE797">
            <v>0.70499999999999996</v>
          </cell>
          <cell r="AF797">
            <v>3.5000000000000031E-2</v>
          </cell>
          <cell r="AG797">
            <v>-2.8000000000000025E-2</v>
          </cell>
          <cell r="BO797">
            <v>42790</v>
          </cell>
          <cell r="BP797">
            <v>1.2729999999999999</v>
          </cell>
          <cell r="BQ797">
            <v>1.28</v>
          </cell>
          <cell r="BR797">
            <v>1.2549999999999999</v>
          </cell>
          <cell r="BS797">
            <v>1.27</v>
          </cell>
          <cell r="BT797">
            <v>2.5000000000000133E-2</v>
          </cell>
          <cell r="BU797">
            <v>-2.9999999999998916E-3</v>
          </cell>
          <cell r="BW797">
            <v>40731</v>
          </cell>
          <cell r="BX797">
            <v>2.4420000000000002</v>
          </cell>
          <cell r="BY797">
            <v>2.4820000000000002</v>
          </cell>
          <cell r="BZ797">
            <v>2.42</v>
          </cell>
          <cell r="CA797">
            <v>2.4700000000000002</v>
          </cell>
          <cell r="CB797">
            <v>6.2000000000000277E-2</v>
          </cell>
          <cell r="CC797">
            <v>2.8000000000000025E-2</v>
          </cell>
        </row>
        <row r="798">
          <cell r="AA798">
            <v>42793</v>
          </cell>
          <cell r="AB798">
            <v>0.747</v>
          </cell>
          <cell r="AC798">
            <v>0.748</v>
          </cell>
          <cell r="AD798">
            <v>0.73299999999999998</v>
          </cell>
          <cell r="AE798">
            <v>0.73299999999999998</v>
          </cell>
          <cell r="AF798">
            <v>1.5000000000000013E-2</v>
          </cell>
          <cell r="AG798">
            <v>-1.4000000000000012E-2</v>
          </cell>
          <cell r="BO798">
            <v>42789</v>
          </cell>
          <cell r="BP798">
            <v>1.2869999999999999</v>
          </cell>
          <cell r="BQ798">
            <v>1.29</v>
          </cell>
          <cell r="BR798">
            <v>1.2649999999999999</v>
          </cell>
          <cell r="BS798">
            <v>1.2729999999999999</v>
          </cell>
          <cell r="BT798">
            <v>2.5000000000000133E-2</v>
          </cell>
          <cell r="BU798">
            <v>-1.4000000000000012E-2</v>
          </cell>
          <cell r="BW798">
            <v>40730</v>
          </cell>
          <cell r="BX798">
            <v>2.42</v>
          </cell>
          <cell r="BY798">
            <v>2.4420000000000002</v>
          </cell>
          <cell r="BZ798">
            <v>2.42</v>
          </cell>
          <cell r="CA798">
            <v>2.4420000000000002</v>
          </cell>
          <cell r="CB798">
            <v>2.2000000000000242E-2</v>
          </cell>
          <cell r="CC798">
            <v>2.2000000000000242E-2</v>
          </cell>
        </row>
        <row r="799">
          <cell r="AA799">
            <v>42790</v>
          </cell>
          <cell r="AB799">
            <v>0.75</v>
          </cell>
          <cell r="AC799">
            <v>0.75</v>
          </cell>
          <cell r="AD799">
            <v>0.745</v>
          </cell>
          <cell r="AE799">
            <v>0.747</v>
          </cell>
          <cell r="AF799">
            <v>5.0000000000000044E-3</v>
          </cell>
          <cell r="AG799">
            <v>-3.0000000000000027E-3</v>
          </cell>
          <cell r="BO799">
            <v>42788</v>
          </cell>
          <cell r="BP799">
            <v>1.29</v>
          </cell>
          <cell r="BQ799">
            <v>1.29</v>
          </cell>
          <cell r="BR799">
            <v>1.28</v>
          </cell>
          <cell r="BS799">
            <v>1.2869999999999999</v>
          </cell>
          <cell r="BT799">
            <v>1.0000000000000009E-2</v>
          </cell>
          <cell r="BU799">
            <v>-3.0000000000001137E-3</v>
          </cell>
          <cell r="BW799">
            <v>40729</v>
          </cell>
          <cell r="BX799">
            <v>2.44</v>
          </cell>
          <cell r="BY799">
            <v>2.44</v>
          </cell>
          <cell r="BZ799">
            <v>2.4119999999999999</v>
          </cell>
          <cell r="CA799">
            <v>2.42</v>
          </cell>
          <cell r="CB799">
            <v>2.8000000000000025E-2</v>
          </cell>
          <cell r="CC799">
            <v>-2.0000000000000018E-2</v>
          </cell>
        </row>
        <row r="800">
          <cell r="AA800">
            <v>42789</v>
          </cell>
          <cell r="AB800">
            <v>0.77</v>
          </cell>
          <cell r="AC800">
            <v>0.77</v>
          </cell>
          <cell r="AD800">
            <v>0.75</v>
          </cell>
          <cell r="AE800">
            <v>0.75</v>
          </cell>
          <cell r="AF800">
            <v>2.0000000000000018E-2</v>
          </cell>
          <cell r="AG800">
            <v>-1.7000000000000015E-2</v>
          </cell>
          <cell r="BO800">
            <v>42787</v>
          </cell>
          <cell r="BP800">
            <v>1.26</v>
          </cell>
          <cell r="BQ800">
            <v>1.3</v>
          </cell>
          <cell r="BR800">
            <v>1.26</v>
          </cell>
          <cell r="BS800">
            <v>1.29</v>
          </cell>
          <cell r="BT800">
            <v>4.0000000000000036E-2</v>
          </cell>
          <cell r="BU800">
            <v>3.0000000000000027E-2</v>
          </cell>
          <cell r="BW800">
            <v>40728</v>
          </cell>
          <cell r="BX800">
            <v>2.44</v>
          </cell>
          <cell r="BY800">
            <v>2.44</v>
          </cell>
          <cell r="BZ800">
            <v>2.44</v>
          </cell>
          <cell r="CA800">
            <v>2.44</v>
          </cell>
          <cell r="CB800">
            <v>0</v>
          </cell>
          <cell r="CC800">
            <v>0</v>
          </cell>
        </row>
        <row r="801">
          <cell r="AA801">
            <v>42788</v>
          </cell>
          <cell r="AB801">
            <v>0.77</v>
          </cell>
          <cell r="AC801">
            <v>0.77</v>
          </cell>
          <cell r="AD801">
            <v>0.76500000000000001</v>
          </cell>
          <cell r="AE801">
            <v>0.76700000000000002</v>
          </cell>
          <cell r="AF801">
            <v>5.0000000000000044E-3</v>
          </cell>
          <cell r="AG801">
            <v>-3.0000000000000027E-3</v>
          </cell>
          <cell r="BO801">
            <v>42786</v>
          </cell>
          <cell r="BP801">
            <v>1.2450000000000001</v>
          </cell>
          <cell r="BQ801">
            <v>1.2649999999999999</v>
          </cell>
          <cell r="BR801">
            <v>1.2430000000000001</v>
          </cell>
          <cell r="BS801">
            <v>1.26</v>
          </cell>
          <cell r="BT801">
            <v>2.1999999999999797E-2</v>
          </cell>
          <cell r="BU801">
            <v>1.2999999999999901E-2</v>
          </cell>
          <cell r="BW801">
            <v>40725</v>
          </cell>
          <cell r="BX801">
            <v>2.44</v>
          </cell>
          <cell r="BY801">
            <v>2.44</v>
          </cell>
          <cell r="BZ801">
            <v>2.4220000000000002</v>
          </cell>
          <cell r="CA801">
            <v>2.44</v>
          </cell>
          <cell r="CB801">
            <v>1.7999999999999794E-2</v>
          </cell>
          <cell r="CC801">
            <v>0</v>
          </cell>
        </row>
        <row r="802">
          <cell r="AA802">
            <v>42787</v>
          </cell>
          <cell r="AB802">
            <v>0.74</v>
          </cell>
          <cell r="AC802">
            <v>0.77</v>
          </cell>
          <cell r="AD802">
            <v>0.73499999999999999</v>
          </cell>
          <cell r="AE802">
            <v>0.77</v>
          </cell>
          <cell r="AF802">
            <v>3.5000000000000031E-2</v>
          </cell>
          <cell r="AG802">
            <v>3.0000000000000027E-2</v>
          </cell>
          <cell r="BO802">
            <v>42783</v>
          </cell>
          <cell r="BP802">
            <v>1.2330000000000001</v>
          </cell>
          <cell r="BQ802">
            <v>1.2470000000000001</v>
          </cell>
          <cell r="BR802">
            <v>1.2330000000000001</v>
          </cell>
          <cell r="BS802">
            <v>1.2470000000000001</v>
          </cell>
          <cell r="BT802">
            <v>1.4000000000000012E-2</v>
          </cell>
          <cell r="BU802">
            <v>1.7000000000000126E-2</v>
          </cell>
          <cell r="BW802">
            <v>40724</v>
          </cell>
          <cell r="BX802">
            <v>2.46</v>
          </cell>
          <cell r="BY802">
            <v>2.46</v>
          </cell>
          <cell r="BZ802">
            <v>2.4220000000000002</v>
          </cell>
          <cell r="CA802">
            <v>2.44</v>
          </cell>
          <cell r="CB802">
            <v>3.7999999999999812E-2</v>
          </cell>
          <cell r="CC802">
            <v>-2.0000000000000018E-2</v>
          </cell>
        </row>
        <row r="803">
          <cell r="AA803">
            <v>42786</v>
          </cell>
          <cell r="AB803">
            <v>0.72499999999999998</v>
          </cell>
          <cell r="AC803">
            <v>0.74</v>
          </cell>
          <cell r="AD803">
            <v>0.72399999999999998</v>
          </cell>
          <cell r="AE803">
            <v>0.74</v>
          </cell>
          <cell r="AF803">
            <v>1.6000000000000014E-2</v>
          </cell>
          <cell r="AG803">
            <v>1.0000000000000009E-2</v>
          </cell>
          <cell r="BO803">
            <v>42782</v>
          </cell>
          <cell r="BP803">
            <v>1.23</v>
          </cell>
          <cell r="BQ803">
            <v>1.2350000000000001</v>
          </cell>
          <cell r="BR803">
            <v>1.2250000000000001</v>
          </cell>
          <cell r="BS803">
            <v>1.23</v>
          </cell>
          <cell r="BT803">
            <v>1.0000000000000009E-2</v>
          </cell>
          <cell r="BU803">
            <v>0</v>
          </cell>
          <cell r="BW803">
            <v>40723</v>
          </cell>
          <cell r="BX803">
            <v>2.4420000000000002</v>
          </cell>
          <cell r="BY803">
            <v>2.46</v>
          </cell>
          <cell r="BZ803">
            <v>2.4420000000000002</v>
          </cell>
          <cell r="CA803">
            <v>2.46</v>
          </cell>
          <cell r="CB803">
            <v>1.7999999999999794E-2</v>
          </cell>
          <cell r="CC803">
            <v>1.7999999999999794E-2</v>
          </cell>
        </row>
        <row r="804">
          <cell r="AA804">
            <v>42783</v>
          </cell>
          <cell r="AB804">
            <v>0.73</v>
          </cell>
          <cell r="AC804">
            <v>0.73</v>
          </cell>
          <cell r="AD804">
            <v>0.72499999999999998</v>
          </cell>
          <cell r="AE804">
            <v>0.73</v>
          </cell>
          <cell r="AF804">
            <v>5.0000000000000044E-3</v>
          </cell>
          <cell r="AG804">
            <v>0</v>
          </cell>
          <cell r="BO804">
            <v>42781</v>
          </cell>
          <cell r="BP804">
            <v>1.2130000000000001</v>
          </cell>
          <cell r="BQ804">
            <v>1.23</v>
          </cell>
          <cell r="BR804">
            <v>1.2130000000000001</v>
          </cell>
          <cell r="BS804">
            <v>1.23</v>
          </cell>
          <cell r="BT804">
            <v>1.6999999999999904E-2</v>
          </cell>
          <cell r="BU804">
            <v>1.6999999999999904E-2</v>
          </cell>
          <cell r="BW804">
            <v>40718</v>
          </cell>
          <cell r="BX804">
            <v>2.4420000000000002</v>
          </cell>
          <cell r="BY804">
            <v>2.4620000000000002</v>
          </cell>
          <cell r="BZ804">
            <v>2.4420000000000002</v>
          </cell>
          <cell r="CA804">
            <v>2.4420000000000002</v>
          </cell>
          <cell r="CB804">
            <v>2.0000000000000018E-2</v>
          </cell>
          <cell r="CC804">
            <v>0</v>
          </cell>
        </row>
        <row r="805">
          <cell r="AA805">
            <v>42782</v>
          </cell>
          <cell r="AB805">
            <v>0.74</v>
          </cell>
          <cell r="AC805">
            <v>0.74</v>
          </cell>
          <cell r="AD805">
            <v>0.72499999999999998</v>
          </cell>
          <cell r="AE805">
            <v>0.73</v>
          </cell>
          <cell r="AF805">
            <v>1.5000000000000013E-2</v>
          </cell>
          <cell r="AG805">
            <v>-1.0000000000000009E-2</v>
          </cell>
          <cell r="BO805">
            <v>42780</v>
          </cell>
          <cell r="BP805">
            <v>1.1930000000000001</v>
          </cell>
          <cell r="BQ805">
            <v>1.2150000000000001</v>
          </cell>
          <cell r="BR805">
            <v>1.1930000000000001</v>
          </cell>
          <cell r="BS805">
            <v>1.2130000000000001</v>
          </cell>
          <cell r="BT805">
            <v>2.200000000000002E-2</v>
          </cell>
          <cell r="BU805">
            <v>2.0000000000000018E-2</v>
          </cell>
          <cell r="BW805">
            <v>40717</v>
          </cell>
          <cell r="BX805">
            <v>2.46</v>
          </cell>
          <cell r="BY805">
            <v>2.46</v>
          </cell>
          <cell r="BZ805">
            <v>2.4420000000000002</v>
          </cell>
          <cell r="CA805">
            <v>2.4420000000000002</v>
          </cell>
          <cell r="CB805">
            <v>1.7999999999999794E-2</v>
          </cell>
          <cell r="CC805">
            <v>-1.7999999999999794E-2</v>
          </cell>
        </row>
        <row r="806">
          <cell r="AA806">
            <v>42781</v>
          </cell>
          <cell r="AB806">
            <v>0.73</v>
          </cell>
          <cell r="AC806">
            <v>0.74</v>
          </cell>
          <cell r="AD806">
            <v>0.72499999999999998</v>
          </cell>
          <cell r="AE806">
            <v>0.74</v>
          </cell>
          <cell r="AF806">
            <v>1.5000000000000013E-2</v>
          </cell>
          <cell r="AG806">
            <v>1.0000000000000009E-2</v>
          </cell>
          <cell r="BO806">
            <v>42779</v>
          </cell>
          <cell r="BP806">
            <v>1.1850000000000001</v>
          </cell>
          <cell r="BQ806">
            <v>1.1950000000000001</v>
          </cell>
          <cell r="BR806">
            <v>1.1779999999999999</v>
          </cell>
          <cell r="BS806">
            <v>1.1930000000000001</v>
          </cell>
          <cell r="BT806">
            <v>1.7000000000000126E-2</v>
          </cell>
          <cell r="BU806">
            <v>3.0000000000001137E-3</v>
          </cell>
          <cell r="BW806">
            <v>40716</v>
          </cell>
          <cell r="BX806">
            <v>2.4500000000000002</v>
          </cell>
          <cell r="BY806">
            <v>2.46</v>
          </cell>
          <cell r="BZ806">
            <v>2.4420000000000002</v>
          </cell>
          <cell r="CA806">
            <v>2.46</v>
          </cell>
          <cell r="CB806">
            <v>1.7999999999999794E-2</v>
          </cell>
          <cell r="CC806">
            <v>9.9999999999997868E-3</v>
          </cell>
        </row>
        <row r="807">
          <cell r="AA807">
            <v>42780</v>
          </cell>
          <cell r="AB807">
            <v>0.7</v>
          </cell>
          <cell r="AC807">
            <v>0.73</v>
          </cell>
          <cell r="AD807">
            <v>0.7</v>
          </cell>
          <cell r="AE807">
            <v>0.73</v>
          </cell>
          <cell r="AF807">
            <v>3.0000000000000027E-2</v>
          </cell>
          <cell r="AG807">
            <v>2.0000000000000018E-2</v>
          </cell>
          <cell r="BO807">
            <v>42776</v>
          </cell>
          <cell r="BP807">
            <v>1.19</v>
          </cell>
          <cell r="BQ807">
            <v>1.19</v>
          </cell>
          <cell r="BR807">
            <v>1.1850000000000001</v>
          </cell>
          <cell r="BS807">
            <v>1.19</v>
          </cell>
          <cell r="BT807">
            <v>4.9999999999998934E-3</v>
          </cell>
          <cell r="BU807">
            <v>2.9999999999998916E-3</v>
          </cell>
          <cell r="BW807">
            <v>40715</v>
          </cell>
          <cell r="BX807">
            <v>2.4420000000000002</v>
          </cell>
          <cell r="BY807">
            <v>2.4500000000000002</v>
          </cell>
          <cell r="BZ807">
            <v>2.4420000000000002</v>
          </cell>
          <cell r="CA807">
            <v>2.4500000000000002</v>
          </cell>
          <cell r="CB807">
            <v>8.0000000000000071E-3</v>
          </cell>
          <cell r="CC807">
            <v>8.0000000000000071E-3</v>
          </cell>
        </row>
        <row r="808">
          <cell r="AA808">
            <v>42779</v>
          </cell>
          <cell r="AB808">
            <v>0.7</v>
          </cell>
          <cell r="AC808">
            <v>0.71</v>
          </cell>
          <cell r="AD808">
            <v>0.69299999999999995</v>
          </cell>
          <cell r="AE808">
            <v>0.71</v>
          </cell>
          <cell r="AF808">
            <v>1.7000000000000015E-2</v>
          </cell>
          <cell r="AG808">
            <v>1.0000000000000009E-2</v>
          </cell>
          <cell r="BO808">
            <v>42775</v>
          </cell>
          <cell r="BP808">
            <v>1.19</v>
          </cell>
          <cell r="BQ808">
            <v>1.19</v>
          </cell>
          <cell r="BR808">
            <v>1.165</v>
          </cell>
          <cell r="BS808">
            <v>1.1870000000000001</v>
          </cell>
          <cell r="BT808">
            <v>2.4999999999999911E-2</v>
          </cell>
          <cell r="BU808">
            <v>-2.9999999999998916E-3</v>
          </cell>
          <cell r="BW808">
            <v>40714</v>
          </cell>
          <cell r="BX808">
            <v>2.4460000000000002</v>
          </cell>
          <cell r="BY808">
            <v>2.4460000000000002</v>
          </cell>
          <cell r="BZ808">
            <v>2.4420000000000002</v>
          </cell>
          <cell r="CA808">
            <v>2.4420000000000002</v>
          </cell>
          <cell r="CB808">
            <v>4.0000000000000036E-3</v>
          </cell>
          <cell r="CC808">
            <v>-8.0000000000000071E-3</v>
          </cell>
        </row>
        <row r="809">
          <cell r="AA809">
            <v>42776</v>
          </cell>
          <cell r="AB809">
            <v>0.71</v>
          </cell>
          <cell r="AC809">
            <v>0.71</v>
          </cell>
          <cell r="AD809">
            <v>0.7</v>
          </cell>
          <cell r="AE809">
            <v>0.7</v>
          </cell>
          <cell r="AF809">
            <v>1.0000000000000009E-2</v>
          </cell>
          <cell r="AG809">
            <v>-1.0000000000000009E-2</v>
          </cell>
          <cell r="BO809">
            <v>42774</v>
          </cell>
          <cell r="BP809">
            <v>1.19</v>
          </cell>
          <cell r="BQ809">
            <v>1.2</v>
          </cell>
          <cell r="BR809">
            <v>1.18</v>
          </cell>
          <cell r="BS809">
            <v>1.19</v>
          </cell>
          <cell r="BT809">
            <v>2.0000000000000018E-2</v>
          </cell>
          <cell r="BU809">
            <v>0</v>
          </cell>
          <cell r="BW809">
            <v>40711</v>
          </cell>
          <cell r="BX809">
            <v>2.4500000000000002</v>
          </cell>
          <cell r="BY809">
            <v>2.4500000000000002</v>
          </cell>
          <cell r="BZ809">
            <v>2.4420000000000002</v>
          </cell>
          <cell r="CA809">
            <v>2.4500000000000002</v>
          </cell>
          <cell r="CB809">
            <v>8.0000000000000071E-3</v>
          </cell>
          <cell r="CC809">
            <v>0</v>
          </cell>
        </row>
        <row r="810">
          <cell r="AA810">
            <v>42775</v>
          </cell>
          <cell r="AB810">
            <v>0.7</v>
          </cell>
          <cell r="AC810">
            <v>0.71</v>
          </cell>
          <cell r="AD810">
            <v>0.7</v>
          </cell>
          <cell r="AE810">
            <v>0.71</v>
          </cell>
          <cell r="AF810">
            <v>1.0000000000000009E-2</v>
          </cell>
          <cell r="AG810">
            <v>1.0000000000000009E-2</v>
          </cell>
          <cell r="BO810">
            <v>42773</v>
          </cell>
          <cell r="BP810">
            <v>1.2270000000000001</v>
          </cell>
          <cell r="BQ810">
            <v>1.23</v>
          </cell>
          <cell r="BR810">
            <v>1.19</v>
          </cell>
          <cell r="BS810">
            <v>1.19</v>
          </cell>
          <cell r="BT810">
            <v>4.0000000000000036E-2</v>
          </cell>
          <cell r="BU810">
            <v>-3.7000000000000144E-2</v>
          </cell>
          <cell r="BW810">
            <v>40710</v>
          </cell>
          <cell r="BX810">
            <v>2.4500000000000002</v>
          </cell>
          <cell r="BY810">
            <v>2.4500000000000002</v>
          </cell>
          <cell r="BZ810">
            <v>2.4420000000000002</v>
          </cell>
          <cell r="CA810">
            <v>2.4500000000000002</v>
          </cell>
          <cell r="CB810">
            <v>8.0000000000000071E-3</v>
          </cell>
          <cell r="CC810">
            <v>0</v>
          </cell>
        </row>
        <row r="811">
          <cell r="AA811">
            <v>42774</v>
          </cell>
          <cell r="AB811">
            <v>0.75</v>
          </cell>
          <cell r="AC811">
            <v>0.75</v>
          </cell>
          <cell r="AD811">
            <v>0.69499999999999995</v>
          </cell>
          <cell r="AE811">
            <v>0.7</v>
          </cell>
          <cell r="AF811">
            <v>5.5000000000000049E-2</v>
          </cell>
          <cell r="AG811">
            <v>-5.0000000000000044E-2</v>
          </cell>
          <cell r="BO811">
            <v>42772</v>
          </cell>
          <cell r="BP811">
            <v>1.23</v>
          </cell>
          <cell r="BQ811">
            <v>1.2310000000000001</v>
          </cell>
          <cell r="BR811">
            <v>1.21</v>
          </cell>
          <cell r="BS811">
            <v>1.2270000000000001</v>
          </cell>
          <cell r="BT811">
            <v>2.100000000000013E-2</v>
          </cell>
          <cell r="BU811">
            <v>-2.9999999999998916E-3</v>
          </cell>
          <cell r="BW811">
            <v>40709</v>
          </cell>
          <cell r="BX811">
            <v>2.4420000000000002</v>
          </cell>
          <cell r="BY811">
            <v>2.46</v>
          </cell>
          <cell r="BZ811">
            <v>2.4420000000000002</v>
          </cell>
          <cell r="CA811">
            <v>2.4500000000000002</v>
          </cell>
          <cell r="CB811">
            <v>1.7999999999999794E-2</v>
          </cell>
          <cell r="CC811">
            <v>8.0000000000000071E-3</v>
          </cell>
        </row>
        <row r="812">
          <cell r="AA812">
            <v>42773</v>
          </cell>
          <cell r="AB812">
            <v>0.77</v>
          </cell>
          <cell r="AC812">
            <v>0.77</v>
          </cell>
          <cell r="AD812">
            <v>0.74</v>
          </cell>
          <cell r="AE812">
            <v>0.75</v>
          </cell>
          <cell r="AF812">
            <v>3.0000000000000027E-2</v>
          </cell>
          <cell r="AG812">
            <v>-1.5000000000000013E-2</v>
          </cell>
          <cell r="BO812">
            <v>42769</v>
          </cell>
          <cell r="BP812">
            <v>1.27</v>
          </cell>
          <cell r="BQ812">
            <v>1.27</v>
          </cell>
          <cell r="BR812">
            <v>1.23</v>
          </cell>
          <cell r="BS812">
            <v>1.23</v>
          </cell>
          <cell r="BT812">
            <v>4.0000000000000036E-2</v>
          </cell>
          <cell r="BU812">
            <v>-4.0000000000000036E-2</v>
          </cell>
          <cell r="BW812">
            <v>40708</v>
          </cell>
          <cell r="BX812">
            <v>2.4620000000000002</v>
          </cell>
          <cell r="BY812">
            <v>2.4700000000000002</v>
          </cell>
          <cell r="BZ812">
            <v>2.4420000000000002</v>
          </cell>
          <cell r="CA812">
            <v>2.4420000000000002</v>
          </cell>
          <cell r="CB812">
            <v>2.8000000000000025E-2</v>
          </cell>
          <cell r="CC812">
            <v>-2.0000000000000018E-2</v>
          </cell>
        </row>
        <row r="813">
          <cell r="AA813">
            <v>42772</v>
          </cell>
          <cell r="AB813">
            <v>0.77</v>
          </cell>
          <cell r="AC813">
            <v>0.77</v>
          </cell>
          <cell r="AD813">
            <v>0.76500000000000001</v>
          </cell>
          <cell r="AE813">
            <v>0.76500000000000001</v>
          </cell>
          <cell r="AF813">
            <v>5.0000000000000044E-3</v>
          </cell>
          <cell r="AG813">
            <v>0</v>
          </cell>
          <cell r="BO813">
            <v>42768</v>
          </cell>
          <cell r="BP813">
            <v>1.2869999999999999</v>
          </cell>
          <cell r="BQ813">
            <v>1.2869999999999999</v>
          </cell>
          <cell r="BR813">
            <v>1.27</v>
          </cell>
          <cell r="BS813">
            <v>1.27</v>
          </cell>
          <cell r="BT813">
            <v>1.6999999999999904E-2</v>
          </cell>
          <cell r="BU813">
            <v>-2.0000000000000018E-2</v>
          </cell>
          <cell r="BW813">
            <v>40707</v>
          </cell>
          <cell r="BX813">
            <v>2.468</v>
          </cell>
          <cell r="BY813">
            <v>2.468</v>
          </cell>
          <cell r="BZ813">
            <v>2.4620000000000002</v>
          </cell>
          <cell r="CA813">
            <v>2.4620000000000002</v>
          </cell>
          <cell r="CB813">
            <v>5.9999999999997833E-3</v>
          </cell>
          <cell r="CC813">
            <v>1.2000000000000011E-2</v>
          </cell>
        </row>
        <row r="814">
          <cell r="AA814">
            <v>42769</v>
          </cell>
          <cell r="AB814">
            <v>0.77</v>
          </cell>
          <cell r="AC814">
            <v>0.77</v>
          </cell>
          <cell r="AD814">
            <v>0.76500000000000001</v>
          </cell>
          <cell r="AE814">
            <v>0.76500000000000001</v>
          </cell>
          <cell r="AF814">
            <v>5.0000000000000044E-3</v>
          </cell>
          <cell r="AG814">
            <v>-5.0000000000000044E-3</v>
          </cell>
          <cell r="BO814">
            <v>42767</v>
          </cell>
          <cell r="BP814">
            <v>1.2769999999999999</v>
          </cell>
          <cell r="BQ814">
            <v>1.29</v>
          </cell>
          <cell r="BR814">
            <v>1.27</v>
          </cell>
          <cell r="BS814">
            <v>1.29</v>
          </cell>
          <cell r="BT814">
            <v>2.0000000000000018E-2</v>
          </cell>
          <cell r="BU814">
            <v>1.3000000000000123E-2</v>
          </cell>
          <cell r="BW814">
            <v>40704</v>
          </cell>
          <cell r="BX814">
            <v>2.472</v>
          </cell>
          <cell r="BY814">
            <v>2.472</v>
          </cell>
          <cell r="BZ814">
            <v>2.4500000000000002</v>
          </cell>
          <cell r="CA814">
            <v>2.4500000000000002</v>
          </cell>
          <cell r="CB814">
            <v>2.1999999999999797E-2</v>
          </cell>
          <cell r="CC814">
            <v>-2.1999999999999797E-2</v>
          </cell>
        </row>
        <row r="815">
          <cell r="AA815">
            <v>42768</v>
          </cell>
          <cell r="AB815">
            <v>0.77</v>
          </cell>
          <cell r="AC815">
            <v>0.77</v>
          </cell>
          <cell r="AD815">
            <v>0.76500000000000001</v>
          </cell>
          <cell r="AE815">
            <v>0.77</v>
          </cell>
          <cell r="AF815">
            <v>5.0000000000000044E-3</v>
          </cell>
          <cell r="AG815">
            <v>0</v>
          </cell>
          <cell r="BO815">
            <v>42766</v>
          </cell>
          <cell r="BP815">
            <v>1.29</v>
          </cell>
          <cell r="BQ815">
            <v>1.29</v>
          </cell>
          <cell r="BR815">
            <v>1.2749999999999999</v>
          </cell>
          <cell r="BS815">
            <v>1.2769999999999999</v>
          </cell>
          <cell r="BT815">
            <v>1.5000000000000124E-2</v>
          </cell>
          <cell r="BU815">
            <v>-1.3000000000000123E-2</v>
          </cell>
          <cell r="BW815">
            <v>40703</v>
          </cell>
          <cell r="BX815">
            <v>2.4500000000000002</v>
          </cell>
          <cell r="BY815">
            <v>2.472</v>
          </cell>
          <cell r="BZ815">
            <v>2.4500000000000002</v>
          </cell>
          <cell r="CA815">
            <v>2.472</v>
          </cell>
          <cell r="CB815">
            <v>2.1999999999999797E-2</v>
          </cell>
          <cell r="CC815">
            <v>2.1999999999999797E-2</v>
          </cell>
        </row>
        <row r="816">
          <cell r="AA816">
            <v>42767</v>
          </cell>
          <cell r="AB816">
            <v>0.77</v>
          </cell>
          <cell r="AC816">
            <v>0.77</v>
          </cell>
          <cell r="AD816">
            <v>0.76500000000000001</v>
          </cell>
          <cell r="AE816">
            <v>0.77</v>
          </cell>
          <cell r="AF816">
            <v>5.0000000000000044E-3</v>
          </cell>
          <cell r="AG816">
            <v>0</v>
          </cell>
          <cell r="BO816">
            <v>42765</v>
          </cell>
          <cell r="BP816">
            <v>1.2649999999999999</v>
          </cell>
          <cell r="BQ816">
            <v>1.29</v>
          </cell>
          <cell r="BR816">
            <v>1.2609999999999999</v>
          </cell>
          <cell r="BS816">
            <v>1.29</v>
          </cell>
          <cell r="BT816">
            <v>2.9000000000000137E-2</v>
          </cell>
          <cell r="BU816">
            <v>2.3000000000000131E-2</v>
          </cell>
          <cell r="BW816">
            <v>40702</v>
          </cell>
          <cell r="BX816">
            <v>2.44</v>
          </cell>
          <cell r="BY816">
            <v>3.13</v>
          </cell>
          <cell r="BZ816">
            <v>2.44</v>
          </cell>
          <cell r="CA816">
            <v>2.4500000000000002</v>
          </cell>
          <cell r="CB816">
            <v>0.69</v>
          </cell>
          <cell r="CC816">
            <v>1.0000000000000231E-2</v>
          </cell>
        </row>
        <row r="817">
          <cell r="AA817">
            <v>42766</v>
          </cell>
          <cell r="AB817">
            <v>0.78300000000000003</v>
          </cell>
          <cell r="AC817">
            <v>0.79</v>
          </cell>
          <cell r="AD817">
            <v>0.76500000000000001</v>
          </cell>
          <cell r="AE817">
            <v>0.77</v>
          </cell>
          <cell r="AF817">
            <v>2.5000000000000022E-2</v>
          </cell>
          <cell r="AG817">
            <v>-1.3000000000000012E-2</v>
          </cell>
          <cell r="BO817">
            <v>42762</v>
          </cell>
          <cell r="BP817">
            <v>1.2569999999999999</v>
          </cell>
          <cell r="BQ817">
            <v>1.27</v>
          </cell>
          <cell r="BR817">
            <v>1.2569999999999999</v>
          </cell>
          <cell r="BS817">
            <v>1.2669999999999999</v>
          </cell>
          <cell r="BT817">
            <v>1.3000000000000123E-2</v>
          </cell>
          <cell r="BU817">
            <v>1.0000000000000009E-2</v>
          </cell>
          <cell r="BW817">
            <v>40701</v>
          </cell>
          <cell r="BX817">
            <v>2.472</v>
          </cell>
          <cell r="BY817">
            <v>2.472</v>
          </cell>
          <cell r="BZ817">
            <v>2.44</v>
          </cell>
          <cell r="CA817">
            <v>2.44</v>
          </cell>
          <cell r="CB817">
            <v>3.2000000000000028E-2</v>
          </cell>
          <cell r="CC817">
            <v>0</v>
          </cell>
        </row>
        <row r="818">
          <cell r="AA818">
            <v>42765</v>
          </cell>
          <cell r="AB818">
            <v>0.79</v>
          </cell>
          <cell r="AC818">
            <v>0.79100000000000004</v>
          </cell>
          <cell r="AD818">
            <v>0.78300000000000003</v>
          </cell>
          <cell r="AE818">
            <v>0.78300000000000003</v>
          </cell>
          <cell r="AF818">
            <v>8.0000000000000071E-3</v>
          </cell>
          <cell r="AG818">
            <v>-7.0000000000000062E-3</v>
          </cell>
          <cell r="BO818">
            <v>42761</v>
          </cell>
          <cell r="BP818">
            <v>1.2470000000000001</v>
          </cell>
          <cell r="BQ818">
            <v>1.26</v>
          </cell>
          <cell r="BR818">
            <v>1.23</v>
          </cell>
          <cell r="BS818">
            <v>1.2569999999999999</v>
          </cell>
          <cell r="BT818">
            <v>3.0000000000000027E-2</v>
          </cell>
          <cell r="BU818">
            <v>9.9999999999997868E-3</v>
          </cell>
          <cell r="BW818">
            <v>40697</v>
          </cell>
          <cell r="BX818">
            <v>2.472</v>
          </cell>
          <cell r="BY818">
            <v>2.472</v>
          </cell>
          <cell r="BZ818">
            <v>2.44</v>
          </cell>
          <cell r="CA818">
            <v>2.44</v>
          </cell>
          <cell r="CB818">
            <v>3.2000000000000028E-2</v>
          </cell>
          <cell r="CC818">
            <v>-3.2000000000000028E-2</v>
          </cell>
        </row>
        <row r="819">
          <cell r="AA819">
            <v>42762</v>
          </cell>
          <cell r="AB819">
            <v>0.78300000000000003</v>
          </cell>
          <cell r="AC819">
            <v>0.79</v>
          </cell>
          <cell r="AD819">
            <v>0.78300000000000003</v>
          </cell>
          <cell r="AE819">
            <v>0.79</v>
          </cell>
          <cell r="AF819">
            <v>7.0000000000000062E-3</v>
          </cell>
          <cell r="AG819">
            <v>7.0000000000000062E-3</v>
          </cell>
          <cell r="BO819">
            <v>42760</v>
          </cell>
          <cell r="BP819">
            <v>1.25</v>
          </cell>
          <cell r="BQ819">
            <v>1.25</v>
          </cell>
          <cell r="BR819">
            <v>1.22</v>
          </cell>
          <cell r="BS819">
            <v>1.2470000000000001</v>
          </cell>
          <cell r="BT819">
            <v>3.0000000000000027E-2</v>
          </cell>
          <cell r="BU819">
            <v>-2.9999999999998916E-3</v>
          </cell>
          <cell r="BW819">
            <v>40696</v>
          </cell>
          <cell r="BX819">
            <v>2.4820000000000002</v>
          </cell>
          <cell r="BY819">
            <v>2.4820000000000002</v>
          </cell>
          <cell r="BZ819">
            <v>2.46</v>
          </cell>
          <cell r="CA819">
            <v>2.472</v>
          </cell>
          <cell r="CB819">
            <v>2.2000000000000242E-2</v>
          </cell>
          <cell r="CC819">
            <v>-1.0000000000000231E-2</v>
          </cell>
        </row>
        <row r="820">
          <cell r="AA820">
            <v>42761</v>
          </cell>
          <cell r="AB820">
            <v>0.77</v>
          </cell>
          <cell r="AC820">
            <v>0.78500000000000003</v>
          </cell>
          <cell r="AD820">
            <v>0.76500000000000001</v>
          </cell>
          <cell r="AE820">
            <v>0.78300000000000003</v>
          </cell>
          <cell r="AF820">
            <v>2.0000000000000018E-2</v>
          </cell>
          <cell r="AG820">
            <v>1.3000000000000012E-2</v>
          </cell>
          <cell r="BO820">
            <v>42759</v>
          </cell>
          <cell r="BP820">
            <v>1.24</v>
          </cell>
          <cell r="BQ820">
            <v>1.25</v>
          </cell>
          <cell r="BR820">
            <v>1.24</v>
          </cell>
          <cell r="BS820">
            <v>1.25</v>
          </cell>
          <cell r="BT820">
            <v>1.0000000000000009E-2</v>
          </cell>
          <cell r="BU820">
            <v>1.0000000000000009E-2</v>
          </cell>
          <cell r="BW820">
            <v>40695</v>
          </cell>
          <cell r="BX820">
            <v>2.5019999999999998</v>
          </cell>
          <cell r="BY820">
            <v>2.5099999999999998</v>
          </cell>
          <cell r="BZ820">
            <v>2.46</v>
          </cell>
          <cell r="CA820">
            <v>2.4820000000000002</v>
          </cell>
          <cell r="CB820">
            <v>4.9999999999999822E-2</v>
          </cell>
          <cell r="CC820">
            <v>-1.9999999999999574E-2</v>
          </cell>
        </row>
        <row r="821">
          <cell r="AA821">
            <v>42760</v>
          </cell>
          <cell r="AB821">
            <v>0.76300000000000001</v>
          </cell>
          <cell r="AC821">
            <v>0.77</v>
          </cell>
          <cell r="AD821">
            <v>0.745</v>
          </cell>
          <cell r="AE821">
            <v>0.77</v>
          </cell>
          <cell r="AF821">
            <v>2.5000000000000022E-2</v>
          </cell>
          <cell r="AG821">
            <v>7.0000000000000062E-3</v>
          </cell>
          <cell r="BO821">
            <v>42758</v>
          </cell>
          <cell r="BP821">
            <v>1.25</v>
          </cell>
          <cell r="BQ821">
            <v>1.25</v>
          </cell>
          <cell r="BR821">
            <v>1.23</v>
          </cell>
          <cell r="BS821">
            <v>1.24</v>
          </cell>
          <cell r="BT821">
            <v>2.0000000000000018E-2</v>
          </cell>
          <cell r="BU821">
            <v>-1.2999999999999901E-2</v>
          </cell>
          <cell r="BW821">
            <v>40694</v>
          </cell>
          <cell r="BX821">
            <v>2.5019999999999998</v>
          </cell>
          <cell r="BY821">
            <v>2.5099999999999998</v>
          </cell>
          <cell r="BZ821">
            <v>2.492</v>
          </cell>
          <cell r="CA821">
            <v>2.5019999999999998</v>
          </cell>
          <cell r="CB821">
            <v>1.7999999999999794E-2</v>
          </cell>
          <cell r="CC821">
            <v>0</v>
          </cell>
        </row>
        <row r="822">
          <cell r="AA822">
            <v>42759</v>
          </cell>
          <cell r="AB822">
            <v>0.747</v>
          </cell>
          <cell r="AC822">
            <v>0.77</v>
          </cell>
          <cell r="AD822">
            <v>0.745</v>
          </cell>
          <cell r="AE822">
            <v>0.76300000000000001</v>
          </cell>
          <cell r="AF822">
            <v>2.5000000000000022E-2</v>
          </cell>
          <cell r="AG822">
            <v>1.3000000000000012E-2</v>
          </cell>
          <cell r="BO822">
            <v>42755</v>
          </cell>
          <cell r="BP822">
            <v>1.26</v>
          </cell>
          <cell r="BQ822">
            <v>1.27</v>
          </cell>
          <cell r="BR822">
            <v>1.25</v>
          </cell>
          <cell r="BS822">
            <v>1.2529999999999999</v>
          </cell>
          <cell r="BT822">
            <v>2.0000000000000018E-2</v>
          </cell>
          <cell r="BU822">
            <v>-7.0000000000001172E-3</v>
          </cell>
          <cell r="BW822">
            <v>40693</v>
          </cell>
          <cell r="BX822">
            <v>2.4980000000000002</v>
          </cell>
          <cell r="BY822">
            <v>2.5019999999999998</v>
          </cell>
          <cell r="BZ822">
            <v>2.492</v>
          </cell>
          <cell r="CA822">
            <v>2.5019999999999998</v>
          </cell>
          <cell r="CB822">
            <v>9.9999999999997868E-3</v>
          </cell>
          <cell r="CC822">
            <v>0</v>
          </cell>
        </row>
        <row r="823">
          <cell r="AA823">
            <v>42758</v>
          </cell>
          <cell r="AB823">
            <v>0.75</v>
          </cell>
          <cell r="AC823">
            <v>0.76</v>
          </cell>
          <cell r="AD823">
            <v>0.745</v>
          </cell>
          <cell r="AE823">
            <v>0.75</v>
          </cell>
          <cell r="AF823">
            <v>1.5000000000000013E-2</v>
          </cell>
          <cell r="AG823">
            <v>-1.0000000000000009E-2</v>
          </cell>
          <cell r="BO823">
            <v>42754</v>
          </cell>
          <cell r="BP823">
            <v>1.25</v>
          </cell>
          <cell r="BQ823">
            <v>1.2749999999999999</v>
          </cell>
          <cell r="BR823">
            <v>1.24</v>
          </cell>
          <cell r="BS823">
            <v>1.26</v>
          </cell>
          <cell r="BT823">
            <v>3.499999999999992E-2</v>
          </cell>
          <cell r="BU823">
            <v>1.0000000000000009E-2</v>
          </cell>
          <cell r="BW823">
            <v>40690</v>
          </cell>
          <cell r="BX823">
            <v>2.5499999999999998</v>
          </cell>
          <cell r="BY823">
            <v>2.5619999999999998</v>
          </cell>
          <cell r="BZ823">
            <v>2.5019999999999998</v>
          </cell>
          <cell r="CA823">
            <v>2.5019999999999998</v>
          </cell>
          <cell r="CB823">
            <v>6.0000000000000053E-2</v>
          </cell>
          <cell r="CC823">
            <v>-4.8000000000000043E-2</v>
          </cell>
        </row>
        <row r="824">
          <cell r="AA824">
            <v>42755</v>
          </cell>
          <cell r="AB824">
            <v>0.77700000000000002</v>
          </cell>
          <cell r="AC824">
            <v>0.78</v>
          </cell>
          <cell r="AD824">
            <v>0.75</v>
          </cell>
          <cell r="AE824">
            <v>0.76</v>
          </cell>
          <cell r="AF824">
            <v>3.0000000000000027E-2</v>
          </cell>
          <cell r="AG824">
            <v>-1.7000000000000015E-2</v>
          </cell>
          <cell r="BO824">
            <v>42753</v>
          </cell>
          <cell r="BP824">
            <v>1.24</v>
          </cell>
          <cell r="BQ824">
            <v>1.25</v>
          </cell>
          <cell r="BR824">
            <v>1.2350000000000001</v>
          </cell>
          <cell r="BS824">
            <v>1.25</v>
          </cell>
          <cell r="BT824">
            <v>1.4999999999999902E-2</v>
          </cell>
          <cell r="BU824">
            <v>1.0000000000000009E-2</v>
          </cell>
          <cell r="BW824">
            <v>40689</v>
          </cell>
          <cell r="BX824">
            <v>2.56</v>
          </cell>
          <cell r="BY824">
            <v>2.5720000000000001</v>
          </cell>
          <cell r="BZ824">
            <v>2.5499999999999998</v>
          </cell>
          <cell r="CA824">
            <v>2.5499999999999998</v>
          </cell>
          <cell r="CB824">
            <v>2.2000000000000242E-2</v>
          </cell>
          <cell r="CC824">
            <v>-1.0000000000000231E-2</v>
          </cell>
        </row>
        <row r="825">
          <cell r="AA825">
            <v>42754</v>
          </cell>
          <cell r="AB825">
            <v>0.75</v>
          </cell>
          <cell r="AC825">
            <v>0.78</v>
          </cell>
          <cell r="AD825">
            <v>0.75</v>
          </cell>
          <cell r="AE825">
            <v>0.77700000000000002</v>
          </cell>
          <cell r="AF825">
            <v>3.0000000000000027E-2</v>
          </cell>
          <cell r="AG825">
            <v>2.7000000000000024E-2</v>
          </cell>
          <cell r="BO825">
            <v>42752</v>
          </cell>
          <cell r="BP825">
            <v>1.2370000000000001</v>
          </cell>
          <cell r="BQ825">
            <v>1.25</v>
          </cell>
          <cell r="BR825">
            <v>1.2150000000000001</v>
          </cell>
          <cell r="BS825">
            <v>1.24</v>
          </cell>
          <cell r="BT825">
            <v>3.499999999999992E-2</v>
          </cell>
          <cell r="BU825">
            <v>2.9999999999998916E-3</v>
          </cell>
          <cell r="BW825">
            <v>40688</v>
          </cell>
          <cell r="BX825">
            <v>2.5720000000000001</v>
          </cell>
          <cell r="BY825">
            <v>2.59</v>
          </cell>
          <cell r="BZ825">
            <v>2.56</v>
          </cell>
          <cell r="CA825">
            <v>2.56</v>
          </cell>
          <cell r="CB825">
            <v>2.9999999999999805E-2</v>
          </cell>
          <cell r="CC825">
            <v>-1.2000000000000011E-2</v>
          </cell>
        </row>
        <row r="826">
          <cell r="AA826">
            <v>42753</v>
          </cell>
          <cell r="AB826">
            <v>0.745</v>
          </cell>
          <cell r="AC826">
            <v>0.755</v>
          </cell>
          <cell r="AD826">
            <v>0.74</v>
          </cell>
          <cell r="AE826">
            <v>0.75</v>
          </cell>
          <cell r="AF826">
            <v>1.5000000000000013E-2</v>
          </cell>
          <cell r="AG826">
            <v>5.0000000000000044E-3</v>
          </cell>
          <cell r="BO826">
            <v>42751</v>
          </cell>
          <cell r="BP826">
            <v>1.22</v>
          </cell>
          <cell r="BQ826">
            <v>1.2450000000000001</v>
          </cell>
          <cell r="BR826">
            <v>1.2190000000000001</v>
          </cell>
          <cell r="BS826">
            <v>1.2370000000000001</v>
          </cell>
          <cell r="BT826">
            <v>2.6000000000000023E-2</v>
          </cell>
          <cell r="BU826">
            <v>1.4000000000000012E-2</v>
          </cell>
          <cell r="BW826">
            <v>40687</v>
          </cell>
          <cell r="BX826">
            <v>2.5819999999999999</v>
          </cell>
          <cell r="BY826">
            <v>2.59</v>
          </cell>
          <cell r="BZ826">
            <v>2.5720000000000001</v>
          </cell>
          <cell r="CA826">
            <v>2.5720000000000001</v>
          </cell>
          <cell r="CB826">
            <v>1.7999999999999794E-2</v>
          </cell>
          <cell r="CC826">
            <v>-8.0000000000000071E-3</v>
          </cell>
        </row>
        <row r="827">
          <cell r="AA827">
            <v>42752</v>
          </cell>
          <cell r="AB827">
            <v>0.73299999999999998</v>
          </cell>
          <cell r="AC827">
            <v>0.745</v>
          </cell>
          <cell r="AD827">
            <v>0.72</v>
          </cell>
          <cell r="AE827">
            <v>0.745</v>
          </cell>
          <cell r="AF827">
            <v>2.5000000000000022E-2</v>
          </cell>
          <cell r="AG827">
            <v>1.2000000000000011E-2</v>
          </cell>
          <cell r="BO827">
            <v>42748</v>
          </cell>
          <cell r="BP827">
            <v>1.22</v>
          </cell>
          <cell r="BQ827">
            <v>1.23</v>
          </cell>
          <cell r="BR827">
            <v>1.2150000000000001</v>
          </cell>
          <cell r="BS827">
            <v>1.2230000000000001</v>
          </cell>
          <cell r="BT827">
            <v>1.4999999999999902E-2</v>
          </cell>
          <cell r="BU827">
            <v>3.0000000000001137E-3</v>
          </cell>
          <cell r="BW827">
            <v>40683</v>
          </cell>
          <cell r="BX827">
            <v>2.552</v>
          </cell>
          <cell r="BY827">
            <v>2.5819999999999999</v>
          </cell>
          <cell r="BZ827">
            <v>2.5499999999999998</v>
          </cell>
          <cell r="CA827">
            <v>2.58</v>
          </cell>
          <cell r="CB827">
            <v>3.2000000000000028E-2</v>
          </cell>
          <cell r="CC827">
            <v>2.8000000000000025E-2</v>
          </cell>
        </row>
        <row r="828">
          <cell r="AA828">
            <v>42751</v>
          </cell>
          <cell r="AB828">
            <v>0.71499999999999997</v>
          </cell>
          <cell r="AC828">
            <v>0.73499999999999999</v>
          </cell>
          <cell r="AD828">
            <v>0.71399999999999997</v>
          </cell>
          <cell r="AE828">
            <v>0.73299999999999998</v>
          </cell>
          <cell r="AF828">
            <v>2.1000000000000019E-2</v>
          </cell>
          <cell r="AG828">
            <v>1.3000000000000012E-2</v>
          </cell>
          <cell r="BO828">
            <v>42747</v>
          </cell>
          <cell r="BP828">
            <v>1.2330000000000001</v>
          </cell>
          <cell r="BQ828">
            <v>1.2330000000000001</v>
          </cell>
          <cell r="BR828">
            <v>1.21</v>
          </cell>
          <cell r="BS828">
            <v>1.22</v>
          </cell>
          <cell r="BT828">
            <v>2.3000000000000131E-2</v>
          </cell>
          <cell r="BU828">
            <v>-1.3000000000000123E-2</v>
          </cell>
          <cell r="BW828">
            <v>40682</v>
          </cell>
          <cell r="BX828">
            <v>2.5019999999999998</v>
          </cell>
          <cell r="BY828">
            <v>2.552</v>
          </cell>
          <cell r="BZ828">
            <v>2.5</v>
          </cell>
          <cell r="CA828">
            <v>2.552</v>
          </cell>
          <cell r="CB828">
            <v>5.2000000000000046E-2</v>
          </cell>
          <cell r="CC828">
            <v>5.0000000000000266E-2</v>
          </cell>
        </row>
        <row r="829">
          <cell r="AA829">
            <v>42748</v>
          </cell>
          <cell r="AB829">
            <v>0.72</v>
          </cell>
          <cell r="AC829">
            <v>0.72</v>
          </cell>
          <cell r="AD829">
            <v>0.71499999999999997</v>
          </cell>
          <cell r="AE829">
            <v>0.72</v>
          </cell>
          <cell r="AF829">
            <v>5.0000000000000044E-3</v>
          </cell>
          <cell r="AG829">
            <v>0</v>
          </cell>
          <cell r="BO829">
            <v>42746</v>
          </cell>
          <cell r="BP829">
            <v>1.2549999999999999</v>
          </cell>
          <cell r="BQ829">
            <v>1.2549999999999999</v>
          </cell>
          <cell r="BR829">
            <v>1.23</v>
          </cell>
          <cell r="BS829">
            <v>1.2330000000000001</v>
          </cell>
          <cell r="BT829">
            <v>2.4999999999999911E-2</v>
          </cell>
          <cell r="BU829">
            <v>-2.1999999999999797E-2</v>
          </cell>
          <cell r="BW829">
            <v>40681</v>
          </cell>
          <cell r="BX829">
            <v>2.5</v>
          </cell>
          <cell r="BY829">
            <v>2.512</v>
          </cell>
          <cell r="BZ829">
            <v>2.5</v>
          </cell>
          <cell r="CA829">
            <v>2.5019999999999998</v>
          </cell>
          <cell r="CB829">
            <v>1.2000000000000011E-2</v>
          </cell>
          <cell r="CC829">
            <v>1.9999999999997797E-3</v>
          </cell>
        </row>
        <row r="830">
          <cell r="AA830">
            <v>42747</v>
          </cell>
          <cell r="AB830">
            <v>0.74</v>
          </cell>
          <cell r="AC830">
            <v>0.74</v>
          </cell>
          <cell r="AD830">
            <v>0.71</v>
          </cell>
          <cell r="AE830">
            <v>0.72</v>
          </cell>
          <cell r="AF830">
            <v>3.0000000000000027E-2</v>
          </cell>
          <cell r="AG830">
            <v>-2.0000000000000018E-2</v>
          </cell>
          <cell r="BO830">
            <v>42745</v>
          </cell>
          <cell r="BP830">
            <v>1.2529999999999999</v>
          </cell>
          <cell r="BQ830">
            <v>1.28</v>
          </cell>
          <cell r="BR830">
            <v>1.2450000000000001</v>
          </cell>
          <cell r="BS830">
            <v>1.2549999999999999</v>
          </cell>
          <cell r="BT830">
            <v>3.499999999999992E-2</v>
          </cell>
          <cell r="BU830">
            <v>-5.0000000000001155E-3</v>
          </cell>
          <cell r="BW830">
            <v>40680</v>
          </cell>
          <cell r="BX830">
            <v>2.512</v>
          </cell>
          <cell r="BY830">
            <v>2.512</v>
          </cell>
          <cell r="BZ830">
            <v>2.4700000000000002</v>
          </cell>
          <cell r="CA830">
            <v>2.5</v>
          </cell>
          <cell r="CB830">
            <v>4.1999999999999815E-2</v>
          </cell>
          <cell r="CC830">
            <v>0</v>
          </cell>
        </row>
        <row r="831">
          <cell r="AA831">
            <v>42746</v>
          </cell>
          <cell r="AB831">
            <v>0.75</v>
          </cell>
          <cell r="AC831">
            <v>0.75</v>
          </cell>
          <cell r="AD831">
            <v>0.73</v>
          </cell>
          <cell r="AE831">
            <v>0.74</v>
          </cell>
          <cell r="AF831">
            <v>2.0000000000000018E-2</v>
          </cell>
          <cell r="AG831">
            <v>-1.0000000000000009E-2</v>
          </cell>
          <cell r="BO831">
            <v>42744</v>
          </cell>
          <cell r="BP831">
            <v>1.2430000000000001</v>
          </cell>
          <cell r="BQ831">
            <v>1.26</v>
          </cell>
          <cell r="BR831">
            <v>1.2370000000000001</v>
          </cell>
          <cell r="BS831">
            <v>1.26</v>
          </cell>
          <cell r="BT831">
            <v>2.2999999999999909E-2</v>
          </cell>
          <cell r="BU831">
            <v>1.6999999999999904E-2</v>
          </cell>
          <cell r="BW831">
            <v>40676</v>
          </cell>
          <cell r="BX831">
            <v>2.4900000000000002</v>
          </cell>
          <cell r="BY831">
            <v>2.532</v>
          </cell>
          <cell r="BZ831">
            <v>2.4900000000000002</v>
          </cell>
          <cell r="CA831">
            <v>2.5</v>
          </cell>
          <cell r="CB831">
            <v>4.1999999999999815E-2</v>
          </cell>
          <cell r="CC831">
            <v>9.9999999999997868E-3</v>
          </cell>
        </row>
        <row r="832">
          <cell r="AA832">
            <v>42745</v>
          </cell>
          <cell r="AB832">
            <v>0.72</v>
          </cell>
          <cell r="AC832">
            <v>0.75</v>
          </cell>
          <cell r="AD832">
            <v>0.71</v>
          </cell>
          <cell r="AE832">
            <v>0.75</v>
          </cell>
          <cell r="AF832">
            <v>4.0000000000000036E-2</v>
          </cell>
          <cell r="AG832">
            <v>3.0000000000000027E-2</v>
          </cell>
          <cell r="BO832">
            <v>42741</v>
          </cell>
          <cell r="BP832">
            <v>1.24</v>
          </cell>
          <cell r="BQ832">
            <v>1.26</v>
          </cell>
          <cell r="BR832">
            <v>1.2150000000000001</v>
          </cell>
          <cell r="BS832">
            <v>1.2430000000000001</v>
          </cell>
          <cell r="BT832">
            <v>4.4999999999999929E-2</v>
          </cell>
          <cell r="BU832">
            <v>3.0000000000001137E-3</v>
          </cell>
          <cell r="BW832">
            <v>40675</v>
          </cell>
          <cell r="BX832">
            <v>2.4900000000000002</v>
          </cell>
          <cell r="BY832">
            <v>2.5</v>
          </cell>
          <cell r="BZ832">
            <v>2.4900000000000002</v>
          </cell>
          <cell r="CA832">
            <v>2.4900000000000002</v>
          </cell>
          <cell r="CB832">
            <v>9.9999999999997868E-3</v>
          </cell>
          <cell r="CC832">
            <v>0</v>
          </cell>
        </row>
        <row r="833">
          <cell r="AA833">
            <v>42744</v>
          </cell>
          <cell r="AB833">
            <v>0.71</v>
          </cell>
          <cell r="AC833">
            <v>0.72</v>
          </cell>
          <cell r="AD833">
            <v>0.70399999999999996</v>
          </cell>
          <cell r="AE833">
            <v>0.72</v>
          </cell>
          <cell r="AF833">
            <v>1.6000000000000014E-2</v>
          </cell>
          <cell r="AG833">
            <v>1.0000000000000009E-2</v>
          </cell>
          <cell r="BO833">
            <v>42740</v>
          </cell>
          <cell r="BP833">
            <v>1.2869999999999999</v>
          </cell>
          <cell r="BQ833">
            <v>1.29</v>
          </cell>
          <cell r="BR833">
            <v>1.24</v>
          </cell>
          <cell r="BS833">
            <v>1.24</v>
          </cell>
          <cell r="BT833">
            <v>5.0000000000000044E-2</v>
          </cell>
          <cell r="BU833">
            <v>-4.6999999999999931E-2</v>
          </cell>
          <cell r="BW833">
            <v>40674</v>
          </cell>
          <cell r="BX833">
            <v>2.492</v>
          </cell>
          <cell r="BY833">
            <v>2.5</v>
          </cell>
          <cell r="BZ833">
            <v>2.4540000000000002</v>
          </cell>
          <cell r="CA833">
            <v>2.4900000000000002</v>
          </cell>
          <cell r="CB833">
            <v>4.5999999999999819E-2</v>
          </cell>
          <cell r="CC833">
            <v>-1.9999999999997797E-3</v>
          </cell>
        </row>
        <row r="834">
          <cell r="AA834">
            <v>42741</v>
          </cell>
          <cell r="AB834">
            <v>0.7</v>
          </cell>
          <cell r="AC834">
            <v>0.71</v>
          </cell>
          <cell r="AD834">
            <v>0.68500000000000005</v>
          </cell>
          <cell r="AE834">
            <v>0.71</v>
          </cell>
          <cell r="AF834">
            <v>2.4999999999999911E-2</v>
          </cell>
          <cell r="AG834">
            <v>1.0000000000000009E-2</v>
          </cell>
          <cell r="BO834">
            <v>42739</v>
          </cell>
          <cell r="BP834">
            <v>1.3</v>
          </cell>
          <cell r="BQ834">
            <v>1.3</v>
          </cell>
          <cell r="BR834">
            <v>1.28</v>
          </cell>
          <cell r="BS834">
            <v>1.2869999999999999</v>
          </cell>
          <cell r="BT834">
            <v>2.0000000000000018E-2</v>
          </cell>
          <cell r="BU834">
            <v>-1.3000000000000123E-2</v>
          </cell>
          <cell r="BW834">
            <v>40673</v>
          </cell>
          <cell r="BX834">
            <v>2.512</v>
          </cell>
          <cell r="BY834">
            <v>2.512</v>
          </cell>
          <cell r="BZ834">
            <v>2.492</v>
          </cell>
          <cell r="CA834">
            <v>2.492</v>
          </cell>
          <cell r="CB834">
            <v>2.0000000000000018E-2</v>
          </cell>
          <cell r="CC834">
            <v>-2.0000000000000018E-2</v>
          </cell>
        </row>
        <row r="835">
          <cell r="AA835">
            <v>42740</v>
          </cell>
          <cell r="AB835">
            <v>0.73</v>
          </cell>
          <cell r="AC835">
            <v>0.75</v>
          </cell>
          <cell r="AD835">
            <v>0.69499999999999995</v>
          </cell>
          <cell r="AE835">
            <v>0.7</v>
          </cell>
          <cell r="AF835">
            <v>5.5000000000000049E-2</v>
          </cell>
          <cell r="AG835">
            <v>-3.0000000000000027E-2</v>
          </cell>
          <cell r="BO835">
            <v>42738</v>
          </cell>
          <cell r="BP835">
            <v>1.34</v>
          </cell>
          <cell r="BQ835">
            <v>1.3420000000000001</v>
          </cell>
          <cell r="BR835">
            <v>1.2969999999999999</v>
          </cell>
          <cell r="BS835">
            <v>1.3</v>
          </cell>
          <cell r="BT835">
            <v>4.5000000000000151E-2</v>
          </cell>
          <cell r="BU835">
            <v>-3.0000000000000027E-2</v>
          </cell>
          <cell r="BW835">
            <v>40669</v>
          </cell>
          <cell r="BX835">
            <v>2.5099999999999998</v>
          </cell>
          <cell r="BY835">
            <v>2.5219999999999998</v>
          </cell>
          <cell r="BZ835">
            <v>2.5099999999999998</v>
          </cell>
          <cell r="CA835">
            <v>2.512</v>
          </cell>
          <cell r="CB835">
            <v>1.2000000000000011E-2</v>
          </cell>
          <cell r="CC835">
            <v>2.1999999999999797E-2</v>
          </cell>
        </row>
        <row r="836">
          <cell r="AA836">
            <v>42739</v>
          </cell>
          <cell r="AB836">
            <v>0.74</v>
          </cell>
          <cell r="AC836">
            <v>0.74</v>
          </cell>
          <cell r="AD836">
            <v>0.73</v>
          </cell>
          <cell r="AE836">
            <v>0.73</v>
          </cell>
          <cell r="AF836">
            <v>1.0000000000000009E-2</v>
          </cell>
          <cell r="AG836">
            <v>-1.0000000000000009E-2</v>
          </cell>
          <cell r="BO836">
            <v>42734</v>
          </cell>
          <cell r="BP836">
            <v>1.333</v>
          </cell>
          <cell r="BQ836">
            <v>1.337</v>
          </cell>
          <cell r="BR836">
            <v>1.33</v>
          </cell>
          <cell r="BS836">
            <v>1.33</v>
          </cell>
          <cell r="BT836">
            <v>6.9999999999998952E-3</v>
          </cell>
          <cell r="BU836">
            <v>-2.9999999999998916E-3</v>
          </cell>
          <cell r="BW836">
            <v>40668</v>
          </cell>
          <cell r="BX836">
            <v>2.5019999999999998</v>
          </cell>
          <cell r="BY836">
            <v>2.5019999999999998</v>
          </cell>
          <cell r="BZ836">
            <v>2.4900000000000002</v>
          </cell>
          <cell r="CA836">
            <v>2.4900000000000002</v>
          </cell>
          <cell r="CB836">
            <v>1.1999999999999567E-2</v>
          </cell>
          <cell r="CC836">
            <v>-1.9999999999997797E-3</v>
          </cell>
        </row>
        <row r="837">
          <cell r="AA837">
            <v>42738</v>
          </cell>
          <cell r="AB837">
            <v>0.77</v>
          </cell>
          <cell r="AC837">
            <v>0.77</v>
          </cell>
          <cell r="AD837">
            <v>0.74</v>
          </cell>
          <cell r="AE837">
            <v>0.74</v>
          </cell>
          <cell r="AF837">
            <v>3.0000000000000027E-2</v>
          </cell>
          <cell r="AG837">
            <v>-3.0000000000000027E-2</v>
          </cell>
          <cell r="BO837">
            <v>42733</v>
          </cell>
          <cell r="BP837">
            <v>1.37</v>
          </cell>
          <cell r="BQ837">
            <v>1.37</v>
          </cell>
          <cell r="BR837">
            <v>1.32</v>
          </cell>
          <cell r="BS837">
            <v>1.333</v>
          </cell>
          <cell r="BT837">
            <v>5.0000000000000044E-2</v>
          </cell>
          <cell r="BU837">
            <v>-3.7000000000000144E-2</v>
          </cell>
          <cell r="BW837">
            <v>40667</v>
          </cell>
          <cell r="BX837">
            <v>2.48</v>
          </cell>
          <cell r="BY837">
            <v>2.5019999999999998</v>
          </cell>
          <cell r="BZ837">
            <v>2.4700000000000002</v>
          </cell>
          <cell r="CA837">
            <v>2.492</v>
          </cell>
          <cell r="CB837">
            <v>3.1999999999999584E-2</v>
          </cell>
          <cell r="CC837">
            <v>2.1999999999999797E-2</v>
          </cell>
        </row>
        <row r="838">
          <cell r="AA838">
            <v>42734</v>
          </cell>
          <cell r="AB838">
            <v>0.76700000000000002</v>
          </cell>
          <cell r="AC838">
            <v>0.77</v>
          </cell>
          <cell r="AD838">
            <v>0.76</v>
          </cell>
          <cell r="AE838">
            <v>0.77</v>
          </cell>
          <cell r="AF838">
            <v>1.0000000000000009E-2</v>
          </cell>
          <cell r="AG838">
            <v>3.0000000000000027E-3</v>
          </cell>
          <cell r="BO838">
            <v>42732</v>
          </cell>
          <cell r="BP838">
            <v>1.397</v>
          </cell>
          <cell r="BQ838">
            <v>1.4</v>
          </cell>
          <cell r="BR838">
            <v>1.36</v>
          </cell>
          <cell r="BS838">
            <v>1.37</v>
          </cell>
          <cell r="BT838">
            <v>3.9999999999999813E-2</v>
          </cell>
          <cell r="BU838">
            <v>-2.6999999999999913E-2</v>
          </cell>
          <cell r="BW838">
            <v>40666</v>
          </cell>
          <cell r="BX838">
            <v>2.4820000000000002</v>
          </cell>
          <cell r="BY838">
            <v>2.4900000000000002</v>
          </cell>
          <cell r="BZ838">
            <v>2.4500000000000002</v>
          </cell>
          <cell r="CA838">
            <v>2.4700000000000002</v>
          </cell>
          <cell r="CB838">
            <v>4.0000000000000036E-2</v>
          </cell>
          <cell r="CC838">
            <v>-9.9999999999988987E-4</v>
          </cell>
        </row>
        <row r="839">
          <cell r="AA839">
            <v>42733</v>
          </cell>
          <cell r="AB839">
            <v>0.8</v>
          </cell>
          <cell r="AC839">
            <v>0.80300000000000005</v>
          </cell>
          <cell r="AD839">
            <v>0.76700000000000002</v>
          </cell>
          <cell r="AE839">
            <v>0.76700000000000002</v>
          </cell>
          <cell r="AF839">
            <v>3.6000000000000032E-2</v>
          </cell>
          <cell r="AG839">
            <v>-3.3000000000000029E-2</v>
          </cell>
          <cell r="BO839">
            <v>42731</v>
          </cell>
          <cell r="BP839">
            <v>1.427</v>
          </cell>
          <cell r="BQ839">
            <v>1.43</v>
          </cell>
          <cell r="BR839">
            <v>1.397</v>
          </cell>
          <cell r="BS839">
            <v>1.397</v>
          </cell>
          <cell r="BT839">
            <v>3.2999999999999918E-2</v>
          </cell>
          <cell r="BU839">
            <v>-3.0000000000000027E-2</v>
          </cell>
          <cell r="BW839">
            <v>40665</v>
          </cell>
          <cell r="BX839">
            <v>2.488</v>
          </cell>
          <cell r="BY839">
            <v>2.488</v>
          </cell>
          <cell r="BZ839">
            <v>2.4710000000000001</v>
          </cell>
          <cell r="CA839">
            <v>2.4710000000000001</v>
          </cell>
          <cell r="CB839">
            <v>1.6999999999999904E-2</v>
          </cell>
          <cell r="CC839">
            <v>-8.999999999999897E-3</v>
          </cell>
        </row>
        <row r="840">
          <cell r="AA840">
            <v>42732</v>
          </cell>
          <cell r="AB840">
            <v>0.85699999999999998</v>
          </cell>
          <cell r="AC840">
            <v>0.86</v>
          </cell>
          <cell r="AD840">
            <v>0.8</v>
          </cell>
          <cell r="AE840">
            <v>0.8</v>
          </cell>
          <cell r="AF840">
            <v>5.9999999999999942E-2</v>
          </cell>
          <cell r="AG840">
            <v>-5.699999999999994E-2</v>
          </cell>
          <cell r="BO840">
            <v>42730</v>
          </cell>
          <cell r="BP840">
            <v>1.43</v>
          </cell>
          <cell r="BQ840">
            <v>1.43</v>
          </cell>
          <cell r="BR840">
            <v>1.427</v>
          </cell>
          <cell r="BS840">
            <v>1.427</v>
          </cell>
          <cell r="BT840">
            <v>2.9999999999998916E-3</v>
          </cell>
          <cell r="BU840">
            <v>-2.9999999999998916E-3</v>
          </cell>
          <cell r="BW840">
            <v>40662</v>
          </cell>
          <cell r="BX840">
            <v>2.4900000000000002</v>
          </cell>
          <cell r="BY840">
            <v>2.492</v>
          </cell>
          <cell r="BZ840">
            <v>2.48</v>
          </cell>
          <cell r="CA840">
            <v>2.48</v>
          </cell>
          <cell r="CB840">
            <v>1.2000000000000011E-2</v>
          </cell>
          <cell r="CC840">
            <v>0</v>
          </cell>
        </row>
        <row r="841">
          <cell r="AA841">
            <v>42731</v>
          </cell>
          <cell r="AB841">
            <v>0.88</v>
          </cell>
          <cell r="AC841">
            <v>0.88100000000000001</v>
          </cell>
          <cell r="AD841">
            <v>0.85</v>
          </cell>
          <cell r="AE841">
            <v>0.85699999999999998</v>
          </cell>
          <cell r="AF841">
            <v>3.1000000000000028E-2</v>
          </cell>
          <cell r="AG841">
            <v>-2.300000000000002E-2</v>
          </cell>
          <cell r="BO841">
            <v>42727</v>
          </cell>
          <cell r="BP841">
            <v>1.44</v>
          </cell>
          <cell r="BQ841">
            <v>1.44</v>
          </cell>
          <cell r="BR841">
            <v>1.42</v>
          </cell>
          <cell r="BS841">
            <v>1.43</v>
          </cell>
          <cell r="BT841">
            <v>2.0000000000000018E-2</v>
          </cell>
          <cell r="BU841">
            <v>0</v>
          </cell>
          <cell r="BW841">
            <v>40661</v>
          </cell>
          <cell r="BX841">
            <v>2.4700000000000002</v>
          </cell>
          <cell r="BY841">
            <v>2.5019999999999998</v>
          </cell>
          <cell r="BZ841">
            <v>2.46</v>
          </cell>
          <cell r="CA841">
            <v>2.48</v>
          </cell>
          <cell r="CB841">
            <v>4.1999999999999815E-2</v>
          </cell>
          <cell r="CC841">
            <v>2.0000000000000018E-2</v>
          </cell>
        </row>
        <row r="842">
          <cell r="AA842">
            <v>42730</v>
          </cell>
          <cell r="AB842">
            <v>0.88</v>
          </cell>
          <cell r="AC842">
            <v>0.88200000000000001</v>
          </cell>
          <cell r="AD842">
            <v>0.88</v>
          </cell>
          <cell r="AE842">
            <v>0.88</v>
          </cell>
          <cell r="AF842">
            <v>2.0000000000000018E-3</v>
          </cell>
          <cell r="AG842">
            <v>0</v>
          </cell>
          <cell r="BO842">
            <v>42726</v>
          </cell>
          <cell r="BP842">
            <v>1.417</v>
          </cell>
          <cell r="BQ842">
            <v>1.45</v>
          </cell>
          <cell r="BR842">
            <v>1.417</v>
          </cell>
          <cell r="BS842">
            <v>1.43</v>
          </cell>
          <cell r="BT842">
            <v>3.2999999999999918E-2</v>
          </cell>
          <cell r="BU842">
            <v>1.4999999999999902E-2</v>
          </cell>
          <cell r="BW842">
            <v>40660</v>
          </cell>
          <cell r="BX842">
            <v>2.4500000000000002</v>
          </cell>
          <cell r="BY842">
            <v>2.4820000000000002</v>
          </cell>
          <cell r="BZ842">
            <v>2.44</v>
          </cell>
          <cell r="CA842">
            <v>2.46</v>
          </cell>
          <cell r="CB842">
            <v>4.2000000000000259E-2</v>
          </cell>
          <cell r="CC842">
            <v>2.0000000000000018E-2</v>
          </cell>
        </row>
        <row r="843">
          <cell r="AA843">
            <v>42727</v>
          </cell>
          <cell r="AB843">
            <v>0.88300000000000001</v>
          </cell>
          <cell r="AC843">
            <v>0.88300000000000001</v>
          </cell>
          <cell r="AD843">
            <v>0.88</v>
          </cell>
          <cell r="AE843">
            <v>0.88</v>
          </cell>
          <cell r="AF843">
            <v>3.0000000000000027E-3</v>
          </cell>
          <cell r="AG843">
            <v>-3.0000000000000027E-3</v>
          </cell>
          <cell r="BO843">
            <v>42725</v>
          </cell>
          <cell r="BP843">
            <v>1.39</v>
          </cell>
          <cell r="BQ843">
            <v>1.42</v>
          </cell>
          <cell r="BR843">
            <v>1.36</v>
          </cell>
          <cell r="BS843">
            <v>1.415</v>
          </cell>
          <cell r="BT843">
            <v>5.9999999999999831E-2</v>
          </cell>
          <cell r="BU843">
            <v>2.5000000000000133E-2</v>
          </cell>
          <cell r="BW843">
            <v>40659</v>
          </cell>
          <cell r="BX843">
            <v>2.4500000000000002</v>
          </cell>
          <cell r="BY843">
            <v>2.4540000000000002</v>
          </cell>
          <cell r="BZ843">
            <v>2.44</v>
          </cell>
          <cell r="CA843">
            <v>2.44</v>
          </cell>
          <cell r="CB843">
            <v>1.4000000000000234E-2</v>
          </cell>
          <cell r="CC843">
            <v>0</v>
          </cell>
        </row>
        <row r="844">
          <cell r="AA844">
            <v>42726</v>
          </cell>
          <cell r="AB844">
            <v>0.85499999999999998</v>
          </cell>
          <cell r="AC844">
            <v>0.89</v>
          </cell>
          <cell r="AD844">
            <v>0.85</v>
          </cell>
          <cell r="AE844">
            <v>0.88300000000000001</v>
          </cell>
          <cell r="AF844">
            <v>4.0000000000000036E-2</v>
          </cell>
          <cell r="AG844">
            <v>2.8000000000000025E-2</v>
          </cell>
          <cell r="BO844">
            <v>42724</v>
          </cell>
          <cell r="BP844">
            <v>1.47</v>
          </cell>
          <cell r="BQ844">
            <v>1.48</v>
          </cell>
          <cell r="BR844">
            <v>1.39</v>
          </cell>
          <cell r="BS844">
            <v>1.39</v>
          </cell>
          <cell r="BT844">
            <v>9.000000000000008E-2</v>
          </cell>
          <cell r="BU844">
            <v>-8.0000000000000071E-2</v>
          </cell>
          <cell r="BW844">
            <v>40658</v>
          </cell>
          <cell r="BX844">
            <v>2.46</v>
          </cell>
          <cell r="BY844">
            <v>2.46</v>
          </cell>
          <cell r="BZ844">
            <v>2.44</v>
          </cell>
          <cell r="CA844">
            <v>2.44</v>
          </cell>
          <cell r="CB844">
            <v>2.0000000000000018E-2</v>
          </cell>
          <cell r="CC844">
            <v>-8.999999999999897E-3</v>
          </cell>
        </row>
        <row r="845">
          <cell r="AA845">
            <v>42725</v>
          </cell>
          <cell r="AB845">
            <v>0.86</v>
          </cell>
          <cell r="AC845">
            <v>0.86</v>
          </cell>
          <cell r="AD845">
            <v>0.82</v>
          </cell>
          <cell r="AE845">
            <v>0.85499999999999998</v>
          </cell>
          <cell r="AF845">
            <v>4.0000000000000036E-2</v>
          </cell>
          <cell r="AG845">
            <v>-5.0000000000000044E-3</v>
          </cell>
          <cell r="BO845">
            <v>42723</v>
          </cell>
          <cell r="BP845">
            <v>1.5049999999999999</v>
          </cell>
          <cell r="BQ845">
            <v>1.5069999999999999</v>
          </cell>
          <cell r="BR845">
            <v>1.47</v>
          </cell>
          <cell r="BS845">
            <v>1.47</v>
          </cell>
          <cell r="BT845">
            <v>3.6999999999999922E-2</v>
          </cell>
          <cell r="BU845">
            <v>-3.0000000000000027E-2</v>
          </cell>
          <cell r="BW845">
            <v>40654</v>
          </cell>
          <cell r="BX845">
            <v>2.46</v>
          </cell>
          <cell r="BY845">
            <v>2.4620000000000002</v>
          </cell>
          <cell r="BZ845">
            <v>2.4489999999999998</v>
          </cell>
          <cell r="CA845">
            <v>2.4489999999999998</v>
          </cell>
          <cell r="CB845">
            <v>1.3000000000000345E-2</v>
          </cell>
          <cell r="CC845">
            <v>0</v>
          </cell>
        </row>
        <row r="846">
          <cell r="AA846">
            <v>42724</v>
          </cell>
          <cell r="AB846">
            <v>0.89</v>
          </cell>
          <cell r="AC846">
            <v>0.9</v>
          </cell>
          <cell r="AD846">
            <v>0.86</v>
          </cell>
          <cell r="AE846">
            <v>0.86</v>
          </cell>
          <cell r="AF846">
            <v>4.0000000000000036E-2</v>
          </cell>
          <cell r="AG846">
            <v>-3.0000000000000027E-2</v>
          </cell>
          <cell r="BO846">
            <v>42720</v>
          </cell>
          <cell r="BP846">
            <v>1.5169999999999999</v>
          </cell>
          <cell r="BQ846">
            <v>1.53</v>
          </cell>
          <cell r="BR846">
            <v>1.5</v>
          </cell>
          <cell r="BS846">
            <v>1.5</v>
          </cell>
          <cell r="BT846">
            <v>3.0000000000000027E-2</v>
          </cell>
          <cell r="BU846">
            <v>-2.0000000000000018E-2</v>
          </cell>
          <cell r="BW846">
            <v>40653</v>
          </cell>
          <cell r="BX846">
            <v>2.5</v>
          </cell>
          <cell r="BY846">
            <v>2.5219999999999998</v>
          </cell>
          <cell r="BZ846">
            <v>2.431</v>
          </cell>
          <cell r="CA846">
            <v>2.4489999999999998</v>
          </cell>
          <cell r="CB846">
            <v>9.0999999999999748E-2</v>
          </cell>
          <cell r="CC846">
            <v>-4.1000000000000369E-2</v>
          </cell>
        </row>
        <row r="847">
          <cell r="AA847">
            <v>42723</v>
          </cell>
          <cell r="AB847">
            <v>0.91</v>
          </cell>
          <cell r="AC847">
            <v>0.91300000000000003</v>
          </cell>
          <cell r="AD847">
            <v>0.89</v>
          </cell>
          <cell r="AE847">
            <v>0.89</v>
          </cell>
          <cell r="AF847">
            <v>2.300000000000002E-2</v>
          </cell>
          <cell r="AG847">
            <v>-2.300000000000002E-2</v>
          </cell>
          <cell r="BO847">
            <v>42719</v>
          </cell>
          <cell r="BP847">
            <v>1.51</v>
          </cell>
          <cell r="BQ847">
            <v>1.575</v>
          </cell>
          <cell r="BR847">
            <v>1.5</v>
          </cell>
          <cell r="BS847">
            <v>1.52</v>
          </cell>
          <cell r="BT847">
            <v>7.4999999999999956E-2</v>
          </cell>
          <cell r="BU847">
            <v>3.0000000000000027E-2</v>
          </cell>
          <cell r="BW847">
            <v>40652</v>
          </cell>
          <cell r="BX847">
            <v>2.5299999999999998</v>
          </cell>
          <cell r="BY847">
            <v>2.552</v>
          </cell>
          <cell r="BZ847">
            <v>2.3740000000000001</v>
          </cell>
          <cell r="CA847">
            <v>2.4900000000000002</v>
          </cell>
          <cell r="CB847">
            <v>0.17799999999999994</v>
          </cell>
          <cell r="CC847">
            <v>-2.9999999999999805E-2</v>
          </cell>
        </row>
        <row r="848">
          <cell r="AA848">
            <v>42720</v>
          </cell>
          <cell r="AB848">
            <v>0.95699999999999996</v>
          </cell>
          <cell r="AC848">
            <v>0.95699999999999996</v>
          </cell>
          <cell r="AD848">
            <v>0.91300000000000003</v>
          </cell>
          <cell r="AE848">
            <v>0.91300000000000003</v>
          </cell>
          <cell r="AF848">
            <v>4.3999999999999928E-2</v>
          </cell>
          <cell r="AG848">
            <v>-4.3999999999999928E-2</v>
          </cell>
          <cell r="BO848">
            <v>42718</v>
          </cell>
          <cell r="BP848">
            <v>1.55</v>
          </cell>
          <cell r="BQ848">
            <v>1.55</v>
          </cell>
          <cell r="BR848">
            <v>1.47</v>
          </cell>
          <cell r="BS848">
            <v>1.49</v>
          </cell>
          <cell r="BT848">
            <v>8.0000000000000071E-2</v>
          </cell>
          <cell r="BU848">
            <v>-6.6999999999999948E-2</v>
          </cell>
          <cell r="BW848">
            <v>40651</v>
          </cell>
          <cell r="BX848">
            <v>2.5640000000000001</v>
          </cell>
          <cell r="BY848">
            <v>2.5640000000000001</v>
          </cell>
          <cell r="BZ848">
            <v>2.52</v>
          </cell>
          <cell r="CA848">
            <v>2.52</v>
          </cell>
          <cell r="CB848">
            <v>4.4000000000000039E-2</v>
          </cell>
          <cell r="CC848">
            <v>-4.1999999999999815E-2</v>
          </cell>
        </row>
        <row r="849">
          <cell r="AA849">
            <v>42719</v>
          </cell>
          <cell r="AB849">
            <v>0.98499999999999999</v>
          </cell>
          <cell r="AC849">
            <v>1.01</v>
          </cell>
          <cell r="AD849">
            <v>0.95499999999999996</v>
          </cell>
          <cell r="AE849">
            <v>0.95699999999999996</v>
          </cell>
          <cell r="AF849">
            <v>5.5000000000000049E-2</v>
          </cell>
          <cell r="AG849">
            <v>-2.8000000000000025E-2</v>
          </cell>
          <cell r="BO849">
            <v>42717</v>
          </cell>
          <cell r="BP849">
            <v>1.56</v>
          </cell>
          <cell r="BQ849">
            <v>1.56</v>
          </cell>
          <cell r="BR849">
            <v>1.53</v>
          </cell>
          <cell r="BS849">
            <v>1.5569999999999999</v>
          </cell>
          <cell r="BT849">
            <v>3.0000000000000027E-2</v>
          </cell>
          <cell r="BU849">
            <v>-3.0000000000001137E-3</v>
          </cell>
          <cell r="BW849">
            <v>40648</v>
          </cell>
          <cell r="BX849">
            <v>2.56</v>
          </cell>
          <cell r="BY849">
            <v>2.5920000000000001</v>
          </cell>
          <cell r="BZ849">
            <v>2.5499999999999998</v>
          </cell>
          <cell r="CA849">
            <v>2.5619999999999998</v>
          </cell>
          <cell r="CB849">
            <v>4.2000000000000259E-2</v>
          </cell>
          <cell r="CC849">
            <v>9.9999999999997868E-3</v>
          </cell>
        </row>
        <row r="850">
          <cell r="AA850">
            <v>42718</v>
          </cell>
          <cell r="AB850">
            <v>1.04</v>
          </cell>
          <cell r="AC850">
            <v>1.0469999999999999</v>
          </cell>
          <cell r="AD850">
            <v>0.96</v>
          </cell>
          <cell r="AE850">
            <v>0.98499999999999999</v>
          </cell>
          <cell r="AF850">
            <v>8.6999999999999966E-2</v>
          </cell>
          <cell r="AG850">
            <v>-5.5000000000000049E-2</v>
          </cell>
          <cell r="BO850">
            <v>42716</v>
          </cell>
          <cell r="BP850">
            <v>1.55</v>
          </cell>
          <cell r="BQ850">
            <v>1.56</v>
          </cell>
          <cell r="BR850">
            <v>1.54</v>
          </cell>
          <cell r="BS850">
            <v>1.56</v>
          </cell>
          <cell r="BT850">
            <v>2.0000000000000018E-2</v>
          </cell>
          <cell r="BU850">
            <v>1.0000000000000009E-2</v>
          </cell>
          <cell r="BW850">
            <v>40647</v>
          </cell>
          <cell r="BX850">
            <v>2.56</v>
          </cell>
          <cell r="BY850">
            <v>2.5920000000000001</v>
          </cell>
          <cell r="BZ850">
            <v>2.532</v>
          </cell>
          <cell r="CA850">
            <v>2.552</v>
          </cell>
          <cell r="CB850">
            <v>6.0000000000000053E-2</v>
          </cell>
          <cell r="CC850">
            <v>2.0000000000002238E-3</v>
          </cell>
        </row>
        <row r="851">
          <cell r="AA851">
            <v>42717</v>
          </cell>
          <cell r="AB851">
            <v>1.07</v>
          </cell>
          <cell r="AC851">
            <v>1.0900000000000001</v>
          </cell>
          <cell r="AD851">
            <v>1.0349999999999999</v>
          </cell>
          <cell r="AE851">
            <v>1.04</v>
          </cell>
          <cell r="AF851">
            <v>5.500000000000016E-2</v>
          </cell>
          <cell r="AG851">
            <v>-3.0000000000000027E-2</v>
          </cell>
          <cell r="BO851">
            <v>42713</v>
          </cell>
          <cell r="BP851">
            <v>1.53</v>
          </cell>
          <cell r="BQ851">
            <v>1.57</v>
          </cell>
          <cell r="BR851">
            <v>1.53</v>
          </cell>
          <cell r="BS851">
            <v>1.55</v>
          </cell>
          <cell r="BT851">
            <v>4.0000000000000036E-2</v>
          </cell>
          <cell r="BU851">
            <v>2.7000000000000135E-2</v>
          </cell>
          <cell r="BW851">
            <v>40646</v>
          </cell>
          <cell r="BX851">
            <v>2.5299999999999998</v>
          </cell>
          <cell r="BY851">
            <v>2.5720000000000001</v>
          </cell>
          <cell r="BZ851">
            <v>2.52</v>
          </cell>
          <cell r="CA851">
            <v>2.5499999999999998</v>
          </cell>
          <cell r="CB851">
            <v>5.2000000000000046E-2</v>
          </cell>
          <cell r="CC851">
            <v>3.7999999999999812E-2</v>
          </cell>
        </row>
        <row r="852">
          <cell r="AA852">
            <v>42716</v>
          </cell>
          <cell r="AB852">
            <v>1.1000000000000001</v>
          </cell>
          <cell r="AC852">
            <v>1.1000000000000001</v>
          </cell>
          <cell r="AD852">
            <v>1.07</v>
          </cell>
          <cell r="AE852">
            <v>1.07</v>
          </cell>
          <cell r="AF852">
            <v>3.0000000000000027E-2</v>
          </cell>
          <cell r="AG852">
            <v>-2.0000000000000018E-2</v>
          </cell>
          <cell r="BO852">
            <v>42711</v>
          </cell>
          <cell r="BP852">
            <v>1.5129999999999999</v>
          </cell>
          <cell r="BQ852">
            <v>1.5349999999999999</v>
          </cell>
          <cell r="BR852">
            <v>1.5</v>
          </cell>
          <cell r="BS852">
            <v>1.5229999999999999</v>
          </cell>
          <cell r="BT852">
            <v>3.499999999999992E-2</v>
          </cell>
          <cell r="BU852">
            <v>1.0000000000000009E-2</v>
          </cell>
          <cell r="BW852">
            <v>40645</v>
          </cell>
          <cell r="BX852">
            <v>2.52</v>
          </cell>
          <cell r="BY852">
            <v>2.5219999999999998</v>
          </cell>
          <cell r="BZ852">
            <v>2.5059999999999998</v>
          </cell>
          <cell r="CA852">
            <v>2.512</v>
          </cell>
          <cell r="CB852">
            <v>1.6000000000000014E-2</v>
          </cell>
          <cell r="CC852">
            <v>4.1999999999999815E-2</v>
          </cell>
        </row>
        <row r="853">
          <cell r="AA853">
            <v>42713</v>
          </cell>
          <cell r="AB853">
            <v>1.07</v>
          </cell>
          <cell r="AC853">
            <v>1.1000000000000001</v>
          </cell>
          <cell r="AD853">
            <v>1.07</v>
          </cell>
          <cell r="AE853">
            <v>1.0900000000000001</v>
          </cell>
          <cell r="AF853">
            <v>3.0000000000000027E-2</v>
          </cell>
          <cell r="AG853">
            <v>2.0000000000000018E-2</v>
          </cell>
          <cell r="BO853">
            <v>42710</v>
          </cell>
          <cell r="BP853">
            <v>1.5169999999999999</v>
          </cell>
          <cell r="BQ853">
            <v>1.53</v>
          </cell>
          <cell r="BR853">
            <v>1.5</v>
          </cell>
          <cell r="BS853">
            <v>1.5129999999999999</v>
          </cell>
          <cell r="BT853">
            <v>3.0000000000000027E-2</v>
          </cell>
          <cell r="BU853">
            <v>-7.0000000000001172E-3</v>
          </cell>
          <cell r="BW853">
            <v>40644</v>
          </cell>
          <cell r="BX853">
            <v>2.48</v>
          </cell>
          <cell r="BY853">
            <v>2.48</v>
          </cell>
          <cell r="BZ853">
            <v>2.4700000000000002</v>
          </cell>
          <cell r="CA853">
            <v>2.4700000000000002</v>
          </cell>
          <cell r="CB853">
            <v>9.9999999999997868E-3</v>
          </cell>
          <cell r="CC853">
            <v>-4.1999999999999815E-2</v>
          </cell>
        </row>
        <row r="854">
          <cell r="AA854">
            <v>42711</v>
          </cell>
          <cell r="AB854">
            <v>1.0900000000000001</v>
          </cell>
          <cell r="AC854">
            <v>1.1100000000000001</v>
          </cell>
          <cell r="AD854">
            <v>1.06</v>
          </cell>
          <cell r="AE854">
            <v>1.07</v>
          </cell>
          <cell r="AF854">
            <v>5.0000000000000044E-2</v>
          </cell>
          <cell r="AG854">
            <v>-2.0000000000000018E-2</v>
          </cell>
          <cell r="BO854">
            <v>42709</v>
          </cell>
          <cell r="BP854">
            <v>1.5429999999999999</v>
          </cell>
          <cell r="BQ854">
            <v>1.5429999999999999</v>
          </cell>
          <cell r="BR854">
            <v>1.46</v>
          </cell>
          <cell r="BS854">
            <v>1.52</v>
          </cell>
          <cell r="BT854">
            <v>8.2999999999999963E-2</v>
          </cell>
          <cell r="BU854">
            <v>-2.0000000000000018E-2</v>
          </cell>
          <cell r="BW854">
            <v>40641</v>
          </cell>
          <cell r="BX854">
            <v>2.4900000000000002</v>
          </cell>
          <cell r="BY854">
            <v>2.524</v>
          </cell>
          <cell r="BZ854">
            <v>2.48</v>
          </cell>
          <cell r="CA854">
            <v>2.512</v>
          </cell>
          <cell r="CB854">
            <v>4.4000000000000039E-2</v>
          </cell>
          <cell r="CC854">
            <v>-2.0000000000000018E-2</v>
          </cell>
        </row>
        <row r="855">
          <cell r="AA855">
            <v>42710</v>
          </cell>
          <cell r="AB855">
            <v>1.107</v>
          </cell>
          <cell r="AC855">
            <v>1.107</v>
          </cell>
          <cell r="AD855">
            <v>1.07</v>
          </cell>
          <cell r="AE855">
            <v>1.0900000000000001</v>
          </cell>
          <cell r="AF855">
            <v>3.6999999999999922E-2</v>
          </cell>
          <cell r="AG855">
            <v>-1.6999999999999904E-2</v>
          </cell>
          <cell r="BO855">
            <v>42706</v>
          </cell>
          <cell r="BP855">
            <v>1.6</v>
          </cell>
          <cell r="BQ855">
            <v>1.6</v>
          </cell>
          <cell r="BR855">
            <v>1.54</v>
          </cell>
          <cell r="BS855">
            <v>1.54</v>
          </cell>
          <cell r="BT855">
            <v>6.0000000000000053E-2</v>
          </cell>
          <cell r="BU855">
            <v>-7.0000000000000062E-2</v>
          </cell>
          <cell r="BW855">
            <v>40640</v>
          </cell>
          <cell r="BX855">
            <v>2.5720000000000001</v>
          </cell>
          <cell r="BY855">
            <v>2.5720000000000001</v>
          </cell>
          <cell r="BZ855">
            <v>2.532</v>
          </cell>
          <cell r="CA855">
            <v>2.532</v>
          </cell>
          <cell r="CB855">
            <v>4.0000000000000036E-2</v>
          </cell>
          <cell r="CC855">
            <v>-4.0000000000000036E-2</v>
          </cell>
        </row>
        <row r="856">
          <cell r="AA856">
            <v>42709</v>
          </cell>
          <cell r="AB856">
            <v>1.127</v>
          </cell>
          <cell r="AC856">
            <v>1.127</v>
          </cell>
          <cell r="AD856">
            <v>1.05</v>
          </cell>
          <cell r="AE856">
            <v>1.107</v>
          </cell>
          <cell r="AF856">
            <v>7.6999999999999957E-2</v>
          </cell>
          <cell r="AG856">
            <v>-2.0000000000000018E-2</v>
          </cell>
          <cell r="BO856">
            <v>42705</v>
          </cell>
          <cell r="BP856">
            <v>1.57</v>
          </cell>
          <cell r="BQ856">
            <v>1.63</v>
          </cell>
          <cell r="BR856">
            <v>1.57</v>
          </cell>
          <cell r="BS856">
            <v>1.61</v>
          </cell>
          <cell r="BT856">
            <v>5.9999999999999831E-2</v>
          </cell>
          <cell r="BU856">
            <v>4.3000000000000149E-2</v>
          </cell>
          <cell r="BW856">
            <v>40639</v>
          </cell>
          <cell r="BX856">
            <v>2.6120000000000001</v>
          </cell>
          <cell r="BY856">
            <v>2.6120000000000001</v>
          </cell>
          <cell r="BZ856">
            <v>2.5720000000000001</v>
          </cell>
          <cell r="CA856">
            <v>2.5720000000000001</v>
          </cell>
          <cell r="CB856">
            <v>4.0000000000000036E-2</v>
          </cell>
          <cell r="CC856">
            <v>-4.0000000000000036E-2</v>
          </cell>
        </row>
        <row r="857">
          <cell r="AA857">
            <v>42706</v>
          </cell>
          <cell r="AB857">
            <v>1.18</v>
          </cell>
          <cell r="AC857">
            <v>1.18</v>
          </cell>
          <cell r="AD857">
            <v>1.1200000000000001</v>
          </cell>
          <cell r="AE857">
            <v>1.127</v>
          </cell>
          <cell r="AF857">
            <v>5.9999999999999831E-2</v>
          </cell>
          <cell r="AG857">
            <v>-6.0000000000000053E-2</v>
          </cell>
          <cell r="BO857">
            <v>42704</v>
          </cell>
          <cell r="BP857">
            <v>1.56</v>
          </cell>
          <cell r="BQ857">
            <v>1.58</v>
          </cell>
          <cell r="BR857">
            <v>1.56</v>
          </cell>
          <cell r="BS857">
            <v>1.5669999999999999</v>
          </cell>
          <cell r="BT857">
            <v>2.0000000000000018E-2</v>
          </cell>
          <cell r="BU857">
            <v>1.0000000000000009E-2</v>
          </cell>
          <cell r="BW857">
            <v>40638</v>
          </cell>
          <cell r="BX857">
            <v>2.6120000000000001</v>
          </cell>
          <cell r="BY857">
            <v>2.6120000000000001</v>
          </cell>
          <cell r="BZ857">
            <v>2.6120000000000001</v>
          </cell>
          <cell r="CA857">
            <v>2.6120000000000001</v>
          </cell>
          <cell r="CB857">
            <v>0</v>
          </cell>
          <cell r="CC857">
            <v>0</v>
          </cell>
        </row>
        <row r="858">
          <cell r="AA858">
            <v>42705</v>
          </cell>
          <cell r="AB858">
            <v>1.133</v>
          </cell>
          <cell r="AC858">
            <v>1.1870000000000001</v>
          </cell>
          <cell r="AD858">
            <v>1.133</v>
          </cell>
          <cell r="AE858">
            <v>1.1870000000000001</v>
          </cell>
          <cell r="AF858">
            <v>5.4000000000000048E-2</v>
          </cell>
          <cell r="AG858">
            <v>5.7000000000000162E-2</v>
          </cell>
          <cell r="BO858">
            <v>42703</v>
          </cell>
          <cell r="BP858">
            <v>1.6</v>
          </cell>
          <cell r="BQ858">
            <v>1.6</v>
          </cell>
          <cell r="BR858">
            <v>1.54</v>
          </cell>
          <cell r="BS858">
            <v>1.5569999999999999</v>
          </cell>
          <cell r="BT858">
            <v>6.0000000000000053E-2</v>
          </cell>
          <cell r="BU858">
            <v>-4.3000000000000149E-2</v>
          </cell>
          <cell r="BW858">
            <v>40637</v>
          </cell>
          <cell r="BX858">
            <v>2.6219999999999999</v>
          </cell>
          <cell r="BY858">
            <v>2.6219999999999999</v>
          </cell>
          <cell r="BZ858">
            <v>2.6120000000000001</v>
          </cell>
          <cell r="CA858">
            <v>2.6120000000000001</v>
          </cell>
          <cell r="CB858">
            <v>9.9999999999997868E-3</v>
          </cell>
          <cell r="CC858">
            <v>-1.8999999999999684E-2</v>
          </cell>
        </row>
        <row r="859">
          <cell r="AA859">
            <v>42704</v>
          </cell>
          <cell r="AB859">
            <v>1.117</v>
          </cell>
          <cell r="AC859">
            <v>1.1499999999999999</v>
          </cell>
          <cell r="AD859">
            <v>1.117</v>
          </cell>
          <cell r="AE859">
            <v>1.1299999999999999</v>
          </cell>
          <cell r="AF859">
            <v>3.2999999999999918E-2</v>
          </cell>
          <cell r="AG859">
            <v>9.9999999999997868E-3</v>
          </cell>
          <cell r="BO859">
            <v>42702</v>
          </cell>
          <cell r="BP859">
            <v>1.64</v>
          </cell>
          <cell r="BQ859">
            <v>1.65</v>
          </cell>
          <cell r="BR859">
            <v>1.58</v>
          </cell>
          <cell r="BS859">
            <v>1.6</v>
          </cell>
          <cell r="BT859">
            <v>6.999999999999984E-2</v>
          </cell>
          <cell r="BU859">
            <v>-5.9999999999999831E-2</v>
          </cell>
          <cell r="BW859">
            <v>40634</v>
          </cell>
          <cell r="BX859">
            <v>2.6720000000000002</v>
          </cell>
          <cell r="BY859">
            <v>2.6720000000000002</v>
          </cell>
          <cell r="BZ859">
            <v>2.6309999999999998</v>
          </cell>
          <cell r="CA859">
            <v>2.6309999999999998</v>
          </cell>
          <cell r="CB859">
            <v>4.1000000000000369E-2</v>
          </cell>
          <cell r="CC859">
            <v>-4.1000000000000369E-2</v>
          </cell>
        </row>
        <row r="860">
          <cell r="AA860">
            <v>42703</v>
          </cell>
          <cell r="AB860">
            <v>1.1399999999999999</v>
          </cell>
          <cell r="AC860">
            <v>1.1599999999999999</v>
          </cell>
          <cell r="AD860">
            <v>1.1000000000000001</v>
          </cell>
          <cell r="AE860">
            <v>1.1200000000000001</v>
          </cell>
          <cell r="AF860">
            <v>5.9999999999999831E-2</v>
          </cell>
          <cell r="AG860">
            <v>-3.6999999999999922E-2</v>
          </cell>
          <cell r="BO860">
            <v>42699</v>
          </cell>
          <cell r="BP860">
            <v>1.6970000000000001</v>
          </cell>
          <cell r="BQ860">
            <v>1.7050000000000001</v>
          </cell>
          <cell r="BR860">
            <v>1.64</v>
          </cell>
          <cell r="BS860">
            <v>1.66</v>
          </cell>
          <cell r="BT860">
            <v>6.5000000000000169E-2</v>
          </cell>
          <cell r="BU860">
            <v>-3.0000000000000027E-2</v>
          </cell>
          <cell r="BW860">
            <v>40633</v>
          </cell>
          <cell r="BX860">
            <v>2.6219999999999999</v>
          </cell>
          <cell r="BY860">
            <v>2.6920000000000002</v>
          </cell>
          <cell r="BZ860">
            <v>2.6219999999999999</v>
          </cell>
          <cell r="CA860">
            <v>2.6720000000000002</v>
          </cell>
          <cell r="CB860">
            <v>7.0000000000000284E-2</v>
          </cell>
          <cell r="CC860">
            <v>5.0000000000000266E-2</v>
          </cell>
        </row>
        <row r="861">
          <cell r="AA861">
            <v>42702</v>
          </cell>
          <cell r="AB861">
            <v>1.1599999999999999</v>
          </cell>
          <cell r="AC861">
            <v>1.1950000000000001</v>
          </cell>
          <cell r="AD861">
            <v>1.1399999999999999</v>
          </cell>
          <cell r="AE861">
            <v>1.157</v>
          </cell>
          <cell r="AF861">
            <v>5.500000000000016E-2</v>
          </cell>
          <cell r="AG861">
            <v>-4.2999999999999927E-2</v>
          </cell>
          <cell r="BO861">
            <v>42698</v>
          </cell>
          <cell r="BP861">
            <v>1.73</v>
          </cell>
          <cell r="BQ861">
            <v>1.74</v>
          </cell>
          <cell r="BR861">
            <v>1.69</v>
          </cell>
          <cell r="BS861">
            <v>1.69</v>
          </cell>
          <cell r="BT861">
            <v>5.0000000000000044E-2</v>
          </cell>
          <cell r="BU861">
            <v>-4.0000000000000036E-2</v>
          </cell>
          <cell r="BW861">
            <v>40632</v>
          </cell>
          <cell r="BX861">
            <v>2.5920000000000001</v>
          </cell>
          <cell r="BY861">
            <v>2.6320000000000001</v>
          </cell>
          <cell r="BZ861">
            <v>2.5920000000000001</v>
          </cell>
          <cell r="CA861">
            <v>2.6219999999999999</v>
          </cell>
          <cell r="CB861">
            <v>4.0000000000000036E-2</v>
          </cell>
          <cell r="CC861">
            <v>3.2999999999999918E-2</v>
          </cell>
        </row>
        <row r="862">
          <cell r="AA862">
            <v>42699</v>
          </cell>
          <cell r="AB862">
            <v>1.23</v>
          </cell>
          <cell r="AC862">
            <v>1.23</v>
          </cell>
          <cell r="AD862">
            <v>1.19</v>
          </cell>
          <cell r="AE862">
            <v>1.2</v>
          </cell>
          <cell r="AF862">
            <v>4.0000000000000036E-2</v>
          </cell>
          <cell r="AG862">
            <v>-3.0000000000000027E-2</v>
          </cell>
          <cell r="BO862">
            <v>42697</v>
          </cell>
          <cell r="BP862">
            <v>1.7030000000000001</v>
          </cell>
          <cell r="BQ862">
            <v>1.7549999999999999</v>
          </cell>
          <cell r="BR862">
            <v>1.7030000000000001</v>
          </cell>
          <cell r="BS862">
            <v>1.73</v>
          </cell>
          <cell r="BT862">
            <v>5.1999999999999824E-2</v>
          </cell>
          <cell r="BU862">
            <v>3.0000000000000027E-2</v>
          </cell>
          <cell r="BW862">
            <v>40631</v>
          </cell>
          <cell r="BX862">
            <v>2.5720000000000001</v>
          </cell>
          <cell r="BY862">
            <v>2.59</v>
          </cell>
          <cell r="BZ862">
            <v>2.5720000000000001</v>
          </cell>
          <cell r="CA862">
            <v>2.589</v>
          </cell>
          <cell r="CB862">
            <v>1.7999999999999794E-2</v>
          </cell>
          <cell r="CC862">
            <v>1.2000000000000011E-2</v>
          </cell>
        </row>
        <row r="863">
          <cell r="AA863">
            <v>42698</v>
          </cell>
          <cell r="AB863">
            <v>1.26</v>
          </cell>
          <cell r="AC863">
            <v>1.26</v>
          </cell>
          <cell r="AD863">
            <v>1.23</v>
          </cell>
          <cell r="AE863">
            <v>1.23</v>
          </cell>
          <cell r="AF863">
            <v>3.0000000000000027E-2</v>
          </cell>
          <cell r="AG863">
            <v>-3.0000000000000027E-2</v>
          </cell>
          <cell r="BO863">
            <v>42696</v>
          </cell>
          <cell r="BP863">
            <v>1.63</v>
          </cell>
          <cell r="BQ863">
            <v>1.7050000000000001</v>
          </cell>
          <cell r="BR863">
            <v>1.63</v>
          </cell>
          <cell r="BS863">
            <v>1.7</v>
          </cell>
          <cell r="BT863">
            <v>7.5000000000000178E-2</v>
          </cell>
          <cell r="BU863">
            <v>7.0000000000000062E-2</v>
          </cell>
          <cell r="BW863">
            <v>40630</v>
          </cell>
          <cell r="BX863">
            <v>2.5720000000000001</v>
          </cell>
          <cell r="BY863">
            <v>2.5790000000000002</v>
          </cell>
          <cell r="BZ863">
            <v>2.5720000000000001</v>
          </cell>
          <cell r="CA863">
            <v>2.577</v>
          </cell>
          <cell r="CB863">
            <v>7.0000000000001172E-3</v>
          </cell>
          <cell r="CC863">
            <v>4.9999999999998934E-3</v>
          </cell>
        </row>
        <row r="864">
          <cell r="AA864">
            <v>42697</v>
          </cell>
          <cell r="AB864">
            <v>1.24</v>
          </cell>
          <cell r="AC864">
            <v>1.27</v>
          </cell>
          <cell r="AD864">
            <v>1.24</v>
          </cell>
          <cell r="AE864">
            <v>1.26</v>
          </cell>
          <cell r="AF864">
            <v>3.0000000000000027E-2</v>
          </cell>
          <cell r="AG864">
            <v>2.0000000000000018E-2</v>
          </cell>
          <cell r="BO864">
            <v>42695</v>
          </cell>
          <cell r="BP864">
            <v>1.63</v>
          </cell>
          <cell r="BQ864">
            <v>1.63</v>
          </cell>
          <cell r="BR864">
            <v>1.6279999999999999</v>
          </cell>
          <cell r="BS864">
            <v>1.63</v>
          </cell>
          <cell r="BT864">
            <v>2.0000000000000018E-3</v>
          </cell>
          <cell r="BU864">
            <v>0</v>
          </cell>
          <cell r="BW864">
            <v>40627</v>
          </cell>
          <cell r="BX864">
            <v>2.5720000000000001</v>
          </cell>
          <cell r="BY864">
            <v>2.5720000000000001</v>
          </cell>
          <cell r="BZ864">
            <v>2.5720000000000001</v>
          </cell>
          <cell r="CA864">
            <v>2.5720000000000001</v>
          </cell>
          <cell r="CB864">
            <v>0</v>
          </cell>
          <cell r="CC864">
            <v>3.0000000000001137E-3</v>
          </cell>
        </row>
        <row r="865">
          <cell r="AA865">
            <v>42696</v>
          </cell>
          <cell r="AB865">
            <v>1.21</v>
          </cell>
          <cell r="AC865">
            <v>1.24</v>
          </cell>
          <cell r="AD865">
            <v>1.21</v>
          </cell>
          <cell r="AE865">
            <v>1.24</v>
          </cell>
          <cell r="AF865">
            <v>3.0000000000000027E-2</v>
          </cell>
          <cell r="AG865">
            <v>3.0000000000000027E-2</v>
          </cell>
          <cell r="BO865">
            <v>42692</v>
          </cell>
          <cell r="BP865">
            <v>1.593</v>
          </cell>
          <cell r="BQ865">
            <v>1.635</v>
          </cell>
          <cell r="BR865">
            <v>1.593</v>
          </cell>
          <cell r="BS865">
            <v>1.63</v>
          </cell>
          <cell r="BT865">
            <v>4.2000000000000037E-2</v>
          </cell>
          <cell r="BU865">
            <v>3.9999999999999813E-2</v>
          </cell>
          <cell r="BW865">
            <v>40626</v>
          </cell>
          <cell r="BX865">
            <v>2.5619999999999998</v>
          </cell>
          <cell r="BY865">
            <v>2.569</v>
          </cell>
          <cell r="BZ865">
            <v>2.5619999999999998</v>
          </cell>
          <cell r="CA865">
            <v>2.569</v>
          </cell>
          <cell r="CB865">
            <v>7.0000000000001172E-3</v>
          </cell>
          <cell r="CC865">
            <v>4.9999999999998934E-3</v>
          </cell>
        </row>
        <row r="866">
          <cell r="AA866">
            <v>42695</v>
          </cell>
          <cell r="AB866">
            <v>1.21</v>
          </cell>
          <cell r="AC866">
            <v>1.21</v>
          </cell>
          <cell r="AD866">
            <v>1.208</v>
          </cell>
          <cell r="AE866">
            <v>1.21</v>
          </cell>
          <cell r="AF866">
            <v>2.0000000000000018E-3</v>
          </cell>
          <cell r="AG866">
            <v>0</v>
          </cell>
          <cell r="BO866">
            <v>42691</v>
          </cell>
          <cell r="BP866">
            <v>1.613</v>
          </cell>
          <cell r="BQ866">
            <v>1.62</v>
          </cell>
          <cell r="BR866">
            <v>1.59</v>
          </cell>
          <cell r="BS866">
            <v>1.59</v>
          </cell>
          <cell r="BT866">
            <v>3.0000000000000027E-2</v>
          </cell>
          <cell r="BU866">
            <v>-2.0000000000000018E-2</v>
          </cell>
          <cell r="BW866">
            <v>40625</v>
          </cell>
          <cell r="BX866">
            <v>2.5819999999999999</v>
          </cell>
          <cell r="BY866">
            <v>2.5819999999999999</v>
          </cell>
          <cell r="BZ866">
            <v>2.5499999999999998</v>
          </cell>
          <cell r="CA866">
            <v>2.5640000000000001</v>
          </cell>
          <cell r="CB866">
            <v>3.2000000000000028E-2</v>
          </cell>
          <cell r="CC866">
            <v>-1.5000000000000124E-2</v>
          </cell>
        </row>
        <row r="867">
          <cell r="AA867">
            <v>42692</v>
          </cell>
          <cell r="AB867">
            <v>1.19</v>
          </cell>
          <cell r="AC867">
            <v>1.2150000000000001</v>
          </cell>
          <cell r="AD867">
            <v>1.19</v>
          </cell>
          <cell r="AE867">
            <v>1.21</v>
          </cell>
          <cell r="AF867">
            <v>2.5000000000000133E-2</v>
          </cell>
          <cell r="AG867">
            <v>2.0000000000000018E-2</v>
          </cell>
          <cell r="BO867">
            <v>42690</v>
          </cell>
          <cell r="BP867">
            <v>1.6970000000000001</v>
          </cell>
          <cell r="BQ867">
            <v>1.71</v>
          </cell>
          <cell r="BR867">
            <v>1.61</v>
          </cell>
          <cell r="BS867">
            <v>1.61</v>
          </cell>
          <cell r="BT867">
            <v>9.9999999999999867E-2</v>
          </cell>
          <cell r="BU867">
            <v>-8.6999999999999966E-2</v>
          </cell>
          <cell r="BW867">
            <v>40624</v>
          </cell>
          <cell r="BX867">
            <v>2.5720000000000001</v>
          </cell>
          <cell r="BY867">
            <v>2.5790000000000002</v>
          </cell>
          <cell r="BZ867">
            <v>2.5720000000000001</v>
          </cell>
          <cell r="CA867">
            <v>2.5790000000000002</v>
          </cell>
          <cell r="CB867">
            <v>7.0000000000001172E-3</v>
          </cell>
          <cell r="CC867">
            <v>1.3000000000000345E-2</v>
          </cell>
        </row>
        <row r="868">
          <cell r="AA868">
            <v>42691</v>
          </cell>
          <cell r="AB868">
            <v>1.2230000000000001</v>
          </cell>
          <cell r="AC868">
            <v>1.2230000000000001</v>
          </cell>
          <cell r="AD868">
            <v>1.17</v>
          </cell>
          <cell r="AE868">
            <v>1.19</v>
          </cell>
          <cell r="AF868">
            <v>5.3000000000000158E-2</v>
          </cell>
          <cell r="AG868">
            <v>-4.0000000000000036E-2</v>
          </cell>
          <cell r="BO868">
            <v>42689</v>
          </cell>
          <cell r="BP868">
            <v>1.8169999999999999</v>
          </cell>
          <cell r="BQ868">
            <v>1.83</v>
          </cell>
          <cell r="BR868">
            <v>1.6950000000000001</v>
          </cell>
          <cell r="BS868">
            <v>1.6970000000000001</v>
          </cell>
          <cell r="BT868">
            <v>0.13500000000000001</v>
          </cell>
          <cell r="BU868">
            <v>-0.11999999999999988</v>
          </cell>
          <cell r="BW868">
            <v>40623</v>
          </cell>
          <cell r="BX868">
            <v>2.552</v>
          </cell>
          <cell r="BY868">
            <v>2.5659999999999998</v>
          </cell>
          <cell r="BZ868">
            <v>2.552</v>
          </cell>
          <cell r="CA868">
            <v>2.5659999999999998</v>
          </cell>
          <cell r="CB868">
            <v>1.399999999999979E-2</v>
          </cell>
          <cell r="CC868">
            <v>1.0999999999999677E-2</v>
          </cell>
        </row>
        <row r="869">
          <cell r="AA869">
            <v>42690</v>
          </cell>
          <cell r="AB869">
            <v>1.3</v>
          </cell>
          <cell r="AC869">
            <v>1.31</v>
          </cell>
          <cell r="AD869">
            <v>1.22</v>
          </cell>
          <cell r="AE869">
            <v>1.23</v>
          </cell>
          <cell r="AF869">
            <v>9.000000000000008E-2</v>
          </cell>
          <cell r="AG869">
            <v>-7.0000000000000062E-2</v>
          </cell>
          <cell r="BO869">
            <v>42688</v>
          </cell>
          <cell r="BP869">
            <v>1.677</v>
          </cell>
          <cell r="BQ869">
            <v>1.82</v>
          </cell>
          <cell r="BR869">
            <v>1.6739999999999999</v>
          </cell>
          <cell r="BS869">
            <v>1.8169999999999999</v>
          </cell>
          <cell r="BT869">
            <v>0.14600000000000013</v>
          </cell>
          <cell r="BU869">
            <v>0.1399999999999999</v>
          </cell>
          <cell r="BW869">
            <v>40620</v>
          </cell>
          <cell r="BX869">
            <v>2.532</v>
          </cell>
          <cell r="BY869">
            <v>2.9319999999999999</v>
          </cell>
          <cell r="BZ869">
            <v>2.532</v>
          </cell>
          <cell r="CA869">
            <v>2.5550000000000002</v>
          </cell>
          <cell r="CB869">
            <v>0.39999999999999991</v>
          </cell>
          <cell r="CC869">
            <v>2.3000000000000131E-2</v>
          </cell>
        </row>
        <row r="870">
          <cell r="AA870">
            <v>42689</v>
          </cell>
          <cell r="AB870">
            <v>1.39</v>
          </cell>
          <cell r="AC870">
            <v>1.4</v>
          </cell>
          <cell r="AD870">
            <v>1.2949999999999999</v>
          </cell>
          <cell r="AE870">
            <v>1.3</v>
          </cell>
          <cell r="AF870">
            <v>0.10499999999999998</v>
          </cell>
          <cell r="AG870">
            <v>-8.9999999999999858E-2</v>
          </cell>
          <cell r="BO870">
            <v>42685</v>
          </cell>
          <cell r="BP870">
            <v>1.4470000000000001</v>
          </cell>
          <cell r="BQ870">
            <v>1.68</v>
          </cell>
          <cell r="BR870">
            <v>1.4470000000000001</v>
          </cell>
          <cell r="BS870">
            <v>1.677</v>
          </cell>
          <cell r="BT870">
            <v>0.23299999999999987</v>
          </cell>
          <cell r="BU870">
            <v>0.22999999999999998</v>
          </cell>
          <cell r="BW870">
            <v>40619</v>
          </cell>
          <cell r="BX870">
            <v>2.5619999999999998</v>
          </cell>
          <cell r="BY870">
            <v>2.5619999999999998</v>
          </cell>
          <cell r="BZ870">
            <v>2.4220000000000002</v>
          </cell>
          <cell r="CA870">
            <v>2.532</v>
          </cell>
          <cell r="CB870">
            <v>0.13999999999999968</v>
          </cell>
          <cell r="CC870">
            <v>-3.2999999999999918E-2</v>
          </cell>
        </row>
        <row r="871">
          <cell r="AA871">
            <v>42688</v>
          </cell>
          <cell r="AB871">
            <v>1.31</v>
          </cell>
          <cell r="AC871">
            <v>1.4</v>
          </cell>
          <cell r="AD871">
            <v>1.31</v>
          </cell>
          <cell r="AE871">
            <v>1.39</v>
          </cell>
          <cell r="AF871">
            <v>8.9999999999999858E-2</v>
          </cell>
          <cell r="AG871">
            <v>7.9999999999999849E-2</v>
          </cell>
          <cell r="BO871">
            <v>42684</v>
          </cell>
          <cell r="BP871">
            <v>1.32</v>
          </cell>
          <cell r="BQ871">
            <v>1.47</v>
          </cell>
          <cell r="BR871">
            <v>1.32</v>
          </cell>
          <cell r="BS871">
            <v>1.4470000000000001</v>
          </cell>
          <cell r="BT871">
            <v>0.14999999999999991</v>
          </cell>
          <cell r="BU871">
            <v>0.127</v>
          </cell>
          <cell r="BW871">
            <v>40618</v>
          </cell>
          <cell r="BX871">
            <v>2.5720000000000001</v>
          </cell>
          <cell r="BY871">
            <v>2.5720000000000001</v>
          </cell>
          <cell r="BZ871">
            <v>2.5649999999999999</v>
          </cell>
          <cell r="CA871">
            <v>2.5649999999999999</v>
          </cell>
          <cell r="CB871">
            <v>7.0000000000001172E-3</v>
          </cell>
          <cell r="CC871">
            <v>-7.0000000000001172E-3</v>
          </cell>
        </row>
        <row r="872">
          <cell r="AA872">
            <v>42685</v>
          </cell>
          <cell r="AB872">
            <v>1.103</v>
          </cell>
          <cell r="AC872">
            <v>1.31</v>
          </cell>
          <cell r="AD872">
            <v>1.1000000000000001</v>
          </cell>
          <cell r="AE872">
            <v>1.31</v>
          </cell>
          <cell r="AF872">
            <v>0.20999999999999996</v>
          </cell>
          <cell r="AG872">
            <v>0.20999999999999996</v>
          </cell>
          <cell r="BO872">
            <v>42683</v>
          </cell>
          <cell r="BP872">
            <v>1.26</v>
          </cell>
          <cell r="BQ872">
            <v>1.33</v>
          </cell>
          <cell r="BR872">
            <v>1.26</v>
          </cell>
          <cell r="BS872">
            <v>1.32</v>
          </cell>
          <cell r="BT872">
            <v>7.0000000000000062E-2</v>
          </cell>
          <cell r="BU872">
            <v>6.0000000000000053E-2</v>
          </cell>
          <cell r="BW872">
            <v>40617</v>
          </cell>
          <cell r="BX872">
            <v>2.5920000000000001</v>
          </cell>
          <cell r="BY872">
            <v>2.5920000000000001</v>
          </cell>
          <cell r="BZ872">
            <v>2.552</v>
          </cell>
          <cell r="CA872">
            <v>2.5720000000000001</v>
          </cell>
          <cell r="CB872">
            <v>4.0000000000000036E-2</v>
          </cell>
          <cell r="CC872">
            <v>-2.3000000000000131E-2</v>
          </cell>
        </row>
        <row r="873">
          <cell r="AA873">
            <v>42684</v>
          </cell>
          <cell r="AB873">
            <v>0.98</v>
          </cell>
          <cell r="AC873">
            <v>1.105</v>
          </cell>
          <cell r="AD873">
            <v>0.98</v>
          </cell>
          <cell r="AE873">
            <v>1.1000000000000001</v>
          </cell>
          <cell r="AF873">
            <v>0.125</v>
          </cell>
          <cell r="AG873">
            <v>0.12000000000000011</v>
          </cell>
          <cell r="BO873">
            <v>42682</v>
          </cell>
          <cell r="BP873">
            <v>1.24</v>
          </cell>
          <cell r="BQ873">
            <v>1.26</v>
          </cell>
          <cell r="BR873">
            <v>1.2150000000000001</v>
          </cell>
          <cell r="BS873">
            <v>1.26</v>
          </cell>
          <cell r="BT873">
            <v>4.4999999999999929E-2</v>
          </cell>
          <cell r="BU873">
            <v>2.0000000000000018E-2</v>
          </cell>
          <cell r="BW873">
            <v>40616</v>
          </cell>
          <cell r="BX873">
            <v>2.6120000000000001</v>
          </cell>
          <cell r="BY873">
            <v>2.6120000000000001</v>
          </cell>
          <cell r="BZ873">
            <v>2.492</v>
          </cell>
          <cell r="CA873">
            <v>2.5950000000000002</v>
          </cell>
          <cell r="CB873">
            <v>0.12000000000000011</v>
          </cell>
          <cell r="CC873">
            <v>-1.6999999999999904E-2</v>
          </cell>
        </row>
        <row r="874">
          <cell r="AA874">
            <v>42683</v>
          </cell>
          <cell r="AB874">
            <v>0.89</v>
          </cell>
          <cell r="AC874">
            <v>0.98</v>
          </cell>
          <cell r="AD874">
            <v>0.89</v>
          </cell>
          <cell r="AE874">
            <v>0.98</v>
          </cell>
          <cell r="AF874">
            <v>8.9999999999999969E-2</v>
          </cell>
          <cell r="AG874">
            <v>8.9999999999999969E-2</v>
          </cell>
          <cell r="BO874">
            <v>42681</v>
          </cell>
          <cell r="BP874">
            <v>1.22</v>
          </cell>
          <cell r="BQ874">
            <v>1.24</v>
          </cell>
          <cell r="BR874">
            <v>1.218</v>
          </cell>
          <cell r="BS874">
            <v>1.24</v>
          </cell>
          <cell r="BT874">
            <v>2.200000000000002E-2</v>
          </cell>
          <cell r="BU874">
            <v>1.0000000000000009E-2</v>
          </cell>
          <cell r="BW874">
            <v>40613</v>
          </cell>
          <cell r="BX874">
            <v>2.6120000000000001</v>
          </cell>
          <cell r="BY874">
            <v>2.6120000000000001</v>
          </cell>
          <cell r="BZ874">
            <v>2.6120000000000001</v>
          </cell>
          <cell r="CA874">
            <v>2.6120000000000001</v>
          </cell>
          <cell r="CB874">
            <v>0</v>
          </cell>
          <cell r="CC874">
            <v>0</v>
          </cell>
        </row>
        <row r="875">
          <cell r="AA875">
            <v>42682</v>
          </cell>
          <cell r="AB875">
            <v>0.88700000000000001</v>
          </cell>
          <cell r="AC875">
            <v>0.91500000000000004</v>
          </cell>
          <cell r="AD875">
            <v>0.86499999999999999</v>
          </cell>
          <cell r="AE875">
            <v>0.89</v>
          </cell>
          <cell r="AF875">
            <v>5.0000000000000044E-2</v>
          </cell>
          <cell r="AG875">
            <v>3.0000000000000027E-3</v>
          </cell>
          <cell r="BO875">
            <v>42678</v>
          </cell>
          <cell r="BP875">
            <v>1.27</v>
          </cell>
          <cell r="BQ875">
            <v>1.2729999999999999</v>
          </cell>
          <cell r="BR875">
            <v>1.2270000000000001</v>
          </cell>
          <cell r="BS875">
            <v>1.23</v>
          </cell>
          <cell r="BT875">
            <v>4.5999999999999819E-2</v>
          </cell>
          <cell r="BU875">
            <v>-4.0000000000000036E-2</v>
          </cell>
          <cell r="BW875">
            <v>40612</v>
          </cell>
          <cell r="BX875">
            <v>2.6419999999999999</v>
          </cell>
          <cell r="BY875">
            <v>2.6419999999999999</v>
          </cell>
          <cell r="BZ875">
            <v>2.6120000000000001</v>
          </cell>
          <cell r="CA875">
            <v>2.6120000000000001</v>
          </cell>
          <cell r="CB875">
            <v>2.9999999999999805E-2</v>
          </cell>
          <cell r="CC875">
            <v>-2.9999999999999805E-2</v>
          </cell>
        </row>
        <row r="876">
          <cell r="AA876">
            <v>42681</v>
          </cell>
          <cell r="AB876">
            <v>0.88500000000000001</v>
          </cell>
          <cell r="AC876">
            <v>0.88700000000000001</v>
          </cell>
          <cell r="AD876">
            <v>0.88</v>
          </cell>
          <cell r="AE876">
            <v>0.88700000000000001</v>
          </cell>
          <cell r="AF876">
            <v>7.0000000000000062E-3</v>
          </cell>
          <cell r="AG876">
            <v>7.0000000000000062E-3</v>
          </cell>
          <cell r="BO876">
            <v>42677</v>
          </cell>
          <cell r="BP876">
            <v>1.26</v>
          </cell>
          <cell r="BQ876">
            <v>1.2749999999999999</v>
          </cell>
          <cell r="BR876">
            <v>1.26</v>
          </cell>
          <cell r="BS876">
            <v>1.27</v>
          </cell>
          <cell r="BT876">
            <v>1.4999999999999902E-2</v>
          </cell>
          <cell r="BU876">
            <v>1.0000000000000009E-2</v>
          </cell>
          <cell r="BW876">
            <v>40611</v>
          </cell>
          <cell r="BX876">
            <v>2.6419999999999999</v>
          </cell>
          <cell r="BY876">
            <v>2.9319999999999999</v>
          </cell>
          <cell r="BZ876">
            <v>2.6419999999999999</v>
          </cell>
          <cell r="CA876">
            <v>2.6419999999999999</v>
          </cell>
          <cell r="CB876">
            <v>0.29000000000000004</v>
          </cell>
          <cell r="CC876">
            <v>0</v>
          </cell>
        </row>
        <row r="877">
          <cell r="AA877">
            <v>42678</v>
          </cell>
          <cell r="AB877">
            <v>0.91700000000000004</v>
          </cell>
          <cell r="AC877">
            <v>0.91700000000000004</v>
          </cell>
          <cell r="AD877">
            <v>0.88</v>
          </cell>
          <cell r="AE877">
            <v>0.88</v>
          </cell>
          <cell r="AF877">
            <v>3.7000000000000033E-2</v>
          </cell>
          <cell r="AG877">
            <v>-3.7000000000000033E-2</v>
          </cell>
          <cell r="BO877">
            <v>42676</v>
          </cell>
          <cell r="BP877">
            <v>1.23</v>
          </cell>
          <cell r="BQ877">
            <v>1.29</v>
          </cell>
          <cell r="BR877">
            <v>1.222</v>
          </cell>
          <cell r="BS877">
            <v>1.26</v>
          </cell>
          <cell r="BT877">
            <v>6.800000000000006E-2</v>
          </cell>
          <cell r="BU877">
            <v>3.6999999999999922E-2</v>
          </cell>
          <cell r="BW877">
            <v>40610</v>
          </cell>
          <cell r="BX877">
            <v>2.6419999999999999</v>
          </cell>
          <cell r="BY877">
            <v>2.6419999999999999</v>
          </cell>
          <cell r="BZ877">
            <v>2.6419999999999999</v>
          </cell>
          <cell r="CA877">
            <v>2.6419999999999999</v>
          </cell>
          <cell r="CB877">
            <v>0</v>
          </cell>
          <cell r="CC877">
            <v>3.0000000000001137E-3</v>
          </cell>
        </row>
        <row r="878">
          <cell r="AA878">
            <v>42677</v>
          </cell>
          <cell r="AB878">
            <v>0.89700000000000002</v>
          </cell>
          <cell r="AC878">
            <v>0.91700000000000004</v>
          </cell>
          <cell r="AD878">
            <v>0.89</v>
          </cell>
          <cell r="AE878">
            <v>0.91700000000000004</v>
          </cell>
          <cell r="AF878">
            <v>2.7000000000000024E-2</v>
          </cell>
          <cell r="AG878">
            <v>2.0000000000000018E-2</v>
          </cell>
          <cell r="BO878">
            <v>42671</v>
          </cell>
          <cell r="BP878">
            <v>1.19</v>
          </cell>
          <cell r="BQ878">
            <v>1.2250000000000001</v>
          </cell>
          <cell r="BR878">
            <v>1.19</v>
          </cell>
          <cell r="BS878">
            <v>1.2230000000000001</v>
          </cell>
          <cell r="BT878">
            <v>3.5000000000000142E-2</v>
          </cell>
          <cell r="BU878">
            <v>3.6000000000000032E-2</v>
          </cell>
          <cell r="BW878">
            <v>40609</v>
          </cell>
          <cell r="BX878">
            <v>2.6320000000000001</v>
          </cell>
          <cell r="BY878">
            <v>2.6389999999999998</v>
          </cell>
          <cell r="BZ878">
            <v>2.6320000000000001</v>
          </cell>
          <cell r="CA878">
            <v>2.6389999999999998</v>
          </cell>
          <cell r="CB878">
            <v>6.9999999999996732E-3</v>
          </cell>
          <cell r="CC878">
            <v>1.599999999999957E-2</v>
          </cell>
        </row>
        <row r="879">
          <cell r="AA879">
            <v>42676</v>
          </cell>
          <cell r="AB879">
            <v>0.85</v>
          </cell>
          <cell r="AC879">
            <v>0.93</v>
          </cell>
          <cell r="AD879">
            <v>0.84</v>
          </cell>
          <cell r="AE879">
            <v>0.89700000000000002</v>
          </cell>
          <cell r="AF879">
            <v>9.000000000000008E-2</v>
          </cell>
          <cell r="AG879">
            <v>4.7000000000000042E-2</v>
          </cell>
          <cell r="BO879">
            <v>42670</v>
          </cell>
          <cell r="BP879">
            <v>1.153</v>
          </cell>
          <cell r="BQ879">
            <v>1.2</v>
          </cell>
          <cell r="BR879">
            <v>1.153</v>
          </cell>
          <cell r="BS879">
            <v>1.1870000000000001</v>
          </cell>
          <cell r="BT879">
            <v>4.6999999999999931E-2</v>
          </cell>
          <cell r="BU879">
            <v>3.400000000000003E-2</v>
          </cell>
          <cell r="BW879">
            <v>40606</v>
          </cell>
          <cell r="BX879">
            <v>2.5819999999999999</v>
          </cell>
          <cell r="BY879">
            <v>2.6230000000000002</v>
          </cell>
          <cell r="BZ879">
            <v>2.5819999999999999</v>
          </cell>
          <cell r="CA879">
            <v>2.6230000000000002</v>
          </cell>
          <cell r="CB879">
            <v>4.1000000000000369E-2</v>
          </cell>
          <cell r="CC879">
            <v>4.1000000000000369E-2</v>
          </cell>
        </row>
        <row r="880">
          <cell r="AA880">
            <v>42671</v>
          </cell>
          <cell r="AB880">
            <v>0.80700000000000005</v>
          </cell>
          <cell r="AC880">
            <v>0.85</v>
          </cell>
          <cell r="AD880">
            <v>0.8</v>
          </cell>
          <cell r="AE880">
            <v>0.85</v>
          </cell>
          <cell r="AF880">
            <v>4.9999999999999933E-2</v>
          </cell>
          <cell r="AG880">
            <v>4.2999999999999927E-2</v>
          </cell>
          <cell r="BO880">
            <v>42669</v>
          </cell>
          <cell r="BP880">
            <v>1.1399999999999999</v>
          </cell>
          <cell r="BQ880">
            <v>1.17</v>
          </cell>
          <cell r="BR880">
            <v>1.1399999999999999</v>
          </cell>
          <cell r="BS880">
            <v>1.153</v>
          </cell>
          <cell r="BT880">
            <v>3.0000000000000027E-2</v>
          </cell>
          <cell r="BU880">
            <v>1.3000000000000123E-2</v>
          </cell>
          <cell r="BW880">
            <v>40605</v>
          </cell>
          <cell r="BX880">
            <v>2.6019999999999999</v>
          </cell>
          <cell r="BY880">
            <v>2.6019999999999999</v>
          </cell>
          <cell r="BZ880">
            <v>2.5720000000000001</v>
          </cell>
          <cell r="CA880">
            <v>2.5819999999999999</v>
          </cell>
          <cell r="CB880">
            <v>2.9999999999999805E-2</v>
          </cell>
          <cell r="CC880">
            <v>-2.3000000000000131E-2</v>
          </cell>
        </row>
        <row r="881">
          <cell r="AA881">
            <v>42670</v>
          </cell>
          <cell r="AB881">
            <v>0.77</v>
          </cell>
          <cell r="AC881">
            <v>0.80700000000000005</v>
          </cell>
          <cell r="AD881">
            <v>0.77</v>
          </cell>
          <cell r="AE881">
            <v>0.80700000000000005</v>
          </cell>
          <cell r="AF881">
            <v>3.7000000000000033E-2</v>
          </cell>
          <cell r="AG881">
            <v>3.7000000000000033E-2</v>
          </cell>
          <cell r="BO881">
            <v>42668</v>
          </cell>
          <cell r="BP881">
            <v>1.17</v>
          </cell>
          <cell r="BQ881">
            <v>1.18</v>
          </cell>
          <cell r="BR881">
            <v>1.1399999999999999</v>
          </cell>
          <cell r="BS881">
            <v>1.1399999999999999</v>
          </cell>
          <cell r="BT881">
            <v>4.0000000000000036E-2</v>
          </cell>
          <cell r="BU881">
            <v>-3.0000000000000027E-2</v>
          </cell>
          <cell r="BW881">
            <v>40604</v>
          </cell>
          <cell r="BX881">
            <v>2.6520000000000001</v>
          </cell>
          <cell r="BY881">
            <v>2.6520000000000001</v>
          </cell>
          <cell r="BZ881">
            <v>2.605</v>
          </cell>
          <cell r="CA881">
            <v>2.605</v>
          </cell>
          <cell r="CB881">
            <v>4.7000000000000153E-2</v>
          </cell>
          <cell r="CC881">
            <v>-4.9999999999999822E-2</v>
          </cell>
        </row>
        <row r="882">
          <cell r="AA882">
            <v>42669</v>
          </cell>
          <cell r="AB882">
            <v>0.75</v>
          </cell>
          <cell r="AC882">
            <v>0.77</v>
          </cell>
          <cell r="AD882">
            <v>0.74</v>
          </cell>
          <cell r="AE882">
            <v>0.77</v>
          </cell>
          <cell r="AF882">
            <v>3.0000000000000027E-2</v>
          </cell>
          <cell r="AG882">
            <v>2.0000000000000018E-2</v>
          </cell>
          <cell r="BO882">
            <v>42667</v>
          </cell>
          <cell r="BP882">
            <v>1.1499999999999999</v>
          </cell>
          <cell r="BQ882">
            <v>1.18</v>
          </cell>
          <cell r="BR882">
            <v>1.149</v>
          </cell>
          <cell r="BS882">
            <v>1.17</v>
          </cell>
          <cell r="BT882">
            <v>3.0999999999999917E-2</v>
          </cell>
          <cell r="BU882">
            <v>2.0000000000000018E-2</v>
          </cell>
          <cell r="BW882">
            <v>40603</v>
          </cell>
          <cell r="BX882">
            <v>2.7120000000000002</v>
          </cell>
          <cell r="BY882">
            <v>2.7120000000000002</v>
          </cell>
          <cell r="BZ882">
            <v>2.6549999999999998</v>
          </cell>
          <cell r="CA882">
            <v>2.6549999999999998</v>
          </cell>
          <cell r="CB882">
            <v>5.7000000000000384E-2</v>
          </cell>
          <cell r="CC882">
            <v>-6.3000000000000167E-2</v>
          </cell>
        </row>
        <row r="883">
          <cell r="AA883">
            <v>42668</v>
          </cell>
          <cell r="AB883">
            <v>0.77</v>
          </cell>
          <cell r="AC883">
            <v>0.78500000000000003</v>
          </cell>
          <cell r="AD883">
            <v>0.73</v>
          </cell>
          <cell r="AE883">
            <v>0.75</v>
          </cell>
          <cell r="AF883">
            <v>5.5000000000000049E-2</v>
          </cell>
          <cell r="AG883">
            <v>-2.0000000000000018E-2</v>
          </cell>
          <cell r="BO883">
            <v>42664</v>
          </cell>
          <cell r="BP883">
            <v>1.135</v>
          </cell>
          <cell r="BQ883">
            <v>1.1499999999999999</v>
          </cell>
          <cell r="BR883">
            <v>1.1299999999999999</v>
          </cell>
          <cell r="BS883">
            <v>1.1499999999999999</v>
          </cell>
          <cell r="BT883">
            <v>2.0000000000000018E-2</v>
          </cell>
          <cell r="BU883">
            <v>1.4999999999999902E-2</v>
          </cell>
          <cell r="BW883">
            <v>40602</v>
          </cell>
          <cell r="BX883">
            <v>2.742</v>
          </cell>
          <cell r="BY883">
            <v>2.742</v>
          </cell>
          <cell r="BZ883">
            <v>2.718</v>
          </cell>
          <cell r="CA883">
            <v>2.718</v>
          </cell>
          <cell r="CB883">
            <v>2.4000000000000021E-2</v>
          </cell>
          <cell r="CC883">
            <v>-2.4000000000000021E-2</v>
          </cell>
        </row>
        <row r="884">
          <cell r="AA884">
            <v>42667</v>
          </cell>
          <cell r="AB884">
            <v>0.76</v>
          </cell>
          <cell r="AC884">
            <v>0.78</v>
          </cell>
          <cell r="AD884">
            <v>0.749</v>
          </cell>
          <cell r="AE884">
            <v>0.77</v>
          </cell>
          <cell r="AF884">
            <v>3.1000000000000028E-2</v>
          </cell>
          <cell r="AG884">
            <v>2.0000000000000018E-2</v>
          </cell>
          <cell r="BO884">
            <v>42663</v>
          </cell>
          <cell r="BP884">
            <v>1.17</v>
          </cell>
          <cell r="BQ884">
            <v>1.17</v>
          </cell>
          <cell r="BR884">
            <v>1.135</v>
          </cell>
          <cell r="BS884">
            <v>1.135</v>
          </cell>
          <cell r="BT884">
            <v>3.499999999999992E-2</v>
          </cell>
          <cell r="BU884">
            <v>-3.499999999999992E-2</v>
          </cell>
          <cell r="BW884">
            <v>40599</v>
          </cell>
          <cell r="BX884">
            <v>2.742</v>
          </cell>
          <cell r="BY884">
            <v>2.742</v>
          </cell>
          <cell r="BZ884">
            <v>2.742</v>
          </cell>
          <cell r="CA884">
            <v>2.742</v>
          </cell>
          <cell r="CB884">
            <v>0</v>
          </cell>
          <cell r="CC884">
            <v>0</v>
          </cell>
        </row>
        <row r="885">
          <cell r="AA885">
            <v>42664</v>
          </cell>
          <cell r="AB885">
            <v>0.74</v>
          </cell>
          <cell r="AC885">
            <v>0.755</v>
          </cell>
          <cell r="AD885">
            <v>0.73</v>
          </cell>
          <cell r="AE885">
            <v>0.75</v>
          </cell>
          <cell r="AF885">
            <v>2.5000000000000022E-2</v>
          </cell>
          <cell r="AG885">
            <v>1.0000000000000009E-2</v>
          </cell>
          <cell r="BO885">
            <v>42662</v>
          </cell>
          <cell r="BP885">
            <v>1.17</v>
          </cell>
          <cell r="BQ885">
            <v>1.18</v>
          </cell>
          <cell r="BR885">
            <v>1.17</v>
          </cell>
          <cell r="BS885">
            <v>1.17</v>
          </cell>
          <cell r="BT885">
            <v>1.0000000000000009E-2</v>
          </cell>
          <cell r="BU885">
            <v>0</v>
          </cell>
          <cell r="BW885">
            <v>40598</v>
          </cell>
          <cell r="BX885">
            <v>2.742</v>
          </cell>
          <cell r="BY885">
            <v>2.742</v>
          </cell>
          <cell r="BZ885">
            <v>2.7320000000000002</v>
          </cell>
          <cell r="CA885">
            <v>2.742</v>
          </cell>
          <cell r="CB885">
            <v>9.9999999999997868E-3</v>
          </cell>
          <cell r="CC885">
            <v>0</v>
          </cell>
        </row>
        <row r="886">
          <cell r="AA886">
            <v>42663</v>
          </cell>
          <cell r="AB886">
            <v>0.78</v>
          </cell>
          <cell r="AC886">
            <v>0.78</v>
          </cell>
          <cell r="AD886">
            <v>0.73499999999999999</v>
          </cell>
          <cell r="AE886">
            <v>0.74</v>
          </cell>
          <cell r="AF886">
            <v>4.500000000000004E-2</v>
          </cell>
          <cell r="AG886">
            <v>-4.0000000000000036E-2</v>
          </cell>
          <cell r="BO886">
            <v>42661</v>
          </cell>
          <cell r="BP886">
            <v>1.1850000000000001</v>
          </cell>
          <cell r="BQ886">
            <v>1.1870000000000001</v>
          </cell>
          <cell r="BR886">
            <v>1.17</v>
          </cell>
          <cell r="BS886">
            <v>1.17</v>
          </cell>
          <cell r="BT886">
            <v>1.7000000000000126E-2</v>
          </cell>
          <cell r="BU886">
            <v>-1.7000000000000126E-2</v>
          </cell>
          <cell r="BW886">
            <v>40597</v>
          </cell>
          <cell r="BX886">
            <v>2.762</v>
          </cell>
          <cell r="BY886">
            <v>2.762</v>
          </cell>
          <cell r="BZ886">
            <v>2.742</v>
          </cell>
          <cell r="CA886">
            <v>2.742</v>
          </cell>
          <cell r="CB886">
            <v>2.0000000000000018E-2</v>
          </cell>
          <cell r="CC886">
            <v>-2.0000000000000018E-2</v>
          </cell>
        </row>
        <row r="887">
          <cell r="AA887">
            <v>42662</v>
          </cell>
          <cell r="AB887">
            <v>0.77</v>
          </cell>
          <cell r="AC887">
            <v>0.78</v>
          </cell>
          <cell r="AD887">
            <v>0.77</v>
          </cell>
          <cell r="AE887">
            <v>0.78</v>
          </cell>
          <cell r="AF887">
            <v>1.0000000000000009E-2</v>
          </cell>
          <cell r="AG887">
            <v>5.0000000000000044E-3</v>
          </cell>
          <cell r="BO887">
            <v>42660</v>
          </cell>
          <cell r="BP887">
            <v>1.19</v>
          </cell>
          <cell r="BQ887">
            <v>1.1930000000000001</v>
          </cell>
          <cell r="BR887">
            <v>1.175</v>
          </cell>
          <cell r="BS887">
            <v>1.1870000000000001</v>
          </cell>
          <cell r="BT887">
            <v>1.8000000000000016E-2</v>
          </cell>
          <cell r="BU887">
            <v>-2.9999999999998916E-3</v>
          </cell>
          <cell r="BW887">
            <v>40596</v>
          </cell>
          <cell r="BX887">
            <v>2.8319999999999999</v>
          </cell>
          <cell r="BY887">
            <v>2.8319999999999999</v>
          </cell>
          <cell r="BZ887">
            <v>2.762</v>
          </cell>
          <cell r="CA887">
            <v>2.762</v>
          </cell>
          <cell r="CB887">
            <v>6.999999999999984E-2</v>
          </cell>
          <cell r="CC887">
            <v>-7.2999999999999954E-2</v>
          </cell>
        </row>
        <row r="888">
          <cell r="AA888">
            <v>42661</v>
          </cell>
          <cell r="AB888">
            <v>0.8</v>
          </cell>
          <cell r="AC888">
            <v>0.8</v>
          </cell>
          <cell r="AD888">
            <v>0.77500000000000002</v>
          </cell>
          <cell r="AE888">
            <v>0.77500000000000002</v>
          </cell>
          <cell r="AF888">
            <v>2.5000000000000022E-2</v>
          </cell>
          <cell r="AG888">
            <v>-2.5000000000000022E-2</v>
          </cell>
          <cell r="BO888">
            <v>42657</v>
          </cell>
          <cell r="BP888">
            <v>1.18</v>
          </cell>
          <cell r="BQ888">
            <v>1.19</v>
          </cell>
          <cell r="BR888">
            <v>1.165</v>
          </cell>
          <cell r="BS888">
            <v>1.19</v>
          </cell>
          <cell r="BT888">
            <v>2.4999999999999911E-2</v>
          </cell>
          <cell r="BU888">
            <v>1.0000000000000009E-2</v>
          </cell>
          <cell r="BW888">
            <v>40595</v>
          </cell>
          <cell r="BX888">
            <v>2.8719999999999999</v>
          </cell>
          <cell r="BY888">
            <v>2.8719999999999999</v>
          </cell>
          <cell r="BZ888">
            <v>2.835</v>
          </cell>
          <cell r="CA888">
            <v>2.835</v>
          </cell>
          <cell r="CB888">
            <v>3.6999999999999922E-2</v>
          </cell>
          <cell r="CC888">
            <v>-4.5999999999999819E-2</v>
          </cell>
        </row>
        <row r="889">
          <cell r="AA889">
            <v>42660</v>
          </cell>
          <cell r="AB889">
            <v>0.81</v>
          </cell>
          <cell r="AC889">
            <v>0.81299999999999994</v>
          </cell>
          <cell r="AD889">
            <v>0.8</v>
          </cell>
          <cell r="AE889">
            <v>0.8</v>
          </cell>
          <cell r="AF889">
            <v>1.2999999999999901E-2</v>
          </cell>
          <cell r="AG889">
            <v>-1.0000000000000009E-2</v>
          </cell>
          <cell r="BO889">
            <v>42656</v>
          </cell>
          <cell r="BP889">
            <v>1.1599999999999999</v>
          </cell>
          <cell r="BQ889">
            <v>1.1850000000000001</v>
          </cell>
          <cell r="BR889">
            <v>1.1599999999999999</v>
          </cell>
          <cell r="BS889">
            <v>1.18</v>
          </cell>
          <cell r="BT889">
            <v>2.5000000000000133E-2</v>
          </cell>
          <cell r="BU889">
            <v>2.0000000000000018E-2</v>
          </cell>
          <cell r="BW889">
            <v>40592</v>
          </cell>
          <cell r="BX889">
            <v>2.9020000000000001</v>
          </cell>
          <cell r="BY889">
            <v>2.9020000000000001</v>
          </cell>
          <cell r="BZ889">
            <v>2.8809999999999998</v>
          </cell>
          <cell r="CA889">
            <v>2.8809999999999998</v>
          </cell>
          <cell r="CB889">
            <v>2.1000000000000352E-2</v>
          </cell>
          <cell r="CC889">
            <v>-2.4000000000000021E-2</v>
          </cell>
        </row>
        <row r="890">
          <cell r="AA890">
            <v>42657</v>
          </cell>
          <cell r="AB890">
            <v>0.80500000000000005</v>
          </cell>
          <cell r="AC890">
            <v>0.81499999999999995</v>
          </cell>
          <cell r="AD890">
            <v>0.8</v>
          </cell>
          <cell r="AE890">
            <v>0.81</v>
          </cell>
          <cell r="AF890">
            <v>1.4999999999999902E-2</v>
          </cell>
          <cell r="AG890">
            <v>5.0000000000000044E-3</v>
          </cell>
          <cell r="BO890">
            <v>42655</v>
          </cell>
          <cell r="BP890">
            <v>1.1499999999999999</v>
          </cell>
          <cell r="BQ890">
            <v>1.1599999999999999</v>
          </cell>
          <cell r="BR890">
            <v>1.1399999999999999</v>
          </cell>
          <cell r="BS890">
            <v>1.1599999999999999</v>
          </cell>
          <cell r="BT890">
            <v>2.0000000000000018E-2</v>
          </cell>
          <cell r="BU890">
            <v>1.0000000000000009E-2</v>
          </cell>
          <cell r="BW890">
            <v>40591</v>
          </cell>
          <cell r="BX890">
            <v>2.9319999999999999</v>
          </cell>
          <cell r="BY890">
            <v>2.9319999999999999</v>
          </cell>
          <cell r="BZ890">
            <v>2.9020000000000001</v>
          </cell>
          <cell r="CA890">
            <v>2.9049999999999998</v>
          </cell>
          <cell r="CB890">
            <v>2.9999999999999805E-2</v>
          </cell>
          <cell r="CC890">
            <v>-3.0000000000000249E-2</v>
          </cell>
        </row>
        <row r="891">
          <cell r="AA891">
            <v>42656</v>
          </cell>
          <cell r="AB891">
            <v>0.79</v>
          </cell>
          <cell r="AC891">
            <v>0.80500000000000005</v>
          </cell>
          <cell r="AD891">
            <v>0.78500000000000003</v>
          </cell>
          <cell r="AE891">
            <v>0.80500000000000005</v>
          </cell>
          <cell r="AF891">
            <v>2.0000000000000018E-2</v>
          </cell>
          <cell r="AG891">
            <v>1.5000000000000013E-2</v>
          </cell>
          <cell r="BO891">
            <v>42654</v>
          </cell>
          <cell r="BP891">
            <v>1.155</v>
          </cell>
          <cell r="BQ891">
            <v>1.159</v>
          </cell>
          <cell r="BR891">
            <v>1.1200000000000001</v>
          </cell>
          <cell r="BS891">
            <v>1.1499999999999999</v>
          </cell>
          <cell r="BT891">
            <v>3.8999999999999924E-2</v>
          </cell>
          <cell r="BU891">
            <v>0</v>
          </cell>
          <cell r="BW891">
            <v>40590</v>
          </cell>
          <cell r="BX891">
            <v>3.032</v>
          </cell>
          <cell r="BY891">
            <v>3.032</v>
          </cell>
          <cell r="BZ891">
            <v>2.9350000000000001</v>
          </cell>
          <cell r="CA891">
            <v>2.9350000000000001</v>
          </cell>
          <cell r="CB891">
            <v>9.6999999999999975E-2</v>
          </cell>
          <cell r="CC891">
            <v>-9.6999999999999975E-2</v>
          </cell>
        </row>
        <row r="892">
          <cell r="AA892">
            <v>42655</v>
          </cell>
          <cell r="AB892">
            <v>0.78700000000000003</v>
          </cell>
          <cell r="AC892">
            <v>0.79</v>
          </cell>
          <cell r="AD892">
            <v>0.78</v>
          </cell>
          <cell r="AE892">
            <v>0.79</v>
          </cell>
          <cell r="AF892">
            <v>1.0000000000000009E-2</v>
          </cell>
          <cell r="AG892">
            <v>0</v>
          </cell>
          <cell r="BO892">
            <v>42650</v>
          </cell>
          <cell r="BP892">
            <v>1.18</v>
          </cell>
          <cell r="BQ892">
            <v>1.18</v>
          </cell>
          <cell r="BR892">
            <v>1.0900000000000001</v>
          </cell>
          <cell r="BS892">
            <v>1.1499999999999999</v>
          </cell>
          <cell r="BT892">
            <v>8.9999999999999858E-2</v>
          </cell>
          <cell r="BU892">
            <v>-3.0000000000000027E-2</v>
          </cell>
          <cell r="BW892">
            <v>40589</v>
          </cell>
          <cell r="BX892">
            <v>3.032</v>
          </cell>
          <cell r="BY892">
            <v>3.032</v>
          </cell>
          <cell r="BZ892">
            <v>3.032</v>
          </cell>
          <cell r="CA892">
            <v>3.032</v>
          </cell>
          <cell r="CB892">
            <v>0</v>
          </cell>
          <cell r="CC892">
            <v>-3.0000000000001137E-3</v>
          </cell>
        </row>
        <row r="893">
          <cell r="AA893">
            <v>42654</v>
          </cell>
          <cell r="AB893">
            <v>0.78700000000000003</v>
          </cell>
          <cell r="AC893">
            <v>0.79400000000000004</v>
          </cell>
          <cell r="AD893">
            <v>0.77</v>
          </cell>
          <cell r="AE893">
            <v>0.79</v>
          </cell>
          <cell r="AF893">
            <v>2.4000000000000021E-2</v>
          </cell>
          <cell r="AG893">
            <v>3.0000000000000027E-3</v>
          </cell>
          <cell r="BO893">
            <v>42649</v>
          </cell>
          <cell r="BP893">
            <v>1.18</v>
          </cell>
          <cell r="BQ893">
            <v>1.2</v>
          </cell>
          <cell r="BR893">
            <v>1.1000000000000001</v>
          </cell>
          <cell r="BS893">
            <v>1.18</v>
          </cell>
          <cell r="BT893">
            <v>9.9999999999999867E-2</v>
          </cell>
          <cell r="BU893">
            <v>2.9999999999998916E-3</v>
          </cell>
          <cell r="BW893">
            <v>40588</v>
          </cell>
          <cell r="BX893">
            <v>3.0419999999999998</v>
          </cell>
          <cell r="BY893">
            <v>3.0419999999999998</v>
          </cell>
          <cell r="BZ893">
            <v>3.0350000000000001</v>
          </cell>
          <cell r="CA893">
            <v>3.0350000000000001</v>
          </cell>
          <cell r="CB893">
            <v>6.9999999999996732E-3</v>
          </cell>
          <cell r="CC893">
            <v>-6.9999999999996732E-3</v>
          </cell>
        </row>
        <row r="894">
          <cell r="AA894">
            <v>42650</v>
          </cell>
          <cell r="AB894">
            <v>0.80500000000000005</v>
          </cell>
          <cell r="AC894">
            <v>0.80700000000000005</v>
          </cell>
          <cell r="AD894">
            <v>0.74</v>
          </cell>
          <cell r="AE894">
            <v>0.78700000000000003</v>
          </cell>
          <cell r="AF894">
            <v>6.700000000000006E-2</v>
          </cell>
          <cell r="AG894">
            <v>-1.8000000000000016E-2</v>
          </cell>
          <cell r="BO894">
            <v>42648</v>
          </cell>
          <cell r="BP894">
            <v>1.1299999999999999</v>
          </cell>
          <cell r="BQ894">
            <v>1.18</v>
          </cell>
          <cell r="BR894">
            <v>1.1200000000000001</v>
          </cell>
          <cell r="BS894">
            <v>1.177</v>
          </cell>
          <cell r="BT894">
            <v>5.9999999999999831E-2</v>
          </cell>
          <cell r="BU894">
            <v>4.7000000000000153E-2</v>
          </cell>
          <cell r="BW894">
            <v>40585</v>
          </cell>
          <cell r="BX894">
            <v>3.0419999999999998</v>
          </cell>
          <cell r="BY894">
            <v>3.0419999999999998</v>
          </cell>
          <cell r="BZ894">
            <v>3.0419999999999998</v>
          </cell>
          <cell r="CA894">
            <v>3.0419999999999998</v>
          </cell>
          <cell r="CB894">
            <v>0</v>
          </cell>
          <cell r="CC894">
            <v>-2.0000000000002238E-3</v>
          </cell>
        </row>
        <row r="895">
          <cell r="AA895">
            <v>42649</v>
          </cell>
          <cell r="AB895">
            <v>0.79</v>
          </cell>
          <cell r="AC895">
            <v>0.80500000000000005</v>
          </cell>
          <cell r="AD895">
            <v>0.78</v>
          </cell>
          <cell r="AE895">
            <v>0.80500000000000005</v>
          </cell>
          <cell r="AF895">
            <v>2.5000000000000022E-2</v>
          </cell>
          <cell r="AG895">
            <v>1.5000000000000013E-2</v>
          </cell>
          <cell r="BO895">
            <v>42647</v>
          </cell>
          <cell r="BP895">
            <v>1.1299999999999999</v>
          </cell>
          <cell r="BQ895">
            <v>1.135</v>
          </cell>
          <cell r="BR895">
            <v>1.1299999999999999</v>
          </cell>
          <cell r="BS895">
            <v>1.1299999999999999</v>
          </cell>
          <cell r="BT895">
            <v>5.0000000000001155E-3</v>
          </cell>
          <cell r="BU895">
            <v>0</v>
          </cell>
          <cell r="BW895">
            <v>40584</v>
          </cell>
          <cell r="BX895">
            <v>3.05</v>
          </cell>
          <cell r="BY895">
            <v>3.05</v>
          </cell>
          <cell r="BZ895">
            <v>3.0430000000000001</v>
          </cell>
          <cell r="CA895">
            <v>3.044</v>
          </cell>
          <cell r="CB895">
            <v>6.9999999999996732E-3</v>
          </cell>
          <cell r="CC895">
            <v>-5.9999999999997833E-3</v>
          </cell>
        </row>
        <row r="896">
          <cell r="AA896">
            <v>42648</v>
          </cell>
          <cell r="AB896">
            <v>0.755</v>
          </cell>
          <cell r="AC896">
            <v>0.79</v>
          </cell>
          <cell r="AD896">
            <v>0.75</v>
          </cell>
          <cell r="AE896">
            <v>0.79</v>
          </cell>
          <cell r="AF896">
            <v>4.0000000000000036E-2</v>
          </cell>
          <cell r="AG896">
            <v>3.5000000000000031E-2</v>
          </cell>
          <cell r="BO896">
            <v>42646</v>
          </cell>
          <cell r="BP896">
            <v>1.1499999999999999</v>
          </cell>
          <cell r="BQ896">
            <v>1.1599999999999999</v>
          </cell>
          <cell r="BR896">
            <v>1.1200000000000001</v>
          </cell>
          <cell r="BS896">
            <v>1.1299999999999999</v>
          </cell>
          <cell r="BT896">
            <v>3.9999999999999813E-2</v>
          </cell>
          <cell r="BU896">
            <v>-3.0000000000000027E-2</v>
          </cell>
          <cell r="BW896">
            <v>40583</v>
          </cell>
          <cell r="BX896">
            <v>3.03</v>
          </cell>
          <cell r="BY896">
            <v>3.05</v>
          </cell>
          <cell r="BZ896">
            <v>3.03</v>
          </cell>
          <cell r="CA896">
            <v>3.05</v>
          </cell>
          <cell r="CB896">
            <v>2.0000000000000018E-2</v>
          </cell>
          <cell r="CC896">
            <v>2.0000000000000018E-2</v>
          </cell>
        </row>
        <row r="897">
          <cell r="AA897">
            <v>42647</v>
          </cell>
          <cell r="AB897">
            <v>0.75</v>
          </cell>
          <cell r="AC897">
            <v>0.755</v>
          </cell>
          <cell r="AD897">
            <v>0.74</v>
          </cell>
          <cell r="AE897">
            <v>0.755</v>
          </cell>
          <cell r="AF897">
            <v>1.5000000000000013E-2</v>
          </cell>
          <cell r="AG897">
            <v>5.0000000000000044E-3</v>
          </cell>
          <cell r="BO897">
            <v>42643</v>
          </cell>
          <cell r="BP897">
            <v>1.1399999999999999</v>
          </cell>
          <cell r="BQ897">
            <v>1.1599999999999999</v>
          </cell>
          <cell r="BR897">
            <v>1.1299999999999999</v>
          </cell>
          <cell r="BS897">
            <v>1.1599999999999999</v>
          </cell>
          <cell r="BT897">
            <v>3.0000000000000027E-2</v>
          </cell>
          <cell r="BU897">
            <v>2.0000000000000018E-2</v>
          </cell>
          <cell r="BW897">
            <v>40582</v>
          </cell>
          <cell r="BX897">
            <v>3.04</v>
          </cell>
          <cell r="BY897">
            <v>3.04</v>
          </cell>
          <cell r="BZ897">
            <v>3.01</v>
          </cell>
          <cell r="CA897">
            <v>3.03</v>
          </cell>
          <cell r="CB897">
            <v>3.0000000000000249E-2</v>
          </cell>
          <cell r="CC897">
            <v>-1.0000000000000231E-2</v>
          </cell>
        </row>
        <row r="898">
          <cell r="AA898">
            <v>42646</v>
          </cell>
          <cell r="AB898">
            <v>0.77</v>
          </cell>
          <cell r="AC898">
            <v>0.77</v>
          </cell>
          <cell r="AD898">
            <v>0.75</v>
          </cell>
          <cell r="AE898">
            <v>0.75</v>
          </cell>
          <cell r="AF898">
            <v>2.0000000000000018E-2</v>
          </cell>
          <cell r="AG898">
            <v>-2.0000000000000018E-2</v>
          </cell>
          <cell r="BO898">
            <v>42642</v>
          </cell>
          <cell r="BP898">
            <v>1.105</v>
          </cell>
          <cell r="BQ898">
            <v>1.1399999999999999</v>
          </cell>
          <cell r="BR898">
            <v>1.103</v>
          </cell>
          <cell r="BS898">
            <v>1.1399999999999999</v>
          </cell>
          <cell r="BT898">
            <v>3.6999999999999922E-2</v>
          </cell>
          <cell r="BU898">
            <v>3.499999999999992E-2</v>
          </cell>
          <cell r="BW898">
            <v>40581</v>
          </cell>
          <cell r="BX898">
            <v>3.04</v>
          </cell>
          <cell r="BY898">
            <v>3.04</v>
          </cell>
          <cell r="BZ898">
            <v>3.04</v>
          </cell>
          <cell r="CA898">
            <v>3.04</v>
          </cell>
          <cell r="CB898">
            <v>0</v>
          </cell>
          <cell r="CC898">
            <v>0</v>
          </cell>
        </row>
        <row r="899">
          <cell r="AA899">
            <v>42643</v>
          </cell>
          <cell r="AB899">
            <v>0.77</v>
          </cell>
          <cell r="AC899">
            <v>0.8</v>
          </cell>
          <cell r="AD899">
            <v>0.76500000000000001</v>
          </cell>
          <cell r="AE899">
            <v>0.77</v>
          </cell>
          <cell r="AF899">
            <v>3.5000000000000031E-2</v>
          </cell>
          <cell r="AG899">
            <v>0</v>
          </cell>
          <cell r="BO899">
            <v>42641</v>
          </cell>
          <cell r="BP899">
            <v>1.1100000000000001</v>
          </cell>
          <cell r="BQ899">
            <v>1.1100000000000001</v>
          </cell>
          <cell r="BR899">
            <v>1.0900000000000001</v>
          </cell>
          <cell r="BS899">
            <v>1.105</v>
          </cell>
          <cell r="BT899">
            <v>2.0000000000000018E-2</v>
          </cell>
          <cell r="BU899">
            <v>-5.0000000000001155E-3</v>
          </cell>
          <cell r="BW899">
            <v>40578</v>
          </cell>
          <cell r="BX899">
            <v>3.04</v>
          </cell>
          <cell r="BY899">
            <v>3.04</v>
          </cell>
          <cell r="BZ899">
            <v>3.04</v>
          </cell>
          <cell r="CA899">
            <v>3.04</v>
          </cell>
          <cell r="CB899">
            <v>0</v>
          </cell>
          <cell r="CC899">
            <v>-3.0000000000001137E-3</v>
          </cell>
        </row>
        <row r="900">
          <cell r="AA900">
            <v>42642</v>
          </cell>
          <cell r="AB900">
            <v>0.74</v>
          </cell>
          <cell r="AC900">
            <v>0.77</v>
          </cell>
          <cell r="AD900">
            <v>0.74</v>
          </cell>
          <cell r="AE900">
            <v>0.77</v>
          </cell>
          <cell r="AF900">
            <v>3.0000000000000027E-2</v>
          </cell>
          <cell r="AG900">
            <v>3.0000000000000027E-2</v>
          </cell>
          <cell r="BO900">
            <v>42640</v>
          </cell>
          <cell r="BP900">
            <v>1.1399999999999999</v>
          </cell>
          <cell r="BQ900">
            <v>1.145</v>
          </cell>
          <cell r="BR900">
            <v>1.1100000000000001</v>
          </cell>
          <cell r="BS900">
            <v>1.1100000000000001</v>
          </cell>
          <cell r="BT900">
            <v>3.499999999999992E-2</v>
          </cell>
          <cell r="BU900">
            <v>-2.9999999999999805E-2</v>
          </cell>
          <cell r="BW900">
            <v>40577</v>
          </cell>
          <cell r="BX900">
            <v>3.14</v>
          </cell>
          <cell r="BY900">
            <v>3.14</v>
          </cell>
          <cell r="BZ900">
            <v>2.8639999999999999</v>
          </cell>
          <cell r="CA900">
            <v>3.0430000000000001</v>
          </cell>
          <cell r="CB900">
            <v>0.27600000000000025</v>
          </cell>
          <cell r="CC900">
            <v>-9.6999999999999975E-2</v>
          </cell>
        </row>
        <row r="901">
          <cell r="AA901">
            <v>42641</v>
          </cell>
          <cell r="AB901">
            <v>0.77</v>
          </cell>
          <cell r="AC901">
            <v>0.77</v>
          </cell>
          <cell r="AD901">
            <v>0.74</v>
          </cell>
          <cell r="AE901">
            <v>0.74</v>
          </cell>
          <cell r="AF901">
            <v>3.0000000000000027E-2</v>
          </cell>
          <cell r="AG901">
            <v>-3.0000000000000027E-2</v>
          </cell>
          <cell r="BO901">
            <v>42639</v>
          </cell>
          <cell r="BP901">
            <v>1.17</v>
          </cell>
          <cell r="BQ901">
            <v>1.1739999999999999</v>
          </cell>
          <cell r="BR901">
            <v>1.1399999999999999</v>
          </cell>
          <cell r="BS901">
            <v>1.1399999999999999</v>
          </cell>
          <cell r="BT901">
            <v>3.400000000000003E-2</v>
          </cell>
          <cell r="BU901">
            <v>-2.3000000000000131E-2</v>
          </cell>
          <cell r="BW901">
            <v>40576</v>
          </cell>
          <cell r="BX901">
            <v>3.14</v>
          </cell>
          <cell r="BY901">
            <v>3.14</v>
          </cell>
          <cell r="BZ901">
            <v>3.14</v>
          </cell>
          <cell r="CA901">
            <v>3.14</v>
          </cell>
          <cell r="CB901">
            <v>0</v>
          </cell>
          <cell r="CC901">
            <v>-2.9999999999996696E-3</v>
          </cell>
        </row>
        <row r="902">
          <cell r="AA902">
            <v>42640</v>
          </cell>
          <cell r="AB902">
            <v>0.82</v>
          </cell>
          <cell r="AC902">
            <v>0.82</v>
          </cell>
          <cell r="AD902">
            <v>0.77</v>
          </cell>
          <cell r="AE902">
            <v>0.77</v>
          </cell>
          <cell r="AF902">
            <v>4.9999999999999933E-2</v>
          </cell>
          <cell r="AG902">
            <v>-4.9999999999999933E-2</v>
          </cell>
          <cell r="BO902">
            <v>42636</v>
          </cell>
          <cell r="BP902">
            <v>1.173</v>
          </cell>
          <cell r="BQ902">
            <v>1.18</v>
          </cell>
          <cell r="BR902">
            <v>1.1599999999999999</v>
          </cell>
          <cell r="BS902">
            <v>1.163</v>
          </cell>
          <cell r="BT902">
            <v>2.0000000000000018E-2</v>
          </cell>
          <cell r="BU902">
            <v>-1.0000000000000009E-2</v>
          </cell>
          <cell r="BW902">
            <v>40575</v>
          </cell>
          <cell r="BX902">
            <v>3.17</v>
          </cell>
          <cell r="BY902">
            <v>3.17</v>
          </cell>
          <cell r="BZ902">
            <v>3.1349999999999998</v>
          </cell>
          <cell r="CA902">
            <v>3.1429999999999998</v>
          </cell>
          <cell r="CB902">
            <v>3.5000000000000142E-2</v>
          </cell>
          <cell r="CC902">
            <v>-3.0000000000000249E-2</v>
          </cell>
        </row>
        <row r="903">
          <cell r="AA903">
            <v>42639</v>
          </cell>
          <cell r="AB903">
            <v>0.82</v>
          </cell>
          <cell r="AC903">
            <v>0.83399999999999996</v>
          </cell>
          <cell r="AD903">
            <v>0.81299999999999994</v>
          </cell>
          <cell r="AE903">
            <v>0.82</v>
          </cell>
          <cell r="AF903">
            <v>2.1000000000000019E-2</v>
          </cell>
          <cell r="AG903">
            <v>0</v>
          </cell>
          <cell r="BO903">
            <v>42635</v>
          </cell>
          <cell r="BP903">
            <v>1.2130000000000001</v>
          </cell>
          <cell r="BQ903">
            <v>1.22</v>
          </cell>
          <cell r="BR903">
            <v>1.173</v>
          </cell>
          <cell r="BS903">
            <v>1.173</v>
          </cell>
          <cell r="BT903">
            <v>4.6999999999999931E-2</v>
          </cell>
          <cell r="BU903">
            <v>-4.0000000000000036E-2</v>
          </cell>
          <cell r="BW903">
            <v>40574</v>
          </cell>
          <cell r="BX903">
            <v>3.19</v>
          </cell>
          <cell r="BY903">
            <v>3.19</v>
          </cell>
          <cell r="BZ903">
            <v>3.1720000000000002</v>
          </cell>
          <cell r="CA903">
            <v>3.173</v>
          </cell>
          <cell r="CB903">
            <v>1.7999999999999794E-2</v>
          </cell>
          <cell r="CC903">
            <v>-2.0000000000000018E-2</v>
          </cell>
        </row>
        <row r="904">
          <cell r="AA904">
            <v>42636</v>
          </cell>
          <cell r="AB904">
            <v>0.83699999999999997</v>
          </cell>
          <cell r="AC904">
            <v>0.83699999999999997</v>
          </cell>
          <cell r="AD904">
            <v>0.82</v>
          </cell>
          <cell r="AE904">
            <v>0.82</v>
          </cell>
          <cell r="AF904">
            <v>1.7000000000000015E-2</v>
          </cell>
          <cell r="AG904">
            <v>-1.7000000000000015E-2</v>
          </cell>
          <cell r="BO904">
            <v>42634</v>
          </cell>
          <cell r="BP904">
            <v>1.21</v>
          </cell>
          <cell r="BQ904">
            <v>1.2130000000000001</v>
          </cell>
          <cell r="BR904">
            <v>1.2</v>
          </cell>
          <cell r="BS904">
            <v>1.2130000000000001</v>
          </cell>
          <cell r="BT904">
            <v>1.3000000000000123E-2</v>
          </cell>
          <cell r="BU904">
            <v>3.0000000000001137E-3</v>
          </cell>
          <cell r="BW904">
            <v>40571</v>
          </cell>
          <cell r="BX904">
            <v>3.19</v>
          </cell>
          <cell r="BY904">
            <v>3.198</v>
          </cell>
          <cell r="BZ904">
            <v>3.19</v>
          </cell>
          <cell r="CA904">
            <v>3.1930000000000001</v>
          </cell>
          <cell r="CB904">
            <v>8.0000000000000071E-3</v>
          </cell>
          <cell r="CC904">
            <v>0</v>
          </cell>
        </row>
        <row r="905">
          <cell r="AA905">
            <v>42635</v>
          </cell>
          <cell r="AB905">
            <v>0.88</v>
          </cell>
          <cell r="AC905">
            <v>0.88700000000000001</v>
          </cell>
          <cell r="AD905">
            <v>0.83699999999999997</v>
          </cell>
          <cell r="AE905">
            <v>0.83699999999999997</v>
          </cell>
          <cell r="AF905">
            <v>5.0000000000000044E-2</v>
          </cell>
          <cell r="AG905">
            <v>-4.3000000000000038E-2</v>
          </cell>
          <cell r="BO905">
            <v>42633</v>
          </cell>
          <cell r="BP905">
            <v>1.2250000000000001</v>
          </cell>
          <cell r="BQ905">
            <v>1.2290000000000001</v>
          </cell>
          <cell r="BR905">
            <v>1.21</v>
          </cell>
          <cell r="BS905">
            <v>1.21</v>
          </cell>
          <cell r="BT905">
            <v>1.9000000000000128E-2</v>
          </cell>
          <cell r="BU905">
            <v>-1.3000000000000123E-2</v>
          </cell>
          <cell r="BW905">
            <v>40570</v>
          </cell>
          <cell r="BX905">
            <v>3.19</v>
          </cell>
          <cell r="BY905">
            <v>3.1960000000000002</v>
          </cell>
          <cell r="BZ905">
            <v>3.19</v>
          </cell>
          <cell r="CA905">
            <v>3.1930000000000001</v>
          </cell>
          <cell r="CB905">
            <v>6.0000000000002274E-3</v>
          </cell>
          <cell r="CC905">
            <v>-5.9999999999997833E-3</v>
          </cell>
        </row>
        <row r="906">
          <cell r="AA906">
            <v>42634</v>
          </cell>
          <cell r="AB906">
            <v>0.90500000000000003</v>
          </cell>
          <cell r="AC906">
            <v>0.90500000000000003</v>
          </cell>
          <cell r="AD906">
            <v>0.88</v>
          </cell>
          <cell r="AE906">
            <v>0.88</v>
          </cell>
          <cell r="AF906">
            <v>2.5000000000000022E-2</v>
          </cell>
          <cell r="AG906">
            <v>-2.5000000000000022E-2</v>
          </cell>
          <cell r="BO906">
            <v>42629</v>
          </cell>
          <cell r="BP906">
            <v>1.2330000000000001</v>
          </cell>
          <cell r="BQ906">
            <v>1.2350000000000001</v>
          </cell>
          <cell r="BR906">
            <v>1.2230000000000001</v>
          </cell>
          <cell r="BS906">
            <v>1.2230000000000001</v>
          </cell>
          <cell r="BT906">
            <v>1.2000000000000011E-2</v>
          </cell>
          <cell r="BU906">
            <v>-6.9999999999998952E-3</v>
          </cell>
          <cell r="BW906">
            <v>40569</v>
          </cell>
          <cell r="BX906">
            <v>3.22</v>
          </cell>
          <cell r="BY906">
            <v>3.22</v>
          </cell>
          <cell r="BZ906">
            <v>3.1989999999999998</v>
          </cell>
          <cell r="CA906">
            <v>3.1989999999999998</v>
          </cell>
          <cell r="CB906">
            <v>2.1000000000000352E-2</v>
          </cell>
          <cell r="CC906">
            <v>-2.4000000000000021E-2</v>
          </cell>
        </row>
        <row r="907">
          <cell r="AA907">
            <v>42633</v>
          </cell>
          <cell r="AB907">
            <v>0.92500000000000004</v>
          </cell>
          <cell r="AC907">
            <v>0.93</v>
          </cell>
          <cell r="AD907">
            <v>0.9</v>
          </cell>
          <cell r="AE907">
            <v>0.90500000000000003</v>
          </cell>
          <cell r="AF907">
            <v>3.0000000000000027E-2</v>
          </cell>
          <cell r="AG907">
            <v>-2.0000000000000018E-2</v>
          </cell>
          <cell r="BO907">
            <v>42628</v>
          </cell>
          <cell r="BP907">
            <v>1.24</v>
          </cell>
          <cell r="BQ907">
            <v>1.24</v>
          </cell>
          <cell r="BR907">
            <v>1.2250000000000001</v>
          </cell>
          <cell r="BS907">
            <v>1.23</v>
          </cell>
          <cell r="BT907">
            <v>1.4999999999999902E-2</v>
          </cell>
          <cell r="BU907">
            <v>-1.0000000000000009E-2</v>
          </cell>
          <cell r="BW907">
            <v>40568</v>
          </cell>
          <cell r="BX907">
            <v>3.2</v>
          </cell>
          <cell r="BY907">
            <v>3.23</v>
          </cell>
          <cell r="BZ907">
            <v>3.2</v>
          </cell>
          <cell r="CA907">
            <v>3.2229999999999999</v>
          </cell>
          <cell r="CB907">
            <v>2.9999999999999805E-2</v>
          </cell>
          <cell r="CC907">
            <v>1.0999999999999677E-2</v>
          </cell>
        </row>
        <row r="908">
          <cell r="AA908">
            <v>42629</v>
          </cell>
          <cell r="AB908">
            <v>0.94</v>
          </cell>
          <cell r="AC908">
            <v>0.94</v>
          </cell>
          <cell r="AD908">
            <v>0.92500000000000004</v>
          </cell>
          <cell r="AE908">
            <v>0.92500000000000004</v>
          </cell>
          <cell r="AF908">
            <v>1.4999999999999902E-2</v>
          </cell>
          <cell r="AG908">
            <v>-1.2000000000000011E-2</v>
          </cell>
          <cell r="BO908">
            <v>42627</v>
          </cell>
          <cell r="BP908">
            <v>1.24</v>
          </cell>
          <cell r="BQ908">
            <v>1.25</v>
          </cell>
          <cell r="BR908">
            <v>1.2350000000000001</v>
          </cell>
          <cell r="BS908">
            <v>1.24</v>
          </cell>
          <cell r="BT908">
            <v>1.4999999999999902E-2</v>
          </cell>
          <cell r="BU908">
            <v>0</v>
          </cell>
          <cell r="BW908">
            <v>40567</v>
          </cell>
          <cell r="BX908">
            <v>3.15</v>
          </cell>
          <cell r="BY908">
            <v>3.2320000000000002</v>
          </cell>
          <cell r="BZ908">
            <v>3.15</v>
          </cell>
          <cell r="CA908">
            <v>3.2120000000000002</v>
          </cell>
          <cell r="CB908">
            <v>8.2000000000000295E-2</v>
          </cell>
          <cell r="CC908">
            <v>6.2000000000000277E-2</v>
          </cell>
        </row>
        <row r="909">
          <cell r="AA909">
            <v>42628</v>
          </cell>
          <cell r="AB909">
            <v>0.95</v>
          </cell>
          <cell r="AC909">
            <v>0.95</v>
          </cell>
          <cell r="AD909">
            <v>0.93500000000000005</v>
          </cell>
          <cell r="AE909">
            <v>0.93700000000000006</v>
          </cell>
          <cell r="AF909">
            <v>1.4999999999999902E-2</v>
          </cell>
          <cell r="AG909">
            <v>-1.5999999999999903E-2</v>
          </cell>
          <cell r="BO909">
            <v>42626</v>
          </cell>
          <cell r="BP909">
            <v>1.22</v>
          </cell>
          <cell r="BQ909">
            <v>1.24</v>
          </cell>
          <cell r="BR909">
            <v>1.22</v>
          </cell>
          <cell r="BS909">
            <v>1.24</v>
          </cell>
          <cell r="BT909">
            <v>2.0000000000000018E-2</v>
          </cell>
          <cell r="BU909">
            <v>2.0000000000000018E-2</v>
          </cell>
          <cell r="BW909">
            <v>40564</v>
          </cell>
          <cell r="BX909">
            <v>3.15</v>
          </cell>
          <cell r="BY909">
            <v>3.15</v>
          </cell>
          <cell r="BZ909">
            <v>3.15</v>
          </cell>
          <cell r="CA909">
            <v>3.15</v>
          </cell>
          <cell r="CB909">
            <v>0</v>
          </cell>
          <cell r="CC909">
            <v>3.0000000000001137E-3</v>
          </cell>
        </row>
        <row r="910">
          <cell r="AA910">
            <v>42627</v>
          </cell>
          <cell r="AB910">
            <v>0.96</v>
          </cell>
          <cell r="AC910">
            <v>0.96</v>
          </cell>
          <cell r="AD910">
            <v>0.94499999999999995</v>
          </cell>
          <cell r="AE910">
            <v>0.95299999999999996</v>
          </cell>
          <cell r="AF910">
            <v>1.5000000000000013E-2</v>
          </cell>
          <cell r="AG910">
            <v>-7.0000000000000062E-3</v>
          </cell>
          <cell r="BO910">
            <v>42625</v>
          </cell>
          <cell r="BP910">
            <v>1.2</v>
          </cell>
          <cell r="BQ910">
            <v>1.24</v>
          </cell>
          <cell r="BR910">
            <v>1.19</v>
          </cell>
          <cell r="BS910">
            <v>1.22</v>
          </cell>
          <cell r="BT910">
            <v>5.0000000000000044E-2</v>
          </cell>
          <cell r="BU910">
            <v>3.0000000000000027E-2</v>
          </cell>
          <cell r="BW910">
            <v>40563</v>
          </cell>
          <cell r="BX910">
            <v>3.15</v>
          </cell>
          <cell r="BY910">
            <v>3.15</v>
          </cell>
          <cell r="BZ910">
            <v>3.1419999999999999</v>
          </cell>
          <cell r="CA910">
            <v>3.1469999999999998</v>
          </cell>
          <cell r="CB910">
            <v>8.0000000000000071E-3</v>
          </cell>
          <cell r="CC910">
            <v>-3.0000000000001137E-3</v>
          </cell>
        </row>
        <row r="911">
          <cell r="AA911">
            <v>42626</v>
          </cell>
          <cell r="AB911">
            <v>0.93</v>
          </cell>
          <cell r="AC911">
            <v>0.96</v>
          </cell>
          <cell r="AD911">
            <v>0.92</v>
          </cell>
          <cell r="AE911">
            <v>0.96</v>
          </cell>
          <cell r="AF911">
            <v>3.9999999999999925E-2</v>
          </cell>
          <cell r="AG911">
            <v>2.9999999999999916E-2</v>
          </cell>
          <cell r="BO911">
            <v>42622</v>
          </cell>
          <cell r="BP911">
            <v>1.157</v>
          </cell>
          <cell r="BQ911">
            <v>1.22</v>
          </cell>
          <cell r="BR911">
            <v>1.157</v>
          </cell>
          <cell r="BS911">
            <v>1.19</v>
          </cell>
          <cell r="BT911">
            <v>6.2999999999999945E-2</v>
          </cell>
          <cell r="BU911">
            <v>3.2999999999999918E-2</v>
          </cell>
          <cell r="BW911">
            <v>40562</v>
          </cell>
          <cell r="BX911">
            <v>3.15</v>
          </cell>
          <cell r="BY911">
            <v>3.15</v>
          </cell>
          <cell r="BZ911">
            <v>3.15</v>
          </cell>
          <cell r="CA911">
            <v>3.15</v>
          </cell>
          <cell r="CB911">
            <v>0</v>
          </cell>
          <cell r="CC911">
            <v>3.0000000000001137E-3</v>
          </cell>
        </row>
        <row r="912">
          <cell r="AA912">
            <v>42625</v>
          </cell>
          <cell r="AB912">
            <v>0.91500000000000004</v>
          </cell>
          <cell r="AC912">
            <v>0.93500000000000005</v>
          </cell>
          <cell r="AD912">
            <v>0.91300000000000003</v>
          </cell>
          <cell r="AE912">
            <v>0.93</v>
          </cell>
          <cell r="AF912">
            <v>2.200000000000002E-2</v>
          </cell>
          <cell r="AG912">
            <v>1.0000000000000009E-2</v>
          </cell>
          <cell r="BO912">
            <v>42621</v>
          </cell>
          <cell r="BP912">
            <v>1.17</v>
          </cell>
          <cell r="BQ912">
            <v>1.17</v>
          </cell>
          <cell r="BR912">
            <v>1.155</v>
          </cell>
          <cell r="BS912">
            <v>1.157</v>
          </cell>
          <cell r="BT912">
            <v>1.4999999999999902E-2</v>
          </cell>
          <cell r="BU912">
            <v>-1.2999999999999901E-2</v>
          </cell>
          <cell r="BW912">
            <v>40561</v>
          </cell>
          <cell r="BX912">
            <v>3.07</v>
          </cell>
          <cell r="BY912">
            <v>3.1480000000000001</v>
          </cell>
          <cell r="BZ912">
            <v>3.07</v>
          </cell>
          <cell r="CA912">
            <v>3.1469999999999998</v>
          </cell>
          <cell r="CB912">
            <v>7.8000000000000291E-2</v>
          </cell>
          <cell r="CC912">
            <v>8.2999999999999741E-2</v>
          </cell>
        </row>
        <row r="913">
          <cell r="AA913">
            <v>42622</v>
          </cell>
          <cell r="AB913">
            <v>0.88700000000000001</v>
          </cell>
          <cell r="AC913">
            <v>0.92</v>
          </cell>
          <cell r="AD913">
            <v>0.88700000000000001</v>
          </cell>
          <cell r="AE913">
            <v>0.92</v>
          </cell>
          <cell r="AF913">
            <v>3.3000000000000029E-2</v>
          </cell>
          <cell r="AG913">
            <v>3.3000000000000029E-2</v>
          </cell>
          <cell r="BO913">
            <v>42620</v>
          </cell>
          <cell r="BP913">
            <v>1.19</v>
          </cell>
          <cell r="BQ913">
            <v>1.1930000000000001</v>
          </cell>
          <cell r="BR913">
            <v>1.17</v>
          </cell>
          <cell r="BS913">
            <v>1.17</v>
          </cell>
          <cell r="BT913">
            <v>2.3000000000000131E-2</v>
          </cell>
          <cell r="BU913">
            <v>-2.0000000000000018E-2</v>
          </cell>
          <cell r="BW913">
            <v>40560</v>
          </cell>
          <cell r="BX913">
            <v>3.05</v>
          </cell>
          <cell r="BY913">
            <v>3.0659999999999998</v>
          </cell>
          <cell r="BZ913">
            <v>3.05</v>
          </cell>
          <cell r="CA913">
            <v>3.0640000000000001</v>
          </cell>
          <cell r="CB913">
            <v>1.6000000000000014E-2</v>
          </cell>
          <cell r="CC913">
            <v>1.4000000000000234E-2</v>
          </cell>
        </row>
        <row r="914">
          <cell r="AA914">
            <v>42621</v>
          </cell>
          <cell r="AB914">
            <v>0.89</v>
          </cell>
          <cell r="AC914">
            <v>0.89</v>
          </cell>
          <cell r="AD914">
            <v>0.88500000000000001</v>
          </cell>
          <cell r="AE914">
            <v>0.88700000000000001</v>
          </cell>
          <cell r="AF914">
            <v>5.0000000000000044E-3</v>
          </cell>
          <cell r="AG914">
            <v>-3.0000000000000027E-3</v>
          </cell>
          <cell r="BO914">
            <v>42619</v>
          </cell>
          <cell r="BP914">
            <v>1.22</v>
          </cell>
          <cell r="BQ914">
            <v>1.22</v>
          </cell>
          <cell r="BR914">
            <v>1.19</v>
          </cell>
          <cell r="BS914">
            <v>1.19</v>
          </cell>
          <cell r="BT914">
            <v>3.0000000000000027E-2</v>
          </cell>
          <cell r="BU914">
            <v>-3.0000000000000027E-2</v>
          </cell>
          <cell r="BW914">
            <v>40557</v>
          </cell>
          <cell r="BX914">
            <v>2.94</v>
          </cell>
          <cell r="BY914">
            <v>3.05</v>
          </cell>
          <cell r="BZ914">
            <v>2.9</v>
          </cell>
          <cell r="CA914">
            <v>3.05</v>
          </cell>
          <cell r="CB914">
            <v>0.14999999999999991</v>
          </cell>
          <cell r="CC914">
            <v>0.11299999999999999</v>
          </cell>
        </row>
        <row r="915">
          <cell r="AA915">
            <v>42620</v>
          </cell>
          <cell r="AB915">
            <v>0.89</v>
          </cell>
          <cell r="AC915">
            <v>0.89</v>
          </cell>
          <cell r="AD915">
            <v>0.88</v>
          </cell>
          <cell r="AE915">
            <v>0.89</v>
          </cell>
          <cell r="AF915">
            <v>1.0000000000000009E-2</v>
          </cell>
          <cell r="AG915">
            <v>0</v>
          </cell>
          <cell r="BO915">
            <v>42618</v>
          </cell>
          <cell r="BP915">
            <v>1.25</v>
          </cell>
          <cell r="BQ915">
            <v>1.25</v>
          </cell>
          <cell r="BR915">
            <v>1.2150000000000001</v>
          </cell>
          <cell r="BS915">
            <v>1.22</v>
          </cell>
          <cell r="BT915">
            <v>3.499999999999992E-2</v>
          </cell>
          <cell r="BU915">
            <v>-3.0000000000000027E-2</v>
          </cell>
          <cell r="BW915">
            <v>40556</v>
          </cell>
          <cell r="BX915">
            <v>2.92</v>
          </cell>
          <cell r="BY915">
            <v>2.9369999999999998</v>
          </cell>
          <cell r="BZ915">
            <v>2.92</v>
          </cell>
          <cell r="CA915">
            <v>2.9369999999999998</v>
          </cell>
          <cell r="CB915">
            <v>1.6999999999999904E-2</v>
          </cell>
          <cell r="CC915">
            <v>1.6999999999999904E-2</v>
          </cell>
        </row>
        <row r="916">
          <cell r="AA916">
            <v>42619</v>
          </cell>
          <cell r="AB916">
            <v>0.92</v>
          </cell>
          <cell r="AC916">
            <v>0.92</v>
          </cell>
          <cell r="AD916">
            <v>0.89</v>
          </cell>
          <cell r="AE916">
            <v>0.89</v>
          </cell>
          <cell r="AF916">
            <v>3.0000000000000027E-2</v>
          </cell>
          <cell r="AG916">
            <v>-3.0000000000000027E-2</v>
          </cell>
          <cell r="BO916">
            <v>42615</v>
          </cell>
          <cell r="BP916">
            <v>1.25</v>
          </cell>
          <cell r="BQ916">
            <v>1.25</v>
          </cell>
          <cell r="BR916">
            <v>1.24</v>
          </cell>
          <cell r="BS916">
            <v>1.25</v>
          </cell>
          <cell r="BT916">
            <v>1.0000000000000009E-2</v>
          </cell>
          <cell r="BU916">
            <v>0</v>
          </cell>
          <cell r="BW916">
            <v>40555</v>
          </cell>
          <cell r="BX916">
            <v>2.86</v>
          </cell>
          <cell r="BY916">
            <v>2.93</v>
          </cell>
          <cell r="BZ916">
            <v>2.8559999999999999</v>
          </cell>
          <cell r="CA916">
            <v>2.92</v>
          </cell>
          <cell r="CB916">
            <v>7.4000000000000288E-2</v>
          </cell>
          <cell r="CC916">
            <v>6.0000000000000053E-2</v>
          </cell>
        </row>
        <row r="917">
          <cell r="AA917">
            <v>42618</v>
          </cell>
          <cell r="AB917">
            <v>0.96</v>
          </cell>
          <cell r="AC917">
            <v>0.96099999999999997</v>
          </cell>
          <cell r="AD917">
            <v>0.92</v>
          </cell>
          <cell r="AE917">
            <v>0.92</v>
          </cell>
          <cell r="AF917">
            <v>4.0999999999999925E-2</v>
          </cell>
          <cell r="AG917">
            <v>-3.9999999999999925E-2</v>
          </cell>
          <cell r="BO917">
            <v>42614</v>
          </cell>
          <cell r="BP917">
            <v>1.25</v>
          </cell>
          <cell r="BQ917">
            <v>1.25</v>
          </cell>
          <cell r="BR917">
            <v>1.25</v>
          </cell>
          <cell r="BS917">
            <v>1.25</v>
          </cell>
          <cell r="BT917">
            <v>0</v>
          </cell>
          <cell r="BU917">
            <v>0</v>
          </cell>
          <cell r="BW917">
            <v>40554</v>
          </cell>
          <cell r="BX917">
            <v>2.84</v>
          </cell>
          <cell r="BY917">
            <v>2.86</v>
          </cell>
          <cell r="BZ917">
            <v>2.84</v>
          </cell>
          <cell r="CA917">
            <v>2.86</v>
          </cell>
          <cell r="CB917">
            <v>2.0000000000000018E-2</v>
          </cell>
          <cell r="CC917">
            <v>0</v>
          </cell>
        </row>
        <row r="918">
          <cell r="AA918">
            <v>42615</v>
          </cell>
          <cell r="AB918">
            <v>0.96</v>
          </cell>
          <cell r="AC918">
            <v>0.96</v>
          </cell>
          <cell r="AD918">
            <v>0.94</v>
          </cell>
          <cell r="AE918">
            <v>0.96</v>
          </cell>
          <cell r="AF918">
            <v>2.0000000000000018E-2</v>
          </cell>
          <cell r="AG918">
            <v>7.0000000000000062E-3</v>
          </cell>
          <cell r="BO918">
            <v>42613</v>
          </cell>
          <cell r="BP918">
            <v>1.26</v>
          </cell>
          <cell r="BQ918">
            <v>1.26</v>
          </cell>
          <cell r="BR918">
            <v>1.25</v>
          </cell>
          <cell r="BS918">
            <v>1.25</v>
          </cell>
          <cell r="BT918">
            <v>1.0000000000000009E-2</v>
          </cell>
          <cell r="BU918">
            <v>-1.0000000000000009E-2</v>
          </cell>
          <cell r="BW918">
            <v>40553</v>
          </cell>
          <cell r="BX918">
            <v>2.83</v>
          </cell>
          <cell r="BY918">
            <v>2.86</v>
          </cell>
          <cell r="BZ918">
            <v>2.83</v>
          </cell>
          <cell r="CA918">
            <v>2.86</v>
          </cell>
          <cell r="CB918">
            <v>2.9999999999999805E-2</v>
          </cell>
          <cell r="CC918">
            <v>2.9999999999999805E-2</v>
          </cell>
        </row>
        <row r="919">
          <cell r="AA919">
            <v>42614</v>
          </cell>
          <cell r="AB919">
            <v>0.94</v>
          </cell>
          <cell r="AC919">
            <v>0.96</v>
          </cell>
          <cell r="AD919">
            <v>0.94</v>
          </cell>
          <cell r="AE919">
            <v>0.95299999999999996</v>
          </cell>
          <cell r="AF919">
            <v>2.0000000000000018E-2</v>
          </cell>
          <cell r="AG919">
            <v>1.3000000000000012E-2</v>
          </cell>
          <cell r="BO919">
            <v>42612</v>
          </cell>
          <cell r="BP919">
            <v>1.26</v>
          </cell>
          <cell r="BQ919">
            <v>1.26</v>
          </cell>
          <cell r="BR919">
            <v>1.2549999999999999</v>
          </cell>
          <cell r="BS919">
            <v>1.26</v>
          </cell>
          <cell r="BT919">
            <v>5.0000000000001155E-3</v>
          </cell>
          <cell r="BU919">
            <v>0</v>
          </cell>
          <cell r="BW919">
            <v>40550</v>
          </cell>
          <cell r="BX919">
            <v>2.86</v>
          </cell>
          <cell r="BY919">
            <v>2.86</v>
          </cell>
          <cell r="BZ919">
            <v>2.83</v>
          </cell>
          <cell r="CA919">
            <v>2.83</v>
          </cell>
          <cell r="CB919">
            <v>2.9999999999999805E-2</v>
          </cell>
          <cell r="CC919">
            <v>-2.9999999999999805E-2</v>
          </cell>
        </row>
        <row r="920">
          <cell r="AA920">
            <v>42613</v>
          </cell>
          <cell r="AB920">
            <v>0.95699999999999996</v>
          </cell>
          <cell r="AC920">
            <v>0.95699999999999996</v>
          </cell>
          <cell r="AD920">
            <v>0.94</v>
          </cell>
          <cell r="AE920">
            <v>0.94</v>
          </cell>
          <cell r="AF920">
            <v>1.7000000000000015E-2</v>
          </cell>
          <cell r="AG920">
            <v>-1.7000000000000015E-2</v>
          </cell>
          <cell r="BO920">
            <v>42611</v>
          </cell>
          <cell r="BP920">
            <v>1.25</v>
          </cell>
          <cell r="BQ920">
            <v>1.26</v>
          </cell>
          <cell r="BR920">
            <v>1.248</v>
          </cell>
          <cell r="BS920">
            <v>1.26</v>
          </cell>
          <cell r="BT920">
            <v>1.2000000000000011E-2</v>
          </cell>
          <cell r="BU920">
            <v>1.0000000000000009E-2</v>
          </cell>
          <cell r="BW920">
            <v>40549</v>
          </cell>
          <cell r="BX920">
            <v>2.85</v>
          </cell>
          <cell r="BY920">
            <v>2.86</v>
          </cell>
          <cell r="BZ920">
            <v>2.85</v>
          </cell>
          <cell r="CA920">
            <v>2.86</v>
          </cell>
          <cell r="CB920">
            <v>9.9999999999997868E-3</v>
          </cell>
          <cell r="CC920">
            <v>9.9999999999997868E-3</v>
          </cell>
        </row>
        <row r="921">
          <cell r="AA921">
            <v>42612</v>
          </cell>
          <cell r="AB921">
            <v>0.95699999999999996</v>
          </cell>
          <cell r="AC921">
            <v>0.96</v>
          </cell>
          <cell r="AD921">
            <v>0.95499999999999996</v>
          </cell>
          <cell r="AE921">
            <v>0.95699999999999996</v>
          </cell>
          <cell r="AF921">
            <v>5.0000000000000044E-3</v>
          </cell>
          <cell r="AG921">
            <v>0</v>
          </cell>
          <cell r="BO921">
            <v>42608</v>
          </cell>
          <cell r="BP921">
            <v>1.24</v>
          </cell>
          <cell r="BQ921">
            <v>1.2549999999999999</v>
          </cell>
          <cell r="BR921">
            <v>1.22</v>
          </cell>
          <cell r="BS921">
            <v>1.25</v>
          </cell>
          <cell r="BT921">
            <v>3.499999999999992E-2</v>
          </cell>
          <cell r="BU921">
            <v>1.0000000000000009E-2</v>
          </cell>
          <cell r="BW921">
            <v>40548</v>
          </cell>
          <cell r="BX921">
            <v>2.78</v>
          </cell>
          <cell r="BY921">
            <v>2.85</v>
          </cell>
          <cell r="BZ921">
            <v>2.78</v>
          </cell>
          <cell r="CA921">
            <v>2.85</v>
          </cell>
          <cell r="CB921">
            <v>7.0000000000000284E-2</v>
          </cell>
          <cell r="CC921">
            <v>7.0000000000000284E-2</v>
          </cell>
        </row>
        <row r="922">
          <cell r="AA922">
            <v>42611</v>
          </cell>
          <cell r="AB922">
            <v>0.94499999999999995</v>
          </cell>
          <cell r="AC922">
            <v>0.95699999999999996</v>
          </cell>
          <cell r="AD922">
            <v>0.94299999999999995</v>
          </cell>
          <cell r="AE922">
            <v>0.95699999999999996</v>
          </cell>
          <cell r="AF922">
            <v>1.4000000000000012E-2</v>
          </cell>
          <cell r="AG922">
            <v>1.4000000000000012E-2</v>
          </cell>
          <cell r="BO922">
            <v>42607</v>
          </cell>
          <cell r="BP922">
            <v>1.24</v>
          </cell>
          <cell r="BQ922">
            <v>1.25</v>
          </cell>
          <cell r="BR922">
            <v>1.19</v>
          </cell>
          <cell r="BS922">
            <v>1.24</v>
          </cell>
          <cell r="BT922">
            <v>6.0000000000000053E-2</v>
          </cell>
          <cell r="BU922">
            <v>0</v>
          </cell>
          <cell r="BW922">
            <v>40547</v>
          </cell>
          <cell r="BX922">
            <v>2.63</v>
          </cell>
          <cell r="BY922">
            <v>2.8180000000000001</v>
          </cell>
          <cell r="BZ922">
            <v>2.63</v>
          </cell>
          <cell r="CA922">
            <v>2.78</v>
          </cell>
          <cell r="CB922">
            <v>0.18800000000000017</v>
          </cell>
          <cell r="CC922">
            <v>0.14999999999999991</v>
          </cell>
        </row>
        <row r="923">
          <cell r="AA923">
            <v>42608</v>
          </cell>
          <cell r="AB923">
            <v>0.94</v>
          </cell>
          <cell r="AC923">
            <v>0.95499999999999996</v>
          </cell>
          <cell r="AD923">
            <v>0.93500000000000005</v>
          </cell>
          <cell r="AE923">
            <v>0.94299999999999995</v>
          </cell>
          <cell r="AF923">
            <v>1.9999999999999907E-2</v>
          </cell>
          <cell r="AG923">
            <v>3.0000000000000027E-3</v>
          </cell>
          <cell r="BO923">
            <v>42606</v>
          </cell>
          <cell r="BP923">
            <v>1.26</v>
          </cell>
          <cell r="BQ923">
            <v>1.26</v>
          </cell>
          <cell r="BR923">
            <v>1.24</v>
          </cell>
          <cell r="BS923">
            <v>1.24</v>
          </cell>
          <cell r="BT923">
            <v>2.0000000000000018E-2</v>
          </cell>
          <cell r="BU923">
            <v>-2.0000000000000018E-2</v>
          </cell>
          <cell r="BW923">
            <v>40546</v>
          </cell>
          <cell r="BX923">
            <v>2.63</v>
          </cell>
          <cell r="BY923">
            <v>2.67</v>
          </cell>
          <cell r="BZ923">
            <v>2.63</v>
          </cell>
          <cell r="CA923">
            <v>2.63</v>
          </cell>
          <cell r="CB923">
            <v>4.0000000000000036E-2</v>
          </cell>
          <cell r="CC923">
            <v>0</v>
          </cell>
        </row>
        <row r="924">
          <cell r="AA924">
            <v>42607</v>
          </cell>
          <cell r="AB924">
            <v>0.94</v>
          </cell>
          <cell r="AC924">
            <v>0.95</v>
          </cell>
          <cell r="AD924">
            <v>0.91</v>
          </cell>
          <cell r="AE924">
            <v>0.94</v>
          </cell>
          <cell r="AF924">
            <v>3.9999999999999925E-2</v>
          </cell>
          <cell r="AG924">
            <v>0</v>
          </cell>
          <cell r="BO924">
            <v>42605</v>
          </cell>
          <cell r="BP924">
            <v>1.26</v>
          </cell>
          <cell r="BQ924">
            <v>1.27</v>
          </cell>
          <cell r="BR924">
            <v>1.2589999999999999</v>
          </cell>
          <cell r="BS924">
            <v>1.26</v>
          </cell>
          <cell r="BT924">
            <v>1.1000000000000121E-2</v>
          </cell>
          <cell r="BU924">
            <v>0</v>
          </cell>
          <cell r="BW924">
            <v>40542</v>
          </cell>
          <cell r="BX924">
            <v>2.64</v>
          </cell>
          <cell r="BY924">
            <v>2.64</v>
          </cell>
          <cell r="BZ924">
            <v>2.62</v>
          </cell>
          <cell r="CA924">
            <v>2.63</v>
          </cell>
          <cell r="CB924">
            <v>2.0000000000000018E-2</v>
          </cell>
          <cell r="CC924">
            <v>-1.6000000000000014E-2</v>
          </cell>
        </row>
        <row r="925">
          <cell r="AA925">
            <v>42606</v>
          </cell>
          <cell r="AB925">
            <v>0.95</v>
          </cell>
          <cell r="AC925">
            <v>0.96</v>
          </cell>
          <cell r="AD925">
            <v>0.94</v>
          </cell>
          <cell r="AE925">
            <v>0.94</v>
          </cell>
          <cell r="AF925">
            <v>2.0000000000000018E-2</v>
          </cell>
          <cell r="AG925">
            <v>-2.0000000000000018E-2</v>
          </cell>
          <cell r="BO925">
            <v>42604</v>
          </cell>
          <cell r="BP925">
            <v>1.26</v>
          </cell>
          <cell r="BQ925">
            <v>1.26</v>
          </cell>
          <cell r="BR925">
            <v>1.258</v>
          </cell>
          <cell r="BS925">
            <v>1.26</v>
          </cell>
          <cell r="BT925">
            <v>2.0000000000000018E-3</v>
          </cell>
          <cell r="BU925">
            <v>0</v>
          </cell>
          <cell r="BW925">
            <v>40541</v>
          </cell>
          <cell r="BX925">
            <v>2.7</v>
          </cell>
          <cell r="BY925">
            <v>2.7</v>
          </cell>
          <cell r="BZ925">
            <v>2.6459999999999999</v>
          </cell>
          <cell r="CA925">
            <v>2.6459999999999999</v>
          </cell>
          <cell r="CB925">
            <v>5.400000000000027E-2</v>
          </cell>
          <cell r="CC925">
            <v>-5.699999999999994E-2</v>
          </cell>
        </row>
        <row r="926">
          <cell r="AA926">
            <v>42605</v>
          </cell>
          <cell r="AB926">
            <v>0.96</v>
          </cell>
          <cell r="AC926">
            <v>0.96</v>
          </cell>
          <cell r="AD926">
            <v>0.95</v>
          </cell>
          <cell r="AE926">
            <v>0.96</v>
          </cell>
          <cell r="AF926">
            <v>1.0000000000000009E-2</v>
          </cell>
          <cell r="AG926">
            <v>0</v>
          </cell>
          <cell r="BO926">
            <v>42601</v>
          </cell>
          <cell r="BP926">
            <v>1.2569999999999999</v>
          </cell>
          <cell r="BQ926">
            <v>1.27</v>
          </cell>
          <cell r="BR926">
            <v>1.2569999999999999</v>
          </cell>
          <cell r="BS926">
            <v>1.26</v>
          </cell>
          <cell r="BT926">
            <v>1.3000000000000123E-2</v>
          </cell>
          <cell r="BU926">
            <v>3.0000000000001137E-3</v>
          </cell>
          <cell r="BW926">
            <v>40540</v>
          </cell>
          <cell r="BX926">
            <v>2.72</v>
          </cell>
          <cell r="BY926">
            <v>2.72</v>
          </cell>
          <cell r="BZ926">
            <v>2.7029999999999998</v>
          </cell>
          <cell r="CA926">
            <v>2.7029999999999998</v>
          </cell>
          <cell r="CB926">
            <v>1.7000000000000348E-2</v>
          </cell>
          <cell r="CC926">
            <v>-2.0000000000000018E-2</v>
          </cell>
        </row>
        <row r="927">
          <cell r="AA927">
            <v>42604</v>
          </cell>
          <cell r="AB927">
            <v>0.96</v>
          </cell>
          <cell r="AC927">
            <v>0.96199999999999997</v>
          </cell>
          <cell r="AD927">
            <v>0.95</v>
          </cell>
          <cell r="AE927">
            <v>0.96</v>
          </cell>
          <cell r="AF927">
            <v>1.2000000000000011E-2</v>
          </cell>
          <cell r="AG927">
            <v>0</v>
          </cell>
          <cell r="BO927">
            <v>42600</v>
          </cell>
          <cell r="BP927">
            <v>1.24</v>
          </cell>
          <cell r="BQ927">
            <v>1.26</v>
          </cell>
          <cell r="BR927">
            <v>1.22</v>
          </cell>
          <cell r="BS927">
            <v>1.2569999999999999</v>
          </cell>
          <cell r="BT927">
            <v>4.0000000000000036E-2</v>
          </cell>
          <cell r="BU927">
            <v>1.6999999999999904E-2</v>
          </cell>
          <cell r="BW927">
            <v>40539</v>
          </cell>
          <cell r="BX927">
            <v>2.75</v>
          </cell>
          <cell r="BY927">
            <v>2.75</v>
          </cell>
          <cell r="BZ927">
            <v>2.7229999999999999</v>
          </cell>
          <cell r="CA927">
            <v>2.7229999999999999</v>
          </cell>
          <cell r="CB927">
            <v>2.7000000000000135E-2</v>
          </cell>
          <cell r="CC927">
            <v>-2.7000000000000135E-2</v>
          </cell>
        </row>
        <row r="928">
          <cell r="AA928">
            <v>42601</v>
          </cell>
          <cell r="AB928">
            <v>0.96</v>
          </cell>
          <cell r="AC928">
            <v>0.96</v>
          </cell>
          <cell r="AD928">
            <v>0.96</v>
          </cell>
          <cell r="AE928">
            <v>0.96</v>
          </cell>
          <cell r="AF928">
            <v>0</v>
          </cell>
          <cell r="AG928">
            <v>0</v>
          </cell>
          <cell r="BO928">
            <v>42599</v>
          </cell>
          <cell r="BP928">
            <v>1.22</v>
          </cell>
          <cell r="BQ928">
            <v>1.24</v>
          </cell>
          <cell r="BR928">
            <v>1.21</v>
          </cell>
          <cell r="BS928">
            <v>1.24</v>
          </cell>
          <cell r="BT928">
            <v>3.0000000000000027E-2</v>
          </cell>
          <cell r="BU928">
            <v>2.0000000000000018E-2</v>
          </cell>
          <cell r="BW928">
            <v>40536</v>
          </cell>
          <cell r="BX928">
            <v>2.75</v>
          </cell>
          <cell r="BY928">
            <v>2.75</v>
          </cell>
          <cell r="BZ928">
            <v>2.75</v>
          </cell>
          <cell r="CA928">
            <v>2.75</v>
          </cell>
          <cell r="CB928">
            <v>0</v>
          </cell>
          <cell r="CC928">
            <v>-3.0000000000001137E-3</v>
          </cell>
        </row>
        <row r="929">
          <cell r="AA929">
            <v>42600</v>
          </cell>
          <cell r="AB929">
            <v>0.93</v>
          </cell>
          <cell r="AC929">
            <v>0.96</v>
          </cell>
          <cell r="AD929">
            <v>0.93</v>
          </cell>
          <cell r="AE929">
            <v>0.96</v>
          </cell>
          <cell r="AF929">
            <v>2.9999999999999916E-2</v>
          </cell>
          <cell r="AG929">
            <v>2.9999999999999916E-2</v>
          </cell>
          <cell r="BO929">
            <v>42598</v>
          </cell>
          <cell r="BP929">
            <v>1.19</v>
          </cell>
          <cell r="BQ929">
            <v>1.22</v>
          </cell>
          <cell r="BR929">
            <v>1.19</v>
          </cell>
          <cell r="BS929">
            <v>1.22</v>
          </cell>
          <cell r="BT929">
            <v>3.0000000000000027E-2</v>
          </cell>
          <cell r="BU929">
            <v>2.0000000000000018E-2</v>
          </cell>
          <cell r="BW929">
            <v>40535</v>
          </cell>
          <cell r="BX929">
            <v>2.74</v>
          </cell>
          <cell r="BY929">
            <v>2.758</v>
          </cell>
          <cell r="BZ929">
            <v>2.74</v>
          </cell>
          <cell r="CA929">
            <v>2.7530000000000001</v>
          </cell>
          <cell r="CB929">
            <v>1.7999999999999794E-2</v>
          </cell>
          <cell r="CC929">
            <v>1.2999999999999901E-2</v>
          </cell>
        </row>
        <row r="930">
          <cell r="AA930">
            <v>42599</v>
          </cell>
          <cell r="AB930">
            <v>0.92</v>
          </cell>
          <cell r="AC930">
            <v>0.93</v>
          </cell>
          <cell r="AD930">
            <v>0.9</v>
          </cell>
          <cell r="AE930">
            <v>0.93</v>
          </cell>
          <cell r="AF930">
            <v>3.0000000000000027E-2</v>
          </cell>
          <cell r="AG930">
            <v>1.0000000000000009E-2</v>
          </cell>
          <cell r="BO930">
            <v>42594</v>
          </cell>
          <cell r="BP930">
            <v>1.21</v>
          </cell>
          <cell r="BQ930">
            <v>1.21</v>
          </cell>
          <cell r="BR930">
            <v>1.18</v>
          </cell>
          <cell r="BS930">
            <v>1.2</v>
          </cell>
          <cell r="BT930">
            <v>3.0000000000000027E-2</v>
          </cell>
          <cell r="BU930">
            <v>-1.0000000000000009E-2</v>
          </cell>
          <cell r="BW930">
            <v>40534</v>
          </cell>
          <cell r="BX930">
            <v>2.74</v>
          </cell>
          <cell r="BY930">
            <v>2.75</v>
          </cell>
          <cell r="BZ930">
            <v>2.74</v>
          </cell>
          <cell r="CA930">
            <v>2.74</v>
          </cell>
          <cell r="CB930">
            <v>9.9999999999997868E-3</v>
          </cell>
          <cell r="CC930">
            <v>3.0000000000001137E-3</v>
          </cell>
        </row>
        <row r="931">
          <cell r="AA931">
            <v>42598</v>
          </cell>
          <cell r="AB931">
            <v>0.9</v>
          </cell>
          <cell r="AC931">
            <v>0.93</v>
          </cell>
          <cell r="AD931">
            <v>0.89400000000000002</v>
          </cell>
          <cell r="AE931">
            <v>0.92</v>
          </cell>
          <cell r="AF931">
            <v>3.6000000000000032E-2</v>
          </cell>
          <cell r="AG931">
            <v>2.0000000000000018E-2</v>
          </cell>
          <cell r="BO931">
            <v>42593</v>
          </cell>
          <cell r="BP931">
            <v>1.2230000000000001</v>
          </cell>
          <cell r="BQ931">
            <v>1.23</v>
          </cell>
          <cell r="BR931">
            <v>1.21</v>
          </cell>
          <cell r="BS931">
            <v>1.21</v>
          </cell>
          <cell r="BT931">
            <v>2.0000000000000018E-2</v>
          </cell>
          <cell r="BU931">
            <v>-1.3000000000000123E-2</v>
          </cell>
          <cell r="BW931">
            <v>40533</v>
          </cell>
          <cell r="BX931">
            <v>2.75</v>
          </cell>
          <cell r="BY931">
            <v>2.75</v>
          </cell>
          <cell r="BZ931">
            <v>2.7320000000000002</v>
          </cell>
          <cell r="CA931">
            <v>2.7370000000000001</v>
          </cell>
          <cell r="CB931">
            <v>1.7999999999999794E-2</v>
          </cell>
          <cell r="CC931">
            <v>-1.2999999999999901E-2</v>
          </cell>
        </row>
        <row r="932">
          <cell r="AA932">
            <v>42594</v>
          </cell>
          <cell r="AB932">
            <v>0.93</v>
          </cell>
          <cell r="AC932">
            <v>0.93</v>
          </cell>
          <cell r="AD932">
            <v>0.89</v>
          </cell>
          <cell r="AE932">
            <v>0.9</v>
          </cell>
          <cell r="AF932">
            <v>4.0000000000000036E-2</v>
          </cell>
          <cell r="AG932">
            <v>-3.0000000000000027E-2</v>
          </cell>
          <cell r="BO932">
            <v>42592</v>
          </cell>
          <cell r="BP932">
            <v>1.26</v>
          </cell>
          <cell r="BQ932">
            <v>1.26</v>
          </cell>
          <cell r="BR932">
            <v>1.21</v>
          </cell>
          <cell r="BS932">
            <v>1.2230000000000001</v>
          </cell>
          <cell r="BT932">
            <v>5.0000000000000044E-2</v>
          </cell>
          <cell r="BU932">
            <v>-3.6999999999999922E-2</v>
          </cell>
          <cell r="BW932">
            <v>40532</v>
          </cell>
          <cell r="BX932">
            <v>2.76</v>
          </cell>
          <cell r="BY932">
            <v>2.76</v>
          </cell>
          <cell r="BZ932">
            <v>2.75</v>
          </cell>
          <cell r="CA932">
            <v>2.75</v>
          </cell>
          <cell r="CB932">
            <v>9.9999999999997868E-3</v>
          </cell>
          <cell r="CC932">
            <v>-7.0000000000001172E-3</v>
          </cell>
        </row>
        <row r="933">
          <cell r="AA933">
            <v>42593</v>
          </cell>
          <cell r="AB933">
            <v>0.95</v>
          </cell>
          <cell r="AC933">
            <v>0.95</v>
          </cell>
          <cell r="AD933">
            <v>0.93</v>
          </cell>
          <cell r="AE933">
            <v>0.93</v>
          </cell>
          <cell r="AF933">
            <v>1.9999999999999907E-2</v>
          </cell>
          <cell r="AG933">
            <v>-1.9999999999999907E-2</v>
          </cell>
          <cell r="BO933">
            <v>42591</v>
          </cell>
          <cell r="BP933">
            <v>1.29</v>
          </cell>
          <cell r="BQ933">
            <v>1.29</v>
          </cell>
          <cell r="BR933">
            <v>1.26</v>
          </cell>
          <cell r="BS933">
            <v>1.26</v>
          </cell>
          <cell r="BT933">
            <v>3.0000000000000027E-2</v>
          </cell>
          <cell r="BU933">
            <v>-3.0000000000000027E-2</v>
          </cell>
          <cell r="BW933">
            <v>40529</v>
          </cell>
          <cell r="BX933">
            <v>2.76</v>
          </cell>
          <cell r="BY933">
            <v>2.76</v>
          </cell>
          <cell r="BZ933">
            <v>2.7519999999999998</v>
          </cell>
          <cell r="CA933">
            <v>2.7570000000000001</v>
          </cell>
          <cell r="CB933">
            <v>8.0000000000000071E-3</v>
          </cell>
          <cell r="CC933">
            <v>-5.9999999999997833E-3</v>
          </cell>
        </row>
        <row r="934">
          <cell r="AA934">
            <v>42592</v>
          </cell>
          <cell r="AB934">
            <v>0.96</v>
          </cell>
          <cell r="AC934">
            <v>0.96499999999999997</v>
          </cell>
          <cell r="AD934">
            <v>0.94</v>
          </cell>
          <cell r="AE934">
            <v>0.95</v>
          </cell>
          <cell r="AF934">
            <v>2.5000000000000022E-2</v>
          </cell>
          <cell r="AG934">
            <v>-2.0000000000000018E-2</v>
          </cell>
          <cell r="BO934">
            <v>42590</v>
          </cell>
          <cell r="BP934">
            <v>1.27</v>
          </cell>
          <cell r="BQ934">
            <v>1.3</v>
          </cell>
          <cell r="BR934">
            <v>1.2629999999999999</v>
          </cell>
          <cell r="BS934">
            <v>1.29</v>
          </cell>
          <cell r="BT934">
            <v>3.7000000000000144E-2</v>
          </cell>
          <cell r="BU934">
            <v>2.0000000000000018E-2</v>
          </cell>
          <cell r="BW934">
            <v>40528</v>
          </cell>
          <cell r="BX934">
            <v>2.77</v>
          </cell>
          <cell r="BY934">
            <v>2.77</v>
          </cell>
          <cell r="BZ934">
            <v>2.7629999999999999</v>
          </cell>
          <cell r="CA934">
            <v>2.7629999999999999</v>
          </cell>
          <cell r="CB934">
            <v>7.0000000000001172E-3</v>
          </cell>
          <cell r="CC934">
            <v>-1.0000000000000231E-2</v>
          </cell>
        </row>
        <row r="935">
          <cell r="AA935">
            <v>42591</v>
          </cell>
          <cell r="AB935">
            <v>0.98</v>
          </cell>
          <cell r="AC935">
            <v>0.98</v>
          </cell>
          <cell r="AD935">
            <v>0.96</v>
          </cell>
          <cell r="AE935">
            <v>0.97</v>
          </cell>
          <cell r="AF935">
            <v>2.0000000000000018E-2</v>
          </cell>
          <cell r="AG935">
            <v>-1.0000000000000009E-2</v>
          </cell>
          <cell r="BO935">
            <v>42587</v>
          </cell>
          <cell r="BP935">
            <v>1.3029999999999999</v>
          </cell>
          <cell r="BQ935">
            <v>1.3049999999999999</v>
          </cell>
          <cell r="BR935">
            <v>1.27</v>
          </cell>
          <cell r="BS935">
            <v>1.27</v>
          </cell>
          <cell r="BT935">
            <v>3.499999999999992E-2</v>
          </cell>
          <cell r="BU935">
            <v>-3.0000000000000027E-2</v>
          </cell>
          <cell r="BW935">
            <v>40527</v>
          </cell>
          <cell r="BX935">
            <v>2.79</v>
          </cell>
          <cell r="BY935">
            <v>2.79</v>
          </cell>
          <cell r="BZ935">
            <v>2.7730000000000001</v>
          </cell>
          <cell r="CA935">
            <v>2.7730000000000001</v>
          </cell>
          <cell r="CB935">
            <v>1.6999999999999904E-2</v>
          </cell>
          <cell r="CC935">
            <v>-1.499999999999968E-2</v>
          </cell>
        </row>
        <row r="936">
          <cell r="AA936">
            <v>42590</v>
          </cell>
          <cell r="AB936">
            <v>0.98699999999999999</v>
          </cell>
          <cell r="AC936">
            <v>0.99</v>
          </cell>
          <cell r="AD936">
            <v>0.97899999999999998</v>
          </cell>
          <cell r="AE936">
            <v>0.98</v>
          </cell>
          <cell r="AF936">
            <v>1.100000000000001E-2</v>
          </cell>
          <cell r="AG936">
            <v>-7.0000000000000062E-3</v>
          </cell>
          <cell r="BO936">
            <v>42586</v>
          </cell>
          <cell r="BP936">
            <v>1.37</v>
          </cell>
          <cell r="BQ936">
            <v>1.37</v>
          </cell>
          <cell r="BR936">
            <v>1.3</v>
          </cell>
          <cell r="BS936">
            <v>1.3</v>
          </cell>
          <cell r="BT936">
            <v>7.0000000000000062E-2</v>
          </cell>
          <cell r="BU936">
            <v>-7.0000000000000062E-2</v>
          </cell>
          <cell r="BW936">
            <v>40526</v>
          </cell>
          <cell r="BX936">
            <v>2.794</v>
          </cell>
          <cell r="BY936">
            <v>2.802</v>
          </cell>
          <cell r="BZ936">
            <v>2.7879999999999998</v>
          </cell>
          <cell r="CA936">
            <v>2.7879999999999998</v>
          </cell>
          <cell r="CB936">
            <v>1.4000000000000234E-2</v>
          </cell>
          <cell r="CC936">
            <v>-1.2000000000000011E-2</v>
          </cell>
        </row>
        <row r="937">
          <cell r="AA937">
            <v>42587</v>
          </cell>
          <cell r="AB937">
            <v>1.01</v>
          </cell>
          <cell r="AC937">
            <v>1.01</v>
          </cell>
          <cell r="AD937">
            <v>0.98</v>
          </cell>
          <cell r="AE937">
            <v>0.98699999999999999</v>
          </cell>
          <cell r="AF937">
            <v>3.0000000000000027E-2</v>
          </cell>
          <cell r="AG937">
            <v>-2.300000000000002E-2</v>
          </cell>
          <cell r="BO937">
            <v>42585</v>
          </cell>
          <cell r="BP937">
            <v>1.36</v>
          </cell>
          <cell r="BQ937">
            <v>1.38</v>
          </cell>
          <cell r="BR937">
            <v>1.34</v>
          </cell>
          <cell r="BS937">
            <v>1.37</v>
          </cell>
          <cell r="BT937">
            <v>3.9999999999999813E-2</v>
          </cell>
          <cell r="BU937">
            <v>1.3000000000000123E-2</v>
          </cell>
          <cell r="BW937">
            <v>40525</v>
          </cell>
          <cell r="BX937">
            <v>2.8140000000000001</v>
          </cell>
          <cell r="BY937">
            <v>2.8140000000000001</v>
          </cell>
          <cell r="BZ937">
            <v>2.8</v>
          </cell>
          <cell r="CA937">
            <v>2.8</v>
          </cell>
          <cell r="CB937">
            <v>1.4000000000000234E-2</v>
          </cell>
          <cell r="CC937">
            <v>-1.4000000000000234E-2</v>
          </cell>
        </row>
        <row r="938">
          <cell r="AA938">
            <v>42586</v>
          </cell>
          <cell r="AB938">
            <v>1.0569999999999999</v>
          </cell>
          <cell r="AC938">
            <v>1.0569999999999999</v>
          </cell>
          <cell r="AD938">
            <v>1.0049999999999999</v>
          </cell>
          <cell r="AE938">
            <v>1.01</v>
          </cell>
          <cell r="AF938">
            <v>5.2000000000000046E-2</v>
          </cell>
          <cell r="AG938">
            <v>-4.6999999999999931E-2</v>
          </cell>
          <cell r="BO938">
            <v>42584</v>
          </cell>
          <cell r="BP938">
            <v>1.337</v>
          </cell>
          <cell r="BQ938">
            <v>1.36</v>
          </cell>
          <cell r="BR938">
            <v>1.337</v>
          </cell>
          <cell r="BS938">
            <v>1.357</v>
          </cell>
          <cell r="BT938">
            <v>2.3000000000000131E-2</v>
          </cell>
          <cell r="BU938">
            <v>2.0000000000000018E-2</v>
          </cell>
          <cell r="BW938">
            <v>40522</v>
          </cell>
          <cell r="BX938">
            <v>2.7679999999999998</v>
          </cell>
          <cell r="BY938">
            <v>2.82</v>
          </cell>
          <cell r="BZ938">
            <v>2.7679999999999998</v>
          </cell>
          <cell r="CA938">
            <v>2.8140000000000001</v>
          </cell>
          <cell r="CB938">
            <v>5.2000000000000046E-2</v>
          </cell>
          <cell r="CC938">
            <v>4.6000000000000263E-2</v>
          </cell>
        </row>
        <row r="939">
          <cell r="AA939">
            <v>42585</v>
          </cell>
          <cell r="AB939">
            <v>1.08</v>
          </cell>
          <cell r="AC939">
            <v>1.08</v>
          </cell>
          <cell r="AD939">
            <v>1.05</v>
          </cell>
          <cell r="AE939">
            <v>1.0569999999999999</v>
          </cell>
          <cell r="AF939">
            <v>3.0000000000000027E-2</v>
          </cell>
          <cell r="AG939">
            <v>-2.3000000000000131E-2</v>
          </cell>
          <cell r="BO939">
            <v>42583</v>
          </cell>
          <cell r="BP939">
            <v>1.335</v>
          </cell>
          <cell r="BQ939">
            <v>1.337</v>
          </cell>
          <cell r="BR939">
            <v>1.323</v>
          </cell>
          <cell r="BS939">
            <v>1.337</v>
          </cell>
          <cell r="BT939">
            <v>1.4000000000000012E-2</v>
          </cell>
          <cell r="BU939">
            <v>-3.0000000000001137E-3</v>
          </cell>
          <cell r="BW939">
            <v>40521</v>
          </cell>
          <cell r="BX939">
            <v>2.77</v>
          </cell>
          <cell r="BY939">
            <v>2.7759999999999998</v>
          </cell>
          <cell r="BZ939">
            <v>2.758</v>
          </cell>
          <cell r="CA939">
            <v>2.7679999999999998</v>
          </cell>
          <cell r="CB939">
            <v>1.7999999999999794E-2</v>
          </cell>
          <cell r="CC939">
            <v>9.9999999999997868E-3</v>
          </cell>
        </row>
        <row r="940">
          <cell r="AA940">
            <v>42584</v>
          </cell>
          <cell r="AB940">
            <v>1.07</v>
          </cell>
          <cell r="AC940">
            <v>1.08</v>
          </cell>
          <cell r="AD940">
            <v>1.07</v>
          </cell>
          <cell r="AE940">
            <v>1.08</v>
          </cell>
          <cell r="AF940">
            <v>1.0000000000000009E-2</v>
          </cell>
          <cell r="AG940">
            <v>1.0000000000000009E-2</v>
          </cell>
          <cell r="BO940">
            <v>42580</v>
          </cell>
          <cell r="BP940">
            <v>1.393</v>
          </cell>
          <cell r="BQ940">
            <v>1.4</v>
          </cell>
          <cell r="BR940">
            <v>1.33</v>
          </cell>
          <cell r="BS940">
            <v>1.34</v>
          </cell>
          <cell r="BT940">
            <v>6.999999999999984E-2</v>
          </cell>
          <cell r="BU940">
            <v>-5.2999999999999936E-2</v>
          </cell>
          <cell r="BW940">
            <v>40519</v>
          </cell>
          <cell r="BX940">
            <v>2.75</v>
          </cell>
          <cell r="BY940">
            <v>2.758</v>
          </cell>
          <cell r="BZ940">
            <v>2.75</v>
          </cell>
          <cell r="CA940">
            <v>2.758</v>
          </cell>
          <cell r="CB940">
            <v>8.0000000000000071E-3</v>
          </cell>
          <cell r="CC940">
            <v>8.0000000000000071E-3</v>
          </cell>
        </row>
        <row r="941">
          <cell r="AA941">
            <v>42583</v>
          </cell>
          <cell r="AB941">
            <v>1.07</v>
          </cell>
          <cell r="AC941">
            <v>1.071</v>
          </cell>
          <cell r="AD941">
            <v>1.0580000000000001</v>
          </cell>
          <cell r="AE941">
            <v>1.07</v>
          </cell>
          <cell r="AF941">
            <v>1.2999999999999901E-2</v>
          </cell>
          <cell r="AG941">
            <v>0</v>
          </cell>
          <cell r="BO941">
            <v>42579</v>
          </cell>
          <cell r="BP941">
            <v>1.43</v>
          </cell>
          <cell r="BQ941">
            <v>1.43</v>
          </cell>
          <cell r="BR941">
            <v>1.38</v>
          </cell>
          <cell r="BS941">
            <v>1.393</v>
          </cell>
          <cell r="BT941">
            <v>5.0000000000000044E-2</v>
          </cell>
          <cell r="BU941">
            <v>-3.6999999999999922E-2</v>
          </cell>
          <cell r="BW941">
            <v>40518</v>
          </cell>
          <cell r="BX941">
            <v>2.75</v>
          </cell>
          <cell r="BY941">
            <v>2.75</v>
          </cell>
          <cell r="BZ941">
            <v>2.75</v>
          </cell>
          <cell r="CA941">
            <v>2.75</v>
          </cell>
          <cell r="CB941">
            <v>0</v>
          </cell>
          <cell r="CC941">
            <v>5.9999999999997833E-3</v>
          </cell>
        </row>
        <row r="942">
          <cell r="AA942">
            <v>42580</v>
          </cell>
          <cell r="AB942">
            <v>1.1299999999999999</v>
          </cell>
          <cell r="AC942">
            <v>1.1299999999999999</v>
          </cell>
          <cell r="AD942">
            <v>1.0549999999999999</v>
          </cell>
          <cell r="AE942">
            <v>1.07</v>
          </cell>
          <cell r="AF942">
            <v>7.4999999999999956E-2</v>
          </cell>
          <cell r="AG942">
            <v>-5.9999999999999831E-2</v>
          </cell>
          <cell r="BO942">
            <v>42578</v>
          </cell>
          <cell r="BP942">
            <v>1.45</v>
          </cell>
          <cell r="BQ942">
            <v>1.45</v>
          </cell>
          <cell r="BR942">
            <v>1.42</v>
          </cell>
          <cell r="BS942">
            <v>1.43</v>
          </cell>
          <cell r="BT942">
            <v>3.0000000000000027E-2</v>
          </cell>
          <cell r="BU942">
            <v>-2.0000000000000018E-2</v>
          </cell>
          <cell r="BW942">
            <v>40515</v>
          </cell>
          <cell r="BX942">
            <v>2.73</v>
          </cell>
          <cell r="BY942">
            <v>2.7440000000000002</v>
          </cell>
          <cell r="BZ942">
            <v>2.73</v>
          </cell>
          <cell r="CA942">
            <v>2.7440000000000002</v>
          </cell>
          <cell r="CB942">
            <v>1.4000000000000234E-2</v>
          </cell>
          <cell r="CC942">
            <v>1.7000000000000348E-2</v>
          </cell>
        </row>
        <row r="943">
          <cell r="AA943">
            <v>42579</v>
          </cell>
          <cell r="AB943">
            <v>1.1299999999999999</v>
          </cell>
          <cell r="AC943">
            <v>1.135</v>
          </cell>
          <cell r="AD943">
            <v>1.105</v>
          </cell>
          <cell r="AE943">
            <v>1.1299999999999999</v>
          </cell>
          <cell r="AF943">
            <v>3.0000000000000027E-2</v>
          </cell>
          <cell r="AG943">
            <v>0</v>
          </cell>
          <cell r="BO943">
            <v>42577</v>
          </cell>
          <cell r="BP943">
            <v>1.47</v>
          </cell>
          <cell r="BQ943">
            <v>1.4750000000000001</v>
          </cell>
          <cell r="BR943">
            <v>1.45</v>
          </cell>
          <cell r="BS943">
            <v>1.45</v>
          </cell>
          <cell r="BT943">
            <v>2.5000000000000133E-2</v>
          </cell>
          <cell r="BU943">
            <v>-2.0000000000000018E-2</v>
          </cell>
          <cell r="BW943">
            <v>40514</v>
          </cell>
          <cell r="BX943">
            <v>2.71</v>
          </cell>
          <cell r="BY943">
            <v>2.7370000000000001</v>
          </cell>
          <cell r="BZ943">
            <v>2.71</v>
          </cell>
          <cell r="CA943">
            <v>2.7269999999999999</v>
          </cell>
          <cell r="CB943">
            <v>2.7000000000000135E-2</v>
          </cell>
          <cell r="CC943">
            <v>1.6999999999999904E-2</v>
          </cell>
        </row>
        <row r="944">
          <cell r="AA944">
            <v>42578</v>
          </cell>
          <cell r="AB944">
            <v>1.107</v>
          </cell>
          <cell r="AC944">
            <v>1.1299999999999999</v>
          </cell>
          <cell r="AD944">
            <v>1.107</v>
          </cell>
          <cell r="AE944">
            <v>1.1299999999999999</v>
          </cell>
          <cell r="AF944">
            <v>2.2999999999999909E-2</v>
          </cell>
          <cell r="AG944">
            <v>2.2999999999999909E-2</v>
          </cell>
          <cell r="BO944">
            <v>42576</v>
          </cell>
          <cell r="BP944">
            <v>1.44</v>
          </cell>
          <cell r="BQ944">
            <v>1.4750000000000001</v>
          </cell>
          <cell r="BR944">
            <v>1.4330000000000001</v>
          </cell>
          <cell r="BS944">
            <v>1.47</v>
          </cell>
          <cell r="BT944">
            <v>4.2000000000000037E-2</v>
          </cell>
          <cell r="BU944">
            <v>3.0000000000000027E-2</v>
          </cell>
          <cell r="BW944">
            <v>40513</v>
          </cell>
          <cell r="BX944">
            <v>2.7</v>
          </cell>
          <cell r="BY944">
            <v>2.71</v>
          </cell>
          <cell r="BZ944">
            <v>2.7</v>
          </cell>
          <cell r="CA944">
            <v>2.71</v>
          </cell>
          <cell r="CB944">
            <v>9.9999999999997868E-3</v>
          </cell>
          <cell r="CC944">
            <v>9.9999999999997868E-3</v>
          </cell>
        </row>
        <row r="945">
          <cell r="AA945">
            <v>42577</v>
          </cell>
          <cell r="AB945">
            <v>1.1000000000000001</v>
          </cell>
          <cell r="AC945">
            <v>1.1200000000000001</v>
          </cell>
          <cell r="AD945">
            <v>1.1000000000000001</v>
          </cell>
          <cell r="AE945">
            <v>1.107</v>
          </cell>
          <cell r="AF945">
            <v>2.0000000000000018E-2</v>
          </cell>
          <cell r="AG945">
            <v>6.9999999999998952E-3</v>
          </cell>
          <cell r="BO945">
            <v>42573</v>
          </cell>
          <cell r="BP945">
            <v>1.43</v>
          </cell>
          <cell r="BQ945">
            <v>1.44</v>
          </cell>
          <cell r="BR945">
            <v>1.42</v>
          </cell>
          <cell r="BS945">
            <v>1.44</v>
          </cell>
          <cell r="BT945">
            <v>2.0000000000000018E-2</v>
          </cell>
          <cell r="BU945">
            <v>1.6999999999999904E-2</v>
          </cell>
          <cell r="BW945">
            <v>40512</v>
          </cell>
          <cell r="BX945">
            <v>2.7</v>
          </cell>
          <cell r="BY945">
            <v>2.7</v>
          </cell>
          <cell r="BZ945">
            <v>2.7</v>
          </cell>
          <cell r="CA945">
            <v>2.7</v>
          </cell>
          <cell r="CB945">
            <v>0</v>
          </cell>
          <cell r="CC945">
            <v>0</v>
          </cell>
        </row>
        <row r="946">
          <cell r="AA946">
            <v>42576</v>
          </cell>
          <cell r="AB946">
            <v>1.07</v>
          </cell>
          <cell r="AC946">
            <v>1.1000000000000001</v>
          </cell>
          <cell r="AD946">
            <v>1.0629999999999999</v>
          </cell>
          <cell r="AE946">
            <v>1.1000000000000001</v>
          </cell>
          <cell r="AF946">
            <v>3.7000000000000144E-2</v>
          </cell>
          <cell r="AG946">
            <v>3.0000000000000027E-2</v>
          </cell>
          <cell r="BO946">
            <v>42572</v>
          </cell>
          <cell r="BP946">
            <v>1.4</v>
          </cell>
          <cell r="BQ946">
            <v>1.43</v>
          </cell>
          <cell r="BR946">
            <v>1.4</v>
          </cell>
          <cell r="BS946">
            <v>1.423</v>
          </cell>
          <cell r="BT946">
            <v>3.0000000000000027E-2</v>
          </cell>
          <cell r="BU946">
            <v>2.3000000000000131E-2</v>
          </cell>
          <cell r="BW946">
            <v>40511</v>
          </cell>
          <cell r="BX946">
            <v>2.7</v>
          </cell>
          <cell r="BY946">
            <v>2.7</v>
          </cell>
          <cell r="BZ946">
            <v>2.7</v>
          </cell>
          <cell r="CA946">
            <v>2.7</v>
          </cell>
          <cell r="CB946">
            <v>0</v>
          </cell>
          <cell r="CC946">
            <v>0</v>
          </cell>
        </row>
        <row r="947">
          <cell r="AA947">
            <v>42573</v>
          </cell>
          <cell r="AB947">
            <v>1.06</v>
          </cell>
          <cell r="AC947">
            <v>1.075</v>
          </cell>
          <cell r="AD947">
            <v>1.0569999999999999</v>
          </cell>
          <cell r="AE947">
            <v>1.07</v>
          </cell>
          <cell r="AF947">
            <v>1.8000000000000016E-2</v>
          </cell>
          <cell r="AG947">
            <v>1.0000000000000009E-2</v>
          </cell>
          <cell r="BO947">
            <v>42571</v>
          </cell>
          <cell r="BP947">
            <v>1.39</v>
          </cell>
          <cell r="BQ947">
            <v>1.41</v>
          </cell>
          <cell r="BR947">
            <v>1.375</v>
          </cell>
          <cell r="BS947">
            <v>1.4</v>
          </cell>
          <cell r="BT947">
            <v>3.499999999999992E-2</v>
          </cell>
          <cell r="BU947">
            <v>0</v>
          </cell>
          <cell r="BW947">
            <v>40508</v>
          </cell>
          <cell r="BX947">
            <v>2.7</v>
          </cell>
          <cell r="BY947">
            <v>2.7</v>
          </cell>
          <cell r="BZ947">
            <v>2.7</v>
          </cell>
          <cell r="CA947">
            <v>2.7</v>
          </cell>
          <cell r="CB947">
            <v>0</v>
          </cell>
          <cell r="CC947">
            <v>0</v>
          </cell>
        </row>
        <row r="948">
          <cell r="AA948">
            <v>42572</v>
          </cell>
          <cell r="AB948">
            <v>1.05</v>
          </cell>
          <cell r="AC948">
            <v>1.06</v>
          </cell>
          <cell r="AD948">
            <v>1.0449999999999999</v>
          </cell>
          <cell r="AE948">
            <v>1.06</v>
          </cell>
          <cell r="AF948">
            <v>1.5000000000000124E-2</v>
          </cell>
          <cell r="AG948">
            <v>1.0000000000000009E-2</v>
          </cell>
          <cell r="BO948">
            <v>42570</v>
          </cell>
          <cell r="BP948">
            <v>1.42</v>
          </cell>
          <cell r="BQ948">
            <v>1.42</v>
          </cell>
          <cell r="BR948">
            <v>1.4</v>
          </cell>
          <cell r="BS948">
            <v>1.4</v>
          </cell>
          <cell r="BT948">
            <v>2.0000000000000018E-2</v>
          </cell>
          <cell r="BU948">
            <v>-2.0000000000000018E-2</v>
          </cell>
          <cell r="BW948">
            <v>40507</v>
          </cell>
          <cell r="BX948">
            <v>2.7</v>
          </cell>
          <cell r="BY948">
            <v>2.7</v>
          </cell>
          <cell r="BZ948">
            <v>2.7</v>
          </cell>
          <cell r="CA948">
            <v>2.7</v>
          </cell>
          <cell r="CB948">
            <v>0</v>
          </cell>
          <cell r="CC948">
            <v>0</v>
          </cell>
        </row>
        <row r="949">
          <cell r="AA949">
            <v>42571</v>
          </cell>
          <cell r="AB949">
            <v>1.03</v>
          </cell>
          <cell r="AC949">
            <v>1.05</v>
          </cell>
          <cell r="AD949">
            <v>1.03</v>
          </cell>
          <cell r="AE949">
            <v>1.05</v>
          </cell>
          <cell r="AF949">
            <v>2.0000000000000018E-2</v>
          </cell>
          <cell r="AG949">
            <v>2.0000000000000018E-2</v>
          </cell>
          <cell r="BO949">
            <v>42569</v>
          </cell>
          <cell r="BP949">
            <v>1.36</v>
          </cell>
          <cell r="BQ949">
            <v>1.42</v>
          </cell>
          <cell r="BR949">
            <v>1.355</v>
          </cell>
          <cell r="BS949">
            <v>1.42</v>
          </cell>
          <cell r="BT949">
            <v>6.4999999999999947E-2</v>
          </cell>
          <cell r="BU949">
            <v>5.9999999999999831E-2</v>
          </cell>
          <cell r="BW949">
            <v>40506</v>
          </cell>
          <cell r="BX949">
            <v>2.72</v>
          </cell>
          <cell r="BY949">
            <v>2.72</v>
          </cell>
          <cell r="BZ949">
            <v>2.7</v>
          </cell>
          <cell r="CA949">
            <v>2.7</v>
          </cell>
          <cell r="CB949">
            <v>2.0000000000000018E-2</v>
          </cell>
          <cell r="CC949">
            <v>-2.0000000000000018E-2</v>
          </cell>
        </row>
        <row r="950">
          <cell r="AA950">
            <v>42570</v>
          </cell>
          <cell r="AB950">
            <v>1.0469999999999999</v>
          </cell>
          <cell r="AC950">
            <v>1.05</v>
          </cell>
          <cell r="AD950">
            <v>1.0149999999999999</v>
          </cell>
          <cell r="AE950">
            <v>1.03</v>
          </cell>
          <cell r="AF950">
            <v>3.5000000000000142E-2</v>
          </cell>
          <cell r="AG950">
            <v>-1.6999999999999904E-2</v>
          </cell>
          <cell r="BO950">
            <v>42566</v>
          </cell>
          <cell r="BP950">
            <v>1.35</v>
          </cell>
          <cell r="BQ950">
            <v>1.37</v>
          </cell>
          <cell r="BR950">
            <v>1.35</v>
          </cell>
          <cell r="BS950">
            <v>1.36</v>
          </cell>
          <cell r="BT950">
            <v>2.0000000000000018E-2</v>
          </cell>
          <cell r="BU950">
            <v>1.0000000000000009E-2</v>
          </cell>
          <cell r="BW950">
            <v>40505</v>
          </cell>
          <cell r="BX950">
            <v>2.69</v>
          </cell>
          <cell r="BY950">
            <v>2.74</v>
          </cell>
          <cell r="BZ950">
            <v>2.69</v>
          </cell>
          <cell r="CA950">
            <v>2.72</v>
          </cell>
          <cell r="CB950">
            <v>5.0000000000000266E-2</v>
          </cell>
          <cell r="CC950">
            <v>3.0000000000000249E-2</v>
          </cell>
        </row>
        <row r="951">
          <cell r="AA951">
            <v>42569</v>
          </cell>
          <cell r="AB951">
            <v>1.03</v>
          </cell>
          <cell r="AC951">
            <v>1.05</v>
          </cell>
          <cell r="AD951">
            <v>1.03</v>
          </cell>
          <cell r="AE951">
            <v>1.0469999999999999</v>
          </cell>
          <cell r="AF951">
            <v>2.0000000000000018E-2</v>
          </cell>
          <cell r="AG951">
            <v>1.6999999999999904E-2</v>
          </cell>
          <cell r="BO951">
            <v>42565</v>
          </cell>
          <cell r="BP951">
            <v>1.38</v>
          </cell>
          <cell r="BQ951">
            <v>1.39</v>
          </cell>
          <cell r="BR951">
            <v>1.35</v>
          </cell>
          <cell r="BS951">
            <v>1.35</v>
          </cell>
          <cell r="BT951">
            <v>3.9999999999999813E-2</v>
          </cell>
          <cell r="BU951">
            <v>-2.9999999999999805E-2</v>
          </cell>
          <cell r="BW951">
            <v>40504</v>
          </cell>
          <cell r="BX951">
            <v>2.7</v>
          </cell>
          <cell r="BY951">
            <v>2.7</v>
          </cell>
          <cell r="BZ951">
            <v>2.69</v>
          </cell>
          <cell r="CA951">
            <v>2.69</v>
          </cell>
          <cell r="CB951">
            <v>1.0000000000000231E-2</v>
          </cell>
          <cell r="CC951">
            <v>-1.0000000000000231E-2</v>
          </cell>
        </row>
        <row r="952">
          <cell r="AA952">
            <v>42566</v>
          </cell>
          <cell r="AB952">
            <v>1.0249999999999999</v>
          </cell>
          <cell r="AC952">
            <v>1.036</v>
          </cell>
          <cell r="AD952">
            <v>1.02</v>
          </cell>
          <cell r="AE952">
            <v>1.03</v>
          </cell>
          <cell r="AF952">
            <v>1.6000000000000014E-2</v>
          </cell>
          <cell r="AG952">
            <v>5.0000000000001155E-3</v>
          </cell>
          <cell r="BO952">
            <v>42564</v>
          </cell>
          <cell r="BP952">
            <v>1.37</v>
          </cell>
          <cell r="BQ952">
            <v>1.385</v>
          </cell>
          <cell r="BR952">
            <v>1.36</v>
          </cell>
          <cell r="BS952">
            <v>1.38</v>
          </cell>
          <cell r="BT952">
            <v>2.4999999999999911E-2</v>
          </cell>
          <cell r="BU952">
            <v>9.9999999999997868E-3</v>
          </cell>
          <cell r="BW952">
            <v>40501</v>
          </cell>
          <cell r="BX952">
            <v>2.73</v>
          </cell>
          <cell r="BY952">
            <v>2.75</v>
          </cell>
          <cell r="BZ952">
            <v>2.7</v>
          </cell>
          <cell r="CA952">
            <v>2.7</v>
          </cell>
          <cell r="CB952">
            <v>4.9999999999999822E-2</v>
          </cell>
          <cell r="CC952">
            <v>-2.9999999999999805E-2</v>
          </cell>
        </row>
        <row r="953">
          <cell r="AA953">
            <v>42565</v>
          </cell>
          <cell r="AB953">
            <v>1.05</v>
          </cell>
          <cell r="AC953">
            <v>1.05</v>
          </cell>
          <cell r="AD953">
            <v>1.0249999999999999</v>
          </cell>
          <cell r="AE953">
            <v>1.0249999999999999</v>
          </cell>
          <cell r="AF953">
            <v>2.5000000000000133E-2</v>
          </cell>
          <cell r="AG953">
            <v>-2.5000000000000133E-2</v>
          </cell>
          <cell r="BO953">
            <v>42563</v>
          </cell>
          <cell r="BP953">
            <v>1.35</v>
          </cell>
          <cell r="BQ953">
            <v>1.37</v>
          </cell>
          <cell r="BR953">
            <v>1.347</v>
          </cell>
          <cell r="BS953">
            <v>1.37</v>
          </cell>
          <cell r="BT953">
            <v>2.3000000000000131E-2</v>
          </cell>
          <cell r="BU953">
            <v>2.0000000000000018E-2</v>
          </cell>
          <cell r="BW953">
            <v>40500</v>
          </cell>
          <cell r="BX953">
            <v>2.77</v>
          </cell>
          <cell r="BY953">
            <v>2.77</v>
          </cell>
          <cell r="BZ953">
            <v>2.73</v>
          </cell>
          <cell r="CA953">
            <v>2.73</v>
          </cell>
          <cell r="CB953">
            <v>4.0000000000000036E-2</v>
          </cell>
          <cell r="CC953">
            <v>-4.0000000000000036E-2</v>
          </cell>
        </row>
        <row r="954">
          <cell r="AA954">
            <v>42564</v>
          </cell>
          <cell r="AB954">
            <v>1.04</v>
          </cell>
          <cell r="AC954">
            <v>1.05</v>
          </cell>
          <cell r="AD954">
            <v>1.04</v>
          </cell>
          <cell r="AE954">
            <v>1.05</v>
          </cell>
          <cell r="AF954">
            <v>1.0000000000000009E-2</v>
          </cell>
          <cell r="AG954">
            <v>1.0000000000000009E-2</v>
          </cell>
          <cell r="BO954">
            <v>42562</v>
          </cell>
          <cell r="BP954">
            <v>1.333</v>
          </cell>
          <cell r="BQ954">
            <v>1.35</v>
          </cell>
          <cell r="BR954">
            <v>1.3149999999999999</v>
          </cell>
          <cell r="BS954">
            <v>1.35</v>
          </cell>
          <cell r="BT954">
            <v>3.5000000000000142E-2</v>
          </cell>
          <cell r="BU954">
            <v>1.7000000000000126E-2</v>
          </cell>
          <cell r="BW954">
            <v>40499</v>
          </cell>
          <cell r="BX954">
            <v>2.77</v>
          </cell>
          <cell r="BY954">
            <v>2.77</v>
          </cell>
          <cell r="BZ954">
            <v>2.7639999999999998</v>
          </cell>
          <cell r="CA954">
            <v>2.77</v>
          </cell>
          <cell r="CB954">
            <v>6.0000000000002274E-3</v>
          </cell>
          <cell r="CC954">
            <v>-1.9999999999997797E-3</v>
          </cell>
        </row>
        <row r="955">
          <cell r="AA955">
            <v>42563</v>
          </cell>
          <cell r="AB955">
            <v>1.05</v>
          </cell>
          <cell r="AC955">
            <v>1.05</v>
          </cell>
          <cell r="AD955">
            <v>1.0249999999999999</v>
          </cell>
          <cell r="AE955">
            <v>1.04</v>
          </cell>
          <cell r="AF955">
            <v>2.5000000000000133E-2</v>
          </cell>
          <cell r="AG955">
            <v>-1.0000000000000009E-2</v>
          </cell>
          <cell r="BO955">
            <v>42559</v>
          </cell>
          <cell r="BP955">
            <v>1.35</v>
          </cell>
          <cell r="BQ955">
            <v>1.35</v>
          </cell>
          <cell r="BR955">
            <v>1.333</v>
          </cell>
          <cell r="BS955">
            <v>1.333</v>
          </cell>
          <cell r="BT955">
            <v>1.7000000000000126E-2</v>
          </cell>
          <cell r="BU955">
            <v>-1.7000000000000126E-2</v>
          </cell>
          <cell r="BW955">
            <v>40498</v>
          </cell>
          <cell r="BX955">
            <v>2.774</v>
          </cell>
          <cell r="BY955">
            <v>2.774</v>
          </cell>
          <cell r="BZ955">
            <v>2.7650000000000001</v>
          </cell>
          <cell r="CA955">
            <v>2.7719999999999998</v>
          </cell>
          <cell r="CB955">
            <v>8.999999999999897E-3</v>
          </cell>
          <cell r="CC955">
            <v>-5.0000000000003375E-3</v>
          </cell>
        </row>
        <row r="956">
          <cell r="AA956">
            <v>42562</v>
          </cell>
          <cell r="AB956">
            <v>1.0469999999999999</v>
          </cell>
          <cell r="AC956">
            <v>1.05</v>
          </cell>
          <cell r="AD956">
            <v>1.03</v>
          </cell>
          <cell r="AE956">
            <v>1.05</v>
          </cell>
          <cell r="AF956">
            <v>2.0000000000000018E-2</v>
          </cell>
          <cell r="AG956">
            <v>5.0000000000001155E-3</v>
          </cell>
          <cell r="BO956">
            <v>42558</v>
          </cell>
          <cell r="BP956">
            <v>1.34</v>
          </cell>
          <cell r="BQ956">
            <v>1.355</v>
          </cell>
          <cell r="BR956">
            <v>1.34</v>
          </cell>
          <cell r="BS956">
            <v>1.35</v>
          </cell>
          <cell r="BT956">
            <v>1.4999999999999902E-2</v>
          </cell>
          <cell r="BU956">
            <v>1.0000000000000009E-2</v>
          </cell>
          <cell r="BW956">
            <v>40497</v>
          </cell>
          <cell r="BX956">
            <v>2.75</v>
          </cell>
          <cell r="BY956">
            <v>2.8</v>
          </cell>
          <cell r="BZ956">
            <v>2.75</v>
          </cell>
          <cell r="CA956">
            <v>2.7770000000000001</v>
          </cell>
          <cell r="CB956">
            <v>4.9999999999999822E-2</v>
          </cell>
          <cell r="CC956">
            <v>2.4000000000000021E-2</v>
          </cell>
        </row>
        <row r="957">
          <cell r="AA957">
            <v>42559</v>
          </cell>
          <cell r="AB957">
            <v>1.06</v>
          </cell>
          <cell r="AC957">
            <v>1.06</v>
          </cell>
          <cell r="AD957">
            <v>1.0449999999999999</v>
          </cell>
          <cell r="AE957">
            <v>1.0449999999999999</v>
          </cell>
          <cell r="AF957">
            <v>1.5000000000000124E-2</v>
          </cell>
          <cell r="AG957">
            <v>-1.5000000000000124E-2</v>
          </cell>
          <cell r="BO957">
            <v>42557</v>
          </cell>
          <cell r="BP957">
            <v>1.35</v>
          </cell>
          <cell r="BQ957">
            <v>1.35</v>
          </cell>
          <cell r="BR957">
            <v>1.34</v>
          </cell>
          <cell r="BS957">
            <v>1.34</v>
          </cell>
          <cell r="BT957">
            <v>1.0000000000000009E-2</v>
          </cell>
          <cell r="BU957">
            <v>-1.0000000000000009E-2</v>
          </cell>
          <cell r="BW957">
            <v>40494</v>
          </cell>
          <cell r="BX957">
            <v>2.742</v>
          </cell>
          <cell r="BY957">
            <v>2.7589999999999999</v>
          </cell>
          <cell r="BZ957">
            <v>2.742</v>
          </cell>
          <cell r="CA957">
            <v>2.7530000000000001</v>
          </cell>
          <cell r="CB957">
            <v>1.6999999999999904E-2</v>
          </cell>
          <cell r="CC957">
            <v>2.0000000000002238E-3</v>
          </cell>
        </row>
        <row r="958">
          <cell r="AA958">
            <v>42558</v>
          </cell>
          <cell r="AB958">
            <v>1.03</v>
          </cell>
          <cell r="AC958">
            <v>1.06</v>
          </cell>
          <cell r="AD958">
            <v>1.03</v>
          </cell>
          <cell r="AE958">
            <v>1.06</v>
          </cell>
          <cell r="AF958">
            <v>3.0000000000000027E-2</v>
          </cell>
          <cell r="AG958">
            <v>3.0000000000000027E-2</v>
          </cell>
          <cell r="BO958">
            <v>42556</v>
          </cell>
          <cell r="BP958">
            <v>1.353</v>
          </cell>
          <cell r="BQ958">
            <v>1.4</v>
          </cell>
          <cell r="BR958">
            <v>1.33</v>
          </cell>
          <cell r="BS958">
            <v>1.35</v>
          </cell>
          <cell r="BT958">
            <v>6.999999999999984E-2</v>
          </cell>
          <cell r="BU958">
            <v>-2.9999999999998916E-3</v>
          </cell>
          <cell r="BW958">
            <v>40493</v>
          </cell>
          <cell r="BX958">
            <v>2.702</v>
          </cell>
          <cell r="BY958">
            <v>2.7589999999999999</v>
          </cell>
          <cell r="BZ958">
            <v>2.702</v>
          </cell>
          <cell r="CA958">
            <v>2.7509999999999999</v>
          </cell>
          <cell r="CB958">
            <v>5.699999999999994E-2</v>
          </cell>
          <cell r="CC958">
            <v>1.2000000000000011E-2</v>
          </cell>
        </row>
        <row r="959">
          <cell r="AA959">
            <v>42557</v>
          </cell>
          <cell r="AB959">
            <v>1.03</v>
          </cell>
          <cell r="AC959">
            <v>1.03</v>
          </cell>
          <cell r="AD959">
            <v>1.03</v>
          </cell>
          <cell r="AE959">
            <v>1.03</v>
          </cell>
          <cell r="AF959">
            <v>0</v>
          </cell>
          <cell r="AG959">
            <v>0</v>
          </cell>
          <cell r="BO959">
            <v>42555</v>
          </cell>
          <cell r="BP959">
            <v>1.4</v>
          </cell>
          <cell r="BQ959">
            <v>1.403</v>
          </cell>
          <cell r="BR959">
            <v>1.353</v>
          </cell>
          <cell r="BS959">
            <v>1.353</v>
          </cell>
          <cell r="BT959">
            <v>5.0000000000000044E-2</v>
          </cell>
          <cell r="BU959">
            <v>-4.6999999999999931E-2</v>
          </cell>
          <cell r="BW959">
            <v>40492</v>
          </cell>
          <cell r="BX959">
            <v>2.702</v>
          </cell>
          <cell r="BY959">
            <v>2.7389999999999999</v>
          </cell>
          <cell r="BZ959">
            <v>2.702</v>
          </cell>
          <cell r="CA959">
            <v>2.7389999999999999</v>
          </cell>
          <cell r="CB959">
            <v>3.6999999999999922E-2</v>
          </cell>
          <cell r="CC959">
            <v>3.6999999999999922E-2</v>
          </cell>
        </row>
        <row r="960">
          <cell r="AA960">
            <v>42556</v>
          </cell>
          <cell r="AB960">
            <v>1.0169999999999999</v>
          </cell>
          <cell r="AC960">
            <v>1.05</v>
          </cell>
          <cell r="AD960">
            <v>1.01</v>
          </cell>
          <cell r="AE960">
            <v>1.03</v>
          </cell>
          <cell r="AF960">
            <v>4.0000000000000036E-2</v>
          </cell>
          <cell r="AG960">
            <v>1.3000000000000123E-2</v>
          </cell>
          <cell r="BO960">
            <v>42552</v>
          </cell>
          <cell r="BP960">
            <v>1.42</v>
          </cell>
          <cell r="BQ960">
            <v>1.42</v>
          </cell>
          <cell r="BR960">
            <v>1.4</v>
          </cell>
          <cell r="BS960">
            <v>1.4</v>
          </cell>
          <cell r="BT960">
            <v>2.0000000000000018E-2</v>
          </cell>
          <cell r="BU960">
            <v>-2.0000000000000018E-2</v>
          </cell>
          <cell r="BW960">
            <v>40491</v>
          </cell>
          <cell r="BX960">
            <v>2.698</v>
          </cell>
          <cell r="BY960">
            <v>2.7120000000000002</v>
          </cell>
          <cell r="BZ960">
            <v>2.698</v>
          </cell>
          <cell r="CA960">
            <v>2.702</v>
          </cell>
          <cell r="CB960">
            <v>1.4000000000000234E-2</v>
          </cell>
          <cell r="CC960">
            <v>4.0000000000000036E-3</v>
          </cell>
        </row>
        <row r="961">
          <cell r="AA961">
            <v>42555</v>
          </cell>
          <cell r="AB961">
            <v>1.05</v>
          </cell>
          <cell r="AC961">
            <v>1.0529999999999999</v>
          </cell>
          <cell r="AD961">
            <v>1.0149999999999999</v>
          </cell>
          <cell r="AE961">
            <v>1.0169999999999999</v>
          </cell>
          <cell r="AF961">
            <v>3.8000000000000034E-2</v>
          </cell>
          <cell r="AG961">
            <v>-3.300000000000014E-2</v>
          </cell>
          <cell r="BO961">
            <v>42551</v>
          </cell>
          <cell r="BP961">
            <v>1.44</v>
          </cell>
          <cell r="BQ961">
            <v>1.44</v>
          </cell>
          <cell r="BR961">
            <v>1.41</v>
          </cell>
          <cell r="BS961">
            <v>1.42</v>
          </cell>
          <cell r="BT961">
            <v>3.0000000000000027E-2</v>
          </cell>
          <cell r="BU961">
            <v>-2.0000000000000018E-2</v>
          </cell>
          <cell r="BW961">
            <v>40490</v>
          </cell>
          <cell r="BX961">
            <v>2.698</v>
          </cell>
          <cell r="BY961">
            <v>2.698</v>
          </cell>
          <cell r="BZ961">
            <v>2.698</v>
          </cell>
          <cell r="CA961">
            <v>2.698</v>
          </cell>
          <cell r="CB961">
            <v>0</v>
          </cell>
          <cell r="CC961">
            <v>-2.0000000000002238E-3</v>
          </cell>
        </row>
        <row r="962">
          <cell r="AA962">
            <v>42552</v>
          </cell>
          <cell r="AB962">
            <v>1.05</v>
          </cell>
          <cell r="AC962">
            <v>1.05</v>
          </cell>
          <cell r="AD962">
            <v>1.0449999999999999</v>
          </cell>
          <cell r="AE962">
            <v>1.05</v>
          </cell>
          <cell r="AF962">
            <v>5.0000000000001155E-3</v>
          </cell>
          <cell r="AG962">
            <v>0</v>
          </cell>
          <cell r="BO962">
            <v>42550</v>
          </cell>
          <cell r="BP962">
            <v>1.45</v>
          </cell>
          <cell r="BQ962">
            <v>1.45</v>
          </cell>
          <cell r="BR962">
            <v>1.4350000000000001</v>
          </cell>
          <cell r="BS962">
            <v>1.44</v>
          </cell>
          <cell r="BT962">
            <v>1.4999999999999902E-2</v>
          </cell>
          <cell r="BU962">
            <v>-1.0000000000000009E-2</v>
          </cell>
          <cell r="BW962">
            <v>40487</v>
          </cell>
          <cell r="BX962">
            <v>2.71</v>
          </cell>
          <cell r="BY962">
            <v>2.714</v>
          </cell>
          <cell r="BZ962">
            <v>2.6890000000000001</v>
          </cell>
          <cell r="CA962">
            <v>2.7</v>
          </cell>
          <cell r="CB962">
            <v>2.4999999999999911E-2</v>
          </cell>
          <cell r="CC962">
            <v>-1.2999999999999901E-2</v>
          </cell>
        </row>
        <row r="963">
          <cell r="AA963">
            <v>42551</v>
          </cell>
          <cell r="AB963">
            <v>1.07</v>
          </cell>
          <cell r="AC963">
            <v>1.07</v>
          </cell>
          <cell r="AD963">
            <v>1.04</v>
          </cell>
          <cell r="AE963">
            <v>1.05</v>
          </cell>
          <cell r="AF963">
            <v>3.0000000000000027E-2</v>
          </cell>
          <cell r="AG963">
            <v>-2.0000000000000018E-2</v>
          </cell>
          <cell r="BO963">
            <v>42549</v>
          </cell>
          <cell r="BP963">
            <v>1.5</v>
          </cell>
          <cell r="BQ963">
            <v>1.502</v>
          </cell>
          <cell r="BR963">
            <v>1.44</v>
          </cell>
          <cell r="BS963">
            <v>1.45</v>
          </cell>
          <cell r="BT963">
            <v>6.2000000000000055E-2</v>
          </cell>
          <cell r="BU963">
            <v>-5.0000000000000044E-2</v>
          </cell>
          <cell r="BW963">
            <v>40486</v>
          </cell>
          <cell r="BX963">
            <v>2.702</v>
          </cell>
          <cell r="BY963">
            <v>2.7240000000000002</v>
          </cell>
          <cell r="BZ963">
            <v>2.702</v>
          </cell>
          <cell r="CA963">
            <v>2.7130000000000001</v>
          </cell>
          <cell r="CB963">
            <v>2.2000000000000242E-2</v>
          </cell>
          <cell r="CC963">
            <v>8.0000000000000071E-3</v>
          </cell>
        </row>
        <row r="964">
          <cell r="AA964">
            <v>42550</v>
          </cell>
          <cell r="AB964">
            <v>1.07</v>
          </cell>
          <cell r="AC964">
            <v>1.07</v>
          </cell>
          <cell r="AD964">
            <v>1.05</v>
          </cell>
          <cell r="AE964">
            <v>1.07</v>
          </cell>
          <cell r="AF964">
            <v>2.0000000000000018E-2</v>
          </cell>
          <cell r="AG964">
            <v>0</v>
          </cell>
          <cell r="BO964">
            <v>42545</v>
          </cell>
          <cell r="BP964">
            <v>1.52</v>
          </cell>
          <cell r="BQ964">
            <v>1.52</v>
          </cell>
          <cell r="BR964">
            <v>1.49</v>
          </cell>
          <cell r="BS964">
            <v>1.5</v>
          </cell>
          <cell r="BT964">
            <v>3.0000000000000027E-2</v>
          </cell>
          <cell r="BU964">
            <v>-2.0000000000000018E-2</v>
          </cell>
          <cell r="BW964">
            <v>40485</v>
          </cell>
          <cell r="BX964">
            <v>2.6840000000000002</v>
          </cell>
          <cell r="BY964">
            <v>2.7050000000000001</v>
          </cell>
          <cell r="BZ964">
            <v>2.6840000000000002</v>
          </cell>
          <cell r="CA964">
            <v>2.7050000000000001</v>
          </cell>
          <cell r="CB964">
            <v>2.0999999999999908E-2</v>
          </cell>
          <cell r="CC964">
            <v>1.8000000000000238E-2</v>
          </cell>
        </row>
        <row r="965">
          <cell r="AA965">
            <v>42549</v>
          </cell>
          <cell r="AB965">
            <v>1.1299999999999999</v>
          </cell>
          <cell r="AC965">
            <v>1.1319999999999999</v>
          </cell>
          <cell r="AD965">
            <v>1.06</v>
          </cell>
          <cell r="AE965">
            <v>1.07</v>
          </cell>
          <cell r="AF965">
            <v>7.1999999999999842E-2</v>
          </cell>
          <cell r="AG965">
            <v>-5.9999999999999831E-2</v>
          </cell>
          <cell r="BO965">
            <v>42544</v>
          </cell>
          <cell r="BP965">
            <v>1.53</v>
          </cell>
          <cell r="BQ965">
            <v>1.55</v>
          </cell>
          <cell r="BR965">
            <v>1.52</v>
          </cell>
          <cell r="BS965">
            <v>1.52</v>
          </cell>
          <cell r="BT965">
            <v>3.0000000000000027E-2</v>
          </cell>
          <cell r="BU965">
            <v>-1.0000000000000009E-2</v>
          </cell>
          <cell r="BW965">
            <v>40484</v>
          </cell>
          <cell r="BX965">
            <v>2.7040000000000002</v>
          </cell>
          <cell r="BY965">
            <v>2.7040000000000002</v>
          </cell>
          <cell r="BZ965">
            <v>2.6779999999999999</v>
          </cell>
          <cell r="CA965">
            <v>2.6869999999999998</v>
          </cell>
          <cell r="CB965">
            <v>2.6000000000000245E-2</v>
          </cell>
          <cell r="CC965">
            <v>-1.9000000000000128E-2</v>
          </cell>
        </row>
        <row r="966">
          <cell r="AA966">
            <v>42545</v>
          </cell>
          <cell r="AB966">
            <v>1.1399999999999999</v>
          </cell>
          <cell r="AC966">
            <v>1.1399999999999999</v>
          </cell>
          <cell r="AD966">
            <v>1.1000000000000001</v>
          </cell>
          <cell r="AE966">
            <v>1.1299999999999999</v>
          </cell>
          <cell r="AF966">
            <v>3.9999999999999813E-2</v>
          </cell>
          <cell r="AG966">
            <v>-1.0000000000000009E-2</v>
          </cell>
          <cell r="BO966">
            <v>42543</v>
          </cell>
          <cell r="BP966">
            <v>1.54</v>
          </cell>
          <cell r="BQ966">
            <v>1.5429999999999999</v>
          </cell>
          <cell r="BR966">
            <v>1.53</v>
          </cell>
          <cell r="BS966">
            <v>1.53</v>
          </cell>
          <cell r="BT966">
            <v>1.2999999999999901E-2</v>
          </cell>
          <cell r="BU966">
            <v>-1.0000000000000009E-2</v>
          </cell>
          <cell r="BW966">
            <v>40480</v>
          </cell>
          <cell r="BX966">
            <v>2.7</v>
          </cell>
          <cell r="BY966">
            <v>2.7160000000000002</v>
          </cell>
          <cell r="BZ966">
            <v>2.7</v>
          </cell>
          <cell r="CA966">
            <v>2.706</v>
          </cell>
          <cell r="CB966">
            <v>1.6000000000000014E-2</v>
          </cell>
          <cell r="CC966">
            <v>8.999999999999897E-3</v>
          </cell>
        </row>
        <row r="967">
          <cell r="AA967">
            <v>42544</v>
          </cell>
          <cell r="AB967">
            <v>1.1200000000000001</v>
          </cell>
          <cell r="AC967">
            <v>1.1499999999999999</v>
          </cell>
          <cell r="AD967">
            <v>1.1200000000000001</v>
          </cell>
          <cell r="AE967">
            <v>1.1399999999999999</v>
          </cell>
          <cell r="AF967">
            <v>2.9999999999999805E-2</v>
          </cell>
          <cell r="AG967">
            <v>1.9999999999999796E-2</v>
          </cell>
          <cell r="BO967">
            <v>42542</v>
          </cell>
          <cell r="BP967">
            <v>1.56</v>
          </cell>
          <cell r="BQ967">
            <v>1.56</v>
          </cell>
          <cell r="BR967">
            <v>1.54</v>
          </cell>
          <cell r="BS967">
            <v>1.54</v>
          </cell>
          <cell r="BT967">
            <v>2.0000000000000018E-2</v>
          </cell>
          <cell r="BU967">
            <v>-2.0000000000000018E-2</v>
          </cell>
          <cell r="BW967">
            <v>40479</v>
          </cell>
          <cell r="BX967">
            <v>2.6360000000000001</v>
          </cell>
          <cell r="BY967">
            <v>2.6970000000000001</v>
          </cell>
          <cell r="BZ967">
            <v>2.6360000000000001</v>
          </cell>
          <cell r="CA967">
            <v>2.6970000000000001</v>
          </cell>
          <cell r="CB967">
            <v>6.0999999999999943E-2</v>
          </cell>
          <cell r="CC967">
            <v>6.0999999999999943E-2</v>
          </cell>
        </row>
        <row r="968">
          <cell r="AA968">
            <v>42543</v>
          </cell>
          <cell r="AB968">
            <v>1.123</v>
          </cell>
          <cell r="AC968">
            <v>1.1299999999999999</v>
          </cell>
          <cell r="AD968">
            <v>1.1100000000000001</v>
          </cell>
          <cell r="AE968">
            <v>1.1200000000000001</v>
          </cell>
          <cell r="AF968">
            <v>1.9999999999999796E-2</v>
          </cell>
          <cell r="AG968">
            <v>-2.9999999999998916E-3</v>
          </cell>
          <cell r="BO968">
            <v>42541</v>
          </cell>
          <cell r="BP968">
            <v>1.5529999999999999</v>
          </cell>
          <cell r="BQ968">
            <v>1.57</v>
          </cell>
          <cell r="BR968">
            <v>1.5469999999999999</v>
          </cell>
          <cell r="BS968">
            <v>1.56</v>
          </cell>
          <cell r="BT968">
            <v>2.3000000000000131E-2</v>
          </cell>
          <cell r="BU968">
            <v>1.0000000000000009E-2</v>
          </cell>
          <cell r="BW968">
            <v>40478</v>
          </cell>
          <cell r="BX968">
            <v>2.5179999999999998</v>
          </cell>
          <cell r="BY968">
            <v>2.6360000000000001</v>
          </cell>
          <cell r="BZ968">
            <v>2.36</v>
          </cell>
          <cell r="CA968">
            <v>2.6360000000000001</v>
          </cell>
          <cell r="CB968">
            <v>0.27600000000000025</v>
          </cell>
          <cell r="CC968">
            <v>0.121</v>
          </cell>
        </row>
        <row r="969">
          <cell r="AA969">
            <v>42542</v>
          </cell>
          <cell r="AB969">
            <v>1.1200000000000001</v>
          </cell>
          <cell r="AC969">
            <v>1.1299999999999999</v>
          </cell>
          <cell r="AD969">
            <v>1.115</v>
          </cell>
          <cell r="AE969">
            <v>1.123</v>
          </cell>
          <cell r="AF969">
            <v>1.4999999999999902E-2</v>
          </cell>
          <cell r="AG969">
            <v>2.9999999999998916E-3</v>
          </cell>
          <cell r="BO969">
            <v>42538</v>
          </cell>
          <cell r="BP969">
            <v>1.573</v>
          </cell>
          <cell r="BQ969">
            <v>1.573</v>
          </cell>
          <cell r="BR969">
            <v>1.54</v>
          </cell>
          <cell r="BS969">
            <v>1.55</v>
          </cell>
          <cell r="BT969">
            <v>3.2999999999999918E-2</v>
          </cell>
          <cell r="BU969">
            <v>-2.2999999999999909E-2</v>
          </cell>
          <cell r="BW969">
            <v>40477</v>
          </cell>
          <cell r="BX969">
            <v>2.488</v>
          </cell>
          <cell r="BY969">
            <v>2.5150000000000001</v>
          </cell>
          <cell r="BZ969">
            <v>2.488</v>
          </cell>
          <cell r="CA969">
            <v>2.5150000000000001</v>
          </cell>
          <cell r="CB969">
            <v>2.7000000000000135E-2</v>
          </cell>
          <cell r="CC969">
            <v>2.7000000000000135E-2</v>
          </cell>
        </row>
        <row r="970">
          <cell r="AA970">
            <v>42541</v>
          </cell>
          <cell r="AB970">
            <v>1.1000000000000001</v>
          </cell>
          <cell r="AC970">
            <v>1.1200000000000001</v>
          </cell>
          <cell r="AD970">
            <v>1.0940000000000001</v>
          </cell>
          <cell r="AE970">
            <v>1.1200000000000001</v>
          </cell>
          <cell r="AF970">
            <v>2.6000000000000023E-2</v>
          </cell>
          <cell r="AG970">
            <v>2.0000000000000018E-2</v>
          </cell>
          <cell r="BO970">
            <v>42537</v>
          </cell>
          <cell r="BP970">
            <v>1.583</v>
          </cell>
          <cell r="BQ970">
            <v>1.583</v>
          </cell>
          <cell r="BR970">
            <v>1.56</v>
          </cell>
          <cell r="BS970">
            <v>1.573</v>
          </cell>
          <cell r="BT970">
            <v>2.2999999999999909E-2</v>
          </cell>
          <cell r="BU970">
            <v>-1.0000000000000009E-2</v>
          </cell>
          <cell r="BW970">
            <v>40476</v>
          </cell>
          <cell r="BX970">
            <v>2.4500000000000002</v>
          </cell>
          <cell r="BY970">
            <v>2.5099999999999998</v>
          </cell>
          <cell r="BZ970">
            <v>2.4500000000000002</v>
          </cell>
          <cell r="CA970">
            <v>2.488</v>
          </cell>
          <cell r="CB970">
            <v>5.9999999999999609E-2</v>
          </cell>
          <cell r="CC970">
            <v>3.7999999999999812E-2</v>
          </cell>
        </row>
        <row r="971">
          <cell r="AA971">
            <v>42538</v>
          </cell>
          <cell r="AB971">
            <v>1.1200000000000001</v>
          </cell>
          <cell r="AC971">
            <v>1.1200000000000001</v>
          </cell>
          <cell r="AD971">
            <v>1.095</v>
          </cell>
          <cell r="AE971">
            <v>1.1000000000000001</v>
          </cell>
          <cell r="AF971">
            <v>2.5000000000000133E-2</v>
          </cell>
          <cell r="AG971">
            <v>-2.0000000000000018E-2</v>
          </cell>
          <cell r="BO971">
            <v>42536</v>
          </cell>
          <cell r="BP971">
            <v>1.57</v>
          </cell>
          <cell r="BQ971">
            <v>1.6</v>
          </cell>
          <cell r="BR971">
            <v>1.57</v>
          </cell>
          <cell r="BS971">
            <v>1.583</v>
          </cell>
          <cell r="BT971">
            <v>3.0000000000000027E-2</v>
          </cell>
          <cell r="BU971">
            <v>1.2999999999999901E-2</v>
          </cell>
          <cell r="BW971">
            <v>40473</v>
          </cell>
          <cell r="BX971">
            <v>2.4500000000000002</v>
          </cell>
          <cell r="BY971">
            <v>2.456</v>
          </cell>
          <cell r="BZ971">
            <v>2.4500000000000002</v>
          </cell>
          <cell r="CA971">
            <v>2.4500000000000002</v>
          </cell>
          <cell r="CB971">
            <v>5.9999999999997833E-3</v>
          </cell>
          <cell r="CC971">
            <v>0</v>
          </cell>
        </row>
        <row r="972">
          <cell r="AA972">
            <v>42537</v>
          </cell>
          <cell r="AB972">
            <v>1.1399999999999999</v>
          </cell>
          <cell r="AC972">
            <v>1.1399999999999999</v>
          </cell>
          <cell r="AD972">
            <v>1.1200000000000001</v>
          </cell>
          <cell r="AE972">
            <v>1.1200000000000001</v>
          </cell>
          <cell r="AF972">
            <v>1.9999999999999796E-2</v>
          </cell>
          <cell r="AG972">
            <v>-1.9999999999999796E-2</v>
          </cell>
          <cell r="BO972">
            <v>42535</v>
          </cell>
          <cell r="BP972">
            <v>1.5429999999999999</v>
          </cell>
          <cell r="BQ972">
            <v>1.57</v>
          </cell>
          <cell r="BR972">
            <v>1.5429999999999999</v>
          </cell>
          <cell r="BS972">
            <v>1.57</v>
          </cell>
          <cell r="BT972">
            <v>2.7000000000000135E-2</v>
          </cell>
          <cell r="BU972">
            <v>2.7000000000000135E-2</v>
          </cell>
          <cell r="BW972">
            <v>40472</v>
          </cell>
          <cell r="BX972">
            <v>2.4500000000000002</v>
          </cell>
          <cell r="BY972">
            <v>2.4500000000000002</v>
          </cell>
          <cell r="BZ972">
            <v>2.4500000000000002</v>
          </cell>
          <cell r="CA972">
            <v>2.4500000000000002</v>
          </cell>
          <cell r="CB972">
            <v>0</v>
          </cell>
          <cell r="CC972">
            <v>0</v>
          </cell>
        </row>
        <row r="973">
          <cell r="AA973">
            <v>42536</v>
          </cell>
          <cell r="AB973">
            <v>1.1399999999999999</v>
          </cell>
          <cell r="AC973">
            <v>1.1399999999999999</v>
          </cell>
          <cell r="AD973">
            <v>1.135</v>
          </cell>
          <cell r="AE973">
            <v>1.1399999999999999</v>
          </cell>
          <cell r="AF973">
            <v>4.9999999999998934E-3</v>
          </cell>
          <cell r="AG973">
            <v>0</v>
          </cell>
          <cell r="BO973">
            <v>42534</v>
          </cell>
          <cell r="BP973">
            <v>1.55</v>
          </cell>
          <cell r="BQ973">
            <v>1.5529999999999999</v>
          </cell>
          <cell r="BR973">
            <v>1.5429999999999999</v>
          </cell>
          <cell r="BS973">
            <v>1.5429999999999999</v>
          </cell>
          <cell r="BT973">
            <v>1.0000000000000009E-2</v>
          </cell>
          <cell r="BU973">
            <v>-7.0000000000001172E-3</v>
          </cell>
          <cell r="BW973">
            <v>40471</v>
          </cell>
          <cell r="BX973">
            <v>2.4500000000000002</v>
          </cell>
          <cell r="BY973">
            <v>2.4500000000000002</v>
          </cell>
          <cell r="BZ973">
            <v>2.4500000000000002</v>
          </cell>
          <cell r="CA973">
            <v>2.4500000000000002</v>
          </cell>
          <cell r="CB973">
            <v>0</v>
          </cell>
          <cell r="CC973">
            <v>0</v>
          </cell>
        </row>
        <row r="974">
          <cell r="AA974">
            <v>42535</v>
          </cell>
          <cell r="AB974">
            <v>1.1399999999999999</v>
          </cell>
          <cell r="AC974">
            <v>1.145</v>
          </cell>
          <cell r="AD974">
            <v>1.1399999999999999</v>
          </cell>
          <cell r="AE974">
            <v>1.1399999999999999</v>
          </cell>
          <cell r="AF974">
            <v>5.0000000000001155E-3</v>
          </cell>
          <cell r="AG974">
            <v>0</v>
          </cell>
          <cell r="BO974">
            <v>42531</v>
          </cell>
          <cell r="BP974">
            <v>1.56</v>
          </cell>
          <cell r="BQ974">
            <v>1.56</v>
          </cell>
          <cell r="BR974">
            <v>1.55</v>
          </cell>
          <cell r="BS974">
            <v>1.55</v>
          </cell>
          <cell r="BT974">
            <v>1.0000000000000009E-2</v>
          </cell>
          <cell r="BU974">
            <v>-1.0000000000000009E-2</v>
          </cell>
          <cell r="BW974">
            <v>40470</v>
          </cell>
          <cell r="BX974">
            <v>2.4500000000000002</v>
          </cell>
          <cell r="BY974">
            <v>2.4500000000000002</v>
          </cell>
          <cell r="BZ974">
            <v>2.4500000000000002</v>
          </cell>
          <cell r="CA974">
            <v>2.4500000000000002</v>
          </cell>
          <cell r="CB974">
            <v>0</v>
          </cell>
          <cell r="CC974">
            <v>-2.9999999999996696E-3</v>
          </cell>
        </row>
        <row r="975">
          <cell r="AA975">
            <v>42534</v>
          </cell>
          <cell r="AB975">
            <v>1.1499999999999999</v>
          </cell>
          <cell r="AC975">
            <v>1.1499999999999999</v>
          </cell>
          <cell r="AD975">
            <v>1.1339999999999999</v>
          </cell>
          <cell r="AE975">
            <v>1.1399999999999999</v>
          </cell>
          <cell r="AF975">
            <v>1.6000000000000014E-2</v>
          </cell>
          <cell r="AG975">
            <v>-5.0000000000001155E-3</v>
          </cell>
          <cell r="BO975">
            <v>42530</v>
          </cell>
          <cell r="BP975">
            <v>1.55</v>
          </cell>
          <cell r="BQ975">
            <v>1.56</v>
          </cell>
          <cell r="BR975">
            <v>1.55</v>
          </cell>
          <cell r="BS975">
            <v>1.56</v>
          </cell>
          <cell r="BT975">
            <v>1.0000000000000009E-2</v>
          </cell>
          <cell r="BU975">
            <v>1.0000000000000009E-2</v>
          </cell>
          <cell r="BW975">
            <v>40469</v>
          </cell>
          <cell r="BX975">
            <v>2.42</v>
          </cell>
          <cell r="BY975">
            <v>2.4569999999999999</v>
          </cell>
          <cell r="BZ975">
            <v>2.42</v>
          </cell>
          <cell r="CA975">
            <v>2.4529999999999998</v>
          </cell>
          <cell r="CB975">
            <v>3.6999999999999922E-2</v>
          </cell>
          <cell r="CC975">
            <v>4.4999999999999929E-2</v>
          </cell>
        </row>
        <row r="976">
          <cell r="AA976">
            <v>42531</v>
          </cell>
          <cell r="AB976">
            <v>1.145</v>
          </cell>
          <cell r="AC976">
            <v>1.1499999999999999</v>
          </cell>
          <cell r="AD976">
            <v>1.1299999999999999</v>
          </cell>
          <cell r="AE976">
            <v>1.145</v>
          </cell>
          <cell r="AF976">
            <v>2.0000000000000018E-2</v>
          </cell>
          <cell r="AG976">
            <v>0</v>
          </cell>
          <cell r="BO976">
            <v>42529</v>
          </cell>
          <cell r="BP976">
            <v>1.52</v>
          </cell>
          <cell r="BQ976">
            <v>1.55</v>
          </cell>
          <cell r="BR976">
            <v>1.4950000000000001</v>
          </cell>
          <cell r="BS976">
            <v>1.55</v>
          </cell>
          <cell r="BT976">
            <v>5.4999999999999938E-2</v>
          </cell>
          <cell r="BU976">
            <v>2.7000000000000135E-2</v>
          </cell>
          <cell r="BW976">
            <v>40466</v>
          </cell>
          <cell r="BX976">
            <v>2.4300000000000002</v>
          </cell>
          <cell r="BY976">
            <v>2.4300000000000002</v>
          </cell>
          <cell r="BZ976">
            <v>2.395</v>
          </cell>
          <cell r="CA976">
            <v>2.4079999999999999</v>
          </cell>
          <cell r="CB976">
            <v>3.5000000000000142E-2</v>
          </cell>
          <cell r="CC976">
            <v>-2.2000000000000242E-2</v>
          </cell>
        </row>
        <row r="977">
          <cell r="AA977">
            <v>42530</v>
          </cell>
          <cell r="AB977">
            <v>1.1499999999999999</v>
          </cell>
          <cell r="AC977">
            <v>1.1499999999999999</v>
          </cell>
          <cell r="AD977">
            <v>1.143</v>
          </cell>
          <cell r="AE977">
            <v>1.145</v>
          </cell>
          <cell r="AF977">
            <v>6.9999999999998952E-3</v>
          </cell>
          <cell r="AG977">
            <v>0</v>
          </cell>
          <cell r="BO977">
            <v>42528</v>
          </cell>
          <cell r="BP977">
            <v>1.55</v>
          </cell>
          <cell r="BQ977">
            <v>1.55</v>
          </cell>
          <cell r="BR977">
            <v>1.5229999999999999</v>
          </cell>
          <cell r="BS977">
            <v>1.5229999999999999</v>
          </cell>
          <cell r="BT977">
            <v>2.7000000000000135E-2</v>
          </cell>
          <cell r="BU977">
            <v>-2.7000000000000135E-2</v>
          </cell>
          <cell r="BW977">
            <v>40465</v>
          </cell>
          <cell r="BX977">
            <v>2.4300000000000002</v>
          </cell>
          <cell r="BY977">
            <v>2.4300000000000002</v>
          </cell>
          <cell r="BZ977">
            <v>2.4300000000000002</v>
          </cell>
          <cell r="CA977">
            <v>2.4300000000000002</v>
          </cell>
          <cell r="CB977">
            <v>0</v>
          </cell>
          <cell r="CC977">
            <v>1.2000000000000011E-2</v>
          </cell>
        </row>
        <row r="978">
          <cell r="AA978">
            <v>42529</v>
          </cell>
          <cell r="AB978">
            <v>1.1299999999999999</v>
          </cell>
          <cell r="AC978">
            <v>1.145</v>
          </cell>
          <cell r="AD978">
            <v>1.115</v>
          </cell>
          <cell r="AE978">
            <v>1.145</v>
          </cell>
          <cell r="AF978">
            <v>3.0000000000000027E-2</v>
          </cell>
          <cell r="AG978">
            <v>1.5000000000000124E-2</v>
          </cell>
          <cell r="BO978">
            <v>42527</v>
          </cell>
          <cell r="BP978">
            <v>1.577</v>
          </cell>
          <cell r="BQ978">
            <v>1.581</v>
          </cell>
          <cell r="BR978">
            <v>1.55</v>
          </cell>
          <cell r="BS978">
            <v>1.55</v>
          </cell>
          <cell r="BT978">
            <v>3.0999999999999917E-2</v>
          </cell>
          <cell r="BU978">
            <v>-2.6999999999999913E-2</v>
          </cell>
          <cell r="BW978">
            <v>40464</v>
          </cell>
          <cell r="BX978">
            <v>2.4300000000000002</v>
          </cell>
          <cell r="BY978">
            <v>2.4300000000000002</v>
          </cell>
          <cell r="BZ978">
            <v>2.4</v>
          </cell>
          <cell r="CA978">
            <v>2.4180000000000001</v>
          </cell>
          <cell r="CB978">
            <v>3.0000000000000249E-2</v>
          </cell>
          <cell r="CC978">
            <v>-8.999999999999897E-3</v>
          </cell>
        </row>
        <row r="979">
          <cell r="AA979">
            <v>42528</v>
          </cell>
          <cell r="AB979">
            <v>1.1399999999999999</v>
          </cell>
          <cell r="AC979">
            <v>1.145</v>
          </cell>
          <cell r="AD979">
            <v>1.1299999999999999</v>
          </cell>
          <cell r="AE979">
            <v>1.1299999999999999</v>
          </cell>
          <cell r="AF979">
            <v>1.5000000000000124E-2</v>
          </cell>
          <cell r="AG979">
            <v>-1.0000000000000009E-2</v>
          </cell>
          <cell r="BO979">
            <v>42524</v>
          </cell>
          <cell r="BP979">
            <v>1.61</v>
          </cell>
          <cell r="BQ979">
            <v>1.615</v>
          </cell>
          <cell r="BR979">
            <v>1.56</v>
          </cell>
          <cell r="BS979">
            <v>1.577</v>
          </cell>
          <cell r="BT979">
            <v>5.4999999999999938E-2</v>
          </cell>
          <cell r="BU979">
            <v>-3.300000000000014E-2</v>
          </cell>
          <cell r="BW979">
            <v>40463</v>
          </cell>
          <cell r="BX979">
            <v>2.42</v>
          </cell>
          <cell r="BY979">
            <v>2.427</v>
          </cell>
          <cell r="BZ979">
            <v>2.42</v>
          </cell>
          <cell r="CA979">
            <v>2.427</v>
          </cell>
          <cell r="CB979">
            <v>7.0000000000001172E-3</v>
          </cell>
          <cell r="CC979">
            <v>1.0000000000000231E-2</v>
          </cell>
        </row>
        <row r="980">
          <cell r="AA980">
            <v>42527</v>
          </cell>
          <cell r="AB980">
            <v>1.173</v>
          </cell>
          <cell r="AC980">
            <v>1.181</v>
          </cell>
          <cell r="AD980">
            <v>1.135</v>
          </cell>
          <cell r="AE980">
            <v>1.1399999999999999</v>
          </cell>
          <cell r="AF980">
            <v>4.6000000000000041E-2</v>
          </cell>
          <cell r="AG980">
            <v>-4.0000000000000036E-2</v>
          </cell>
          <cell r="BO980">
            <v>42523</v>
          </cell>
          <cell r="BP980">
            <v>1.6</v>
          </cell>
          <cell r="BQ980">
            <v>1.615</v>
          </cell>
          <cell r="BR980">
            <v>1.6</v>
          </cell>
          <cell r="BS980">
            <v>1.61</v>
          </cell>
          <cell r="BT980">
            <v>1.4999999999999902E-2</v>
          </cell>
          <cell r="BU980">
            <v>1.0000000000000009E-2</v>
          </cell>
          <cell r="BW980">
            <v>40459</v>
          </cell>
          <cell r="BX980">
            <v>2.35</v>
          </cell>
          <cell r="BY980">
            <v>2.4169999999999998</v>
          </cell>
          <cell r="BZ980">
            <v>2.35</v>
          </cell>
          <cell r="CA980">
            <v>2.4169999999999998</v>
          </cell>
          <cell r="CB980">
            <v>6.6999999999999726E-2</v>
          </cell>
          <cell r="CC980">
            <v>6.4999999999999947E-2</v>
          </cell>
        </row>
        <row r="981">
          <cell r="AA981">
            <v>42524</v>
          </cell>
          <cell r="AB981">
            <v>1.2</v>
          </cell>
          <cell r="AC981">
            <v>1.2</v>
          </cell>
          <cell r="AD981">
            <v>1.1599999999999999</v>
          </cell>
          <cell r="AE981">
            <v>1.18</v>
          </cell>
          <cell r="AF981">
            <v>4.0000000000000036E-2</v>
          </cell>
          <cell r="AG981">
            <v>-2.0000000000000018E-2</v>
          </cell>
          <cell r="BO981">
            <v>42522</v>
          </cell>
          <cell r="BP981">
            <v>1.62</v>
          </cell>
          <cell r="BQ981">
            <v>1.623</v>
          </cell>
          <cell r="BR981">
            <v>1.6</v>
          </cell>
          <cell r="BS981">
            <v>1.6</v>
          </cell>
          <cell r="BT981">
            <v>2.2999999999999909E-2</v>
          </cell>
          <cell r="BU981">
            <v>-2.0000000000000018E-2</v>
          </cell>
          <cell r="BW981">
            <v>40458</v>
          </cell>
          <cell r="BX981">
            <v>2.35</v>
          </cell>
          <cell r="BY981">
            <v>2.9590000000000001</v>
          </cell>
          <cell r="BZ981">
            <v>2.3410000000000002</v>
          </cell>
          <cell r="CA981">
            <v>2.3519999999999999</v>
          </cell>
          <cell r="CB981">
            <v>0.61799999999999988</v>
          </cell>
          <cell r="CC981">
            <v>-1.000000000000334E-3</v>
          </cell>
        </row>
        <row r="982">
          <cell r="AA982">
            <v>42523</v>
          </cell>
          <cell r="AB982">
            <v>1.21</v>
          </cell>
          <cell r="AC982">
            <v>1.2130000000000001</v>
          </cell>
          <cell r="AD982">
            <v>1.2</v>
          </cell>
          <cell r="AE982">
            <v>1.2</v>
          </cell>
          <cell r="AF982">
            <v>1.3000000000000123E-2</v>
          </cell>
          <cell r="AG982">
            <v>-1.0000000000000009E-2</v>
          </cell>
          <cell r="BO982">
            <v>42521</v>
          </cell>
          <cell r="BP982">
            <v>1.6</v>
          </cell>
          <cell r="BQ982">
            <v>1.64</v>
          </cell>
          <cell r="BR982">
            <v>1.6</v>
          </cell>
          <cell r="BS982">
            <v>1.62</v>
          </cell>
          <cell r="BT982">
            <v>3.9999999999999813E-2</v>
          </cell>
          <cell r="BU982">
            <v>2.0000000000000018E-2</v>
          </cell>
          <cell r="BW982">
            <v>40457</v>
          </cell>
          <cell r="BX982">
            <v>2.3199999999999998</v>
          </cell>
          <cell r="BY982">
            <v>2.3679999999999999</v>
          </cell>
          <cell r="BZ982">
            <v>2.3199999999999998</v>
          </cell>
          <cell r="CA982">
            <v>2.3530000000000002</v>
          </cell>
          <cell r="CB982">
            <v>4.8000000000000043E-2</v>
          </cell>
          <cell r="CC982">
            <v>2.9000000000000359E-2</v>
          </cell>
        </row>
        <row r="983">
          <cell r="AA983">
            <v>42522</v>
          </cell>
          <cell r="AB983">
            <v>1.2350000000000001</v>
          </cell>
          <cell r="AC983">
            <v>1.24</v>
          </cell>
          <cell r="AD983">
            <v>1.21</v>
          </cell>
          <cell r="AE983">
            <v>1.21</v>
          </cell>
          <cell r="AF983">
            <v>3.0000000000000027E-2</v>
          </cell>
          <cell r="AG983">
            <v>-2.5000000000000133E-2</v>
          </cell>
          <cell r="BO983">
            <v>42520</v>
          </cell>
          <cell r="BP983">
            <v>1.58</v>
          </cell>
          <cell r="BQ983">
            <v>1.6</v>
          </cell>
          <cell r="BR983">
            <v>1.573</v>
          </cell>
          <cell r="BS983">
            <v>1.6</v>
          </cell>
          <cell r="BT983">
            <v>2.7000000000000135E-2</v>
          </cell>
          <cell r="BU983">
            <v>2.0000000000000018E-2</v>
          </cell>
          <cell r="BW983">
            <v>40456</v>
          </cell>
          <cell r="BX983">
            <v>2.25</v>
          </cell>
          <cell r="BY983">
            <v>2.3239999999999998</v>
          </cell>
          <cell r="BZ983">
            <v>2.25</v>
          </cell>
          <cell r="CA983">
            <v>2.3239999999999998</v>
          </cell>
          <cell r="CB983">
            <v>7.3999999999999844E-2</v>
          </cell>
          <cell r="CC983">
            <v>7.9999999999999627E-2</v>
          </cell>
        </row>
        <row r="984">
          <cell r="AA984">
            <v>42521</v>
          </cell>
          <cell r="AB984">
            <v>1.2370000000000001</v>
          </cell>
          <cell r="AC984">
            <v>1.2649999999999999</v>
          </cell>
          <cell r="AD984">
            <v>1.23</v>
          </cell>
          <cell r="AE984">
            <v>1.2350000000000001</v>
          </cell>
          <cell r="AF984">
            <v>3.499999999999992E-2</v>
          </cell>
          <cell r="AG984">
            <v>-2.0000000000000018E-3</v>
          </cell>
          <cell r="BO984">
            <v>42517</v>
          </cell>
          <cell r="BP984">
            <v>1.56</v>
          </cell>
          <cell r="BQ984">
            <v>1.58</v>
          </cell>
          <cell r="BR984">
            <v>1.56</v>
          </cell>
          <cell r="BS984">
            <v>1.58</v>
          </cell>
          <cell r="BT984">
            <v>2.0000000000000018E-2</v>
          </cell>
          <cell r="BU984">
            <v>2.0000000000000018E-2</v>
          </cell>
          <cell r="BW984">
            <v>40455</v>
          </cell>
          <cell r="BX984">
            <v>2.21</v>
          </cell>
          <cell r="BY984">
            <v>2.2669999999999999</v>
          </cell>
          <cell r="BZ984">
            <v>1.8180000000000001</v>
          </cell>
          <cell r="CA984">
            <v>2.2440000000000002</v>
          </cell>
          <cell r="CB984">
            <v>0.44899999999999984</v>
          </cell>
          <cell r="CC984">
            <v>1.4000000000000234E-2</v>
          </cell>
        </row>
        <row r="985">
          <cell r="AA985">
            <v>42520</v>
          </cell>
          <cell r="AB985">
            <v>1.2250000000000001</v>
          </cell>
          <cell r="AC985">
            <v>1.2370000000000001</v>
          </cell>
          <cell r="AD985">
            <v>1.2230000000000001</v>
          </cell>
          <cell r="AE985">
            <v>1.2370000000000001</v>
          </cell>
          <cell r="AF985">
            <v>1.4000000000000012E-2</v>
          </cell>
          <cell r="AG985">
            <v>7.0000000000001172E-3</v>
          </cell>
          <cell r="BO985">
            <v>42516</v>
          </cell>
          <cell r="BP985">
            <v>1.56</v>
          </cell>
          <cell r="BQ985">
            <v>1.5649999999999999</v>
          </cell>
          <cell r="BR985">
            <v>1.55</v>
          </cell>
          <cell r="BS985">
            <v>1.56</v>
          </cell>
          <cell r="BT985">
            <v>1.4999999999999902E-2</v>
          </cell>
          <cell r="BU985">
            <v>0</v>
          </cell>
          <cell r="BW985">
            <v>40452</v>
          </cell>
          <cell r="BX985">
            <v>2.2799999999999998</v>
          </cell>
          <cell r="BY985">
            <v>2.2799999999999998</v>
          </cell>
          <cell r="BZ985">
            <v>2.2799999999999998</v>
          </cell>
          <cell r="CA985">
            <v>2.23</v>
          </cell>
          <cell r="CB985">
            <v>0</v>
          </cell>
          <cell r="CC985">
            <v>-5.2999999999999936E-2</v>
          </cell>
        </row>
        <row r="986">
          <cell r="AA986">
            <v>42517</v>
          </cell>
          <cell r="AB986">
            <v>1.22</v>
          </cell>
          <cell r="AC986">
            <v>1.23</v>
          </cell>
          <cell r="AD986">
            <v>1.22</v>
          </cell>
          <cell r="AE986">
            <v>1.23</v>
          </cell>
          <cell r="AF986">
            <v>1.0000000000000009E-2</v>
          </cell>
          <cell r="AG986">
            <v>1.0000000000000009E-2</v>
          </cell>
          <cell r="BO986">
            <v>42515</v>
          </cell>
          <cell r="BP986">
            <v>1.52</v>
          </cell>
          <cell r="BQ986">
            <v>1.56</v>
          </cell>
          <cell r="BR986">
            <v>1.52</v>
          </cell>
          <cell r="BS986">
            <v>1.56</v>
          </cell>
          <cell r="BT986">
            <v>4.0000000000000036E-2</v>
          </cell>
          <cell r="BU986">
            <v>4.0000000000000036E-2</v>
          </cell>
          <cell r="BW986">
            <v>40451</v>
          </cell>
          <cell r="BX986">
            <v>2.15</v>
          </cell>
          <cell r="BY986">
            <v>2.2890000000000001</v>
          </cell>
          <cell r="BZ986">
            <v>2.15</v>
          </cell>
          <cell r="CA986">
            <v>2.2829999999999999</v>
          </cell>
          <cell r="CB986">
            <v>0.13900000000000023</v>
          </cell>
          <cell r="CC986">
            <v>0.13300000000000001</v>
          </cell>
        </row>
        <row r="987">
          <cell r="AA987">
            <v>42516</v>
          </cell>
          <cell r="AB987">
            <v>1.21</v>
          </cell>
          <cell r="AC987">
            <v>1.22</v>
          </cell>
          <cell r="AD987">
            <v>1.2070000000000001</v>
          </cell>
          <cell r="AE987">
            <v>1.22</v>
          </cell>
          <cell r="AF987">
            <v>1.2999999999999901E-2</v>
          </cell>
          <cell r="AG987">
            <v>1.0000000000000009E-2</v>
          </cell>
          <cell r="BO987">
            <v>42514</v>
          </cell>
          <cell r="BP987">
            <v>1.5</v>
          </cell>
          <cell r="BQ987">
            <v>1.52</v>
          </cell>
          <cell r="BR987">
            <v>1.498</v>
          </cell>
          <cell r="BS987">
            <v>1.52</v>
          </cell>
          <cell r="BT987">
            <v>2.200000000000002E-2</v>
          </cell>
          <cell r="BU987">
            <v>2.0000000000000018E-2</v>
          </cell>
          <cell r="BW987">
            <v>40450</v>
          </cell>
          <cell r="BX987">
            <v>2.08</v>
          </cell>
          <cell r="BY987">
            <v>2.15</v>
          </cell>
          <cell r="BZ987">
            <v>2.08</v>
          </cell>
          <cell r="CA987">
            <v>2.15</v>
          </cell>
          <cell r="CB987">
            <v>6.999999999999984E-2</v>
          </cell>
          <cell r="CC987">
            <v>7.2999999999999954E-2</v>
          </cell>
        </row>
        <row r="988">
          <cell r="AA988">
            <v>42515</v>
          </cell>
          <cell r="AB988">
            <v>1.1850000000000001</v>
          </cell>
          <cell r="AC988">
            <v>1.21</v>
          </cell>
          <cell r="AD988">
            <v>1.18</v>
          </cell>
          <cell r="AE988">
            <v>1.21</v>
          </cell>
          <cell r="AF988">
            <v>3.0000000000000027E-2</v>
          </cell>
          <cell r="AG988">
            <v>2.4999999999999911E-2</v>
          </cell>
          <cell r="BO988">
            <v>42513</v>
          </cell>
          <cell r="BP988">
            <v>1.5269999999999999</v>
          </cell>
          <cell r="BQ988">
            <v>1.5269999999999999</v>
          </cell>
          <cell r="BR988">
            <v>1.5</v>
          </cell>
          <cell r="BS988">
            <v>1.5</v>
          </cell>
          <cell r="BT988">
            <v>2.6999999999999913E-2</v>
          </cell>
          <cell r="BU988">
            <v>-2.6999999999999913E-2</v>
          </cell>
          <cell r="BW988">
            <v>40449</v>
          </cell>
          <cell r="BX988">
            <v>2.0699999999999998</v>
          </cell>
          <cell r="BY988">
            <v>2.077</v>
          </cell>
          <cell r="BZ988">
            <v>2.0699999999999998</v>
          </cell>
          <cell r="CA988">
            <v>2.077</v>
          </cell>
          <cell r="CB988">
            <v>7.0000000000001172E-3</v>
          </cell>
          <cell r="CC988">
            <v>-4.9999999999998934E-3</v>
          </cell>
        </row>
        <row r="989">
          <cell r="AA989">
            <v>42514</v>
          </cell>
          <cell r="AB989">
            <v>1.1850000000000001</v>
          </cell>
          <cell r="AC989">
            <v>1.19</v>
          </cell>
          <cell r="AD989">
            <v>1.18</v>
          </cell>
          <cell r="AE989">
            <v>1.1850000000000001</v>
          </cell>
          <cell r="AF989">
            <v>1.0000000000000009E-2</v>
          </cell>
          <cell r="AG989">
            <v>0</v>
          </cell>
          <cell r="BO989">
            <v>42510</v>
          </cell>
          <cell r="BP989">
            <v>1.5369999999999999</v>
          </cell>
          <cell r="BQ989">
            <v>1.54</v>
          </cell>
          <cell r="BR989">
            <v>1.5249999999999999</v>
          </cell>
          <cell r="BS989">
            <v>1.5269999999999999</v>
          </cell>
          <cell r="BT989">
            <v>1.5000000000000124E-2</v>
          </cell>
          <cell r="BU989">
            <v>-1.0000000000000009E-2</v>
          </cell>
          <cell r="BW989">
            <v>40448</v>
          </cell>
          <cell r="BX989">
            <v>2.11</v>
          </cell>
          <cell r="BY989">
            <v>2.11</v>
          </cell>
          <cell r="BZ989">
            <v>2.0819999999999999</v>
          </cell>
          <cell r="CA989">
            <v>2.0819999999999999</v>
          </cell>
          <cell r="CB989">
            <v>2.8000000000000025E-2</v>
          </cell>
          <cell r="CC989">
            <v>-3.4000000000000252E-2</v>
          </cell>
        </row>
        <row r="990">
          <cell r="AA990">
            <v>42513</v>
          </cell>
          <cell r="AB990">
            <v>1.173</v>
          </cell>
          <cell r="AC990">
            <v>1.1850000000000001</v>
          </cell>
          <cell r="AD990">
            <v>1.167</v>
          </cell>
          <cell r="AE990">
            <v>1.1850000000000001</v>
          </cell>
          <cell r="AF990">
            <v>1.8000000000000016E-2</v>
          </cell>
          <cell r="AG990">
            <v>1.0000000000000009E-2</v>
          </cell>
          <cell r="BO990">
            <v>42509</v>
          </cell>
          <cell r="BP990">
            <v>1.52</v>
          </cell>
          <cell r="BQ990">
            <v>1.54</v>
          </cell>
          <cell r="BR990">
            <v>1.52</v>
          </cell>
          <cell r="BS990">
            <v>1.5369999999999999</v>
          </cell>
          <cell r="BT990">
            <v>2.0000000000000018E-2</v>
          </cell>
          <cell r="BU990">
            <v>1.6999999999999904E-2</v>
          </cell>
          <cell r="BW990">
            <v>40445</v>
          </cell>
          <cell r="BX990">
            <v>2.15</v>
          </cell>
          <cell r="BY990">
            <v>2.15</v>
          </cell>
          <cell r="BZ990">
            <v>2.1160000000000001</v>
          </cell>
          <cell r="CA990">
            <v>2.1160000000000001</v>
          </cell>
          <cell r="CB990">
            <v>3.3999999999999808E-2</v>
          </cell>
          <cell r="CC990">
            <v>-3.6999999999999922E-2</v>
          </cell>
        </row>
        <row r="991">
          <cell r="AA991">
            <v>42510</v>
          </cell>
          <cell r="AB991">
            <v>1.2</v>
          </cell>
          <cell r="AC991">
            <v>1.2</v>
          </cell>
          <cell r="AD991">
            <v>1.175</v>
          </cell>
          <cell r="AE991">
            <v>1.175</v>
          </cell>
          <cell r="AF991">
            <v>2.4999999999999911E-2</v>
          </cell>
          <cell r="AG991">
            <v>-2.4999999999999911E-2</v>
          </cell>
          <cell r="BO991">
            <v>42508</v>
          </cell>
          <cell r="BP991">
            <v>1.5149999999999999</v>
          </cell>
          <cell r="BQ991">
            <v>1.53</v>
          </cell>
          <cell r="BR991">
            <v>1.5129999999999999</v>
          </cell>
          <cell r="BS991">
            <v>1.52</v>
          </cell>
          <cell r="BT991">
            <v>1.7000000000000126E-2</v>
          </cell>
          <cell r="BU991">
            <v>5.0000000000001155E-3</v>
          </cell>
          <cell r="BW991">
            <v>40444</v>
          </cell>
          <cell r="BX991">
            <v>2.1</v>
          </cell>
          <cell r="BY991">
            <v>2.1579999999999999</v>
          </cell>
          <cell r="BZ991">
            <v>2.1</v>
          </cell>
          <cell r="CA991">
            <v>2.153</v>
          </cell>
          <cell r="CB991">
            <v>5.7999999999999829E-2</v>
          </cell>
          <cell r="CC991">
            <v>5.2999999999999936E-2</v>
          </cell>
        </row>
        <row r="992">
          <cell r="AA992">
            <v>42509</v>
          </cell>
          <cell r="AB992">
            <v>1.17</v>
          </cell>
          <cell r="AC992">
            <v>1.2</v>
          </cell>
          <cell r="AD992">
            <v>1.17</v>
          </cell>
          <cell r="AE992">
            <v>1.2</v>
          </cell>
          <cell r="AF992">
            <v>3.0000000000000027E-2</v>
          </cell>
          <cell r="AG992">
            <v>3.0000000000000027E-2</v>
          </cell>
          <cell r="BO992">
            <v>42507</v>
          </cell>
          <cell r="BP992">
            <v>1.51</v>
          </cell>
          <cell r="BQ992">
            <v>1.52</v>
          </cell>
          <cell r="BR992">
            <v>1.51</v>
          </cell>
          <cell r="BS992">
            <v>1.5149999999999999</v>
          </cell>
          <cell r="BT992">
            <v>1.0000000000000009E-2</v>
          </cell>
          <cell r="BU992">
            <v>4.9999999999998934E-3</v>
          </cell>
          <cell r="BW992">
            <v>40443</v>
          </cell>
          <cell r="BX992">
            <v>2.1</v>
          </cell>
          <cell r="BY992">
            <v>2.1</v>
          </cell>
          <cell r="BZ992">
            <v>2.1</v>
          </cell>
          <cell r="CA992">
            <v>2.1</v>
          </cell>
          <cell r="CB992">
            <v>0</v>
          </cell>
          <cell r="CC992">
            <v>6.0000000000002274E-3</v>
          </cell>
        </row>
        <row r="993">
          <cell r="AA993">
            <v>42508</v>
          </cell>
          <cell r="AB993">
            <v>1.1599999999999999</v>
          </cell>
          <cell r="AC993">
            <v>1.1850000000000001</v>
          </cell>
          <cell r="AD993">
            <v>1.157</v>
          </cell>
          <cell r="AE993">
            <v>1.17</v>
          </cell>
          <cell r="AF993">
            <v>2.8000000000000025E-2</v>
          </cell>
          <cell r="AG993">
            <v>1.0000000000000009E-2</v>
          </cell>
          <cell r="BO993">
            <v>42506</v>
          </cell>
          <cell r="BP993">
            <v>1.5169999999999999</v>
          </cell>
          <cell r="BQ993">
            <v>1.5249999999999999</v>
          </cell>
          <cell r="BR993">
            <v>1.5089999999999999</v>
          </cell>
          <cell r="BS993">
            <v>1.51</v>
          </cell>
          <cell r="BT993">
            <v>1.6000000000000014E-2</v>
          </cell>
          <cell r="BU993">
            <v>-6.9999999999998952E-3</v>
          </cell>
          <cell r="BW993">
            <v>40442</v>
          </cell>
          <cell r="BX993">
            <v>2.04</v>
          </cell>
          <cell r="BY993">
            <v>2.0939999999999999</v>
          </cell>
          <cell r="BZ993">
            <v>2.04</v>
          </cell>
          <cell r="CA993">
            <v>2.0939999999999999</v>
          </cell>
          <cell r="CB993">
            <v>5.3999999999999826E-2</v>
          </cell>
          <cell r="CC993">
            <v>5.3999999999999826E-2</v>
          </cell>
        </row>
        <row r="994">
          <cell r="AA994">
            <v>42507</v>
          </cell>
          <cell r="AB994">
            <v>1.17</v>
          </cell>
          <cell r="AC994">
            <v>1.17</v>
          </cell>
          <cell r="AD994">
            <v>1.1499999999999999</v>
          </cell>
          <cell r="AE994">
            <v>1.1599999999999999</v>
          </cell>
          <cell r="AF994">
            <v>2.0000000000000018E-2</v>
          </cell>
          <cell r="AG994">
            <v>-1.0000000000000009E-2</v>
          </cell>
          <cell r="BO994">
            <v>42503</v>
          </cell>
          <cell r="BP994">
            <v>1.5229999999999999</v>
          </cell>
          <cell r="BQ994">
            <v>1.53</v>
          </cell>
          <cell r="BR994">
            <v>1.5169999999999999</v>
          </cell>
          <cell r="BS994">
            <v>1.5169999999999999</v>
          </cell>
          <cell r="BT994">
            <v>1.3000000000000123E-2</v>
          </cell>
          <cell r="BU994">
            <v>-6.0000000000000053E-3</v>
          </cell>
          <cell r="BW994">
            <v>40437</v>
          </cell>
          <cell r="BX994">
            <v>2.04</v>
          </cell>
          <cell r="BY994">
            <v>2.04</v>
          </cell>
          <cell r="BZ994">
            <v>2.04</v>
          </cell>
          <cell r="CA994">
            <v>2.04</v>
          </cell>
          <cell r="CB994">
            <v>0</v>
          </cell>
          <cell r="CC994">
            <v>1.8000000000000238E-2</v>
          </cell>
        </row>
        <row r="995">
          <cell r="AA995">
            <v>42506</v>
          </cell>
          <cell r="AB995">
            <v>1.167</v>
          </cell>
          <cell r="AC995">
            <v>1.175</v>
          </cell>
          <cell r="AD995">
            <v>1.1599999999999999</v>
          </cell>
          <cell r="AE995">
            <v>1.17</v>
          </cell>
          <cell r="AF995">
            <v>1.5000000000000124E-2</v>
          </cell>
          <cell r="AG995">
            <v>0</v>
          </cell>
          <cell r="BO995">
            <v>42502</v>
          </cell>
          <cell r="BP995">
            <v>1.49</v>
          </cell>
          <cell r="BQ995">
            <v>1.5229999999999999</v>
          </cell>
          <cell r="BR995">
            <v>1.49</v>
          </cell>
          <cell r="BS995">
            <v>1.5229999999999999</v>
          </cell>
          <cell r="BT995">
            <v>3.2999999999999918E-2</v>
          </cell>
          <cell r="BU995">
            <v>3.2999999999999918E-2</v>
          </cell>
          <cell r="BW995">
            <v>40436</v>
          </cell>
          <cell r="BX995">
            <v>1.98</v>
          </cell>
          <cell r="BY995">
            <v>2.0219999999999998</v>
          </cell>
          <cell r="BZ995">
            <v>1.98</v>
          </cell>
          <cell r="CA995">
            <v>2.0219999999999998</v>
          </cell>
          <cell r="CB995">
            <v>4.1999999999999815E-2</v>
          </cell>
          <cell r="CC995">
            <v>4.1999999999999815E-2</v>
          </cell>
        </row>
        <row r="996">
          <cell r="AA996">
            <v>42503</v>
          </cell>
          <cell r="AB996">
            <v>1.18</v>
          </cell>
          <cell r="AC996">
            <v>1.18</v>
          </cell>
          <cell r="AD996">
            <v>1.17</v>
          </cell>
          <cell r="AE996">
            <v>1.17</v>
          </cell>
          <cell r="AF996">
            <v>1.0000000000000009E-2</v>
          </cell>
          <cell r="AG996">
            <v>-1.0000000000000009E-2</v>
          </cell>
          <cell r="BO996">
            <v>42501</v>
          </cell>
          <cell r="BP996">
            <v>1.49</v>
          </cell>
          <cell r="BQ996">
            <v>1.49</v>
          </cell>
          <cell r="BR996">
            <v>1.49</v>
          </cell>
          <cell r="BS996">
            <v>1.49</v>
          </cell>
          <cell r="BT996">
            <v>0</v>
          </cell>
          <cell r="BU996">
            <v>0</v>
          </cell>
          <cell r="BW996">
            <v>40435</v>
          </cell>
          <cell r="BX996">
            <v>1.98</v>
          </cell>
          <cell r="BY996">
            <v>1.98</v>
          </cell>
          <cell r="BZ996">
            <v>1.98</v>
          </cell>
          <cell r="CA996">
            <v>1.98</v>
          </cell>
          <cell r="CB996">
            <v>0</v>
          </cell>
          <cell r="CC996">
            <v>8.999999999999897E-3</v>
          </cell>
        </row>
        <row r="997">
          <cell r="AA997">
            <v>42502</v>
          </cell>
          <cell r="AB997">
            <v>1.1599999999999999</v>
          </cell>
          <cell r="AC997">
            <v>1.18</v>
          </cell>
          <cell r="AD997">
            <v>1.1599999999999999</v>
          </cell>
          <cell r="AE997">
            <v>1.18</v>
          </cell>
          <cell r="AF997">
            <v>2.0000000000000018E-2</v>
          </cell>
          <cell r="AG997">
            <v>2.0000000000000018E-2</v>
          </cell>
          <cell r="BO997">
            <v>42500</v>
          </cell>
          <cell r="BP997">
            <v>1.4950000000000001</v>
          </cell>
          <cell r="BQ997">
            <v>1.5</v>
          </cell>
          <cell r="BR997">
            <v>1.49</v>
          </cell>
          <cell r="BS997">
            <v>1.49</v>
          </cell>
          <cell r="BT997">
            <v>1.0000000000000009E-2</v>
          </cell>
          <cell r="BU997">
            <v>-5.0000000000001155E-3</v>
          </cell>
          <cell r="BW997">
            <v>40434</v>
          </cell>
          <cell r="BX997">
            <v>1.93</v>
          </cell>
          <cell r="BY997">
            <v>1.9710000000000001</v>
          </cell>
          <cell r="BZ997">
            <v>1.93</v>
          </cell>
          <cell r="CA997">
            <v>1.9710000000000001</v>
          </cell>
          <cell r="CB997">
            <v>4.1000000000000147E-2</v>
          </cell>
          <cell r="CC997">
            <v>4.1000000000000147E-2</v>
          </cell>
        </row>
        <row r="998">
          <cell r="AA998">
            <v>42501</v>
          </cell>
          <cell r="AB998">
            <v>1.137</v>
          </cell>
          <cell r="AC998">
            <v>1.1599999999999999</v>
          </cell>
          <cell r="AD998">
            <v>1.137</v>
          </cell>
          <cell r="AE998">
            <v>1.1599999999999999</v>
          </cell>
          <cell r="AF998">
            <v>2.2999999999999909E-2</v>
          </cell>
          <cell r="AG998">
            <v>2.2999999999999909E-2</v>
          </cell>
          <cell r="BO998">
            <v>42499</v>
          </cell>
          <cell r="BP998">
            <v>1.5149999999999999</v>
          </cell>
          <cell r="BQ998">
            <v>1.5169999999999999</v>
          </cell>
          <cell r="BR998">
            <v>1.49</v>
          </cell>
          <cell r="BS998">
            <v>1.4950000000000001</v>
          </cell>
          <cell r="BT998">
            <v>2.6999999999999913E-2</v>
          </cell>
          <cell r="BU998">
            <v>-1.9999999999999796E-2</v>
          </cell>
          <cell r="BW998">
            <v>40431</v>
          </cell>
          <cell r="BX998">
            <v>1.93</v>
          </cell>
          <cell r="BY998">
            <v>1.93</v>
          </cell>
          <cell r="BZ998">
            <v>1.93</v>
          </cell>
          <cell r="CA998">
            <v>1.93</v>
          </cell>
          <cell r="CB998">
            <v>0</v>
          </cell>
          <cell r="CC998">
            <v>2.9999999999998916E-3</v>
          </cell>
        </row>
        <row r="999">
          <cell r="AA999">
            <v>42500</v>
          </cell>
          <cell r="AB999">
            <v>1.145</v>
          </cell>
          <cell r="AC999">
            <v>1.1499999999999999</v>
          </cell>
          <cell r="AD999">
            <v>1.135</v>
          </cell>
          <cell r="AE999">
            <v>1.137</v>
          </cell>
          <cell r="AF999">
            <v>1.4999999999999902E-2</v>
          </cell>
          <cell r="AG999">
            <v>-8.0000000000000071E-3</v>
          </cell>
          <cell r="BO999">
            <v>42496</v>
          </cell>
          <cell r="BP999">
            <v>1.5169999999999999</v>
          </cell>
          <cell r="BQ999">
            <v>1.52</v>
          </cell>
          <cell r="BR999">
            <v>1.51</v>
          </cell>
          <cell r="BS999">
            <v>1.5149999999999999</v>
          </cell>
          <cell r="BT999">
            <v>1.0000000000000009E-2</v>
          </cell>
          <cell r="BU999">
            <v>-2.0000000000000018E-3</v>
          </cell>
          <cell r="BW999">
            <v>40430</v>
          </cell>
          <cell r="BX999">
            <v>1.87</v>
          </cell>
          <cell r="BY999">
            <v>1.927</v>
          </cell>
          <cell r="BZ999">
            <v>1.87</v>
          </cell>
          <cell r="CA999">
            <v>1.927</v>
          </cell>
          <cell r="CB999">
            <v>5.699999999999994E-2</v>
          </cell>
          <cell r="CC999">
            <v>3.7000000000000144E-2</v>
          </cell>
        </row>
        <row r="1000">
          <cell r="AA1000">
            <v>42499</v>
          </cell>
          <cell r="AB1000">
            <v>1.1499999999999999</v>
          </cell>
          <cell r="AC1000">
            <v>1.1559999999999999</v>
          </cell>
          <cell r="AD1000">
            <v>1.1299999999999999</v>
          </cell>
          <cell r="AE1000">
            <v>1.145</v>
          </cell>
          <cell r="AF1000">
            <v>2.6000000000000023E-2</v>
          </cell>
          <cell r="AG1000">
            <v>-1.4999999999999902E-2</v>
          </cell>
          <cell r="BO1000">
            <v>42495</v>
          </cell>
          <cell r="BP1000">
            <v>1.52</v>
          </cell>
          <cell r="BQ1000">
            <v>1.52</v>
          </cell>
          <cell r="BR1000">
            <v>1.51</v>
          </cell>
          <cell r="BS1000">
            <v>1.5169999999999999</v>
          </cell>
          <cell r="BT1000">
            <v>1.0000000000000009E-2</v>
          </cell>
          <cell r="BU1000">
            <v>-3.0000000000001137E-3</v>
          </cell>
          <cell r="BW1000">
            <v>40429</v>
          </cell>
          <cell r="BX1000">
            <v>1.87</v>
          </cell>
          <cell r="BY1000">
            <v>2.1819999999999999</v>
          </cell>
          <cell r="BZ1000">
            <v>1.87</v>
          </cell>
          <cell r="CA1000">
            <v>1.89</v>
          </cell>
          <cell r="CB1000">
            <v>0.31199999999999983</v>
          </cell>
          <cell r="CC1000">
            <v>1.4000000000000012E-2</v>
          </cell>
        </row>
        <row r="1001">
          <cell r="AA1001">
            <v>42496</v>
          </cell>
          <cell r="AB1001">
            <v>1.1850000000000001</v>
          </cell>
          <cell r="AC1001">
            <v>1.19</v>
          </cell>
          <cell r="AD1001">
            <v>1.155</v>
          </cell>
          <cell r="AE1001">
            <v>1.1599999999999999</v>
          </cell>
          <cell r="AF1001">
            <v>3.499999999999992E-2</v>
          </cell>
          <cell r="AG1001">
            <v>-2.5000000000000133E-2</v>
          </cell>
          <cell r="BO1001">
            <v>42494</v>
          </cell>
          <cell r="BP1001">
            <v>1.53</v>
          </cell>
          <cell r="BQ1001">
            <v>1.53</v>
          </cell>
          <cell r="BR1001">
            <v>1.52</v>
          </cell>
          <cell r="BS1001">
            <v>1.52</v>
          </cell>
          <cell r="BT1001">
            <v>1.0000000000000009E-2</v>
          </cell>
          <cell r="BU1001">
            <v>-1.0000000000000009E-2</v>
          </cell>
          <cell r="BW1001">
            <v>40428</v>
          </cell>
          <cell r="BX1001">
            <v>1.89</v>
          </cell>
          <cell r="BY1001">
            <v>1.89</v>
          </cell>
          <cell r="BZ1001">
            <v>1.8759999999999999</v>
          </cell>
          <cell r="CA1001">
            <v>1.8759999999999999</v>
          </cell>
          <cell r="CB1001">
            <v>1.4000000000000012E-2</v>
          </cell>
          <cell r="CC1001">
            <v>-1.4000000000000012E-2</v>
          </cell>
        </row>
        <row r="1002">
          <cell r="AA1002">
            <v>42495</v>
          </cell>
          <cell r="AB1002">
            <v>1.1850000000000001</v>
          </cell>
          <cell r="AC1002">
            <v>1.19</v>
          </cell>
          <cell r="AD1002">
            <v>1.18</v>
          </cell>
          <cell r="AE1002">
            <v>1.1850000000000001</v>
          </cell>
          <cell r="AF1002">
            <v>1.0000000000000009E-2</v>
          </cell>
          <cell r="AG1002">
            <v>0</v>
          </cell>
          <cell r="BO1002">
            <v>42493</v>
          </cell>
          <cell r="BP1002">
            <v>1.53</v>
          </cell>
          <cell r="BQ1002">
            <v>1.5349999999999999</v>
          </cell>
          <cell r="BR1002">
            <v>1.51</v>
          </cell>
          <cell r="BS1002">
            <v>1.53</v>
          </cell>
          <cell r="BT1002">
            <v>2.4999999999999911E-2</v>
          </cell>
          <cell r="BU1002">
            <v>0</v>
          </cell>
          <cell r="BW1002">
            <v>40427</v>
          </cell>
          <cell r="BX1002">
            <v>1.93</v>
          </cell>
          <cell r="BY1002">
            <v>1.93</v>
          </cell>
          <cell r="BZ1002">
            <v>1.89</v>
          </cell>
          <cell r="CA1002">
            <v>1.89</v>
          </cell>
          <cell r="CB1002">
            <v>4.0000000000000036E-2</v>
          </cell>
          <cell r="CC1002">
            <v>-4.6000000000000041E-2</v>
          </cell>
        </row>
        <row r="1003">
          <cell r="AA1003">
            <v>42494</v>
          </cell>
          <cell r="AB1003">
            <v>1.1930000000000001</v>
          </cell>
          <cell r="AC1003">
            <v>1.2</v>
          </cell>
          <cell r="AD1003">
            <v>1.1850000000000001</v>
          </cell>
          <cell r="AE1003">
            <v>1.1850000000000001</v>
          </cell>
          <cell r="AF1003">
            <v>1.4999999999999902E-2</v>
          </cell>
          <cell r="AG1003">
            <v>-8.0000000000000071E-3</v>
          </cell>
          <cell r="BO1003">
            <v>42492</v>
          </cell>
          <cell r="BP1003">
            <v>1.5249999999999999</v>
          </cell>
          <cell r="BQ1003">
            <v>1.53</v>
          </cell>
          <cell r="BR1003">
            <v>1.5189999999999999</v>
          </cell>
          <cell r="BS1003">
            <v>1.53</v>
          </cell>
          <cell r="BT1003">
            <v>1.1000000000000121E-2</v>
          </cell>
          <cell r="BU1003">
            <v>3.0000000000001137E-3</v>
          </cell>
          <cell r="BW1003">
            <v>40424</v>
          </cell>
          <cell r="BX1003">
            <v>1.98</v>
          </cell>
          <cell r="BY1003">
            <v>1.98</v>
          </cell>
          <cell r="BZ1003">
            <v>1.9359999999999999</v>
          </cell>
          <cell r="CA1003">
            <v>1.9359999999999999</v>
          </cell>
          <cell r="CB1003">
            <v>4.4000000000000039E-2</v>
          </cell>
          <cell r="CC1003">
            <v>-4.7000000000000153E-2</v>
          </cell>
        </row>
        <row r="1004">
          <cell r="AA1004">
            <v>42493</v>
          </cell>
          <cell r="AB1004">
            <v>1.1950000000000001</v>
          </cell>
          <cell r="AC1004">
            <v>1.2</v>
          </cell>
          <cell r="AD1004">
            <v>1.18</v>
          </cell>
          <cell r="AE1004">
            <v>1.1930000000000001</v>
          </cell>
          <cell r="AF1004">
            <v>2.0000000000000018E-2</v>
          </cell>
          <cell r="AG1004">
            <v>-2.0000000000000018E-3</v>
          </cell>
          <cell r="BO1004">
            <v>42489</v>
          </cell>
          <cell r="BP1004">
            <v>1.54</v>
          </cell>
          <cell r="BQ1004">
            <v>1.54</v>
          </cell>
          <cell r="BR1004">
            <v>1.5249999999999999</v>
          </cell>
          <cell r="BS1004">
            <v>1.5269999999999999</v>
          </cell>
          <cell r="BT1004">
            <v>1.5000000000000124E-2</v>
          </cell>
          <cell r="BU1004">
            <v>-1.3000000000000123E-2</v>
          </cell>
          <cell r="BW1004">
            <v>40423</v>
          </cell>
          <cell r="BX1004">
            <v>1.99</v>
          </cell>
          <cell r="BY1004">
            <v>1.99</v>
          </cell>
          <cell r="BZ1004">
            <v>1.9830000000000001</v>
          </cell>
          <cell r="CA1004">
            <v>1.9830000000000001</v>
          </cell>
          <cell r="CB1004">
            <v>6.9999999999998952E-3</v>
          </cell>
          <cell r="CC1004">
            <v>-1.8999999999999684E-2</v>
          </cell>
        </row>
        <row r="1005">
          <cell r="AA1005">
            <v>42492</v>
          </cell>
          <cell r="AB1005">
            <v>1.2150000000000001</v>
          </cell>
          <cell r="AC1005">
            <v>1.2170000000000001</v>
          </cell>
          <cell r="AD1005">
            <v>1.1950000000000001</v>
          </cell>
          <cell r="AE1005">
            <v>1.1950000000000001</v>
          </cell>
          <cell r="AF1005">
            <v>2.200000000000002E-2</v>
          </cell>
          <cell r="AG1005">
            <v>-1.4999999999999902E-2</v>
          </cell>
          <cell r="BO1005">
            <v>42488</v>
          </cell>
          <cell r="BP1005">
            <v>1.57</v>
          </cell>
          <cell r="BQ1005">
            <v>1.57</v>
          </cell>
          <cell r="BR1005">
            <v>1.54</v>
          </cell>
          <cell r="BS1005">
            <v>1.54</v>
          </cell>
          <cell r="BT1005">
            <v>3.0000000000000027E-2</v>
          </cell>
          <cell r="BU1005">
            <v>-3.0000000000000027E-2</v>
          </cell>
          <cell r="BW1005">
            <v>40422</v>
          </cell>
          <cell r="BX1005">
            <v>2.0299999999999998</v>
          </cell>
          <cell r="BY1005">
            <v>2.0299999999999998</v>
          </cell>
          <cell r="BZ1005">
            <v>2.0019999999999998</v>
          </cell>
          <cell r="CA1005">
            <v>2.0019999999999998</v>
          </cell>
          <cell r="CB1005">
            <v>2.8000000000000025E-2</v>
          </cell>
          <cell r="CC1005">
            <v>-3.1000000000000139E-2</v>
          </cell>
        </row>
        <row r="1006">
          <cell r="AA1006">
            <v>42489</v>
          </cell>
          <cell r="AB1006">
            <v>1.2430000000000001</v>
          </cell>
          <cell r="AC1006">
            <v>1.25</v>
          </cell>
          <cell r="AD1006">
            <v>1.21</v>
          </cell>
          <cell r="AE1006">
            <v>1.21</v>
          </cell>
          <cell r="AF1006">
            <v>4.0000000000000036E-2</v>
          </cell>
          <cell r="AG1006">
            <v>-3.300000000000014E-2</v>
          </cell>
          <cell r="BO1006">
            <v>42487</v>
          </cell>
          <cell r="BP1006">
            <v>1.58</v>
          </cell>
          <cell r="BQ1006">
            <v>1.6</v>
          </cell>
          <cell r="BR1006">
            <v>1.57</v>
          </cell>
          <cell r="BS1006">
            <v>1.57</v>
          </cell>
          <cell r="BT1006">
            <v>3.0000000000000027E-2</v>
          </cell>
          <cell r="BU1006">
            <v>-1.0000000000000009E-2</v>
          </cell>
          <cell r="BW1006">
            <v>40421</v>
          </cell>
          <cell r="BX1006">
            <v>2.04</v>
          </cell>
          <cell r="BY1006">
            <v>2.04</v>
          </cell>
          <cell r="BZ1006">
            <v>2.0329999999999999</v>
          </cell>
          <cell r="CA1006">
            <v>2.0329999999999999</v>
          </cell>
          <cell r="CB1006">
            <v>7.0000000000001172E-3</v>
          </cell>
          <cell r="CC1006">
            <v>-1.0000000000000231E-2</v>
          </cell>
        </row>
        <row r="1007">
          <cell r="AA1007">
            <v>42488</v>
          </cell>
          <cell r="AB1007">
            <v>1.2629999999999999</v>
          </cell>
          <cell r="AC1007">
            <v>1.2649999999999999</v>
          </cell>
          <cell r="AD1007">
            <v>1.2430000000000001</v>
          </cell>
          <cell r="AE1007">
            <v>1.2430000000000001</v>
          </cell>
          <cell r="AF1007">
            <v>2.1999999999999797E-2</v>
          </cell>
          <cell r="AG1007">
            <v>-1.9999999999999796E-2</v>
          </cell>
          <cell r="BO1007">
            <v>42486</v>
          </cell>
          <cell r="BP1007">
            <v>1.54</v>
          </cell>
          <cell r="BQ1007">
            <v>1.58</v>
          </cell>
          <cell r="BR1007">
            <v>1.5349999999999999</v>
          </cell>
          <cell r="BS1007">
            <v>1.58</v>
          </cell>
          <cell r="BT1007">
            <v>4.5000000000000151E-2</v>
          </cell>
          <cell r="BU1007">
            <v>4.0000000000000036E-2</v>
          </cell>
          <cell r="BW1007">
            <v>40420</v>
          </cell>
          <cell r="BX1007">
            <v>2.04</v>
          </cell>
          <cell r="BY1007">
            <v>2.048</v>
          </cell>
          <cell r="BZ1007">
            <v>2.04</v>
          </cell>
          <cell r="CA1007">
            <v>2.0430000000000001</v>
          </cell>
          <cell r="CB1007">
            <v>8.0000000000000071E-3</v>
          </cell>
          <cell r="CC1007">
            <v>-3.6999999999999922E-2</v>
          </cell>
        </row>
        <row r="1008">
          <cell r="AA1008">
            <v>42487</v>
          </cell>
          <cell r="AB1008">
            <v>1.28</v>
          </cell>
          <cell r="AC1008">
            <v>1.3049999999999999</v>
          </cell>
          <cell r="AD1008">
            <v>1.26</v>
          </cell>
          <cell r="AE1008">
            <v>1.2629999999999999</v>
          </cell>
          <cell r="AF1008">
            <v>4.4999999999999929E-2</v>
          </cell>
          <cell r="AG1008">
            <v>-1.7000000000000126E-2</v>
          </cell>
          <cell r="BO1008">
            <v>42485</v>
          </cell>
          <cell r="BP1008">
            <v>1.51</v>
          </cell>
          <cell r="BQ1008">
            <v>1.54</v>
          </cell>
          <cell r="BR1008">
            <v>1.5049999999999999</v>
          </cell>
          <cell r="BS1008">
            <v>1.54</v>
          </cell>
          <cell r="BT1008">
            <v>3.5000000000000142E-2</v>
          </cell>
          <cell r="BU1008">
            <v>3.0000000000000027E-2</v>
          </cell>
          <cell r="BW1008">
            <v>40417</v>
          </cell>
          <cell r="BX1008">
            <v>2.08</v>
          </cell>
          <cell r="BY1008">
            <v>2.08</v>
          </cell>
          <cell r="BZ1008">
            <v>2.08</v>
          </cell>
          <cell r="CA1008">
            <v>2.08</v>
          </cell>
          <cell r="CB1008">
            <v>0</v>
          </cell>
          <cell r="CC1008">
            <v>4.3000000000000149E-2</v>
          </cell>
        </row>
        <row r="1009">
          <cell r="AA1009">
            <v>42486</v>
          </cell>
          <cell r="AB1009">
            <v>1.24</v>
          </cell>
          <cell r="AC1009">
            <v>1.28</v>
          </cell>
          <cell r="AD1009">
            <v>1.23</v>
          </cell>
          <cell r="AE1009">
            <v>1.28</v>
          </cell>
          <cell r="AF1009">
            <v>5.0000000000000044E-2</v>
          </cell>
          <cell r="AG1009">
            <v>4.0000000000000036E-2</v>
          </cell>
          <cell r="BO1009">
            <v>42482</v>
          </cell>
          <cell r="BP1009">
            <v>1.49</v>
          </cell>
          <cell r="BQ1009">
            <v>1.51</v>
          </cell>
          <cell r="BR1009">
            <v>1.4850000000000001</v>
          </cell>
          <cell r="BS1009">
            <v>1.51</v>
          </cell>
          <cell r="BT1009">
            <v>2.4999999999999911E-2</v>
          </cell>
          <cell r="BU1009">
            <v>2.0000000000000018E-2</v>
          </cell>
          <cell r="BW1009">
            <v>40416</v>
          </cell>
          <cell r="BX1009">
            <v>2.08</v>
          </cell>
          <cell r="BY1009">
            <v>2.08</v>
          </cell>
          <cell r="BZ1009">
            <v>2.032</v>
          </cell>
          <cell r="CA1009">
            <v>2.0369999999999999</v>
          </cell>
          <cell r="CB1009">
            <v>4.8000000000000043E-2</v>
          </cell>
          <cell r="CC1009">
            <v>-4.8999999999999932E-2</v>
          </cell>
        </row>
        <row r="1010">
          <cell r="AA1010">
            <v>42485</v>
          </cell>
          <cell r="AB1010">
            <v>1.22</v>
          </cell>
          <cell r="AC1010">
            <v>1.24</v>
          </cell>
          <cell r="AD1010">
            <v>1.21</v>
          </cell>
          <cell r="AE1010">
            <v>1.24</v>
          </cell>
          <cell r="AF1010">
            <v>3.0000000000000027E-2</v>
          </cell>
          <cell r="AG1010">
            <v>3.499999999999992E-2</v>
          </cell>
          <cell r="BO1010">
            <v>42481</v>
          </cell>
          <cell r="BP1010">
            <v>1.46</v>
          </cell>
          <cell r="BQ1010">
            <v>1.5</v>
          </cell>
          <cell r="BR1010">
            <v>1.46</v>
          </cell>
          <cell r="BS1010">
            <v>1.49</v>
          </cell>
          <cell r="BT1010">
            <v>4.0000000000000036E-2</v>
          </cell>
          <cell r="BU1010">
            <v>3.0000000000000027E-2</v>
          </cell>
          <cell r="BW1010">
            <v>40415</v>
          </cell>
          <cell r="BX1010">
            <v>2.1</v>
          </cell>
          <cell r="BY1010">
            <v>2.1</v>
          </cell>
          <cell r="BZ1010">
            <v>2.0859999999999999</v>
          </cell>
          <cell r="CA1010">
            <v>2.0859999999999999</v>
          </cell>
          <cell r="CB1010">
            <v>1.4000000000000234E-2</v>
          </cell>
          <cell r="CC1010">
            <v>-1.4000000000000234E-2</v>
          </cell>
        </row>
        <row r="1011">
          <cell r="AA1011">
            <v>42482</v>
          </cell>
          <cell r="AB1011">
            <v>1.2</v>
          </cell>
          <cell r="AC1011">
            <v>1.22</v>
          </cell>
          <cell r="AD1011">
            <v>1.1970000000000001</v>
          </cell>
          <cell r="AE1011">
            <v>1.2050000000000001</v>
          </cell>
          <cell r="AF1011">
            <v>2.2999999999999909E-2</v>
          </cell>
          <cell r="AG1011">
            <v>5.0000000000001155E-3</v>
          </cell>
          <cell r="BO1011">
            <v>42480</v>
          </cell>
          <cell r="BP1011">
            <v>1.4350000000000001</v>
          </cell>
          <cell r="BQ1011">
            <v>1.47</v>
          </cell>
          <cell r="BR1011">
            <v>1.43</v>
          </cell>
          <cell r="BS1011">
            <v>1.46</v>
          </cell>
          <cell r="BT1011">
            <v>4.0000000000000036E-2</v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"BY1011">
            <v>2.1800000000000002</v>
          </cell>
          <cell r="BZ1011">
            <v>2.1</v>
          </cell>
          <cell r="CA1011">
            <v>2.1</v>
          </cell>
          <cell r="CB1011">
            <v>8.0000000000000071E-2</v>
          </cell>
          <cell r="CC1011">
            <v>-7.6999999999999957E-2</v>
          </cell>
        </row>
        <row r="1012">
          <cell r="AA1012">
            <v>42481</v>
          </cell>
          <cell r="AB1012">
            <v>1.1870000000000001</v>
          </cell>
          <cell r="AC1012">
            <v>1.22</v>
          </cell>
          <cell r="AD1012">
            <v>1.1870000000000001</v>
          </cell>
          <cell r="AE1012">
            <v>1.2</v>
          </cell>
          <cell r="AF1012">
            <v>3.2999999999999918E-2</v>
          </cell>
          <cell r="AG1012">
            <v>1.2999999999999901E-2</v>
          </cell>
          <cell r="BO1012">
            <v>42479</v>
          </cell>
          <cell r="BP1012">
            <v>1.41</v>
          </cell>
          <cell r="BQ1012">
            <v>1.44</v>
          </cell>
          <cell r="BR1012">
            <v>1.41</v>
          </cell>
          <cell r="BS1012">
            <v>1.4350000000000001</v>
          </cell>
          <cell r="BT1012">
            <v>3.0000000000000027E-2</v>
          </cell>
          <cell r="BU1012">
            <v>2.5000000000000133E-2</v>
          </cell>
          <cell r="BW1012">
            <v>40413</v>
          </cell>
          <cell r="BX1012">
            <v>2.1800000000000002</v>
          </cell>
          <cell r="BY1012">
            <v>2.1800000000000002</v>
          </cell>
          <cell r="BZ1012">
            <v>2.1680000000000001</v>
          </cell>
          <cell r="CA1012">
            <v>2.177</v>
          </cell>
          <cell r="CB1012">
            <v>1.2000000000000011E-2</v>
          </cell>
          <cell r="CC1012">
            <v>-5.9999999999997833E-3</v>
          </cell>
        </row>
        <row r="1013">
          <cell r="AA1013">
            <v>42480</v>
          </cell>
          <cell r="AB1013">
            <v>1.17</v>
          </cell>
          <cell r="AC1013">
            <v>1.21</v>
          </cell>
          <cell r="AD1013">
            <v>1.1499999999999999</v>
          </cell>
          <cell r="AE1013">
            <v>1.1870000000000001</v>
          </cell>
          <cell r="AF1013">
            <v>6.0000000000000053E-2</v>
          </cell>
          <cell r="AG1013">
            <v>1.7000000000000126E-2</v>
          </cell>
          <cell r="BO1013">
            <v>42478</v>
          </cell>
          <cell r="BP1013">
            <v>1.43</v>
          </cell>
          <cell r="BQ1013">
            <v>1.44</v>
          </cell>
          <cell r="BR1013">
            <v>1.41</v>
          </cell>
          <cell r="BS1013">
            <v>1.41</v>
          </cell>
          <cell r="BT1013">
            <v>3.0000000000000027E-2</v>
          </cell>
          <cell r="BU1013">
            <v>-2.0000000000000018E-2</v>
          </cell>
          <cell r="BW1013">
            <v>40410</v>
          </cell>
          <cell r="BX1013">
            <v>2.2000000000000002</v>
          </cell>
          <cell r="BY1013">
            <v>2.2000000000000002</v>
          </cell>
          <cell r="BZ1013">
            <v>2.1829999999999998</v>
          </cell>
          <cell r="CA1013">
            <v>2.1829999999999998</v>
          </cell>
          <cell r="CB1013">
            <v>1.7000000000000348E-2</v>
          </cell>
          <cell r="CC1013">
            <v>-2.3000000000000131E-2</v>
          </cell>
        </row>
        <row r="1014">
          <cell r="AA1014">
            <v>42479</v>
          </cell>
          <cell r="AB1014">
            <v>1.1399999999999999</v>
          </cell>
          <cell r="AC1014">
            <v>1.17</v>
          </cell>
          <cell r="AD1014">
            <v>1.1299999999999999</v>
          </cell>
          <cell r="AE1014">
            <v>1.17</v>
          </cell>
          <cell r="AF1014">
            <v>4.0000000000000036E-2</v>
          </cell>
          <cell r="AG1014">
            <v>3.0000000000000027E-2</v>
          </cell>
          <cell r="BO1014">
            <v>42475</v>
          </cell>
          <cell r="BP1014">
            <v>1.42</v>
          </cell>
          <cell r="BQ1014">
            <v>1.43</v>
          </cell>
          <cell r="BR1014">
            <v>1.42</v>
          </cell>
          <cell r="BS1014">
            <v>1.43</v>
          </cell>
          <cell r="BT1014">
            <v>1.0000000000000009E-2</v>
          </cell>
          <cell r="BU1014">
            <v>1.0000000000000009E-2</v>
          </cell>
          <cell r="BW1014">
            <v>40409</v>
          </cell>
          <cell r="BX1014">
            <v>2.2400000000000002</v>
          </cell>
          <cell r="BY1014">
            <v>2.2450000000000001</v>
          </cell>
          <cell r="BZ1014">
            <v>2.206</v>
          </cell>
          <cell r="CA1014">
            <v>2.206</v>
          </cell>
          <cell r="CB1014">
            <v>3.9000000000000146E-2</v>
          </cell>
          <cell r="CC1014">
            <v>-4.0000000000000036E-2</v>
          </cell>
        </row>
        <row r="1015">
          <cell r="AA1015">
            <v>42478</v>
          </cell>
          <cell r="AB1015">
            <v>1.18</v>
          </cell>
          <cell r="AC1015">
            <v>1.18</v>
          </cell>
          <cell r="AD1015">
            <v>1.1399999999999999</v>
          </cell>
          <cell r="AE1015">
            <v>1.1399999999999999</v>
          </cell>
          <cell r="AF1015">
            <v>4.0000000000000036E-2</v>
          </cell>
          <cell r="AG1015">
            <v>-4.0000000000000036E-2</v>
          </cell>
          <cell r="BO1015">
            <v>42474</v>
          </cell>
          <cell r="BP1015">
            <v>1.42</v>
          </cell>
          <cell r="BQ1015">
            <v>1.44</v>
          </cell>
          <cell r="BR1015">
            <v>1.42</v>
          </cell>
          <cell r="BS1015">
            <v>1.42</v>
          </cell>
          <cell r="BT1015">
            <v>2.0000000000000018E-2</v>
          </cell>
          <cell r="BU1015">
            <v>-5.0000000000001155E-3</v>
          </cell>
          <cell r="BW1015">
            <v>40408</v>
          </cell>
          <cell r="BX1015">
            <v>2.29</v>
          </cell>
          <cell r="BY1015">
            <v>2.29</v>
          </cell>
          <cell r="BZ1015">
            <v>2.246</v>
          </cell>
          <cell r="CA1015">
            <v>2.246</v>
          </cell>
          <cell r="CB1015">
            <v>4.4000000000000039E-2</v>
          </cell>
          <cell r="CC1015">
            <v>-4.4000000000000039E-2</v>
          </cell>
        </row>
        <row r="1016">
          <cell r="AA1016">
            <v>42475</v>
          </cell>
          <cell r="AB1016">
            <v>1.175</v>
          </cell>
          <cell r="AC1016">
            <v>1.19</v>
          </cell>
          <cell r="AD1016">
            <v>1.17</v>
          </cell>
          <cell r="AE1016">
            <v>1.18</v>
          </cell>
          <cell r="AF1016">
            <v>2.0000000000000018E-2</v>
          </cell>
          <cell r="AG1016">
            <v>4.9999999999998934E-3</v>
          </cell>
          <cell r="BO1016">
            <v>42473</v>
          </cell>
          <cell r="BP1016">
            <v>1.44</v>
          </cell>
          <cell r="BQ1016">
            <v>1.4419999999999999</v>
          </cell>
          <cell r="BR1016">
            <v>1.42</v>
          </cell>
          <cell r="BS1016">
            <v>1.425</v>
          </cell>
          <cell r="BT1016">
            <v>2.200000000000002E-2</v>
          </cell>
          <cell r="BU1016">
            <v>-1.4999999999999902E-2</v>
          </cell>
          <cell r="BW1016">
            <v>40407</v>
          </cell>
          <cell r="BX1016">
            <v>2.29</v>
          </cell>
          <cell r="BY1016">
            <v>2.29</v>
          </cell>
          <cell r="BZ1016">
            <v>2.29</v>
          </cell>
          <cell r="CA1016">
            <v>2.29</v>
          </cell>
          <cell r="CB1016">
            <v>0</v>
          </cell>
          <cell r="CC1016">
            <v>0</v>
          </cell>
        </row>
        <row r="1017">
          <cell r="AA1017">
            <v>42474</v>
          </cell>
          <cell r="AB1017">
            <v>1.1599999999999999</v>
          </cell>
          <cell r="AC1017">
            <v>1.19</v>
          </cell>
          <cell r="AD1017">
            <v>1.1599999999999999</v>
          </cell>
          <cell r="AE1017">
            <v>1.175</v>
          </cell>
          <cell r="AF1017">
            <v>3.0000000000000027E-2</v>
          </cell>
          <cell r="AG1017">
            <v>1.5000000000000124E-2</v>
          </cell>
          <cell r="BO1017">
            <v>42472</v>
          </cell>
          <cell r="BP1017">
            <v>1.46</v>
          </cell>
          <cell r="BQ1017">
            <v>1.46</v>
          </cell>
          <cell r="BR1017">
            <v>1.44</v>
          </cell>
          <cell r="BS1017">
            <v>1.44</v>
          </cell>
          <cell r="BT1017">
            <v>2.0000000000000018E-2</v>
          </cell>
          <cell r="BU1017">
            <v>-2.5000000000000133E-2</v>
          </cell>
          <cell r="BW1017">
            <v>40406</v>
          </cell>
          <cell r="BX1017">
            <v>2.29</v>
          </cell>
          <cell r="BY1017">
            <v>2.29</v>
          </cell>
          <cell r="BZ1017">
            <v>2.29</v>
          </cell>
          <cell r="CA1017">
            <v>2.29</v>
          </cell>
          <cell r="CB1017">
            <v>0</v>
          </cell>
          <cell r="CC1017">
            <v>-3.0000000000001137E-3</v>
          </cell>
        </row>
        <row r="1018">
          <cell r="AA1018">
            <v>42473</v>
          </cell>
          <cell r="AB1018">
            <v>1.155</v>
          </cell>
          <cell r="AC1018">
            <v>1.17</v>
          </cell>
          <cell r="AD1018">
            <v>1.1499999999999999</v>
          </cell>
          <cell r="AE1018">
            <v>1.1599999999999999</v>
          </cell>
          <cell r="AF1018">
            <v>2.0000000000000018E-2</v>
          </cell>
          <cell r="AG1018">
            <v>-1.0000000000000009E-2</v>
          </cell>
          <cell r="BO1018">
            <v>42471</v>
          </cell>
          <cell r="BP1018">
            <v>1.43</v>
          </cell>
          <cell r="BQ1018">
            <v>1.4650000000000001</v>
          </cell>
          <cell r="BR1018">
            <v>1.423</v>
          </cell>
          <cell r="BS1018">
            <v>1.4650000000000001</v>
          </cell>
          <cell r="BT1018">
            <v>4.2000000000000037E-2</v>
          </cell>
          <cell r="BU1018">
            <v>2.5000000000000133E-2</v>
          </cell>
          <cell r="BW1018">
            <v>40403</v>
          </cell>
          <cell r="BX1018">
            <v>2.2999999999999998</v>
          </cell>
          <cell r="BY1018">
            <v>2.2999999999999998</v>
          </cell>
          <cell r="BZ1018">
            <v>2.2930000000000001</v>
          </cell>
          <cell r="CA1018">
            <v>2.2930000000000001</v>
          </cell>
          <cell r="CB1018">
            <v>6.9999999999996732E-3</v>
          </cell>
          <cell r="CC1018">
            <v>-9.9999999999997868E-3</v>
          </cell>
        </row>
        <row r="1019">
          <cell r="AA1019">
            <v>42472</v>
          </cell>
          <cell r="AB1019">
            <v>1.17</v>
          </cell>
          <cell r="AC1019">
            <v>1.17</v>
          </cell>
          <cell r="AD1019">
            <v>1.165</v>
          </cell>
          <cell r="AE1019">
            <v>1.17</v>
          </cell>
          <cell r="AF1019">
            <v>4.9999999999998934E-3</v>
          </cell>
          <cell r="AG1019">
            <v>0</v>
          </cell>
          <cell r="BO1019">
            <v>42468</v>
          </cell>
          <cell r="BP1019">
            <v>1.425</v>
          </cell>
          <cell r="BQ1019">
            <v>1.44</v>
          </cell>
          <cell r="BR1019">
            <v>1.42</v>
          </cell>
          <cell r="BS1019">
            <v>1.44</v>
          </cell>
          <cell r="BT1019">
            <v>2.0000000000000018E-2</v>
          </cell>
          <cell r="BU1019">
            <v>1.4999999999999902E-2</v>
          </cell>
          <cell r="BW1019">
            <v>40402</v>
          </cell>
          <cell r="BX1019">
            <v>2.2999999999999998</v>
          </cell>
          <cell r="BY1019">
            <v>2.31</v>
          </cell>
          <cell r="BZ1019">
            <v>2.2999999999999998</v>
          </cell>
          <cell r="CA1019">
            <v>2.3029999999999999</v>
          </cell>
          <cell r="CB1019">
            <v>1.0000000000000231E-2</v>
          </cell>
          <cell r="CC1019">
            <v>3.0000000000001137E-3</v>
          </cell>
        </row>
        <row r="1020">
          <cell r="AA1020">
            <v>42471</v>
          </cell>
          <cell r="AB1020">
            <v>1.1399999999999999</v>
          </cell>
          <cell r="AC1020">
            <v>1.17</v>
          </cell>
          <cell r="AD1020">
            <v>1.1339999999999999</v>
          </cell>
          <cell r="AE1020">
            <v>1.17</v>
          </cell>
          <cell r="AF1020">
            <v>3.6000000000000032E-2</v>
          </cell>
          <cell r="AG1020">
            <v>3.0000000000000027E-2</v>
          </cell>
          <cell r="BO1020">
            <v>42467</v>
          </cell>
          <cell r="BP1020">
            <v>1.4570000000000001</v>
          </cell>
          <cell r="BQ1020">
            <v>1.4570000000000001</v>
          </cell>
          <cell r="BR1020">
            <v>1.415</v>
          </cell>
          <cell r="BS1020">
            <v>1.425</v>
          </cell>
          <cell r="BT1020">
            <v>4.2000000000000037E-2</v>
          </cell>
          <cell r="BU1020">
            <v>-3.2000000000000028E-2</v>
          </cell>
          <cell r="BW1020">
            <v>40401</v>
          </cell>
          <cell r="BX1020">
            <v>2.306</v>
          </cell>
          <cell r="BY1020">
            <v>2.306</v>
          </cell>
          <cell r="BZ1020">
            <v>2.2999999999999998</v>
          </cell>
          <cell r="CA1020">
            <v>2.2999999999999998</v>
          </cell>
          <cell r="CB1020">
            <v>6.0000000000002274E-3</v>
          </cell>
          <cell r="CC1020">
            <v>-1.0000000000000231E-2</v>
          </cell>
        </row>
        <row r="1021">
          <cell r="AA1021">
            <v>42468</v>
          </cell>
          <cell r="AB1021">
            <v>1.1200000000000001</v>
          </cell>
          <cell r="AC1021">
            <v>1.145</v>
          </cell>
          <cell r="AD1021">
            <v>1.1200000000000001</v>
          </cell>
          <cell r="AE1021">
            <v>1.1399999999999999</v>
          </cell>
          <cell r="AF1021">
            <v>2.4999999999999911E-2</v>
          </cell>
          <cell r="AG1021">
            <v>1.9999999999999796E-2</v>
          </cell>
          <cell r="BO1021">
            <v>42466</v>
          </cell>
          <cell r="BP1021">
            <v>1.44</v>
          </cell>
          <cell r="BQ1021">
            <v>1.46</v>
          </cell>
          <cell r="BR1021">
            <v>1.44</v>
          </cell>
          <cell r="BS1021">
            <v>1.4570000000000001</v>
          </cell>
          <cell r="BT1021">
            <v>2.0000000000000018E-2</v>
          </cell>
          <cell r="BU1021">
            <v>1.2000000000000011E-2</v>
          </cell>
          <cell r="BW1021">
            <v>40400</v>
          </cell>
          <cell r="BX1021">
            <v>2.31</v>
          </cell>
          <cell r="BY1021">
            <v>2.31</v>
          </cell>
          <cell r="BZ1021">
            <v>2.31</v>
          </cell>
          <cell r="CA1021">
            <v>2.31</v>
          </cell>
          <cell r="CB1021">
            <v>0</v>
          </cell>
          <cell r="CC1021">
            <v>0</v>
          </cell>
        </row>
        <row r="1022">
          <cell r="AA1022">
            <v>42467</v>
          </cell>
          <cell r="AB1022">
            <v>1.1399999999999999</v>
          </cell>
          <cell r="AC1022">
            <v>1.1399999999999999</v>
          </cell>
          <cell r="AD1022">
            <v>1.1200000000000001</v>
          </cell>
          <cell r="AE1022">
            <v>1.1200000000000001</v>
          </cell>
          <cell r="AF1022">
            <v>1.9999999999999796E-2</v>
          </cell>
          <cell r="AG1022">
            <v>-1.9999999999999796E-2</v>
          </cell>
          <cell r="BO1022">
            <v>42465</v>
          </cell>
          <cell r="BP1022">
            <v>1.47</v>
          </cell>
          <cell r="BQ1022">
            <v>1.47</v>
          </cell>
          <cell r="BR1022">
            <v>1.44</v>
          </cell>
          <cell r="BS1022">
            <v>1.4450000000000001</v>
          </cell>
          <cell r="BT1022">
            <v>3.0000000000000027E-2</v>
          </cell>
          <cell r="BU1022">
            <v>-3.0000000000000027E-2</v>
          </cell>
          <cell r="BW1022">
            <v>40399</v>
          </cell>
          <cell r="BX1022">
            <v>2.34</v>
          </cell>
          <cell r="BY1022">
            <v>2.34</v>
          </cell>
          <cell r="BZ1022">
            <v>2.1819999999999999</v>
          </cell>
          <cell r="CA1022">
            <v>2.31</v>
          </cell>
          <cell r="CB1022">
            <v>0.15799999999999992</v>
          </cell>
          <cell r="CC1022">
            <v>-2.9999999999999805E-2</v>
          </cell>
        </row>
        <row r="1023">
          <cell r="AA1023">
            <v>42466</v>
          </cell>
          <cell r="AB1023">
            <v>1.145</v>
          </cell>
          <cell r="AC1023">
            <v>1.155</v>
          </cell>
          <cell r="AD1023">
            <v>1.1399999999999999</v>
          </cell>
          <cell r="AE1023">
            <v>1.1399999999999999</v>
          </cell>
          <cell r="AF1023">
            <v>1.5000000000000124E-2</v>
          </cell>
          <cell r="AG1023">
            <v>-5.0000000000001155E-3</v>
          </cell>
          <cell r="BO1023">
            <v>42464</v>
          </cell>
          <cell r="BP1023">
            <v>1.48</v>
          </cell>
          <cell r="BQ1023">
            <v>1.4810000000000001</v>
          </cell>
          <cell r="BR1023">
            <v>1.4650000000000001</v>
          </cell>
          <cell r="BS1023">
            <v>1.4750000000000001</v>
          </cell>
          <cell r="BT1023">
            <v>1.6000000000000014E-2</v>
          </cell>
          <cell r="BU1023">
            <v>-4.9999999999998934E-3</v>
          </cell>
          <cell r="BW1023">
            <v>40396</v>
          </cell>
          <cell r="BX1023">
            <v>2.298</v>
          </cell>
          <cell r="BY1023">
            <v>2.3439999999999999</v>
          </cell>
          <cell r="BZ1023">
            <v>2.298</v>
          </cell>
          <cell r="CA1023">
            <v>2.34</v>
          </cell>
          <cell r="CB1023">
            <v>4.5999999999999819E-2</v>
          </cell>
          <cell r="CC1023">
            <v>4.1999999999999815E-2</v>
          </cell>
        </row>
        <row r="1024">
          <cell r="AA1024">
            <v>42465</v>
          </cell>
          <cell r="AB1024">
            <v>1.155</v>
          </cell>
          <cell r="AC1024">
            <v>1.155</v>
          </cell>
          <cell r="AD1024">
            <v>1.145</v>
          </cell>
          <cell r="AE1024">
            <v>1.145</v>
          </cell>
          <cell r="AF1024">
            <v>1.0000000000000009E-2</v>
          </cell>
          <cell r="AG1024">
            <v>-1.0000000000000009E-2</v>
          </cell>
          <cell r="BO1024">
            <v>42461</v>
          </cell>
          <cell r="BP1024">
            <v>1.47</v>
          </cell>
          <cell r="BQ1024">
            <v>1.48</v>
          </cell>
          <cell r="BR1024">
            <v>1.47</v>
          </cell>
          <cell r="BS1024">
            <v>1.48</v>
          </cell>
          <cell r="BT1024">
            <v>1.0000000000000009E-2</v>
          </cell>
          <cell r="BU1024">
            <v>1.0000000000000009E-2</v>
          </cell>
          <cell r="BW1024">
            <v>40395</v>
          </cell>
          <cell r="BX1024">
            <v>2.298</v>
          </cell>
          <cell r="BY1024">
            <v>2.298</v>
          </cell>
          <cell r="BZ1024">
            <v>2.298</v>
          </cell>
          <cell r="CA1024">
            <v>2.298</v>
          </cell>
          <cell r="CB1024">
            <v>0</v>
          </cell>
          <cell r="CC1024">
            <v>0</v>
          </cell>
        </row>
        <row r="1025">
          <cell r="AA1025">
            <v>42464</v>
          </cell>
          <cell r="AB1025">
            <v>1.175</v>
          </cell>
          <cell r="AC1025">
            <v>1.177</v>
          </cell>
          <cell r="AD1025">
            <v>1.1499999999999999</v>
          </cell>
          <cell r="AE1025">
            <v>1.155</v>
          </cell>
          <cell r="AF1025">
            <v>2.7000000000000135E-2</v>
          </cell>
          <cell r="AG1025">
            <v>-2.0000000000000018E-2</v>
          </cell>
          <cell r="BO1025">
            <v>42460</v>
          </cell>
          <cell r="BP1025">
            <v>1.48</v>
          </cell>
          <cell r="BQ1025">
            <v>1.4850000000000001</v>
          </cell>
          <cell r="BR1025">
            <v>1.4550000000000001</v>
          </cell>
          <cell r="BS1025">
            <v>1.47</v>
          </cell>
          <cell r="BT1025">
            <v>3.0000000000000027E-2</v>
          </cell>
          <cell r="BU1025">
            <v>-1.0000000000000009E-2</v>
          </cell>
          <cell r="BW1025">
            <v>40394</v>
          </cell>
          <cell r="BX1025">
            <v>2.2679999999999998</v>
          </cell>
          <cell r="BY1025">
            <v>2.298</v>
          </cell>
          <cell r="BZ1025">
            <v>2.2679999999999998</v>
          </cell>
          <cell r="CA1025">
            <v>2.298</v>
          </cell>
          <cell r="CB1025">
            <v>3.0000000000000249E-2</v>
          </cell>
          <cell r="CC1025">
            <v>3.0000000000000249E-2</v>
          </cell>
        </row>
        <row r="1026">
          <cell r="AA1026">
            <v>42461</v>
          </cell>
          <cell r="AB1026">
            <v>1.17</v>
          </cell>
          <cell r="AC1026">
            <v>1.175</v>
          </cell>
          <cell r="AD1026">
            <v>1.17</v>
          </cell>
          <cell r="AE1026">
            <v>1.175</v>
          </cell>
          <cell r="AF1026">
            <v>5.0000000000001155E-3</v>
          </cell>
          <cell r="AG1026">
            <v>5.0000000000001155E-3</v>
          </cell>
          <cell r="BO1026">
            <v>42459</v>
          </cell>
          <cell r="BP1026">
            <v>1.49</v>
          </cell>
          <cell r="BQ1026">
            <v>1.49</v>
          </cell>
          <cell r="BR1026">
            <v>1.48</v>
          </cell>
          <cell r="BS1026">
            <v>1.48</v>
          </cell>
          <cell r="BT1026">
            <v>1.0000000000000009E-2</v>
          </cell>
          <cell r="BU1026">
            <v>-1.0000000000000009E-2</v>
          </cell>
          <cell r="BW1026">
            <v>40393</v>
          </cell>
          <cell r="BX1026">
            <v>2.1819999999999999</v>
          </cell>
          <cell r="BY1026">
            <v>2.2679999999999998</v>
          </cell>
          <cell r="BZ1026">
            <v>2.1819999999999999</v>
          </cell>
          <cell r="CA1026">
            <v>2.2679999999999998</v>
          </cell>
          <cell r="CB1026">
            <v>8.5999999999999854E-2</v>
          </cell>
          <cell r="CC1026">
            <v>8.5999999999999854E-2</v>
          </cell>
        </row>
        <row r="1027">
          <cell r="AA1027">
            <v>42460</v>
          </cell>
          <cell r="AB1027">
            <v>1.2</v>
          </cell>
          <cell r="AC1027">
            <v>1.2</v>
          </cell>
          <cell r="AD1027">
            <v>1.17</v>
          </cell>
          <cell r="AE1027">
            <v>1.17</v>
          </cell>
          <cell r="AF1027">
            <v>3.0000000000000027E-2</v>
          </cell>
          <cell r="AG1027">
            <v>-3.0000000000000027E-2</v>
          </cell>
          <cell r="BO1027">
            <v>42458</v>
          </cell>
          <cell r="BP1027">
            <v>1.48</v>
          </cell>
          <cell r="BQ1027">
            <v>1.49</v>
          </cell>
          <cell r="BR1027">
            <v>1.48</v>
          </cell>
          <cell r="BS1027">
            <v>1.49</v>
          </cell>
          <cell r="BT1027">
            <v>1.0000000000000009E-2</v>
          </cell>
          <cell r="BU1027">
            <v>1.0000000000000009E-2</v>
          </cell>
          <cell r="BW1027">
            <v>40392</v>
          </cell>
          <cell r="BX1027">
            <v>2.1520000000000001</v>
          </cell>
          <cell r="BY1027">
            <v>2.1819999999999999</v>
          </cell>
          <cell r="BZ1027">
            <v>2.1520000000000001</v>
          </cell>
          <cell r="CA1027">
            <v>2.1819999999999999</v>
          </cell>
          <cell r="CB1027">
            <v>2.9999999999999805E-2</v>
          </cell>
          <cell r="CC1027">
            <v>2.7000000000000135E-2</v>
          </cell>
        </row>
        <row r="1028">
          <cell r="AA1028">
            <v>42459</v>
          </cell>
          <cell r="AB1028">
            <v>1.19</v>
          </cell>
          <cell r="AC1028">
            <v>1.2</v>
          </cell>
          <cell r="AD1028">
            <v>1.18</v>
          </cell>
          <cell r="AE1028">
            <v>1.2</v>
          </cell>
          <cell r="AF1028">
            <v>2.0000000000000018E-2</v>
          </cell>
          <cell r="AG1028">
            <v>1.0000000000000009E-2</v>
          </cell>
          <cell r="BO1028">
            <v>42457</v>
          </cell>
          <cell r="BP1028">
            <v>1.4650000000000001</v>
          </cell>
          <cell r="BQ1028">
            <v>1.48</v>
          </cell>
          <cell r="BR1028">
            <v>1.4550000000000001</v>
          </cell>
          <cell r="BS1028">
            <v>1.48</v>
          </cell>
          <cell r="BT1028">
            <v>2.4999999999999911E-2</v>
          </cell>
          <cell r="BU1028">
            <v>1.0000000000000009E-2</v>
          </cell>
          <cell r="BW1028">
            <v>40389</v>
          </cell>
          <cell r="BX1028">
            <v>2.1520000000000001</v>
          </cell>
          <cell r="BY1028">
            <v>2.1549999999999998</v>
          </cell>
          <cell r="BZ1028">
            <v>2.1429999999999998</v>
          </cell>
          <cell r="CA1028">
            <v>2.1549999999999998</v>
          </cell>
          <cell r="CB1028">
            <v>1.2000000000000011E-2</v>
          </cell>
          <cell r="CC1028">
            <v>2.9999999999996696E-3</v>
          </cell>
        </row>
        <row r="1029">
          <cell r="AA1029">
            <v>42458</v>
          </cell>
          <cell r="AB1029">
            <v>1.18</v>
          </cell>
          <cell r="AC1029">
            <v>1.19</v>
          </cell>
          <cell r="AD1029">
            <v>1.17</v>
          </cell>
          <cell r="AE1029">
            <v>1.19</v>
          </cell>
          <cell r="AF1029">
            <v>2.0000000000000018E-2</v>
          </cell>
          <cell r="AG1029">
            <v>1.0000000000000009E-2</v>
          </cell>
          <cell r="BO1029">
            <v>42454</v>
          </cell>
          <cell r="BP1029">
            <v>1.47</v>
          </cell>
          <cell r="BQ1029">
            <v>1.47</v>
          </cell>
          <cell r="BR1029">
            <v>1.47</v>
          </cell>
          <cell r="BS1029">
            <v>1.47</v>
          </cell>
          <cell r="BT1029">
            <v>0</v>
          </cell>
          <cell r="BU1029">
            <v>0</v>
          </cell>
          <cell r="BW1029">
            <v>40388</v>
          </cell>
          <cell r="BX1029">
            <v>2.1520000000000001</v>
          </cell>
          <cell r="BY1029">
            <v>2.1520000000000001</v>
          </cell>
          <cell r="BZ1029">
            <v>2.1520000000000001</v>
          </cell>
          <cell r="CA1029">
            <v>2.1520000000000001</v>
          </cell>
          <cell r="CB1029">
            <v>0</v>
          </cell>
          <cell r="CC1029">
            <v>0</v>
          </cell>
        </row>
        <row r="1030">
          <cell r="AA1030">
            <v>42457</v>
          </cell>
          <cell r="AB1030">
            <v>1.1599999999999999</v>
          </cell>
          <cell r="AC1030">
            <v>1.18</v>
          </cell>
          <cell r="AD1030">
            <v>1.153</v>
          </cell>
          <cell r="AE1030">
            <v>1.18</v>
          </cell>
          <cell r="AF1030">
            <v>2.6999999999999913E-2</v>
          </cell>
          <cell r="AG1030">
            <v>2.0000000000000018E-2</v>
          </cell>
          <cell r="BO1030">
            <v>42453</v>
          </cell>
          <cell r="BP1030">
            <v>1.45</v>
          </cell>
          <cell r="BQ1030">
            <v>1.47</v>
          </cell>
          <cell r="BR1030">
            <v>1.44</v>
          </cell>
          <cell r="BS1030">
            <v>1.47</v>
          </cell>
          <cell r="BT1030">
            <v>3.0000000000000027E-2</v>
          </cell>
          <cell r="BU1030">
            <v>2.0000000000000018E-2</v>
          </cell>
          <cell r="BW1030">
            <v>40387</v>
          </cell>
          <cell r="BX1030">
            <v>2.1520000000000001</v>
          </cell>
          <cell r="BY1030">
            <v>2.1520000000000001</v>
          </cell>
          <cell r="BZ1030">
            <v>2.1520000000000001</v>
          </cell>
          <cell r="CA1030">
            <v>2.1520000000000001</v>
          </cell>
          <cell r="CB1030">
            <v>0</v>
          </cell>
          <cell r="CC1030">
            <v>0</v>
          </cell>
        </row>
        <row r="1031">
          <cell r="AA1031">
            <v>42454</v>
          </cell>
          <cell r="AB1031">
            <v>1.1599999999999999</v>
          </cell>
          <cell r="AC1031">
            <v>1.1599999999999999</v>
          </cell>
          <cell r="AD1031">
            <v>1.1599999999999999</v>
          </cell>
          <cell r="AE1031">
            <v>1.1599999999999999</v>
          </cell>
          <cell r="AF1031">
            <v>0</v>
          </cell>
          <cell r="AG1031">
            <v>0</v>
          </cell>
          <cell r="BO1031">
            <v>42452</v>
          </cell>
          <cell r="BP1031">
            <v>1.4350000000000001</v>
          </cell>
          <cell r="BQ1031">
            <v>1.45</v>
          </cell>
          <cell r="BR1031">
            <v>1.405</v>
          </cell>
          <cell r="BS1031">
            <v>1.45</v>
          </cell>
          <cell r="BT1031">
            <v>4.4999999999999929E-2</v>
          </cell>
          <cell r="BU1031">
            <v>1.4999999999999902E-2</v>
          </cell>
          <cell r="BW1031">
            <v>40386</v>
          </cell>
          <cell r="BX1031">
            <v>2.1520000000000001</v>
          </cell>
          <cell r="BY1031">
            <v>2.1520000000000001</v>
          </cell>
          <cell r="BZ1031">
            <v>2.1520000000000001</v>
          </cell>
          <cell r="CA1031">
            <v>2.1520000000000001</v>
          </cell>
          <cell r="CB1031">
            <v>0</v>
          </cell>
          <cell r="CC1031">
            <v>0</v>
          </cell>
        </row>
        <row r="1032">
          <cell r="AA1032">
            <v>42453</v>
          </cell>
          <cell r="AB1032">
            <v>1.1599999999999999</v>
          </cell>
          <cell r="AC1032">
            <v>1.1599999999999999</v>
          </cell>
          <cell r="AD1032">
            <v>1.155</v>
          </cell>
          <cell r="AE1032">
            <v>1.1599999999999999</v>
          </cell>
          <cell r="AF1032">
            <v>4.9999999999998934E-3</v>
          </cell>
          <cell r="AG1032">
            <v>0</v>
          </cell>
          <cell r="BO1032">
            <v>42451</v>
          </cell>
          <cell r="BP1032">
            <v>1.42</v>
          </cell>
          <cell r="BQ1032">
            <v>1.44</v>
          </cell>
          <cell r="BR1032">
            <v>1.417</v>
          </cell>
          <cell r="BS1032">
            <v>1.4350000000000001</v>
          </cell>
          <cell r="BT1032">
            <v>2.2999999999999909E-2</v>
          </cell>
          <cell r="BU1032">
            <v>1.5000000000000124E-2</v>
          </cell>
          <cell r="BW1032">
            <v>40385</v>
          </cell>
          <cell r="BX1032">
            <v>2.1520000000000001</v>
          </cell>
          <cell r="BY1032">
            <v>2.1520000000000001</v>
          </cell>
          <cell r="BZ1032">
            <v>2.1520000000000001</v>
          </cell>
          <cell r="CA1032">
            <v>2.1520000000000001</v>
          </cell>
          <cell r="CB1032">
            <v>0</v>
          </cell>
          <cell r="CC1032">
            <v>-2.9999999999996696E-3</v>
          </cell>
        </row>
        <row r="1033">
          <cell r="AA1033">
            <v>42452</v>
          </cell>
          <cell r="AB1033">
            <v>1.135</v>
          </cell>
          <cell r="AC1033">
            <v>1.1599999999999999</v>
          </cell>
          <cell r="AD1033">
            <v>1.133</v>
          </cell>
          <cell r="AE1033">
            <v>1.1599999999999999</v>
          </cell>
          <cell r="AF1033">
            <v>2.6999999999999913E-2</v>
          </cell>
          <cell r="AG1033">
            <v>2.4999999999999911E-2</v>
          </cell>
          <cell r="BO1033">
            <v>42450</v>
          </cell>
          <cell r="BP1033">
            <v>1.41</v>
          </cell>
          <cell r="BQ1033">
            <v>1.42</v>
          </cell>
          <cell r="BR1033">
            <v>1.3839999999999999</v>
          </cell>
          <cell r="BS1033">
            <v>1.42</v>
          </cell>
          <cell r="BT1033">
            <v>3.6000000000000032E-2</v>
          </cell>
          <cell r="BU1033">
            <v>1.0000000000000009E-2</v>
          </cell>
          <cell r="BW1033">
            <v>40382</v>
          </cell>
          <cell r="BX1033">
            <v>2.1520000000000001</v>
          </cell>
          <cell r="BY1033">
            <v>2.1549999999999998</v>
          </cell>
          <cell r="BZ1033">
            <v>2.1520000000000001</v>
          </cell>
          <cell r="CA1033">
            <v>2.1549999999999998</v>
          </cell>
          <cell r="CB1033">
            <v>2.9999999999996696E-3</v>
          </cell>
          <cell r="CC1033">
            <v>-6.0000000000002274E-3</v>
          </cell>
        </row>
        <row r="1034">
          <cell r="AA1034">
            <v>42451</v>
          </cell>
          <cell r="AB1034">
            <v>1.135</v>
          </cell>
          <cell r="AC1034">
            <v>1.1399999999999999</v>
          </cell>
          <cell r="AD1034">
            <v>1.133</v>
          </cell>
          <cell r="AE1034">
            <v>1.135</v>
          </cell>
          <cell r="AF1034">
            <v>6.9999999999998952E-3</v>
          </cell>
          <cell r="AG1034">
            <v>0</v>
          </cell>
          <cell r="BO1034">
            <v>42447</v>
          </cell>
          <cell r="BP1034">
            <v>1.4750000000000001</v>
          </cell>
          <cell r="BQ1034">
            <v>1.4750000000000001</v>
          </cell>
          <cell r="BR1034">
            <v>1.41</v>
          </cell>
          <cell r="BS1034">
            <v>1.41</v>
          </cell>
          <cell r="BT1034">
            <v>6.5000000000000169E-2</v>
          </cell>
          <cell r="BU1034">
            <v>-6.0000000000000053E-2</v>
          </cell>
          <cell r="BW1034">
            <v>40381</v>
          </cell>
          <cell r="BX1034">
            <v>2.1520000000000001</v>
          </cell>
          <cell r="BY1034">
            <v>2.1760000000000002</v>
          </cell>
          <cell r="BZ1034">
            <v>2.1520000000000001</v>
          </cell>
          <cell r="CA1034">
            <v>2.161</v>
          </cell>
          <cell r="CB1034">
            <v>2.4000000000000021E-2</v>
          </cell>
          <cell r="CC1034">
            <v>6.0000000000002274E-3</v>
          </cell>
        </row>
        <row r="1035">
          <cell r="AA1035">
            <v>42450</v>
          </cell>
          <cell r="AB1035">
            <v>1.1299999999999999</v>
          </cell>
          <cell r="AC1035">
            <v>1.135</v>
          </cell>
          <cell r="AD1035">
            <v>1.1200000000000001</v>
          </cell>
          <cell r="AE1035">
            <v>1.135</v>
          </cell>
          <cell r="AF1035">
            <v>1.4999999999999902E-2</v>
          </cell>
          <cell r="AG1035">
            <v>5.0000000000001155E-3</v>
          </cell>
          <cell r="BO1035">
            <v>42446</v>
          </cell>
          <cell r="BP1035">
            <v>1.5129999999999999</v>
          </cell>
          <cell r="BQ1035">
            <v>1.5129999999999999</v>
          </cell>
          <cell r="BR1035">
            <v>1.45</v>
          </cell>
          <cell r="BS1035">
            <v>1.47</v>
          </cell>
          <cell r="BT1035">
            <v>6.2999999999999945E-2</v>
          </cell>
          <cell r="BU1035">
            <v>-4.2999999999999927E-2</v>
          </cell>
          <cell r="BW1035">
            <v>40380</v>
          </cell>
          <cell r="BX1035">
            <v>2.1480000000000001</v>
          </cell>
          <cell r="BY1035">
            <v>2.1619999999999999</v>
          </cell>
          <cell r="BZ1035">
            <v>2.1480000000000001</v>
          </cell>
          <cell r="CA1035">
            <v>2.1549999999999998</v>
          </cell>
          <cell r="CB1035">
            <v>1.399999999999979E-2</v>
          </cell>
          <cell r="CC1035">
            <v>4.0000000000000036E-3</v>
          </cell>
        </row>
        <row r="1036">
          <cell r="AA1036">
            <v>42447</v>
          </cell>
          <cell r="AB1036">
            <v>1.18</v>
          </cell>
          <cell r="AC1036">
            <v>1.18</v>
          </cell>
          <cell r="AD1036">
            <v>1.1299999999999999</v>
          </cell>
          <cell r="AE1036">
            <v>1.1299999999999999</v>
          </cell>
          <cell r="AF1036">
            <v>5.0000000000000044E-2</v>
          </cell>
          <cell r="AG1036">
            <v>-5.0000000000000044E-2</v>
          </cell>
          <cell r="BO1036">
            <v>42445</v>
          </cell>
          <cell r="BP1036">
            <v>1.51</v>
          </cell>
          <cell r="BQ1036">
            <v>1.53</v>
          </cell>
          <cell r="BR1036">
            <v>1.51</v>
          </cell>
          <cell r="BS1036">
            <v>1.5129999999999999</v>
          </cell>
          <cell r="BT1036">
            <v>2.0000000000000018E-2</v>
          </cell>
          <cell r="BU1036">
            <v>2.9999999999998916E-3</v>
          </cell>
          <cell r="BW1036">
            <v>40379</v>
          </cell>
          <cell r="BX1036">
            <v>2.1579999999999999</v>
          </cell>
          <cell r="BY1036">
            <v>2.16</v>
          </cell>
          <cell r="BZ1036">
            <v>2.1419999999999999</v>
          </cell>
          <cell r="CA1036">
            <v>2.1509999999999998</v>
          </cell>
          <cell r="CB1036">
            <v>1.8000000000000238E-2</v>
          </cell>
          <cell r="CC1036">
            <v>-7.0000000000001172E-3</v>
          </cell>
        </row>
        <row r="1037">
          <cell r="AA1037">
            <v>42446</v>
          </cell>
          <cell r="AB1037">
            <v>1.21</v>
          </cell>
          <cell r="AC1037">
            <v>1.21</v>
          </cell>
          <cell r="AD1037">
            <v>1.17</v>
          </cell>
          <cell r="AE1037">
            <v>1.18</v>
          </cell>
          <cell r="AF1037">
            <v>4.0000000000000036E-2</v>
          </cell>
          <cell r="AG1037">
            <v>-3.0000000000000027E-2</v>
          </cell>
          <cell r="BO1037">
            <v>42444</v>
          </cell>
          <cell r="BP1037">
            <v>1.53</v>
          </cell>
          <cell r="BQ1037">
            <v>1.53</v>
          </cell>
          <cell r="BR1037">
            <v>1.51</v>
          </cell>
          <cell r="BS1037">
            <v>1.51</v>
          </cell>
          <cell r="BT1037">
            <v>2.0000000000000018E-2</v>
          </cell>
          <cell r="BU1037">
            <v>-2.0000000000000018E-2</v>
          </cell>
          <cell r="BW1037">
            <v>40378</v>
          </cell>
          <cell r="BX1037">
            <v>2.1579999999999999</v>
          </cell>
          <cell r="BY1037">
            <v>2.1579999999999999</v>
          </cell>
          <cell r="BZ1037">
            <v>2.1579999999999999</v>
          </cell>
          <cell r="CA1037">
            <v>2.1579999999999999</v>
          </cell>
          <cell r="CB1037">
            <v>0</v>
          </cell>
          <cell r="CC1037">
            <v>0</v>
          </cell>
        </row>
        <row r="1038">
          <cell r="AA1038">
            <v>42445</v>
          </cell>
          <cell r="AB1038">
            <v>1.2</v>
          </cell>
          <cell r="AC1038">
            <v>1.22</v>
          </cell>
          <cell r="AD1038">
            <v>1.2</v>
          </cell>
          <cell r="AE1038">
            <v>1.21</v>
          </cell>
          <cell r="AF1038">
            <v>2.0000000000000018E-2</v>
          </cell>
          <cell r="AG1038">
            <v>1.0000000000000009E-2</v>
          </cell>
          <cell r="BO1038">
            <v>42443</v>
          </cell>
          <cell r="BP1038">
            <v>1.5169999999999999</v>
          </cell>
          <cell r="BQ1038">
            <v>1.53</v>
          </cell>
          <cell r="BR1038">
            <v>1.5089999999999999</v>
          </cell>
          <cell r="BS1038">
            <v>1.53</v>
          </cell>
          <cell r="BT1038">
            <v>2.100000000000013E-2</v>
          </cell>
          <cell r="BU1038">
            <v>1.3000000000000123E-2</v>
          </cell>
          <cell r="BW1038">
            <v>40374</v>
          </cell>
          <cell r="BX1038">
            <v>2.1579999999999999</v>
          </cell>
          <cell r="BY1038">
            <v>2.1579999999999999</v>
          </cell>
          <cell r="BZ1038">
            <v>2.1579999999999999</v>
          </cell>
          <cell r="CA1038">
            <v>2.1579999999999999</v>
          </cell>
          <cell r="CB1038">
            <v>0</v>
          </cell>
          <cell r="CC1038">
            <v>0</v>
          </cell>
        </row>
        <row r="1039">
          <cell r="AA1039">
            <v>42444</v>
          </cell>
          <cell r="AB1039">
            <v>1.19</v>
          </cell>
          <cell r="AC1039">
            <v>1.2</v>
          </cell>
          <cell r="AD1039">
            <v>1.1870000000000001</v>
          </cell>
          <cell r="AE1039">
            <v>1.2</v>
          </cell>
          <cell r="AF1039">
            <v>1.2999999999999901E-2</v>
          </cell>
          <cell r="AG1039">
            <v>1.0000000000000009E-2</v>
          </cell>
          <cell r="BO1039">
            <v>42440</v>
          </cell>
          <cell r="BP1039">
            <v>1.51</v>
          </cell>
          <cell r="BQ1039">
            <v>1.5169999999999999</v>
          </cell>
          <cell r="BR1039">
            <v>1.51</v>
          </cell>
          <cell r="BS1039">
            <v>1.5169999999999999</v>
          </cell>
          <cell r="BT1039">
            <v>6.9999999999998952E-3</v>
          </cell>
          <cell r="BU1039">
            <v>6.9999999999998952E-3</v>
          </cell>
          <cell r="BW1039">
            <v>40373</v>
          </cell>
          <cell r="BX1039">
            <v>2.1579999999999999</v>
          </cell>
          <cell r="BY1039">
            <v>2.1579999999999999</v>
          </cell>
          <cell r="BZ1039">
            <v>2.1579999999999999</v>
          </cell>
          <cell r="CA1039">
            <v>2.1579999999999999</v>
          </cell>
          <cell r="CB1039">
            <v>0</v>
          </cell>
          <cell r="CC1039">
            <v>-6.0000000000002274E-3</v>
          </cell>
        </row>
        <row r="1040">
          <cell r="AA1040">
            <v>42443</v>
          </cell>
          <cell r="AB1040">
            <v>1.165</v>
          </cell>
          <cell r="AC1040">
            <v>1.19</v>
          </cell>
          <cell r="AD1040">
            <v>1.1579999999999999</v>
          </cell>
          <cell r="AE1040">
            <v>1.19</v>
          </cell>
          <cell r="AF1040">
            <v>3.2000000000000028E-2</v>
          </cell>
          <cell r="AG1040">
            <v>2.2999999999999909E-2</v>
          </cell>
          <cell r="BO1040">
            <v>42439</v>
          </cell>
          <cell r="BP1040">
            <v>1.5</v>
          </cell>
          <cell r="BQ1040">
            <v>1.51</v>
          </cell>
          <cell r="BR1040">
            <v>1.49</v>
          </cell>
          <cell r="BS1040">
            <v>1.51</v>
          </cell>
          <cell r="BT1040">
            <v>2.0000000000000018E-2</v>
          </cell>
          <cell r="BU1040">
            <v>1.0000000000000009E-2</v>
          </cell>
          <cell r="BW1040">
            <v>40372</v>
          </cell>
          <cell r="BX1040">
            <v>2.17</v>
          </cell>
          <cell r="BY1040">
            <v>2.17</v>
          </cell>
          <cell r="BZ1040">
            <v>2.1640000000000001</v>
          </cell>
          <cell r="CA1040">
            <v>2.1640000000000001</v>
          </cell>
          <cell r="CB1040">
            <v>5.9999999999997833E-3</v>
          </cell>
          <cell r="CC1040">
            <v>-1.399999999999979E-2</v>
          </cell>
        </row>
        <row r="1041">
          <cell r="AA1041">
            <v>42440</v>
          </cell>
          <cell r="AB1041">
            <v>1.17</v>
          </cell>
          <cell r="AC1041">
            <v>1.17</v>
          </cell>
          <cell r="AD1041">
            <v>1.1599999999999999</v>
          </cell>
          <cell r="AE1041">
            <v>1.167</v>
          </cell>
          <cell r="AF1041">
            <v>1.0000000000000009E-2</v>
          </cell>
          <cell r="AG1041">
            <v>-2.9999999999998916E-3</v>
          </cell>
          <cell r="BO1041">
            <v>42438</v>
          </cell>
          <cell r="BP1041">
            <v>1.5169999999999999</v>
          </cell>
          <cell r="BQ1041">
            <v>1.54</v>
          </cell>
          <cell r="BR1041">
            <v>1.5</v>
          </cell>
          <cell r="BS1041">
            <v>1.5</v>
          </cell>
          <cell r="BT1041">
            <v>4.0000000000000036E-2</v>
          </cell>
          <cell r="BU1041">
            <v>-1.6999999999999904E-2</v>
          </cell>
          <cell r="BW1041">
            <v>40371</v>
          </cell>
          <cell r="BX1041">
            <v>2.19</v>
          </cell>
          <cell r="BY1041">
            <v>2.19</v>
          </cell>
          <cell r="BZ1041">
            <v>2.1779999999999999</v>
          </cell>
          <cell r="CA1041">
            <v>2.1779999999999999</v>
          </cell>
          <cell r="CB1041">
            <v>1.2000000000000011E-2</v>
          </cell>
          <cell r="CC1041">
            <v>-1.6999999999999904E-2</v>
          </cell>
        </row>
        <row r="1042">
          <cell r="AA1042">
            <v>42439</v>
          </cell>
          <cell r="AB1042">
            <v>1.1599999999999999</v>
          </cell>
          <cell r="AC1042">
            <v>1.17</v>
          </cell>
          <cell r="AD1042">
            <v>1.1499999999999999</v>
          </cell>
          <cell r="AE1042">
            <v>1.17</v>
          </cell>
          <cell r="AF1042">
            <v>2.0000000000000018E-2</v>
          </cell>
          <cell r="AG1042">
            <v>1.0000000000000009E-2</v>
          </cell>
          <cell r="BO1042">
            <v>42437</v>
          </cell>
          <cell r="BP1042">
            <v>1.54</v>
          </cell>
          <cell r="BQ1042">
            <v>1.54</v>
          </cell>
          <cell r="BR1042">
            <v>1.5149999999999999</v>
          </cell>
          <cell r="BS1042">
            <v>1.5169999999999999</v>
          </cell>
          <cell r="BT1042">
            <v>2.5000000000000133E-2</v>
          </cell>
          <cell r="BU1042">
            <v>-2.3000000000000131E-2</v>
          </cell>
          <cell r="BW1042">
            <v>40368</v>
          </cell>
          <cell r="BX1042">
            <v>2.2240000000000002</v>
          </cell>
          <cell r="BY1042">
            <v>2.2240000000000002</v>
          </cell>
          <cell r="BZ1042">
            <v>2.1949999999999998</v>
          </cell>
          <cell r="CA1042">
            <v>2.1949999999999998</v>
          </cell>
          <cell r="CB1042">
            <v>2.9000000000000359E-2</v>
          </cell>
          <cell r="CC1042">
            <v>-3.6000000000000032E-2</v>
          </cell>
        </row>
        <row r="1043">
          <cell r="AA1043">
            <v>42438</v>
          </cell>
          <cell r="AB1043">
            <v>1.17</v>
          </cell>
          <cell r="AC1043">
            <v>1.17</v>
          </cell>
          <cell r="AD1043">
            <v>1.155</v>
          </cell>
          <cell r="AE1043">
            <v>1.1599999999999999</v>
          </cell>
          <cell r="AF1043">
            <v>1.4999999999999902E-2</v>
          </cell>
          <cell r="AG1043">
            <v>-1.0000000000000009E-2</v>
          </cell>
          <cell r="BO1043">
            <v>42436</v>
          </cell>
          <cell r="BP1043">
            <v>1.5029999999999999</v>
          </cell>
          <cell r="BQ1043">
            <v>1.5449999999999999</v>
          </cell>
          <cell r="BR1043">
            <v>1.5</v>
          </cell>
          <cell r="BS1043">
            <v>1.54</v>
          </cell>
          <cell r="BT1043">
            <v>4.4999999999999929E-2</v>
          </cell>
          <cell r="BU1043">
            <v>3.5000000000000142E-2</v>
          </cell>
          <cell r="BW1043">
            <v>40367</v>
          </cell>
          <cell r="BX1043">
            <v>2.278</v>
          </cell>
          <cell r="BY1043">
            <v>2.278</v>
          </cell>
          <cell r="BZ1043">
            <v>2.2309999999999999</v>
          </cell>
          <cell r="CA1043">
            <v>2.2309999999999999</v>
          </cell>
          <cell r="CB1043">
            <v>4.7000000000000153E-2</v>
          </cell>
          <cell r="CC1043">
            <v>-1.0000000000000231E-2</v>
          </cell>
        </row>
        <row r="1044">
          <cell r="AA1044">
            <v>42437</v>
          </cell>
          <cell r="AB1044">
            <v>1.21</v>
          </cell>
          <cell r="AC1044">
            <v>1.21</v>
          </cell>
          <cell r="AD1044">
            <v>1.165</v>
          </cell>
          <cell r="AE1044">
            <v>1.17</v>
          </cell>
          <cell r="AF1044">
            <v>4.4999999999999929E-2</v>
          </cell>
          <cell r="AG1044">
            <v>-4.0000000000000036E-2</v>
          </cell>
          <cell r="BO1044">
            <v>42433</v>
          </cell>
          <cell r="BP1044">
            <v>1.49</v>
          </cell>
          <cell r="BQ1044">
            <v>1.51</v>
          </cell>
          <cell r="BR1044">
            <v>1.49</v>
          </cell>
          <cell r="BS1044">
            <v>1.5049999999999999</v>
          </cell>
          <cell r="BT1044">
            <v>2.0000000000000018E-2</v>
          </cell>
          <cell r="BU1044">
            <v>1.4999999999999902E-2</v>
          </cell>
          <cell r="BW1044">
            <v>40366</v>
          </cell>
          <cell r="BX1044">
            <v>2.278</v>
          </cell>
          <cell r="BY1044">
            <v>2.278</v>
          </cell>
          <cell r="BZ1044">
            <v>2.2410000000000001</v>
          </cell>
          <cell r="CA1044">
            <v>2.2410000000000001</v>
          </cell>
          <cell r="CB1044">
            <v>3.6999999999999922E-2</v>
          </cell>
          <cell r="CC1044">
            <v>-3.6999999999999922E-2</v>
          </cell>
        </row>
        <row r="1045">
          <cell r="AA1045">
            <v>42436</v>
          </cell>
          <cell r="AB1045">
            <v>1.18</v>
          </cell>
          <cell r="AC1045">
            <v>1.21</v>
          </cell>
          <cell r="AD1045">
            <v>1.179</v>
          </cell>
          <cell r="AE1045">
            <v>1.21</v>
          </cell>
          <cell r="AF1045">
            <v>3.0999999999999917E-2</v>
          </cell>
          <cell r="AG1045">
            <v>3.0000000000000027E-2</v>
          </cell>
          <cell r="BO1045">
            <v>42432</v>
          </cell>
          <cell r="BP1045">
            <v>1.4570000000000001</v>
          </cell>
          <cell r="BQ1045">
            <v>1.49</v>
          </cell>
          <cell r="BR1045">
            <v>1.45</v>
          </cell>
          <cell r="BS1045">
            <v>1.49</v>
          </cell>
          <cell r="BT1045">
            <v>4.0000000000000036E-2</v>
          </cell>
          <cell r="BU1045">
            <v>3.2999999999999918E-2</v>
          </cell>
          <cell r="BW1045">
            <v>40365</v>
          </cell>
          <cell r="BX1045">
            <v>2.278</v>
          </cell>
          <cell r="BY1045">
            <v>2.278</v>
          </cell>
          <cell r="BZ1045">
            <v>2.278</v>
          </cell>
          <cell r="CA1045">
            <v>2.278</v>
          </cell>
          <cell r="CB1045">
            <v>0</v>
          </cell>
          <cell r="CC1045">
            <v>0</v>
          </cell>
        </row>
        <row r="1046">
          <cell r="AA1046">
            <v>42433</v>
          </cell>
          <cell r="AB1046">
            <v>1.155</v>
          </cell>
          <cell r="AC1046">
            <v>1.18</v>
          </cell>
          <cell r="AD1046">
            <v>1.1499999999999999</v>
          </cell>
          <cell r="AE1046">
            <v>1.18</v>
          </cell>
          <cell r="AF1046">
            <v>3.0000000000000027E-2</v>
          </cell>
          <cell r="AG1046">
            <v>2.4999999999999911E-2</v>
          </cell>
          <cell r="BO1046">
            <v>42431</v>
          </cell>
          <cell r="BP1046">
            <v>1.4770000000000001</v>
          </cell>
          <cell r="BQ1046">
            <v>1.4770000000000001</v>
          </cell>
          <cell r="BR1046">
            <v>1.4570000000000001</v>
          </cell>
          <cell r="BS1046">
            <v>1.4570000000000001</v>
          </cell>
          <cell r="BT1046">
            <v>2.0000000000000018E-2</v>
          </cell>
          <cell r="BU1046">
            <v>-2.0000000000000018E-2</v>
          </cell>
          <cell r="BW1046">
            <v>40364</v>
          </cell>
          <cell r="BX1046">
            <v>2.278</v>
          </cell>
          <cell r="BY1046">
            <v>2.278</v>
          </cell>
          <cell r="BZ1046">
            <v>2.278</v>
          </cell>
          <cell r="CA1046">
            <v>2.278</v>
          </cell>
          <cell r="CB1046">
            <v>0</v>
          </cell>
          <cell r="CC1046">
            <v>0</v>
          </cell>
        </row>
        <row r="1047">
          <cell r="AA1047">
            <v>42432</v>
          </cell>
          <cell r="AB1047">
            <v>1.123</v>
          </cell>
          <cell r="AC1047">
            <v>1.155</v>
          </cell>
          <cell r="AD1047">
            <v>1.1200000000000001</v>
          </cell>
          <cell r="AE1047">
            <v>1.155</v>
          </cell>
          <cell r="AF1047">
            <v>3.499999999999992E-2</v>
          </cell>
          <cell r="AG1047">
            <v>3.2000000000000028E-2</v>
          </cell>
          <cell r="BO1047">
            <v>42430</v>
          </cell>
          <cell r="BP1047">
            <v>1.49</v>
          </cell>
          <cell r="BQ1047">
            <v>1.49</v>
          </cell>
          <cell r="BR1047">
            <v>1.4770000000000001</v>
          </cell>
          <cell r="BS1047">
            <v>1.4770000000000001</v>
          </cell>
          <cell r="BT1047">
            <v>1.2999999999999901E-2</v>
          </cell>
          <cell r="BU1047">
            <v>-1.2999999999999901E-2</v>
          </cell>
          <cell r="BW1047">
            <v>40361</v>
          </cell>
          <cell r="BX1047">
            <v>2.278</v>
          </cell>
          <cell r="BY1047">
            <v>2.278</v>
          </cell>
          <cell r="BZ1047">
            <v>2.278</v>
          </cell>
          <cell r="CA1047">
            <v>2.278</v>
          </cell>
          <cell r="CB1047">
            <v>0</v>
          </cell>
          <cell r="CC1047">
            <v>-5.9999999999997833E-3</v>
          </cell>
        </row>
        <row r="1048">
          <cell r="AA1048">
            <v>42431</v>
          </cell>
          <cell r="AB1048">
            <v>1.145</v>
          </cell>
          <cell r="AC1048">
            <v>1.1499999999999999</v>
          </cell>
          <cell r="AD1048">
            <v>1.1200000000000001</v>
          </cell>
          <cell r="AE1048">
            <v>1.123</v>
          </cell>
          <cell r="AF1048">
            <v>2.9999999999999805E-2</v>
          </cell>
          <cell r="AG1048">
            <v>-2.200000000000002E-2</v>
          </cell>
          <cell r="BO1048">
            <v>42429</v>
          </cell>
          <cell r="BP1048">
            <v>1.5269999999999999</v>
          </cell>
          <cell r="BQ1048">
            <v>1.5269999999999999</v>
          </cell>
          <cell r="BR1048">
            <v>1.48</v>
          </cell>
          <cell r="BS1048">
            <v>1.49</v>
          </cell>
          <cell r="BT1048">
            <v>4.6999999999999931E-2</v>
          </cell>
          <cell r="BU1048">
            <v>-3.499999999999992E-2</v>
          </cell>
          <cell r="BW1048">
            <v>40360</v>
          </cell>
          <cell r="BX1048">
            <v>2.298</v>
          </cell>
          <cell r="BY1048">
            <v>2.298</v>
          </cell>
          <cell r="BZ1048">
            <v>2.2839999999999998</v>
          </cell>
          <cell r="CA1048">
            <v>2.2839999999999998</v>
          </cell>
          <cell r="CB1048">
            <v>1.4000000000000234E-2</v>
          </cell>
          <cell r="CC1048">
            <v>-1.4000000000000234E-2</v>
          </cell>
        </row>
        <row r="1049">
          <cell r="AA1049">
            <v>42430</v>
          </cell>
          <cell r="AB1049">
            <v>1.1499999999999999</v>
          </cell>
          <cell r="AC1049">
            <v>1.1499999999999999</v>
          </cell>
          <cell r="AD1049">
            <v>1.143</v>
          </cell>
          <cell r="AE1049">
            <v>1.145</v>
          </cell>
          <cell r="AF1049">
            <v>6.9999999999998952E-3</v>
          </cell>
          <cell r="AG1049">
            <v>-4.9999999999998934E-3</v>
          </cell>
          <cell r="BO1049">
            <v>42426</v>
          </cell>
          <cell r="BP1049">
            <v>1.5649999999999999</v>
          </cell>
          <cell r="BQ1049">
            <v>1.57</v>
          </cell>
          <cell r="BR1049">
            <v>1.5249999999999999</v>
          </cell>
          <cell r="BS1049">
            <v>1.5249999999999999</v>
          </cell>
          <cell r="BT1049">
            <v>4.5000000000000151E-2</v>
          </cell>
          <cell r="BU1049">
            <v>-4.0000000000000036E-2</v>
          </cell>
          <cell r="BW1049">
            <v>40359</v>
          </cell>
          <cell r="BX1049">
            <v>2.298</v>
          </cell>
          <cell r="BY1049">
            <v>2.298</v>
          </cell>
          <cell r="BZ1049">
            <v>2.298</v>
          </cell>
          <cell r="CA1049">
            <v>2.298</v>
          </cell>
          <cell r="CB1049">
            <v>0</v>
          </cell>
          <cell r="CC1049">
            <v>0</v>
          </cell>
        </row>
        <row r="1050">
          <cell r="AA1050">
            <v>42429</v>
          </cell>
          <cell r="AB1050">
            <v>1.1930000000000001</v>
          </cell>
          <cell r="AC1050">
            <v>1.1950000000000001</v>
          </cell>
          <cell r="AD1050">
            <v>1.145</v>
          </cell>
          <cell r="AE1050">
            <v>1.1499999999999999</v>
          </cell>
          <cell r="AF1050">
            <v>5.0000000000000044E-2</v>
          </cell>
          <cell r="AG1050">
            <v>-5.0000000000000044E-2</v>
          </cell>
          <cell r="BO1050">
            <v>42425</v>
          </cell>
          <cell r="BP1050">
            <v>1.58</v>
          </cell>
          <cell r="BQ1050">
            <v>1.583</v>
          </cell>
          <cell r="BR1050">
            <v>1.5649999999999999</v>
          </cell>
          <cell r="BS1050">
            <v>1.5649999999999999</v>
          </cell>
          <cell r="BT1050">
            <v>1.8000000000000016E-2</v>
          </cell>
          <cell r="BU1050">
            <v>-1.5000000000000124E-2</v>
          </cell>
          <cell r="BW1050">
            <v>40358</v>
          </cell>
          <cell r="BX1050">
            <v>2.278</v>
          </cell>
          <cell r="BY1050">
            <v>2.298</v>
          </cell>
          <cell r="BZ1050">
            <v>2.2709999999999999</v>
          </cell>
          <cell r="CA1050">
            <v>2.298</v>
          </cell>
          <cell r="CB1050">
            <v>2.7000000000000135E-2</v>
          </cell>
          <cell r="CC1050">
            <v>2.0000000000000018E-2</v>
          </cell>
        </row>
        <row r="1051">
          <cell r="AA1051">
            <v>42426</v>
          </cell>
          <cell r="AB1051">
            <v>1.23</v>
          </cell>
          <cell r="AC1051">
            <v>1.23</v>
          </cell>
          <cell r="AD1051">
            <v>1.1950000000000001</v>
          </cell>
          <cell r="AE1051">
            <v>1.2</v>
          </cell>
          <cell r="AF1051">
            <v>3.499999999999992E-2</v>
          </cell>
          <cell r="AG1051">
            <v>-3.0000000000000027E-2</v>
          </cell>
          <cell r="BO1051">
            <v>42424</v>
          </cell>
          <cell r="BP1051">
            <v>1.61</v>
          </cell>
          <cell r="BQ1051">
            <v>1.615</v>
          </cell>
          <cell r="BR1051">
            <v>1.58</v>
          </cell>
          <cell r="BS1051">
            <v>1.58</v>
          </cell>
          <cell r="BT1051">
            <v>3.499999999999992E-2</v>
          </cell>
          <cell r="BU1051">
            <v>-3.2999999999999918E-2</v>
          </cell>
          <cell r="BW1051">
            <v>40354</v>
          </cell>
          <cell r="BX1051">
            <v>2.278</v>
          </cell>
          <cell r="BY1051">
            <v>2.278</v>
          </cell>
          <cell r="BZ1051">
            <v>2.278</v>
          </cell>
          <cell r="CA1051">
            <v>2.278</v>
          </cell>
          <cell r="CB1051">
            <v>0</v>
          </cell>
          <cell r="CC1051">
            <v>-8.0000000000000071E-3</v>
          </cell>
        </row>
        <row r="1052">
          <cell r="AA1052">
            <v>42425</v>
          </cell>
          <cell r="AB1052">
            <v>1.24</v>
          </cell>
          <cell r="AC1052">
            <v>1.25</v>
          </cell>
          <cell r="AD1052">
            <v>1.23</v>
          </cell>
          <cell r="AE1052">
            <v>1.23</v>
          </cell>
          <cell r="AF1052">
            <v>2.0000000000000018E-2</v>
          </cell>
          <cell r="AG1052">
            <v>-1.7000000000000126E-2</v>
          </cell>
          <cell r="BO1052">
            <v>42423</v>
          </cell>
          <cell r="BP1052">
            <v>1.653</v>
          </cell>
          <cell r="BQ1052">
            <v>1.655</v>
          </cell>
          <cell r="BR1052">
            <v>1.613</v>
          </cell>
          <cell r="BS1052">
            <v>1.613</v>
          </cell>
          <cell r="BT1052">
            <v>4.2000000000000037E-2</v>
          </cell>
          <cell r="BU1052">
            <v>-4.0000000000000036E-2</v>
          </cell>
          <cell r="BW1052">
            <v>40353</v>
          </cell>
          <cell r="BX1052">
            <v>2.3079999999999998</v>
          </cell>
          <cell r="BY1052">
            <v>2.3079999999999998</v>
          </cell>
          <cell r="BZ1052">
            <v>2.286</v>
          </cell>
          <cell r="CA1052">
            <v>2.286</v>
          </cell>
          <cell r="CB1052">
            <v>2.1999999999999797E-2</v>
          </cell>
          <cell r="CC1052">
            <v>-2.1999999999999797E-2</v>
          </cell>
        </row>
        <row r="1053">
          <cell r="AA1053">
            <v>42424</v>
          </cell>
          <cell r="AB1053">
            <v>1.27</v>
          </cell>
          <cell r="AC1053">
            <v>1.27</v>
          </cell>
          <cell r="AD1053">
            <v>1.2470000000000001</v>
          </cell>
          <cell r="AE1053">
            <v>1.2470000000000001</v>
          </cell>
          <cell r="AF1053">
            <v>2.2999999999999909E-2</v>
          </cell>
          <cell r="AG1053">
            <v>-2.2999999999999909E-2</v>
          </cell>
          <cell r="BO1053">
            <v>42422</v>
          </cell>
          <cell r="BP1053">
            <v>1.635</v>
          </cell>
          <cell r="BQ1053">
            <v>1.655</v>
          </cell>
          <cell r="BR1053">
            <v>1.625</v>
          </cell>
          <cell r="BS1053">
            <v>1.653</v>
          </cell>
          <cell r="BT1053">
            <v>3.0000000000000027E-2</v>
          </cell>
          <cell r="BU1053">
            <v>2.3000000000000131E-2</v>
          </cell>
          <cell r="BW1053">
            <v>40352</v>
          </cell>
          <cell r="BX1053">
            <v>2.3079999999999998</v>
          </cell>
          <cell r="BY1053">
            <v>2.3079999999999998</v>
          </cell>
          <cell r="BZ1053">
            <v>2.3079999999999998</v>
          </cell>
          <cell r="CA1053">
            <v>2.3079999999999998</v>
          </cell>
          <cell r="CB1053">
            <v>0</v>
          </cell>
          <cell r="CC1053">
            <v>5.9999999999997833E-3</v>
          </cell>
        </row>
        <row r="1054">
          <cell r="AA1054">
            <v>42423</v>
          </cell>
          <cell r="AB1054">
            <v>1.29</v>
          </cell>
          <cell r="AC1054">
            <v>1.29</v>
          </cell>
          <cell r="AD1054">
            <v>1.27</v>
          </cell>
          <cell r="AE1054">
            <v>1.27</v>
          </cell>
          <cell r="AF1054">
            <v>2.0000000000000018E-2</v>
          </cell>
          <cell r="AG1054">
            <v>-2.0000000000000018E-2</v>
          </cell>
          <cell r="BO1054">
            <v>42419</v>
          </cell>
          <cell r="BP1054">
            <v>1.635</v>
          </cell>
          <cell r="BQ1054">
            <v>1.64</v>
          </cell>
          <cell r="BR1054">
            <v>1.63</v>
          </cell>
          <cell r="BS1054">
            <v>1.63</v>
          </cell>
          <cell r="BT1054">
            <v>1.0000000000000009E-2</v>
          </cell>
          <cell r="BU1054">
            <v>-3.0000000000001137E-3</v>
          </cell>
          <cell r="BW1054">
            <v>40351</v>
          </cell>
          <cell r="BX1054">
            <v>2.3079999999999998</v>
          </cell>
          <cell r="BY1054">
            <v>2.3079999999999998</v>
          </cell>
          <cell r="BZ1054">
            <v>2.294</v>
          </cell>
          <cell r="CA1054">
            <v>2.302</v>
          </cell>
          <cell r="CB1054">
            <v>1.399999999999979E-2</v>
          </cell>
          <cell r="CC1054">
            <v>-5.9999999999997833E-3</v>
          </cell>
        </row>
        <row r="1055">
          <cell r="AA1055">
            <v>42422</v>
          </cell>
          <cell r="AB1055">
            <v>1.29</v>
          </cell>
          <cell r="AC1055">
            <v>1.3</v>
          </cell>
          <cell r="AD1055">
            <v>1.2829999999999999</v>
          </cell>
          <cell r="AE1055">
            <v>1.29</v>
          </cell>
          <cell r="AF1055">
            <v>1.7000000000000126E-2</v>
          </cell>
          <cell r="AG1055">
            <v>0</v>
          </cell>
          <cell r="BO1055">
            <v>42418</v>
          </cell>
          <cell r="BP1055">
            <v>1.605</v>
          </cell>
          <cell r="BQ1055">
            <v>1.64</v>
          </cell>
          <cell r="BR1055">
            <v>1.6</v>
          </cell>
          <cell r="BS1055">
            <v>1.633</v>
          </cell>
          <cell r="BT1055">
            <v>3.9999999999999813E-2</v>
          </cell>
          <cell r="BU1055">
            <v>2.8000000000000025E-2</v>
          </cell>
          <cell r="BW1055">
            <v>40350</v>
          </cell>
          <cell r="BX1055">
            <v>2.3079999999999998</v>
          </cell>
          <cell r="BY1055">
            <v>2.3079999999999998</v>
          </cell>
          <cell r="BZ1055">
            <v>2.3079999999999998</v>
          </cell>
          <cell r="CA1055">
            <v>2.3079999999999998</v>
          </cell>
          <cell r="CB1055">
            <v>0</v>
          </cell>
          <cell r="CC1055">
            <v>-3.0000000000001137E-3</v>
          </cell>
        </row>
        <row r="1056">
          <cell r="AA1056">
            <v>42419</v>
          </cell>
          <cell r="AB1056">
            <v>1.29</v>
          </cell>
          <cell r="AC1056">
            <v>1.29</v>
          </cell>
          <cell r="AD1056">
            <v>1.29</v>
          </cell>
          <cell r="AE1056">
            <v>1.29</v>
          </cell>
          <cell r="AF1056">
            <v>0</v>
          </cell>
          <cell r="AG1056">
            <v>0</v>
          </cell>
          <cell r="BO1056">
            <v>42417</v>
          </cell>
          <cell r="BP1056">
            <v>1.603</v>
          </cell>
          <cell r="BQ1056">
            <v>1.61</v>
          </cell>
          <cell r="BR1056">
            <v>1.6</v>
          </cell>
          <cell r="BS1056">
            <v>1.605</v>
          </cell>
          <cell r="BT1056">
            <v>1.0000000000000009E-2</v>
          </cell>
          <cell r="BU1056">
            <v>2.0000000000000018E-3</v>
          </cell>
          <cell r="BW1056">
            <v>40347</v>
          </cell>
          <cell r="BX1056">
            <v>2.3079999999999998</v>
          </cell>
          <cell r="BY1056">
            <v>2.3159999999999998</v>
          </cell>
          <cell r="BZ1056">
            <v>2.3079999999999998</v>
          </cell>
          <cell r="CA1056">
            <v>2.3109999999999999</v>
          </cell>
          <cell r="CB1056">
            <v>8.0000000000000071E-3</v>
          </cell>
          <cell r="CC1056">
            <v>3.0000000000001137E-3</v>
          </cell>
        </row>
        <row r="1057">
          <cell r="AA1057">
            <v>42418</v>
          </cell>
          <cell r="AB1057">
            <v>1.28</v>
          </cell>
          <cell r="AC1057">
            <v>1.29</v>
          </cell>
          <cell r="AD1057">
            <v>1.28</v>
          </cell>
          <cell r="AE1057">
            <v>1.29</v>
          </cell>
          <cell r="AF1057">
            <v>1.0000000000000009E-2</v>
          </cell>
          <cell r="AG1057">
            <v>1.0000000000000009E-2</v>
          </cell>
          <cell r="BO1057">
            <v>42416</v>
          </cell>
          <cell r="BP1057">
            <v>1.62</v>
          </cell>
          <cell r="BQ1057">
            <v>1.62</v>
          </cell>
          <cell r="BR1057">
            <v>1.603</v>
          </cell>
          <cell r="BS1057">
            <v>1.603</v>
          </cell>
          <cell r="BT1057">
            <v>1.7000000000000126E-2</v>
          </cell>
          <cell r="BU1057">
            <v>-1.7000000000000126E-2</v>
          </cell>
          <cell r="BW1057">
            <v>40346</v>
          </cell>
          <cell r="BX1057">
            <v>2.3079999999999998</v>
          </cell>
          <cell r="BY1057">
            <v>2.3079999999999998</v>
          </cell>
          <cell r="BZ1057">
            <v>2.3079999999999998</v>
          </cell>
          <cell r="CA1057">
            <v>2.3079999999999998</v>
          </cell>
          <cell r="CB1057">
            <v>0</v>
          </cell>
          <cell r="CC1057">
            <v>-3.0000000000001137E-3</v>
          </cell>
        </row>
        <row r="1058">
          <cell r="AA1058">
            <v>42417</v>
          </cell>
          <cell r="AB1058">
            <v>1.28</v>
          </cell>
          <cell r="AC1058">
            <v>1.28</v>
          </cell>
          <cell r="AD1058">
            <v>1.27</v>
          </cell>
          <cell r="AE1058">
            <v>1.28</v>
          </cell>
          <cell r="AF1058">
            <v>1.0000000000000009E-2</v>
          </cell>
          <cell r="AG1058">
            <v>0</v>
          </cell>
          <cell r="BO1058">
            <v>42415</v>
          </cell>
          <cell r="BP1058">
            <v>1.62</v>
          </cell>
          <cell r="BQ1058">
            <v>1.625</v>
          </cell>
          <cell r="BR1058">
            <v>1.613</v>
          </cell>
          <cell r="BS1058">
            <v>1.62</v>
          </cell>
          <cell r="BT1058">
            <v>1.2000000000000011E-2</v>
          </cell>
          <cell r="BU1058">
            <v>0</v>
          </cell>
          <cell r="BW1058">
            <v>40345</v>
          </cell>
          <cell r="BX1058">
            <v>2.3079999999999998</v>
          </cell>
          <cell r="BY1058">
            <v>2.3239999999999998</v>
          </cell>
          <cell r="BZ1058">
            <v>2.3079999999999998</v>
          </cell>
          <cell r="CA1058">
            <v>2.3109999999999999</v>
          </cell>
          <cell r="CB1058">
            <v>1.6000000000000014E-2</v>
          </cell>
          <cell r="CC1058">
            <v>9.8999999999999755E-2</v>
          </cell>
        </row>
        <row r="1059">
          <cell r="AA1059">
            <v>42416</v>
          </cell>
          <cell r="AB1059">
            <v>1.31</v>
          </cell>
          <cell r="AC1059">
            <v>1.31</v>
          </cell>
          <cell r="AD1059">
            <v>1.28</v>
          </cell>
          <cell r="AE1059">
            <v>1.28</v>
          </cell>
          <cell r="AF1059">
            <v>3.0000000000000027E-2</v>
          </cell>
          <cell r="AG1059">
            <v>-3.0000000000000027E-2</v>
          </cell>
          <cell r="BO1059">
            <v>42412</v>
          </cell>
          <cell r="BP1059">
            <v>1.58</v>
          </cell>
          <cell r="BQ1059">
            <v>1.62</v>
          </cell>
          <cell r="BR1059">
            <v>1.58</v>
          </cell>
          <cell r="BS1059">
            <v>1.62</v>
          </cell>
          <cell r="BT1059">
            <v>4.0000000000000036E-2</v>
          </cell>
          <cell r="BU1059">
            <v>4.0000000000000036E-2</v>
          </cell>
          <cell r="BW1059">
            <v>40344</v>
          </cell>
          <cell r="BX1059">
            <v>2.278</v>
          </cell>
          <cell r="BY1059">
            <v>2.278</v>
          </cell>
          <cell r="BZ1059">
            <v>2.2120000000000002</v>
          </cell>
          <cell r="CA1059">
            <v>2.2120000000000002</v>
          </cell>
          <cell r="CB1059">
            <v>6.5999999999999837E-2</v>
          </cell>
          <cell r="CC1059">
            <v>-6.5999999999999837E-2</v>
          </cell>
        </row>
        <row r="1060">
          <cell r="AA1060">
            <v>42415</v>
          </cell>
          <cell r="AB1060">
            <v>1.33</v>
          </cell>
          <cell r="AC1060">
            <v>1.3320000000000001</v>
          </cell>
          <cell r="AD1060">
            <v>1.2989999999999999</v>
          </cell>
          <cell r="AE1060">
            <v>1.31</v>
          </cell>
          <cell r="AF1060">
            <v>3.300000000000014E-2</v>
          </cell>
          <cell r="AG1060">
            <v>-2.0000000000000018E-2</v>
          </cell>
          <cell r="BO1060">
            <v>42411</v>
          </cell>
          <cell r="BP1060">
            <v>1.57</v>
          </cell>
          <cell r="BQ1060">
            <v>1.587</v>
          </cell>
          <cell r="BR1060">
            <v>1.5449999999999999</v>
          </cell>
          <cell r="BS1060">
            <v>1.58</v>
          </cell>
          <cell r="BT1060">
            <v>4.2000000000000037E-2</v>
          </cell>
          <cell r="BU1060">
            <v>1.0000000000000009E-2</v>
          </cell>
          <cell r="BW1060">
            <v>40343</v>
          </cell>
          <cell r="BX1060">
            <v>2.278</v>
          </cell>
          <cell r="BY1060">
            <v>2.278</v>
          </cell>
          <cell r="BZ1060">
            <v>2.278</v>
          </cell>
          <cell r="CA1060">
            <v>2.278</v>
          </cell>
          <cell r="CB1060">
            <v>0</v>
          </cell>
          <cell r="CC1060">
            <v>0</v>
          </cell>
        </row>
        <row r="1061">
          <cell r="AA1061">
            <v>42412</v>
          </cell>
          <cell r="AB1061">
            <v>1.29</v>
          </cell>
          <cell r="AC1061">
            <v>1.33</v>
          </cell>
          <cell r="AD1061">
            <v>1.29</v>
          </cell>
          <cell r="AE1061">
            <v>1.33</v>
          </cell>
          <cell r="AF1061">
            <v>4.0000000000000036E-2</v>
          </cell>
          <cell r="AG1061">
            <v>4.0000000000000036E-2</v>
          </cell>
          <cell r="BO1061">
            <v>42410</v>
          </cell>
          <cell r="BP1061">
            <v>1.56</v>
          </cell>
          <cell r="BQ1061">
            <v>1.57</v>
          </cell>
          <cell r="BR1061">
            <v>1.56</v>
          </cell>
          <cell r="BS1061">
            <v>1.57</v>
          </cell>
          <cell r="BT1061">
            <v>1.0000000000000009E-2</v>
          </cell>
          <cell r="BU1061">
            <v>1.0000000000000009E-2</v>
          </cell>
          <cell r="BW1061">
            <v>40340</v>
          </cell>
          <cell r="BX1061">
            <v>2.278</v>
          </cell>
          <cell r="BY1061">
            <v>2.278</v>
          </cell>
          <cell r="BZ1061">
            <v>2.278</v>
          </cell>
          <cell r="CA1061">
            <v>2.278</v>
          </cell>
          <cell r="CB1061">
            <v>0</v>
          </cell>
          <cell r="CC1061">
            <v>-3.0000000000001137E-3</v>
          </cell>
        </row>
        <row r="1062">
          <cell r="AA1062">
            <v>42411</v>
          </cell>
          <cell r="AB1062">
            <v>1.27</v>
          </cell>
          <cell r="AC1062">
            <v>1.29</v>
          </cell>
          <cell r="AD1062">
            <v>1.23</v>
          </cell>
          <cell r="AE1062">
            <v>1.29</v>
          </cell>
          <cell r="AF1062">
            <v>6.0000000000000053E-2</v>
          </cell>
          <cell r="AG1062">
            <v>2.0000000000000018E-2</v>
          </cell>
          <cell r="BO1062">
            <v>42409</v>
          </cell>
          <cell r="BP1062">
            <v>1.587</v>
          </cell>
          <cell r="BQ1062">
            <v>1.587</v>
          </cell>
          <cell r="BR1062">
            <v>1.56</v>
          </cell>
          <cell r="BS1062">
            <v>1.56</v>
          </cell>
          <cell r="BT1062">
            <v>2.6999999999999913E-2</v>
          </cell>
          <cell r="BU1062">
            <v>-2.6999999999999913E-2</v>
          </cell>
          <cell r="BW1062">
            <v>40339</v>
          </cell>
          <cell r="BX1062">
            <v>2.298</v>
          </cell>
          <cell r="BY1062">
            <v>2.298</v>
          </cell>
          <cell r="BZ1062">
            <v>2.2799999999999998</v>
          </cell>
          <cell r="CA1062">
            <v>2.2810000000000001</v>
          </cell>
          <cell r="CB1062">
            <v>1.8000000000000238E-2</v>
          </cell>
          <cell r="CC1062">
            <v>-1.6999999999999904E-2</v>
          </cell>
        </row>
        <row r="1063">
          <cell r="AA1063">
            <v>42410</v>
          </cell>
          <cell r="AB1063">
            <v>1.2649999999999999</v>
          </cell>
          <cell r="AC1063">
            <v>1.27</v>
          </cell>
          <cell r="AD1063">
            <v>1.2649999999999999</v>
          </cell>
          <cell r="AE1063">
            <v>1.27</v>
          </cell>
          <cell r="AF1063">
            <v>5.0000000000001155E-3</v>
          </cell>
          <cell r="AG1063">
            <v>5.0000000000001155E-3</v>
          </cell>
          <cell r="BO1063">
            <v>42408</v>
          </cell>
          <cell r="BP1063">
            <v>1.62</v>
          </cell>
          <cell r="BQ1063">
            <v>1.621</v>
          </cell>
          <cell r="BR1063">
            <v>1.58</v>
          </cell>
          <cell r="BS1063">
            <v>1.587</v>
          </cell>
          <cell r="BT1063">
            <v>4.0999999999999925E-2</v>
          </cell>
          <cell r="BU1063">
            <v>-3.300000000000014E-2</v>
          </cell>
          <cell r="BW1063">
            <v>40338</v>
          </cell>
          <cell r="BX1063">
            <v>2.298</v>
          </cell>
          <cell r="BY1063">
            <v>2.298</v>
          </cell>
          <cell r="BZ1063">
            <v>2.298</v>
          </cell>
          <cell r="CA1063">
            <v>2.298</v>
          </cell>
          <cell r="CB1063">
            <v>0</v>
          </cell>
          <cell r="CC1063">
            <v>0</v>
          </cell>
        </row>
        <row r="1064">
          <cell r="AA1064">
            <v>42409</v>
          </cell>
          <cell r="AB1064">
            <v>1.2749999999999999</v>
          </cell>
          <cell r="AC1064">
            <v>1.28</v>
          </cell>
          <cell r="AD1064">
            <v>1.2649999999999999</v>
          </cell>
          <cell r="AE1064">
            <v>1.2649999999999999</v>
          </cell>
          <cell r="AF1064">
            <v>1.5000000000000124E-2</v>
          </cell>
          <cell r="AG1064">
            <v>-1.0000000000000009E-2</v>
          </cell>
          <cell r="BO1064">
            <v>42405</v>
          </cell>
          <cell r="BP1064">
            <v>1.59</v>
          </cell>
          <cell r="BQ1064">
            <v>1.62</v>
          </cell>
          <cell r="BR1064">
            <v>1.587</v>
          </cell>
          <cell r="BS1064">
            <v>1.62</v>
          </cell>
          <cell r="BT1064">
            <v>3.300000000000014E-2</v>
          </cell>
          <cell r="BU1064">
            <v>3.0000000000000027E-2</v>
          </cell>
          <cell r="BW1064">
            <v>40337</v>
          </cell>
          <cell r="BX1064">
            <v>2.298</v>
          </cell>
          <cell r="BY1064">
            <v>2.298</v>
          </cell>
          <cell r="BZ1064">
            <v>2.298</v>
          </cell>
          <cell r="CA1064">
            <v>2.298</v>
          </cell>
          <cell r="CB1064">
            <v>0</v>
          </cell>
          <cell r="CC1064">
            <v>0</v>
          </cell>
        </row>
        <row r="1065">
          <cell r="AA1065">
            <v>42408</v>
          </cell>
          <cell r="AB1065">
            <v>1.3</v>
          </cell>
          <cell r="AC1065">
            <v>1.304</v>
          </cell>
          <cell r="AD1065">
            <v>1.2749999999999999</v>
          </cell>
          <cell r="AE1065">
            <v>1.2749999999999999</v>
          </cell>
          <cell r="AF1065">
            <v>2.9000000000000137E-2</v>
          </cell>
          <cell r="AG1065">
            <v>-3.5000000000000142E-2</v>
          </cell>
          <cell r="BO1065">
            <v>42404</v>
          </cell>
          <cell r="BP1065">
            <v>1.585</v>
          </cell>
          <cell r="BQ1065">
            <v>1.59</v>
          </cell>
          <cell r="BR1065">
            <v>1.58</v>
          </cell>
          <cell r="BS1065">
            <v>1.59</v>
          </cell>
          <cell r="BT1065">
            <v>1.0000000000000009E-2</v>
          </cell>
          <cell r="BU1065">
            <v>5.0000000000001155E-3</v>
          </cell>
          <cell r="BW1065">
            <v>40336</v>
          </cell>
          <cell r="BX1065">
            <v>2.298</v>
          </cell>
          <cell r="BY1065">
            <v>2.298</v>
          </cell>
          <cell r="BZ1065">
            <v>2.298</v>
          </cell>
          <cell r="CA1065">
            <v>2.298</v>
          </cell>
          <cell r="CB1065">
            <v>0</v>
          </cell>
          <cell r="CC1065">
            <v>0</v>
          </cell>
        </row>
        <row r="1066">
          <cell r="AA1066">
            <v>42405</v>
          </cell>
          <cell r="AB1066">
            <v>1.2749999999999999</v>
          </cell>
          <cell r="AC1066">
            <v>1.31</v>
          </cell>
          <cell r="AD1066">
            <v>1.27</v>
          </cell>
          <cell r="AE1066">
            <v>1.31</v>
          </cell>
          <cell r="AF1066">
            <v>4.0000000000000036E-2</v>
          </cell>
          <cell r="AG1066">
            <v>3.5000000000000142E-2</v>
          </cell>
          <cell r="BO1066">
            <v>42403</v>
          </cell>
          <cell r="BP1066">
            <v>1.6</v>
          </cell>
          <cell r="BQ1066">
            <v>1.605</v>
          </cell>
          <cell r="BR1066">
            <v>1.585</v>
          </cell>
          <cell r="BS1066">
            <v>1.585</v>
          </cell>
          <cell r="BT1066">
            <v>2.0000000000000018E-2</v>
          </cell>
          <cell r="BU1066">
            <v>-1.5000000000000124E-2</v>
          </cell>
          <cell r="BW1066">
            <v>40333</v>
          </cell>
          <cell r="BX1066">
            <v>2.298</v>
          </cell>
          <cell r="BY1066">
            <v>2.298</v>
          </cell>
          <cell r="BZ1066">
            <v>2.298</v>
          </cell>
          <cell r="CA1066">
            <v>2.298</v>
          </cell>
          <cell r="CB1066">
            <v>0</v>
          </cell>
          <cell r="CC1066">
            <v>-3.0000000000001137E-3</v>
          </cell>
        </row>
        <row r="1067">
          <cell r="AA1067">
            <v>42404</v>
          </cell>
          <cell r="AB1067">
            <v>1.25</v>
          </cell>
          <cell r="AC1067">
            <v>1.2749999999999999</v>
          </cell>
          <cell r="AD1067">
            <v>1.25</v>
          </cell>
          <cell r="AE1067">
            <v>1.2749999999999999</v>
          </cell>
          <cell r="AF1067">
            <v>2.4999999999999911E-2</v>
          </cell>
          <cell r="AG1067">
            <v>2.4999999999999911E-2</v>
          </cell>
          <cell r="BO1067">
            <v>42402</v>
          </cell>
          <cell r="BP1067">
            <v>1.63</v>
          </cell>
          <cell r="BQ1067">
            <v>1.63</v>
          </cell>
          <cell r="BR1067">
            <v>1.59</v>
          </cell>
          <cell r="BS1067">
            <v>1.6</v>
          </cell>
          <cell r="BT1067">
            <v>3.9999999999999813E-2</v>
          </cell>
          <cell r="BU1067">
            <v>-3.499999999999992E-2</v>
          </cell>
          <cell r="BW1067">
            <v>40332</v>
          </cell>
          <cell r="BX1067">
            <v>2.3079999999999998</v>
          </cell>
          <cell r="BY1067">
            <v>2.3079999999999998</v>
          </cell>
          <cell r="BZ1067">
            <v>2.3010000000000002</v>
          </cell>
          <cell r="CA1067">
            <v>2.3010000000000002</v>
          </cell>
          <cell r="CB1067">
            <v>6.9999999999996732E-3</v>
          </cell>
          <cell r="CC1067">
            <v>-4.0000000000000036E-3</v>
          </cell>
        </row>
        <row r="1068">
          <cell r="AA1068">
            <v>42403</v>
          </cell>
          <cell r="AB1068">
            <v>1.26</v>
          </cell>
          <cell r="AC1068">
            <v>1.26</v>
          </cell>
          <cell r="AD1068">
            <v>1.25</v>
          </cell>
          <cell r="AE1068">
            <v>1.25</v>
          </cell>
          <cell r="AF1068">
            <v>1.0000000000000009E-2</v>
          </cell>
          <cell r="AG1068">
            <v>-1.0000000000000009E-2</v>
          </cell>
          <cell r="BO1068">
            <v>42401</v>
          </cell>
          <cell r="BP1068">
            <v>1.677</v>
          </cell>
          <cell r="BQ1068">
            <v>1.6850000000000001</v>
          </cell>
          <cell r="BR1068">
            <v>1.63</v>
          </cell>
          <cell r="BS1068">
            <v>1.635</v>
          </cell>
          <cell r="BT1068">
            <v>5.500000000000016E-2</v>
          </cell>
          <cell r="BU1068">
            <v>-4.4999999999999929E-2</v>
          </cell>
          <cell r="BW1068">
            <v>40331</v>
          </cell>
          <cell r="BX1068">
            <v>2.3679999999999999</v>
          </cell>
          <cell r="BY1068">
            <v>2.3679999999999999</v>
          </cell>
          <cell r="BZ1068">
            <v>2.29</v>
          </cell>
          <cell r="CA1068">
            <v>2.3050000000000002</v>
          </cell>
          <cell r="CB1068">
            <v>7.7999999999999847E-2</v>
          </cell>
          <cell r="CC1068">
            <v>-6.2999999999999723E-2</v>
          </cell>
        </row>
        <row r="1069">
          <cell r="AA1069">
            <v>42402</v>
          </cell>
          <cell r="AB1069">
            <v>1.2829999999999999</v>
          </cell>
          <cell r="AC1069">
            <v>1.2829999999999999</v>
          </cell>
          <cell r="AD1069">
            <v>1.26</v>
          </cell>
          <cell r="AE1069">
            <v>1.26</v>
          </cell>
          <cell r="AF1069">
            <v>2.2999999999999909E-2</v>
          </cell>
          <cell r="AG1069">
            <v>-2.2999999999999909E-2</v>
          </cell>
          <cell r="BO1069">
            <v>42398</v>
          </cell>
          <cell r="BP1069">
            <v>1.71</v>
          </cell>
          <cell r="BQ1069">
            <v>1.71</v>
          </cell>
          <cell r="BR1069">
            <v>1.675</v>
          </cell>
          <cell r="BS1069">
            <v>1.68</v>
          </cell>
          <cell r="BT1069">
            <v>3.499999999999992E-2</v>
          </cell>
          <cell r="BU1069">
            <v>-3.0000000000000027E-2</v>
          </cell>
          <cell r="BW1069">
            <v>40330</v>
          </cell>
          <cell r="BX1069">
            <v>2.3679999999999999</v>
          </cell>
          <cell r="BY1069">
            <v>2.3679999999999999</v>
          </cell>
          <cell r="BZ1069">
            <v>2.3679999999999999</v>
          </cell>
          <cell r="CA1069">
            <v>2.3679999999999999</v>
          </cell>
          <cell r="CB1069">
            <v>0</v>
          </cell>
          <cell r="CC1069">
            <v>0</v>
          </cell>
        </row>
        <row r="1070">
          <cell r="AA1070">
            <v>42401</v>
          </cell>
          <cell r="AB1070">
            <v>1.3129999999999999</v>
          </cell>
          <cell r="AC1070">
            <v>1.3129999999999999</v>
          </cell>
          <cell r="AD1070">
            <v>1.2829999999999999</v>
          </cell>
          <cell r="AE1070">
            <v>1.2829999999999999</v>
          </cell>
          <cell r="AF1070">
            <v>3.0000000000000027E-2</v>
          </cell>
          <cell r="AG1070">
            <v>-3.0000000000000027E-2</v>
          </cell>
          <cell r="BO1070">
            <v>42397</v>
          </cell>
          <cell r="BP1070">
            <v>1.67</v>
          </cell>
          <cell r="BQ1070">
            <v>1.71</v>
          </cell>
          <cell r="BR1070">
            <v>1.66</v>
          </cell>
          <cell r="BS1070">
            <v>1.71</v>
          </cell>
          <cell r="BT1070">
            <v>5.0000000000000044E-2</v>
          </cell>
          <cell r="BU1070">
            <v>4.0000000000000036E-2</v>
          </cell>
          <cell r="BW1070">
            <v>40329</v>
          </cell>
          <cell r="BX1070">
            <v>2.3679999999999999</v>
          </cell>
          <cell r="BY1070">
            <v>2.3679999999999999</v>
          </cell>
          <cell r="BZ1070">
            <v>2.3679999999999999</v>
          </cell>
          <cell r="CA1070">
            <v>2.3679999999999999</v>
          </cell>
          <cell r="CB1070">
            <v>0</v>
          </cell>
          <cell r="CC1070">
            <v>0</v>
          </cell>
        </row>
        <row r="1071">
          <cell r="AA1071">
            <v>42398</v>
          </cell>
          <cell r="AB1071">
            <v>1.333</v>
          </cell>
          <cell r="AC1071">
            <v>1.333</v>
          </cell>
          <cell r="AD1071">
            <v>1.3129999999999999</v>
          </cell>
          <cell r="AE1071">
            <v>1.3129999999999999</v>
          </cell>
          <cell r="AF1071">
            <v>2.0000000000000018E-2</v>
          </cell>
          <cell r="AG1071">
            <v>-2.0000000000000018E-2</v>
          </cell>
          <cell r="BO1071">
            <v>42396</v>
          </cell>
          <cell r="BP1071">
            <v>1.64</v>
          </cell>
          <cell r="BQ1071">
            <v>1.67</v>
          </cell>
          <cell r="BR1071">
            <v>1.64</v>
          </cell>
          <cell r="BS1071">
            <v>1.67</v>
          </cell>
          <cell r="BT1071">
            <v>3.0000000000000027E-2</v>
          </cell>
          <cell r="BU1071">
            <v>3.0000000000000027E-2</v>
          </cell>
          <cell r="BW1071">
            <v>40326</v>
          </cell>
          <cell r="BX1071">
            <v>2.3679999999999999</v>
          </cell>
          <cell r="BY1071">
            <v>2.3679999999999999</v>
          </cell>
          <cell r="BZ1071">
            <v>2.3679999999999999</v>
          </cell>
          <cell r="CA1071">
            <v>2.3679999999999999</v>
          </cell>
          <cell r="CB1071">
            <v>0</v>
          </cell>
          <cell r="CC1071">
            <v>0</v>
          </cell>
        </row>
        <row r="1072">
          <cell r="AA1072">
            <v>42397</v>
          </cell>
          <cell r="AB1072">
            <v>1.33</v>
          </cell>
          <cell r="AC1072">
            <v>1.335</v>
          </cell>
          <cell r="AD1072">
            <v>1.32</v>
          </cell>
          <cell r="AE1072">
            <v>1.333</v>
          </cell>
          <cell r="AF1072">
            <v>1.4999999999999902E-2</v>
          </cell>
          <cell r="AG1072">
            <v>2.9999999999998916E-3</v>
          </cell>
          <cell r="BO1072">
            <v>42395</v>
          </cell>
          <cell r="BP1072">
            <v>1.61</v>
          </cell>
          <cell r="BQ1072">
            <v>1.64</v>
          </cell>
          <cell r="BR1072">
            <v>1.605</v>
          </cell>
          <cell r="BS1072">
            <v>1.64</v>
          </cell>
          <cell r="BT1072">
            <v>3.499999999999992E-2</v>
          </cell>
          <cell r="BU1072">
            <v>2.9999999999999805E-2</v>
          </cell>
          <cell r="BW1072">
            <v>40325</v>
          </cell>
          <cell r="BX1072">
            <v>2.3879999999999999</v>
          </cell>
          <cell r="BY1072">
            <v>2.3879999999999999</v>
          </cell>
          <cell r="BZ1072">
            <v>2.3679999999999999</v>
          </cell>
          <cell r="CA1072">
            <v>2.3679999999999999</v>
          </cell>
          <cell r="CB1072">
            <v>2.0000000000000018E-2</v>
          </cell>
          <cell r="CC1072">
            <v>-1.4000000000000234E-2</v>
          </cell>
        </row>
        <row r="1073">
          <cell r="AA1073">
            <v>42396</v>
          </cell>
          <cell r="AB1073">
            <v>1.32</v>
          </cell>
          <cell r="AC1073">
            <v>1.33</v>
          </cell>
          <cell r="AD1073">
            <v>1.32</v>
          </cell>
          <cell r="AE1073">
            <v>1.33</v>
          </cell>
          <cell r="AF1073">
            <v>1.0000000000000009E-2</v>
          </cell>
          <cell r="AG1073">
            <v>1.0000000000000009E-2</v>
          </cell>
          <cell r="BO1073">
            <v>42394</v>
          </cell>
          <cell r="BP1073">
            <v>1.61</v>
          </cell>
          <cell r="BQ1073">
            <v>1.6120000000000001</v>
          </cell>
          <cell r="BR1073">
            <v>1.605</v>
          </cell>
          <cell r="BS1073">
            <v>1.61</v>
          </cell>
          <cell r="BT1073">
            <v>7.0000000000001172E-3</v>
          </cell>
          <cell r="BU1073">
            <v>0</v>
          </cell>
          <cell r="BW1073">
            <v>40324</v>
          </cell>
          <cell r="BX1073">
            <v>2.3679999999999999</v>
          </cell>
          <cell r="BY1073">
            <v>2.3820000000000001</v>
          </cell>
          <cell r="BZ1073">
            <v>2.3679999999999999</v>
          </cell>
          <cell r="CA1073">
            <v>2.3820000000000001</v>
          </cell>
          <cell r="CB1073">
            <v>1.4000000000000234E-2</v>
          </cell>
          <cell r="CC1073">
            <v>1.1000000000000121E-2</v>
          </cell>
        </row>
        <row r="1074">
          <cell r="AA1074">
            <v>42395</v>
          </cell>
          <cell r="AB1074">
            <v>1.3</v>
          </cell>
          <cell r="AC1074">
            <v>1.325</v>
          </cell>
          <cell r="AD1074">
            <v>1.3</v>
          </cell>
          <cell r="AE1074">
            <v>1.32</v>
          </cell>
          <cell r="AF1074">
            <v>2.4999999999999911E-2</v>
          </cell>
          <cell r="AG1074">
            <v>2.0000000000000018E-2</v>
          </cell>
          <cell r="BO1074">
            <v>42391</v>
          </cell>
          <cell r="BP1074">
            <v>1.635</v>
          </cell>
          <cell r="BQ1074">
            <v>1.645</v>
          </cell>
          <cell r="BR1074">
            <v>1.6</v>
          </cell>
          <cell r="BS1074">
            <v>1.61</v>
          </cell>
          <cell r="BT1074">
            <v>4.4999999999999929E-2</v>
          </cell>
          <cell r="BU1074">
            <v>-2.4999999999999911E-2</v>
          </cell>
          <cell r="BW1074">
            <v>40323</v>
          </cell>
          <cell r="BX1074">
            <v>2.3780000000000001</v>
          </cell>
          <cell r="BY1074">
            <v>2.3780000000000001</v>
          </cell>
          <cell r="BZ1074">
            <v>2.371</v>
          </cell>
          <cell r="CA1074">
            <v>2.371</v>
          </cell>
          <cell r="CB1074">
            <v>7.0000000000001172E-3</v>
          </cell>
          <cell r="CC1074">
            <v>-9.9999999999988987E-4</v>
          </cell>
        </row>
        <row r="1075">
          <cell r="AA1075">
            <v>42394</v>
          </cell>
          <cell r="AB1075">
            <v>1.29</v>
          </cell>
          <cell r="AC1075">
            <v>1.3</v>
          </cell>
          <cell r="AD1075">
            <v>1.2849999999999999</v>
          </cell>
          <cell r="AE1075">
            <v>1.3</v>
          </cell>
          <cell r="AF1075">
            <v>1.5000000000000124E-2</v>
          </cell>
          <cell r="AG1075">
            <v>1.0000000000000009E-2</v>
          </cell>
          <cell r="BO1075">
            <v>42390</v>
          </cell>
          <cell r="BP1075">
            <v>1.643</v>
          </cell>
          <cell r="BQ1075">
            <v>1.645</v>
          </cell>
          <cell r="BR1075">
            <v>1.63</v>
          </cell>
          <cell r="BS1075">
            <v>1.635</v>
          </cell>
          <cell r="BT1075">
            <v>1.5000000000000124E-2</v>
          </cell>
          <cell r="BU1075">
            <v>-8.0000000000000071E-3</v>
          </cell>
          <cell r="BW1075">
            <v>40322</v>
          </cell>
          <cell r="BX1075">
            <v>2.3780000000000001</v>
          </cell>
          <cell r="BY1075">
            <v>2.3780000000000001</v>
          </cell>
          <cell r="BZ1075">
            <v>2.3620000000000001</v>
          </cell>
          <cell r="CA1075">
            <v>2.3719999999999999</v>
          </cell>
          <cell r="CB1075">
            <v>1.6000000000000014E-2</v>
          </cell>
          <cell r="CC1075">
            <v>-8.999999999999897E-3</v>
          </cell>
        </row>
        <row r="1076">
          <cell r="AA1076">
            <v>42391</v>
          </cell>
          <cell r="AB1076">
            <v>1.2949999999999999</v>
          </cell>
          <cell r="AC1076">
            <v>1.3</v>
          </cell>
          <cell r="AD1076">
            <v>1.29</v>
          </cell>
          <cell r="AE1076">
            <v>1.29</v>
          </cell>
          <cell r="AF1076">
            <v>1.0000000000000009E-2</v>
          </cell>
          <cell r="AG1076">
            <v>-4.9999999999998934E-3</v>
          </cell>
          <cell r="BO1076">
            <v>42389</v>
          </cell>
          <cell r="BP1076">
            <v>1.66</v>
          </cell>
          <cell r="BQ1076">
            <v>1.66</v>
          </cell>
          <cell r="BR1076">
            <v>1.643</v>
          </cell>
          <cell r="BS1076">
            <v>1.643</v>
          </cell>
          <cell r="BT1076">
            <v>1.6999999999999904E-2</v>
          </cell>
          <cell r="BU1076">
            <v>-1.6999999999999904E-2</v>
          </cell>
          <cell r="BW1076">
            <v>40318</v>
          </cell>
          <cell r="BX1076">
            <v>2.4140000000000001</v>
          </cell>
          <cell r="BY1076">
            <v>2.4140000000000001</v>
          </cell>
          <cell r="BZ1076">
            <v>2.3580000000000001</v>
          </cell>
          <cell r="CA1076">
            <v>2.3809999999999998</v>
          </cell>
          <cell r="CB1076">
            <v>5.600000000000005E-2</v>
          </cell>
          <cell r="CC1076">
            <v>-3.3000000000000362E-2</v>
          </cell>
        </row>
        <row r="1077">
          <cell r="AA1077">
            <v>42390</v>
          </cell>
          <cell r="AB1077">
            <v>1.2929999999999999</v>
          </cell>
          <cell r="AC1077">
            <v>1.3</v>
          </cell>
          <cell r="AD1077">
            <v>1.2849999999999999</v>
          </cell>
          <cell r="AE1077">
            <v>1.2949999999999999</v>
          </cell>
          <cell r="AF1077">
            <v>1.5000000000000124E-2</v>
          </cell>
          <cell r="AG1077">
            <v>2.0000000000000018E-3</v>
          </cell>
          <cell r="BO1077">
            <v>42388</v>
          </cell>
          <cell r="BP1077">
            <v>1.66</v>
          </cell>
          <cell r="BQ1077">
            <v>1.66</v>
          </cell>
          <cell r="BR1077">
            <v>1.66</v>
          </cell>
          <cell r="BS1077">
            <v>1.66</v>
          </cell>
          <cell r="BT1077">
            <v>0</v>
          </cell>
          <cell r="BU1077">
            <v>0</v>
          </cell>
          <cell r="BW1077">
            <v>40317</v>
          </cell>
          <cell r="BX1077">
            <v>2.4140000000000001</v>
          </cell>
          <cell r="BY1077">
            <v>2.4140000000000001</v>
          </cell>
          <cell r="BZ1077">
            <v>2.4140000000000001</v>
          </cell>
          <cell r="CA1077">
            <v>2.4140000000000001</v>
          </cell>
          <cell r="CB1077">
            <v>0</v>
          </cell>
          <cell r="CC1077">
            <v>-1.9999999999997797E-3</v>
          </cell>
        </row>
        <row r="1078">
          <cell r="AA1078">
            <v>42389</v>
          </cell>
          <cell r="AB1078">
            <v>1.32</v>
          </cell>
          <cell r="AC1078">
            <v>1.32</v>
          </cell>
          <cell r="AD1078">
            <v>1.2929999999999999</v>
          </cell>
          <cell r="AE1078">
            <v>1.2929999999999999</v>
          </cell>
          <cell r="AF1078">
            <v>2.7000000000000135E-2</v>
          </cell>
          <cell r="AG1078">
            <v>-2.7000000000000135E-2</v>
          </cell>
          <cell r="BO1078">
            <v>42387</v>
          </cell>
          <cell r="BP1078">
            <v>1.66</v>
          </cell>
          <cell r="BQ1078">
            <v>1.6619999999999999</v>
          </cell>
          <cell r="BR1078">
            <v>1.653</v>
          </cell>
          <cell r="BS1078">
            <v>1.66</v>
          </cell>
          <cell r="BT1078">
            <v>8.999999999999897E-3</v>
          </cell>
          <cell r="BU1078">
            <v>0</v>
          </cell>
          <cell r="BW1078">
            <v>40316</v>
          </cell>
          <cell r="BX1078">
            <v>2.496</v>
          </cell>
          <cell r="BY1078">
            <v>2.496</v>
          </cell>
          <cell r="BZ1078">
            <v>2.415</v>
          </cell>
          <cell r="CA1078">
            <v>2.4159999999999999</v>
          </cell>
          <cell r="CB1078">
            <v>8.0999999999999961E-2</v>
          </cell>
          <cell r="CC1078">
            <v>-8.0000000000000071E-2</v>
          </cell>
        </row>
        <row r="1079">
          <cell r="AA1079">
            <v>42388</v>
          </cell>
          <cell r="AB1079">
            <v>1.3129999999999999</v>
          </cell>
          <cell r="AC1079">
            <v>1.32</v>
          </cell>
          <cell r="AD1079">
            <v>1.31</v>
          </cell>
          <cell r="AE1079">
            <v>1.32</v>
          </cell>
          <cell r="AF1079">
            <v>1.0000000000000009E-2</v>
          </cell>
          <cell r="AG1079">
            <v>7.0000000000001172E-3</v>
          </cell>
          <cell r="BO1079">
            <v>42384</v>
          </cell>
          <cell r="BP1079">
            <v>1.6850000000000001</v>
          </cell>
          <cell r="BQ1079">
            <v>1.6850000000000001</v>
          </cell>
          <cell r="BR1079">
            <v>1.63</v>
          </cell>
          <cell r="BS1079">
            <v>1.66</v>
          </cell>
          <cell r="BT1079">
            <v>5.500000000000016E-2</v>
          </cell>
          <cell r="BU1079">
            <v>-2.5000000000000133E-2</v>
          </cell>
          <cell r="BW1079">
            <v>40315</v>
          </cell>
          <cell r="BX1079">
            <v>2.516</v>
          </cell>
          <cell r="BY1079">
            <v>2.516</v>
          </cell>
          <cell r="BZ1079">
            <v>2.496</v>
          </cell>
          <cell r="CA1079">
            <v>2.496</v>
          </cell>
          <cell r="CB1079">
            <v>2.0000000000000018E-2</v>
          </cell>
          <cell r="CC1079">
            <v>-2.0000000000000018E-2</v>
          </cell>
        </row>
        <row r="1080">
          <cell r="AA1080">
            <v>42387</v>
          </cell>
          <cell r="AB1080">
            <v>1.33</v>
          </cell>
          <cell r="AC1080">
            <v>1.3320000000000001</v>
          </cell>
          <cell r="AD1080">
            <v>1.3129999999999999</v>
          </cell>
          <cell r="AE1080">
            <v>1.3129999999999999</v>
          </cell>
          <cell r="AF1080">
            <v>1.9000000000000128E-2</v>
          </cell>
          <cell r="AG1080">
            <v>-1.7000000000000126E-2</v>
          </cell>
          <cell r="BO1080">
            <v>42383</v>
          </cell>
          <cell r="BP1080">
            <v>1.7150000000000001</v>
          </cell>
          <cell r="BQ1080">
            <v>1.72</v>
          </cell>
          <cell r="BR1080">
            <v>1.68</v>
          </cell>
          <cell r="BS1080">
            <v>1.6850000000000001</v>
          </cell>
          <cell r="BT1080">
            <v>4.0000000000000036E-2</v>
          </cell>
          <cell r="BU1080">
            <v>-3.0000000000000027E-2</v>
          </cell>
          <cell r="BW1080">
            <v>40312</v>
          </cell>
          <cell r="BX1080">
            <v>2.536</v>
          </cell>
          <cell r="BY1080">
            <v>2.536</v>
          </cell>
          <cell r="BZ1080">
            <v>2.516</v>
          </cell>
          <cell r="CA1080">
            <v>2.516</v>
          </cell>
          <cell r="CB1080">
            <v>2.0000000000000018E-2</v>
          </cell>
          <cell r="CC1080">
            <v>-1.6999999999999904E-2</v>
          </cell>
        </row>
        <row r="1081">
          <cell r="AA1081">
            <v>42384</v>
          </cell>
          <cell r="AB1081">
            <v>1.36</v>
          </cell>
          <cell r="AC1081">
            <v>1.36</v>
          </cell>
          <cell r="AD1081">
            <v>1.3049999999999999</v>
          </cell>
          <cell r="AE1081">
            <v>1.33</v>
          </cell>
          <cell r="AF1081">
            <v>5.500000000000016E-2</v>
          </cell>
          <cell r="AG1081">
            <v>-3.0000000000000027E-2</v>
          </cell>
          <cell r="BO1081">
            <v>42382</v>
          </cell>
          <cell r="BP1081">
            <v>1.73</v>
          </cell>
          <cell r="BQ1081">
            <v>1.73</v>
          </cell>
          <cell r="BR1081">
            <v>1.7150000000000001</v>
          </cell>
          <cell r="BS1081">
            <v>1.7150000000000001</v>
          </cell>
          <cell r="BT1081">
            <v>1.4999999999999902E-2</v>
          </cell>
          <cell r="BU1081">
            <v>-1.4999999999999902E-2</v>
          </cell>
          <cell r="BW1081">
            <v>40311</v>
          </cell>
          <cell r="BX1081">
            <v>2.536</v>
          </cell>
          <cell r="BY1081">
            <v>2.536</v>
          </cell>
          <cell r="BZ1081">
            <v>2.5289999999999999</v>
          </cell>
          <cell r="CA1081">
            <v>2.5329999999999999</v>
          </cell>
          <cell r="CB1081">
            <v>7.0000000000001172E-3</v>
          </cell>
          <cell r="CC1081">
            <v>-6.0000000000002274E-3</v>
          </cell>
        </row>
        <row r="1082">
          <cell r="AA1082">
            <v>42383</v>
          </cell>
          <cell r="AB1082">
            <v>1.403</v>
          </cell>
          <cell r="AC1082">
            <v>1.405</v>
          </cell>
          <cell r="AD1082">
            <v>1.36</v>
          </cell>
          <cell r="AE1082">
            <v>1.36</v>
          </cell>
          <cell r="AF1082">
            <v>4.4999999999999929E-2</v>
          </cell>
          <cell r="AG1082">
            <v>-4.2999999999999927E-2</v>
          </cell>
          <cell r="BO1082">
            <v>42381</v>
          </cell>
          <cell r="BP1082">
            <v>1.73</v>
          </cell>
          <cell r="BQ1082">
            <v>1.73</v>
          </cell>
          <cell r="BR1082">
            <v>1.7050000000000001</v>
          </cell>
          <cell r="BS1082">
            <v>1.73</v>
          </cell>
          <cell r="BT1082">
            <v>2.4999999999999911E-2</v>
          </cell>
          <cell r="BU1082">
            <v>0</v>
          </cell>
          <cell r="BW1082">
            <v>40310</v>
          </cell>
          <cell r="BX1082">
            <v>2.5459999999999998</v>
          </cell>
          <cell r="BY1082">
            <v>2.5459999999999998</v>
          </cell>
          <cell r="BZ1082">
            <v>2.5390000000000001</v>
          </cell>
          <cell r="CA1082">
            <v>2.5390000000000001</v>
          </cell>
          <cell r="CB1082">
            <v>6.9999999999996732E-3</v>
          </cell>
          <cell r="CC1082">
            <v>-6.9999999999996732E-3</v>
          </cell>
        </row>
        <row r="1083">
          <cell r="AA1083">
            <v>42382</v>
          </cell>
          <cell r="AB1083">
            <v>1.405</v>
          </cell>
          <cell r="AC1083">
            <v>1.41</v>
          </cell>
          <cell r="AD1083">
            <v>1.403</v>
          </cell>
          <cell r="AE1083">
            <v>1.403</v>
          </cell>
          <cell r="AF1083">
            <v>6.9999999999998952E-3</v>
          </cell>
          <cell r="AG1083">
            <v>-2.0000000000000018E-3</v>
          </cell>
          <cell r="BO1083">
            <v>42380</v>
          </cell>
          <cell r="BP1083">
            <v>1.7370000000000001</v>
          </cell>
          <cell r="BQ1083">
            <v>1.74</v>
          </cell>
          <cell r="BR1083">
            <v>1.7290000000000001</v>
          </cell>
          <cell r="BS1083">
            <v>1.73</v>
          </cell>
          <cell r="BT1083">
            <v>1.0999999999999899E-2</v>
          </cell>
          <cell r="BU1083">
            <v>-5.0000000000001155E-3</v>
          </cell>
          <cell r="BW1083">
            <v>40309</v>
          </cell>
          <cell r="BX1083">
            <v>2.5459999999999998</v>
          </cell>
          <cell r="BY1083">
            <v>2.5459999999999998</v>
          </cell>
          <cell r="BZ1083">
            <v>2.5459999999999998</v>
          </cell>
          <cell r="CA1083">
            <v>2.5459999999999998</v>
          </cell>
          <cell r="CB1083">
            <v>0</v>
          </cell>
          <cell r="CC1083">
            <v>0</v>
          </cell>
        </row>
        <row r="1084">
          <cell r="AA1084">
            <v>42381</v>
          </cell>
          <cell r="AB1084">
            <v>1.41</v>
          </cell>
          <cell r="AC1084">
            <v>1.41</v>
          </cell>
          <cell r="AD1084">
            <v>1.405</v>
          </cell>
          <cell r="AE1084">
            <v>1.405</v>
          </cell>
          <cell r="AF1084">
            <v>4.9999999999998934E-3</v>
          </cell>
          <cell r="AG1084">
            <v>-4.9999999999998934E-3</v>
          </cell>
          <cell r="BO1084">
            <v>42377</v>
          </cell>
          <cell r="BP1084">
            <v>1.73</v>
          </cell>
          <cell r="BQ1084">
            <v>1.74</v>
          </cell>
          <cell r="BR1084">
            <v>1.73</v>
          </cell>
          <cell r="BS1084">
            <v>1.7350000000000001</v>
          </cell>
          <cell r="BT1084">
            <v>1.0000000000000009E-2</v>
          </cell>
          <cell r="BU1084">
            <v>5.0000000000001155E-3</v>
          </cell>
          <cell r="BW1084">
            <v>40308</v>
          </cell>
          <cell r="BX1084">
            <v>2.5459999999999998</v>
          </cell>
          <cell r="BY1084">
            <v>2.5459999999999998</v>
          </cell>
          <cell r="BZ1084">
            <v>2.5459999999999998</v>
          </cell>
          <cell r="CA1084">
            <v>2.5459999999999998</v>
          </cell>
          <cell r="CB1084">
            <v>0</v>
          </cell>
          <cell r="CC1084">
            <v>0</v>
          </cell>
        </row>
        <row r="1085">
          <cell r="AA1085">
            <v>42380</v>
          </cell>
          <cell r="AB1085">
            <v>1.417</v>
          </cell>
          <cell r="AC1085">
            <v>1.4179999999999999</v>
          </cell>
          <cell r="AD1085">
            <v>1.409</v>
          </cell>
          <cell r="AE1085">
            <v>1.41</v>
          </cell>
          <cell r="AF1085">
            <v>8.999999999999897E-3</v>
          </cell>
          <cell r="AG1085">
            <v>-5.0000000000001155E-3</v>
          </cell>
          <cell r="BO1085">
            <v>42376</v>
          </cell>
          <cell r="BP1085">
            <v>1.74</v>
          </cell>
          <cell r="BQ1085">
            <v>1.74</v>
          </cell>
          <cell r="BR1085">
            <v>1.73</v>
          </cell>
          <cell r="BS1085">
            <v>1.73</v>
          </cell>
          <cell r="BT1085">
            <v>1.0000000000000009E-2</v>
          </cell>
          <cell r="BU1085">
            <v>-7.0000000000001172E-3</v>
          </cell>
          <cell r="BW1085">
            <v>40305</v>
          </cell>
          <cell r="BX1085">
            <v>2.5459999999999998</v>
          </cell>
          <cell r="BY1085">
            <v>2.5459999999999998</v>
          </cell>
          <cell r="BZ1085">
            <v>2.5459999999999998</v>
          </cell>
          <cell r="CA1085">
            <v>2.5459999999999998</v>
          </cell>
          <cell r="CB1085">
            <v>0</v>
          </cell>
          <cell r="CC1085">
            <v>0</v>
          </cell>
        </row>
        <row r="1086">
          <cell r="AA1086">
            <v>42377</v>
          </cell>
          <cell r="AB1086">
            <v>1.415</v>
          </cell>
          <cell r="AC1086">
            <v>1.42</v>
          </cell>
          <cell r="AD1086">
            <v>1.415</v>
          </cell>
          <cell r="AE1086">
            <v>1.415</v>
          </cell>
          <cell r="AF1086">
            <v>4.9999999999998934E-3</v>
          </cell>
          <cell r="AG1086">
            <v>0</v>
          </cell>
          <cell r="BO1086">
            <v>42375</v>
          </cell>
          <cell r="BP1086">
            <v>1.75</v>
          </cell>
          <cell r="BQ1086">
            <v>1.76</v>
          </cell>
          <cell r="BR1086">
            <v>1.7370000000000001</v>
          </cell>
          <cell r="BS1086">
            <v>1.7370000000000001</v>
          </cell>
          <cell r="BT1086">
            <v>2.2999999999999909E-2</v>
          </cell>
          <cell r="BU1086">
            <v>-1.2999999999999901E-2</v>
          </cell>
          <cell r="BW1086">
            <v>40304</v>
          </cell>
          <cell r="BX1086">
            <v>2.5459999999999998</v>
          </cell>
          <cell r="BY1086">
            <v>2.5459999999999998</v>
          </cell>
          <cell r="BZ1086">
            <v>2.5459999999999998</v>
          </cell>
          <cell r="CA1086">
            <v>2.5459999999999998</v>
          </cell>
          <cell r="CB1086">
            <v>0</v>
          </cell>
          <cell r="CC1086">
            <v>0</v>
          </cell>
        </row>
        <row r="1087">
          <cell r="AA1087">
            <v>42376</v>
          </cell>
          <cell r="AB1087">
            <v>1.42</v>
          </cell>
          <cell r="AC1087">
            <v>1.42</v>
          </cell>
          <cell r="AD1087">
            <v>1.415</v>
          </cell>
          <cell r="AE1087">
            <v>1.415</v>
          </cell>
          <cell r="AF1087">
            <v>4.9999999999998934E-3</v>
          </cell>
          <cell r="AG1087">
            <v>-4.9999999999998934E-3</v>
          </cell>
          <cell r="BO1087">
            <v>42374</v>
          </cell>
          <cell r="BP1087">
            <v>1.72</v>
          </cell>
          <cell r="BQ1087">
            <v>1.75</v>
          </cell>
          <cell r="BR1087">
            <v>1.72</v>
          </cell>
          <cell r="BS1087">
            <v>1.75</v>
          </cell>
          <cell r="BT1087">
            <v>3.0000000000000027E-2</v>
          </cell>
          <cell r="BU1087">
            <v>3.0000000000000027E-2</v>
          </cell>
          <cell r="BW1087">
            <v>40303</v>
          </cell>
          <cell r="BX1087">
            <v>2.5459999999999998</v>
          </cell>
          <cell r="BY1087">
            <v>2.5459999999999998</v>
          </cell>
          <cell r="BZ1087">
            <v>2.5459999999999998</v>
          </cell>
          <cell r="CA1087">
            <v>2.5459999999999998</v>
          </cell>
          <cell r="CB1087">
            <v>0</v>
          </cell>
          <cell r="CC1087">
            <v>0</v>
          </cell>
        </row>
        <row r="1088">
          <cell r="AA1088">
            <v>42375</v>
          </cell>
          <cell r="AB1088">
            <v>1.46</v>
          </cell>
          <cell r="AC1088">
            <v>1.46</v>
          </cell>
          <cell r="AD1088">
            <v>1.42</v>
          </cell>
          <cell r="AE1088">
            <v>1.42</v>
          </cell>
          <cell r="AF1088">
            <v>4.0000000000000036E-2</v>
          </cell>
          <cell r="AG1088">
            <v>-4.0000000000000036E-2</v>
          </cell>
          <cell r="BO1088">
            <v>42373</v>
          </cell>
          <cell r="BP1088">
            <v>1.75</v>
          </cell>
          <cell r="BQ1088">
            <v>1.752</v>
          </cell>
          <cell r="BR1088">
            <v>1.72</v>
          </cell>
          <cell r="BS1088">
            <v>1.72</v>
          </cell>
          <cell r="BT1088">
            <v>3.2000000000000028E-2</v>
          </cell>
          <cell r="BU1088">
            <v>-2.0000000000000018E-2</v>
          </cell>
          <cell r="BW1088">
            <v>40302</v>
          </cell>
          <cell r="BX1088">
            <v>2.536</v>
          </cell>
          <cell r="BY1088">
            <v>155.20400000000001</v>
          </cell>
          <cell r="BZ1088">
            <v>2.536</v>
          </cell>
          <cell r="CA1088">
            <v>2.5459999999999998</v>
          </cell>
          <cell r="CB1088">
            <v>152.66800000000001</v>
          </cell>
          <cell r="CC1088">
            <v>9.9999999999997868E-3</v>
          </cell>
        </row>
        <row r="1089">
          <cell r="AA1089">
            <v>42374</v>
          </cell>
          <cell r="AB1089">
            <v>1.47</v>
          </cell>
          <cell r="AC1089">
            <v>1.47</v>
          </cell>
          <cell r="AD1089">
            <v>1.46</v>
          </cell>
          <cell r="AE1089">
            <v>1.46</v>
          </cell>
          <cell r="AF1089">
            <v>1.0000000000000009E-2</v>
          </cell>
          <cell r="AG1089">
            <v>-1.0000000000000009E-2</v>
          </cell>
          <cell r="BO1089">
            <v>42369</v>
          </cell>
          <cell r="BP1089">
            <v>1.74</v>
          </cell>
          <cell r="BQ1089">
            <v>1.74</v>
          </cell>
          <cell r="BR1089">
            <v>1.74</v>
          </cell>
          <cell r="BS1089">
            <v>1.74</v>
          </cell>
          <cell r="BT1089">
            <v>0</v>
          </cell>
          <cell r="BU1089">
            <v>0</v>
          </cell>
          <cell r="BW1089">
            <v>40301</v>
          </cell>
          <cell r="BX1089">
            <v>1.536</v>
          </cell>
          <cell r="BY1089">
            <v>2.536</v>
          </cell>
          <cell r="BZ1089">
            <v>1</v>
          </cell>
          <cell r="CA1089">
            <v>2.536</v>
          </cell>
          <cell r="CB1089">
            <v>1.536</v>
          </cell>
          <cell r="CC1089">
            <v>0</v>
          </cell>
        </row>
        <row r="1090">
          <cell r="AA1090">
            <v>42373</v>
          </cell>
          <cell r="AB1090">
            <v>1.48</v>
          </cell>
          <cell r="AC1090">
            <v>1.4870000000000001</v>
          </cell>
          <cell r="AD1090">
            <v>1.468</v>
          </cell>
          <cell r="AE1090">
            <v>1.47</v>
          </cell>
          <cell r="AF1090">
            <v>1.9000000000000128E-2</v>
          </cell>
          <cell r="AG1090">
            <v>-2.0000000000000018E-2</v>
          </cell>
          <cell r="BO1090">
            <v>42368</v>
          </cell>
          <cell r="BP1090">
            <v>1.72</v>
          </cell>
          <cell r="BQ1090">
            <v>1.75</v>
          </cell>
          <cell r="BR1090">
            <v>1.72</v>
          </cell>
          <cell r="BS1090">
            <v>1.74</v>
          </cell>
          <cell r="BT1090">
            <v>3.0000000000000027E-2</v>
          </cell>
          <cell r="BU1090">
            <v>2.0000000000000018E-2</v>
          </cell>
          <cell r="BW1090">
            <v>40298</v>
          </cell>
          <cell r="BX1090">
            <v>2.536</v>
          </cell>
          <cell r="BY1090">
            <v>2.556</v>
          </cell>
          <cell r="BZ1090">
            <v>2.536</v>
          </cell>
          <cell r="CA1090">
            <v>2.536</v>
          </cell>
          <cell r="CB1090">
            <v>2.0000000000000018E-2</v>
          </cell>
          <cell r="CC1090">
            <v>0</v>
          </cell>
        </row>
        <row r="1091">
          <cell r="AA1091">
            <v>42369</v>
          </cell>
          <cell r="AB1091">
            <v>1.49</v>
          </cell>
          <cell r="AC1091">
            <v>1.49</v>
          </cell>
          <cell r="AD1091">
            <v>1.49</v>
          </cell>
          <cell r="AE1091">
            <v>1.49</v>
          </cell>
          <cell r="AF1091">
            <v>0</v>
          </cell>
          <cell r="AG1091">
            <v>0</v>
          </cell>
          <cell r="BO1091">
            <v>42367</v>
          </cell>
          <cell r="BP1091">
            <v>1.67</v>
          </cell>
          <cell r="BQ1091">
            <v>1.73</v>
          </cell>
          <cell r="BR1091">
            <v>1.669</v>
          </cell>
          <cell r="BS1091">
            <v>1.72</v>
          </cell>
          <cell r="BT1091">
            <v>6.0999999999999943E-2</v>
          </cell>
          <cell r="BU1091">
            <v>5.0000000000000044E-2</v>
          </cell>
          <cell r="BW1091">
            <v>40296</v>
          </cell>
          <cell r="BX1091">
            <v>2.536</v>
          </cell>
          <cell r="BY1091">
            <v>2.536</v>
          </cell>
          <cell r="BZ1091">
            <v>2.536</v>
          </cell>
          <cell r="CA1091">
            <v>2.536</v>
          </cell>
          <cell r="CB1091">
            <v>0</v>
          </cell>
          <cell r="CC1091">
            <v>0</v>
          </cell>
        </row>
        <row r="1092">
          <cell r="AA1092">
            <v>42368</v>
          </cell>
          <cell r="AB1092">
            <v>1.44</v>
          </cell>
          <cell r="AC1092">
            <v>1.49</v>
          </cell>
          <cell r="AD1092">
            <v>1.44</v>
          </cell>
          <cell r="AE1092">
            <v>1.49</v>
          </cell>
          <cell r="AF1092">
            <v>5.0000000000000044E-2</v>
          </cell>
          <cell r="AG1092">
            <v>5.0000000000000044E-2</v>
          </cell>
          <cell r="BO1092">
            <v>42366</v>
          </cell>
          <cell r="BP1092">
            <v>1.67</v>
          </cell>
          <cell r="BQ1092">
            <v>1.6719999999999999</v>
          </cell>
          <cell r="BR1092">
            <v>1.6679999999999999</v>
          </cell>
          <cell r="BS1092">
            <v>1.67</v>
          </cell>
          <cell r="BT1092">
            <v>4.0000000000000036E-3</v>
          </cell>
          <cell r="BU1092">
            <v>0</v>
          </cell>
          <cell r="BW1092">
            <v>40295</v>
          </cell>
          <cell r="BX1092">
            <v>2.536</v>
          </cell>
          <cell r="BY1092">
            <v>2.536</v>
          </cell>
          <cell r="BZ1092">
            <v>2.536</v>
          </cell>
          <cell r="CA1092">
            <v>2.536</v>
          </cell>
          <cell r="CB1092">
            <v>0</v>
          </cell>
          <cell r="CC1092">
            <v>0</v>
          </cell>
        </row>
        <row r="1093">
          <cell r="AA1093">
            <v>42367</v>
          </cell>
          <cell r="AB1093">
            <v>1.415</v>
          </cell>
          <cell r="AC1093">
            <v>1.45</v>
          </cell>
          <cell r="AD1093">
            <v>1.405</v>
          </cell>
          <cell r="AE1093">
            <v>1.44</v>
          </cell>
          <cell r="AF1093">
            <v>4.4999999999999929E-2</v>
          </cell>
          <cell r="AG1093">
            <v>2.4999999999999911E-2</v>
          </cell>
          <cell r="BO1093">
            <v>42362</v>
          </cell>
          <cell r="BP1093">
            <v>1.673</v>
          </cell>
          <cell r="BQ1093">
            <v>1.673</v>
          </cell>
          <cell r="BR1093">
            <v>1.67</v>
          </cell>
          <cell r="BS1093">
            <v>1.67</v>
          </cell>
          <cell r="BT1093">
            <v>3.0000000000001137E-3</v>
          </cell>
          <cell r="BU1093">
            <v>-1.0000000000000009E-2</v>
          </cell>
          <cell r="BW1093">
            <v>40294</v>
          </cell>
          <cell r="BX1093">
            <v>2.536</v>
          </cell>
          <cell r="BY1093">
            <v>2.536</v>
          </cell>
          <cell r="BZ1093">
            <v>2.536</v>
          </cell>
          <cell r="CA1093">
            <v>2.536</v>
          </cell>
          <cell r="CB1093">
            <v>0</v>
          </cell>
          <cell r="CC1093">
            <v>2.536</v>
          </cell>
        </row>
        <row r="1094">
          <cell r="AA1094">
            <v>42366</v>
          </cell>
          <cell r="AB1094">
            <v>1.405</v>
          </cell>
          <cell r="AC1094">
            <v>1.415</v>
          </cell>
          <cell r="AD1094">
            <v>1.405</v>
          </cell>
          <cell r="AE1094">
            <v>1.415</v>
          </cell>
          <cell r="AF1094">
            <v>1.0000000000000009E-2</v>
          </cell>
          <cell r="AG1094">
            <v>1.0000000000000009E-2</v>
          </cell>
          <cell r="BO1094">
            <v>42361</v>
          </cell>
          <cell r="BP1094">
            <v>1.67</v>
          </cell>
          <cell r="BQ1094">
            <v>1.6850000000000001</v>
          </cell>
          <cell r="BR1094">
            <v>1.665</v>
          </cell>
          <cell r="BS1094">
            <v>1.68</v>
          </cell>
          <cell r="BT1094">
            <v>2.0000000000000018E-2</v>
          </cell>
          <cell r="BU1094">
            <v>1.0000000000000009E-2</v>
          </cell>
        </row>
        <row r="1095">
          <cell r="AA1095">
            <v>42362</v>
          </cell>
          <cell r="AB1095">
            <v>1.413</v>
          </cell>
          <cell r="AC1095">
            <v>1.415</v>
          </cell>
          <cell r="AD1095">
            <v>1.405</v>
          </cell>
          <cell r="AE1095">
            <v>1.405</v>
          </cell>
          <cell r="AF1095">
            <v>1.0000000000000009E-2</v>
          </cell>
          <cell r="AG1095">
            <v>0</v>
          </cell>
          <cell r="BO1095">
            <v>42360</v>
          </cell>
          <cell r="BP1095">
            <v>1.6830000000000001</v>
          </cell>
          <cell r="BQ1095">
            <v>1.6830000000000001</v>
          </cell>
          <cell r="BR1095">
            <v>1.67</v>
          </cell>
          <cell r="BS1095">
            <v>1.67</v>
          </cell>
          <cell r="BT1095">
            <v>1.3000000000000123E-2</v>
          </cell>
          <cell r="BU1095">
            <v>-1.5000000000000124E-2</v>
          </cell>
        </row>
        <row r="1096">
          <cell r="AA1096">
            <v>42361</v>
          </cell>
          <cell r="AB1096">
            <v>1.423</v>
          </cell>
          <cell r="AC1096">
            <v>1.423</v>
          </cell>
          <cell r="AD1096">
            <v>1.4</v>
          </cell>
          <cell r="AE1096">
            <v>1.405</v>
          </cell>
          <cell r="AF1096">
            <v>2.3000000000000131E-2</v>
          </cell>
          <cell r="AG1096">
            <v>-1.8000000000000016E-2</v>
          </cell>
          <cell r="BO1096">
            <v>42359</v>
          </cell>
          <cell r="BP1096">
            <v>1.677</v>
          </cell>
          <cell r="BQ1096">
            <v>1.6850000000000001</v>
          </cell>
          <cell r="BR1096">
            <v>1.671</v>
          </cell>
          <cell r="BS1096">
            <v>1.6850000000000001</v>
          </cell>
          <cell r="BT1096">
            <v>1.4000000000000012E-2</v>
          </cell>
          <cell r="BU1096">
            <v>1.0000000000000009E-2</v>
          </cell>
        </row>
        <row r="1097">
          <cell r="AA1097">
            <v>42360</v>
          </cell>
          <cell r="AB1097">
            <v>1.4350000000000001</v>
          </cell>
          <cell r="AC1097">
            <v>1.4350000000000001</v>
          </cell>
          <cell r="AD1097">
            <v>1.42</v>
          </cell>
          <cell r="AE1097">
            <v>1.423</v>
          </cell>
          <cell r="AF1097">
            <v>1.5000000000000124E-2</v>
          </cell>
          <cell r="AG1097">
            <v>-1.2000000000000011E-2</v>
          </cell>
          <cell r="BO1097">
            <v>42356</v>
          </cell>
          <cell r="BP1097">
            <v>1.673</v>
          </cell>
          <cell r="BQ1097">
            <v>1.68</v>
          </cell>
          <cell r="BR1097">
            <v>1.65</v>
          </cell>
          <cell r="BS1097">
            <v>1.675</v>
          </cell>
          <cell r="BT1097">
            <v>3.0000000000000027E-2</v>
          </cell>
          <cell r="BU1097">
            <v>-4.9999999999998934E-3</v>
          </cell>
        </row>
        <row r="1098">
          <cell r="AA1098">
            <v>42359</v>
          </cell>
          <cell r="AB1098">
            <v>1.4430000000000001</v>
          </cell>
          <cell r="AC1098">
            <v>1.4550000000000001</v>
          </cell>
          <cell r="AD1098">
            <v>1.43</v>
          </cell>
          <cell r="AE1098">
            <v>1.4350000000000001</v>
          </cell>
          <cell r="AF1098">
            <v>2.5000000000000133E-2</v>
          </cell>
          <cell r="AG1098">
            <v>-4.9999999999998934E-3</v>
          </cell>
          <cell r="BO1098">
            <v>42355</v>
          </cell>
          <cell r="BP1098">
            <v>1.7250000000000001</v>
          </cell>
          <cell r="BQ1098">
            <v>1.7250000000000001</v>
          </cell>
          <cell r="BR1098">
            <v>1.673</v>
          </cell>
          <cell r="BS1098">
            <v>1.68</v>
          </cell>
          <cell r="BT1098">
            <v>5.2000000000000046E-2</v>
          </cell>
          <cell r="BU1098">
            <v>-4.5000000000000151E-2</v>
          </cell>
        </row>
        <row r="1099">
          <cell r="AA1099">
            <v>42356</v>
          </cell>
          <cell r="AB1099">
            <v>1.4330000000000001</v>
          </cell>
          <cell r="AC1099">
            <v>1.45</v>
          </cell>
          <cell r="AD1099">
            <v>1.43</v>
          </cell>
          <cell r="AE1099">
            <v>1.44</v>
          </cell>
          <cell r="AF1099">
            <v>2.0000000000000018E-2</v>
          </cell>
          <cell r="AG1099">
            <v>0</v>
          </cell>
          <cell r="BO1099">
            <v>42354</v>
          </cell>
          <cell r="BP1099">
            <v>1.7370000000000001</v>
          </cell>
          <cell r="BQ1099">
            <v>1.74</v>
          </cell>
          <cell r="BR1099">
            <v>1.71</v>
          </cell>
          <cell r="BS1099">
            <v>1.7250000000000001</v>
          </cell>
          <cell r="BT1099">
            <v>3.0000000000000027E-2</v>
          </cell>
          <cell r="BU1099">
            <v>-1.2000000000000011E-2</v>
          </cell>
        </row>
        <row r="1100">
          <cell r="AA1100">
            <v>42355</v>
          </cell>
          <cell r="AB1100">
            <v>1.4770000000000001</v>
          </cell>
          <cell r="AC1100">
            <v>1.4770000000000001</v>
          </cell>
          <cell r="AD1100">
            <v>1.43</v>
          </cell>
          <cell r="AE1100">
            <v>1.44</v>
          </cell>
          <cell r="AF1100">
            <v>4.7000000000000153E-2</v>
          </cell>
          <cell r="AG1100">
            <v>-3.7000000000000144E-2</v>
          </cell>
          <cell r="BO1100">
            <v>42353</v>
          </cell>
          <cell r="BP1100">
            <v>1.7829999999999999</v>
          </cell>
          <cell r="BQ1100">
            <v>1.784</v>
          </cell>
          <cell r="BR1100">
            <v>1.7370000000000001</v>
          </cell>
          <cell r="BS1100">
            <v>1.7370000000000001</v>
          </cell>
          <cell r="BT1100">
            <v>4.6999999999999931E-2</v>
          </cell>
          <cell r="BU1100">
            <v>-4.5999999999999819E-2</v>
          </cell>
        </row>
        <row r="1101">
          <cell r="AA1101">
            <v>42354</v>
          </cell>
          <cell r="AB1101">
            <v>1.49</v>
          </cell>
          <cell r="AC1101">
            <v>1.49</v>
          </cell>
          <cell r="AD1101">
            <v>1.47</v>
          </cell>
          <cell r="AE1101">
            <v>1.4770000000000001</v>
          </cell>
          <cell r="AF1101">
            <v>2.0000000000000018E-2</v>
          </cell>
          <cell r="AG1101">
            <v>-1.2999999999999901E-2</v>
          </cell>
          <cell r="BO1101">
            <v>42352</v>
          </cell>
          <cell r="BP1101">
            <v>1.7969999999999999</v>
          </cell>
          <cell r="BQ1101">
            <v>1.7969999999999999</v>
          </cell>
          <cell r="BR1101">
            <v>1.7749999999999999</v>
          </cell>
          <cell r="BS1101">
            <v>1.7829999999999999</v>
          </cell>
          <cell r="BT1101">
            <v>2.200000000000002E-2</v>
          </cell>
          <cell r="BU1101">
            <v>-7.0000000000001172E-3</v>
          </cell>
        </row>
        <row r="1102">
          <cell r="AA1102">
            <v>42353</v>
          </cell>
          <cell r="AB1102">
            <v>1.53</v>
          </cell>
          <cell r="AC1102">
            <v>1.53</v>
          </cell>
          <cell r="AD1102">
            <v>1.49</v>
          </cell>
          <cell r="AE1102">
            <v>1.49</v>
          </cell>
          <cell r="AF1102">
            <v>4.0000000000000036E-2</v>
          </cell>
          <cell r="AG1102">
            <v>-3.6999999999999922E-2</v>
          </cell>
          <cell r="BO1102">
            <v>42349</v>
          </cell>
          <cell r="BP1102">
            <v>1.78</v>
          </cell>
          <cell r="BQ1102">
            <v>1.79</v>
          </cell>
          <cell r="BR1102">
            <v>1.7749999999999999</v>
          </cell>
          <cell r="BS1102">
            <v>1.79</v>
          </cell>
          <cell r="BT1102">
            <v>1.5000000000000124E-2</v>
          </cell>
          <cell r="BU1102">
            <v>1.0000000000000009E-2</v>
          </cell>
        </row>
        <row r="1103">
          <cell r="AA1103">
            <v>42352</v>
          </cell>
          <cell r="AB1103">
            <v>1.5269999999999999</v>
          </cell>
          <cell r="AC1103">
            <v>1.5269999999999999</v>
          </cell>
          <cell r="AD1103">
            <v>1.524</v>
          </cell>
          <cell r="AE1103">
            <v>1.5269999999999999</v>
          </cell>
          <cell r="AF1103">
            <v>2.9999999999998916E-3</v>
          </cell>
          <cell r="AG1103">
            <v>0</v>
          </cell>
          <cell r="BO1103">
            <v>42348</v>
          </cell>
          <cell r="BP1103">
            <v>1.75</v>
          </cell>
          <cell r="BQ1103">
            <v>1.78</v>
          </cell>
          <cell r="BR1103">
            <v>1.75</v>
          </cell>
          <cell r="BS1103">
            <v>1.78</v>
          </cell>
          <cell r="BT1103">
            <v>3.0000000000000027E-2</v>
          </cell>
          <cell r="BU1103">
            <v>3.0000000000000027E-2</v>
          </cell>
        </row>
        <row r="1104">
          <cell r="AA1104">
            <v>42349</v>
          </cell>
          <cell r="AB1104">
            <v>1.51</v>
          </cell>
          <cell r="AC1104">
            <v>1.5269999999999999</v>
          </cell>
          <cell r="AD1104">
            <v>1.51</v>
          </cell>
          <cell r="AE1104">
            <v>1.5269999999999999</v>
          </cell>
          <cell r="AF1104">
            <v>1.6999999999999904E-2</v>
          </cell>
          <cell r="AG1104">
            <v>1.6999999999999904E-2</v>
          </cell>
          <cell r="BO1104">
            <v>42347</v>
          </cell>
          <cell r="BP1104">
            <v>1.76</v>
          </cell>
          <cell r="BQ1104">
            <v>1.77</v>
          </cell>
          <cell r="BR1104">
            <v>1.75</v>
          </cell>
          <cell r="BS1104">
            <v>1.75</v>
          </cell>
          <cell r="BT1104">
            <v>2.0000000000000018E-2</v>
          </cell>
          <cell r="BU1104">
            <v>-1.0000000000000009E-2</v>
          </cell>
        </row>
        <row r="1105">
          <cell r="AA1105">
            <v>42348</v>
          </cell>
          <cell r="AB1105">
            <v>1.49</v>
          </cell>
          <cell r="AC1105">
            <v>1.51</v>
          </cell>
          <cell r="AD1105">
            <v>1.4730000000000001</v>
          </cell>
          <cell r="AE1105">
            <v>1.51</v>
          </cell>
          <cell r="AF1105">
            <v>3.6999999999999922E-2</v>
          </cell>
          <cell r="AG1105">
            <v>2.0000000000000018E-2</v>
          </cell>
          <cell r="BO1105">
            <v>42346</v>
          </cell>
          <cell r="BP1105">
            <v>1.76</v>
          </cell>
          <cell r="BQ1105">
            <v>1.76</v>
          </cell>
          <cell r="BR1105">
            <v>1.76</v>
          </cell>
          <cell r="BS1105">
            <v>1.76</v>
          </cell>
          <cell r="BT1105">
            <v>0</v>
          </cell>
          <cell r="BU1105">
            <v>0</v>
          </cell>
        </row>
        <row r="1106">
          <cell r="AA1106">
            <v>42347</v>
          </cell>
          <cell r="AB1106">
            <v>1.47</v>
          </cell>
          <cell r="AC1106">
            <v>1.49</v>
          </cell>
          <cell r="AD1106">
            <v>1.448</v>
          </cell>
          <cell r="AE1106">
            <v>1.49</v>
          </cell>
          <cell r="AF1106">
            <v>4.2000000000000037E-2</v>
          </cell>
          <cell r="AG1106">
            <v>2.0000000000000018E-2</v>
          </cell>
          <cell r="BO1106">
            <v>42345</v>
          </cell>
          <cell r="BP1106">
            <v>1.74</v>
          </cell>
          <cell r="BQ1106">
            <v>1.76</v>
          </cell>
          <cell r="BR1106">
            <v>1.7330000000000001</v>
          </cell>
          <cell r="BS1106">
            <v>1.76</v>
          </cell>
          <cell r="BT1106">
            <v>2.6999999999999913E-2</v>
          </cell>
          <cell r="BU1106">
            <v>2.0000000000000018E-2</v>
          </cell>
        </row>
        <row r="1107">
          <cell r="AA1107">
            <v>42346</v>
          </cell>
          <cell r="AB1107">
            <v>1.47</v>
          </cell>
          <cell r="AC1107">
            <v>1.47</v>
          </cell>
          <cell r="AD1107">
            <v>1.44</v>
          </cell>
          <cell r="AE1107">
            <v>1.47</v>
          </cell>
          <cell r="AF1107">
            <v>3.0000000000000027E-2</v>
          </cell>
          <cell r="AG1107">
            <v>0</v>
          </cell>
          <cell r="BO1107">
            <v>42342</v>
          </cell>
          <cell r="BP1107">
            <v>1.7330000000000001</v>
          </cell>
          <cell r="BQ1107">
            <v>1.74</v>
          </cell>
          <cell r="BR1107">
            <v>1.73</v>
          </cell>
          <cell r="BS1107">
            <v>1.74</v>
          </cell>
          <cell r="BT1107">
            <v>1.0000000000000009E-2</v>
          </cell>
          <cell r="BU1107">
            <v>1.0000000000000009E-2</v>
          </cell>
        </row>
        <row r="1108">
          <cell r="AA1108">
            <v>42345</v>
          </cell>
          <cell r="AB1108">
            <v>1.4350000000000001</v>
          </cell>
          <cell r="AC1108">
            <v>1.47</v>
          </cell>
          <cell r="AD1108">
            <v>1.4279999999999999</v>
          </cell>
          <cell r="AE1108">
            <v>1.47</v>
          </cell>
          <cell r="AF1108">
            <v>4.2000000000000037E-2</v>
          </cell>
          <cell r="AG1108">
            <v>3.0000000000000027E-2</v>
          </cell>
          <cell r="BO1108">
            <v>42341</v>
          </cell>
          <cell r="BP1108">
            <v>1.6830000000000001</v>
          </cell>
          <cell r="BQ1108">
            <v>1.7350000000000001</v>
          </cell>
          <cell r="BR1108">
            <v>1.68</v>
          </cell>
          <cell r="BS1108">
            <v>1.73</v>
          </cell>
          <cell r="BT1108">
            <v>5.500000000000016E-2</v>
          </cell>
          <cell r="BU1108">
            <v>4.6999999999999931E-2</v>
          </cell>
        </row>
        <row r="1109">
          <cell r="AA1109">
            <v>42342</v>
          </cell>
          <cell r="AB1109">
            <v>1.42</v>
          </cell>
          <cell r="AC1109">
            <v>1.44</v>
          </cell>
          <cell r="AD1109">
            <v>1.42</v>
          </cell>
          <cell r="AE1109">
            <v>1.44</v>
          </cell>
          <cell r="AF1109">
            <v>2.0000000000000018E-2</v>
          </cell>
          <cell r="AG1109">
            <v>2.0000000000000018E-2</v>
          </cell>
          <cell r="BO1109">
            <v>42340</v>
          </cell>
          <cell r="BP1109">
            <v>1.67</v>
          </cell>
          <cell r="BQ1109">
            <v>1.6850000000000001</v>
          </cell>
          <cell r="BR1109">
            <v>1.67</v>
          </cell>
          <cell r="BS1109">
            <v>1.6830000000000001</v>
          </cell>
          <cell r="BT1109">
            <v>1.5000000000000124E-2</v>
          </cell>
          <cell r="BU1109">
            <v>1.0000000000000009E-2</v>
          </cell>
        </row>
        <row r="1110">
          <cell r="AA1110">
            <v>42341</v>
          </cell>
          <cell r="AB1110">
            <v>1.365</v>
          </cell>
          <cell r="AC1110">
            <v>1.42</v>
          </cell>
          <cell r="AD1110">
            <v>1.36</v>
          </cell>
          <cell r="AE1110">
            <v>1.42</v>
          </cell>
          <cell r="AF1110">
            <v>5.9999999999999831E-2</v>
          </cell>
          <cell r="AG1110">
            <v>5.699999999999994E-2</v>
          </cell>
          <cell r="BO1110">
            <v>42339</v>
          </cell>
          <cell r="BP1110">
            <v>1.6950000000000001</v>
          </cell>
          <cell r="BQ1110">
            <v>1.7050000000000001</v>
          </cell>
          <cell r="BR1110">
            <v>1.67</v>
          </cell>
          <cell r="BS1110">
            <v>1.673</v>
          </cell>
          <cell r="BT1110">
            <v>3.5000000000000142E-2</v>
          </cell>
          <cell r="BU1110">
            <v>-2.200000000000002E-2</v>
          </cell>
        </row>
        <row r="1111">
          <cell r="AA1111">
            <v>42340</v>
          </cell>
          <cell r="AB1111">
            <v>1.36</v>
          </cell>
          <cell r="AC1111">
            <v>1.365</v>
          </cell>
          <cell r="AD1111">
            <v>1.36</v>
          </cell>
          <cell r="AE1111">
            <v>1.363</v>
          </cell>
          <cell r="AF1111">
            <v>4.9999999999998934E-3</v>
          </cell>
          <cell r="AG1111">
            <v>2.9999999999998916E-3</v>
          </cell>
          <cell r="BO1111">
            <v>42338</v>
          </cell>
          <cell r="BP1111">
            <v>1.645</v>
          </cell>
          <cell r="BQ1111">
            <v>1.7</v>
          </cell>
          <cell r="BR1111">
            <v>1.6379999999999999</v>
          </cell>
          <cell r="BS1111">
            <v>1.6950000000000001</v>
          </cell>
          <cell r="BT1111">
            <v>6.2000000000000055E-2</v>
          </cell>
          <cell r="BU1111">
            <v>5.2000000000000046E-2</v>
          </cell>
        </row>
        <row r="1112">
          <cell r="AA1112">
            <v>42339</v>
          </cell>
          <cell r="AB1112">
            <v>1.36</v>
          </cell>
          <cell r="AC1112">
            <v>1.38</v>
          </cell>
          <cell r="AD1112">
            <v>1.357</v>
          </cell>
          <cell r="AE1112">
            <v>1.36</v>
          </cell>
          <cell r="AF1112">
            <v>2.2999999999999909E-2</v>
          </cell>
          <cell r="AG1112">
            <v>0</v>
          </cell>
          <cell r="BO1112">
            <v>42335</v>
          </cell>
          <cell r="BP1112">
            <v>1.647</v>
          </cell>
          <cell r="BQ1112">
            <v>1.67</v>
          </cell>
          <cell r="BR1112">
            <v>1.64</v>
          </cell>
          <cell r="BS1112">
            <v>1.643</v>
          </cell>
          <cell r="BT1112">
            <v>3.0000000000000027E-2</v>
          </cell>
          <cell r="BU1112">
            <v>-4.0000000000000036E-3</v>
          </cell>
        </row>
        <row r="1113">
          <cell r="AA1113">
            <v>42338</v>
          </cell>
          <cell r="AB1113">
            <v>1.3029999999999999</v>
          </cell>
          <cell r="AC1113">
            <v>1.36</v>
          </cell>
          <cell r="AD1113">
            <v>1.296</v>
          </cell>
          <cell r="AE1113">
            <v>1.36</v>
          </cell>
          <cell r="AF1113">
            <v>6.4000000000000057E-2</v>
          </cell>
          <cell r="AG1113">
            <v>5.0000000000000044E-2</v>
          </cell>
          <cell r="BO1113">
            <v>42334</v>
          </cell>
          <cell r="BP1113">
            <v>1.62</v>
          </cell>
          <cell r="BQ1113">
            <v>1.65</v>
          </cell>
          <cell r="BR1113">
            <v>1.62</v>
          </cell>
          <cell r="BS1113">
            <v>1.647</v>
          </cell>
          <cell r="BT1113">
            <v>2.9999999999999805E-2</v>
          </cell>
          <cell r="BU1113">
            <v>2.6999999999999913E-2</v>
          </cell>
        </row>
        <row r="1114">
          <cell r="AA1114">
            <v>42335</v>
          </cell>
          <cell r="AB1114">
            <v>1.27</v>
          </cell>
          <cell r="AC1114">
            <v>1.31</v>
          </cell>
          <cell r="AD1114">
            <v>1.27</v>
          </cell>
          <cell r="AE1114">
            <v>1.31</v>
          </cell>
          <cell r="AF1114">
            <v>4.0000000000000036E-2</v>
          </cell>
          <cell r="AG1114">
            <v>4.0000000000000036E-2</v>
          </cell>
          <cell r="BO1114">
            <v>42333</v>
          </cell>
          <cell r="BP1114">
            <v>1.673</v>
          </cell>
          <cell r="BQ1114">
            <v>1.675</v>
          </cell>
          <cell r="BR1114">
            <v>1.62</v>
          </cell>
          <cell r="BS1114">
            <v>1.62</v>
          </cell>
          <cell r="BT1114">
            <v>5.4999999999999938E-2</v>
          </cell>
          <cell r="BU1114">
            <v>-5.2999999999999936E-2</v>
          </cell>
        </row>
        <row r="1115">
          <cell r="AA1115">
            <v>42334</v>
          </cell>
          <cell r="AB1115">
            <v>1.25</v>
          </cell>
          <cell r="AC1115">
            <v>1.27</v>
          </cell>
          <cell r="AD1115">
            <v>1.24</v>
          </cell>
          <cell r="AE1115">
            <v>1.27</v>
          </cell>
          <cell r="AF1115">
            <v>3.0000000000000027E-2</v>
          </cell>
          <cell r="AG1115">
            <v>2.0000000000000018E-2</v>
          </cell>
          <cell r="BO1115">
            <v>42332</v>
          </cell>
          <cell r="BP1115">
            <v>1.7230000000000001</v>
          </cell>
          <cell r="BQ1115">
            <v>1.7250000000000001</v>
          </cell>
          <cell r="BR1115">
            <v>1.673</v>
          </cell>
          <cell r="BS1115">
            <v>1.673</v>
          </cell>
          <cell r="BT1115">
            <v>5.2000000000000046E-2</v>
          </cell>
          <cell r="BU1115">
            <v>-4.6999999999999931E-2</v>
          </cell>
        </row>
        <row r="1116">
          <cell r="AA1116">
            <v>42333</v>
          </cell>
          <cell r="AB1116">
            <v>1.27</v>
          </cell>
          <cell r="AC1116">
            <v>1.2769999999999999</v>
          </cell>
          <cell r="AD1116">
            <v>1.25</v>
          </cell>
          <cell r="AE1116">
            <v>1.25</v>
          </cell>
          <cell r="AF1116">
            <v>2.6999999999999913E-2</v>
          </cell>
          <cell r="AG1116">
            <v>-2.6999999999999913E-2</v>
          </cell>
          <cell r="BO1116">
            <v>42331</v>
          </cell>
          <cell r="BP1116">
            <v>1.74</v>
          </cell>
          <cell r="BQ1116">
            <v>1.7410000000000001</v>
          </cell>
          <cell r="BR1116">
            <v>1.72</v>
          </cell>
          <cell r="BS1116">
            <v>1.72</v>
          </cell>
          <cell r="BT1116">
            <v>2.100000000000013E-2</v>
          </cell>
          <cell r="BU1116">
            <v>-2.0000000000000018E-2</v>
          </cell>
        </row>
        <row r="1117">
          <cell r="AA1117">
            <v>42332</v>
          </cell>
          <cell r="AB1117">
            <v>1.28</v>
          </cell>
          <cell r="AC1117">
            <v>1.2869999999999999</v>
          </cell>
          <cell r="AD1117">
            <v>1.2749999999999999</v>
          </cell>
          <cell r="AE1117">
            <v>1.2769999999999999</v>
          </cell>
          <cell r="AF1117">
            <v>1.2000000000000011E-2</v>
          </cell>
          <cell r="AG1117">
            <v>-3.0000000000001137E-3</v>
          </cell>
          <cell r="BO1117">
            <v>42328</v>
          </cell>
          <cell r="BP1117">
            <v>1.73</v>
          </cell>
          <cell r="BQ1117">
            <v>1.7410000000000001</v>
          </cell>
          <cell r="BR1117">
            <v>1.73</v>
          </cell>
          <cell r="BS1117">
            <v>1.74</v>
          </cell>
          <cell r="BT1117">
            <v>1.1000000000000121E-2</v>
          </cell>
          <cell r="BU1117">
            <v>1.0000000000000009E-2</v>
          </cell>
        </row>
        <row r="1118">
          <cell r="AA1118">
            <v>42331</v>
          </cell>
          <cell r="AB1118">
            <v>1.2949999999999999</v>
          </cell>
          <cell r="AC1118">
            <v>1.3</v>
          </cell>
          <cell r="AD1118">
            <v>1.28</v>
          </cell>
          <cell r="AE1118">
            <v>1.28</v>
          </cell>
          <cell r="AF1118">
            <v>2.0000000000000018E-2</v>
          </cell>
          <cell r="AG1118">
            <v>-1.6999999999999904E-2</v>
          </cell>
          <cell r="BO1118">
            <v>42327</v>
          </cell>
          <cell r="BP1118">
            <v>1.7350000000000001</v>
          </cell>
          <cell r="BQ1118">
            <v>1.74</v>
          </cell>
          <cell r="BR1118">
            <v>1.7250000000000001</v>
          </cell>
          <cell r="BS1118">
            <v>1.73</v>
          </cell>
          <cell r="BT1118">
            <v>1.4999999999999902E-2</v>
          </cell>
          <cell r="BU1118">
            <v>0</v>
          </cell>
        </row>
        <row r="1119">
          <cell r="AA1119">
            <v>42328</v>
          </cell>
          <cell r="AB1119">
            <v>1.3</v>
          </cell>
          <cell r="AC1119">
            <v>1.3</v>
          </cell>
          <cell r="AD1119">
            <v>1.2949999999999999</v>
          </cell>
          <cell r="AE1119">
            <v>1.2969999999999999</v>
          </cell>
          <cell r="AF1119">
            <v>5.0000000000001155E-3</v>
          </cell>
          <cell r="AG1119">
            <v>-3.0000000000001137E-3</v>
          </cell>
          <cell r="BO1119">
            <v>42326</v>
          </cell>
          <cell r="BP1119">
            <v>1.75</v>
          </cell>
          <cell r="BQ1119">
            <v>1.75</v>
          </cell>
          <cell r="BR1119">
            <v>1.73</v>
          </cell>
          <cell r="BS1119">
            <v>1.73</v>
          </cell>
          <cell r="BT1119">
            <v>2.0000000000000018E-2</v>
          </cell>
          <cell r="BU1119">
            <v>-1.5000000000000124E-2</v>
          </cell>
        </row>
        <row r="1120">
          <cell r="AA1120">
            <v>42327</v>
          </cell>
          <cell r="AB1120">
            <v>1.29</v>
          </cell>
          <cell r="AC1120">
            <v>1.3</v>
          </cell>
          <cell r="AD1120">
            <v>1.2869999999999999</v>
          </cell>
          <cell r="AE1120">
            <v>1.3</v>
          </cell>
          <cell r="AF1120">
            <v>1.3000000000000123E-2</v>
          </cell>
          <cell r="AG1120">
            <v>1.0000000000000009E-2</v>
          </cell>
          <cell r="BO1120">
            <v>42325</v>
          </cell>
          <cell r="BP1120">
            <v>1.72</v>
          </cell>
          <cell r="BQ1120">
            <v>1.7450000000000001</v>
          </cell>
          <cell r="BR1120">
            <v>1.72</v>
          </cell>
          <cell r="BS1120">
            <v>1.7450000000000001</v>
          </cell>
          <cell r="BT1120">
            <v>2.5000000000000133E-2</v>
          </cell>
          <cell r="BU1120">
            <v>2.5000000000000133E-2</v>
          </cell>
        </row>
        <row r="1121">
          <cell r="AA1121">
            <v>42326</v>
          </cell>
          <cell r="AB1121">
            <v>1.3</v>
          </cell>
          <cell r="AC1121">
            <v>1.3</v>
          </cell>
          <cell r="AD1121">
            <v>1.2849999999999999</v>
          </cell>
          <cell r="AE1121">
            <v>1.29</v>
          </cell>
          <cell r="AF1121">
            <v>1.5000000000000124E-2</v>
          </cell>
          <cell r="AG1121">
            <v>-4.9999999999998934E-3</v>
          </cell>
          <cell r="BO1121">
            <v>42324</v>
          </cell>
          <cell r="BP1121">
            <v>1.69</v>
          </cell>
          <cell r="BQ1121">
            <v>1.72</v>
          </cell>
          <cell r="BR1121">
            <v>1.6850000000000001</v>
          </cell>
          <cell r="BS1121">
            <v>1.72</v>
          </cell>
          <cell r="BT1121">
            <v>3.499999999999992E-2</v>
          </cell>
          <cell r="BU1121">
            <v>4.6999999999999931E-2</v>
          </cell>
        </row>
        <row r="1122">
          <cell r="AA1122">
            <v>42325</v>
          </cell>
          <cell r="AB1122">
            <v>1.2869999999999999</v>
          </cell>
          <cell r="AC1122">
            <v>1.2949999999999999</v>
          </cell>
          <cell r="AD1122">
            <v>1.2849999999999999</v>
          </cell>
          <cell r="AE1122">
            <v>1.2949999999999999</v>
          </cell>
          <cell r="AF1122">
            <v>1.0000000000000009E-2</v>
          </cell>
          <cell r="AG1122">
            <v>8.0000000000000071E-3</v>
          </cell>
          <cell r="BO1122">
            <v>42321</v>
          </cell>
          <cell r="BP1122">
            <v>1.7</v>
          </cell>
          <cell r="BQ1122">
            <v>1.7050000000000001</v>
          </cell>
          <cell r="BR1122">
            <v>1.67</v>
          </cell>
          <cell r="BS1122">
            <v>1.673</v>
          </cell>
          <cell r="BT1122">
            <v>3.5000000000000142E-2</v>
          </cell>
          <cell r="BU1122">
            <v>-3.0000000000000027E-2</v>
          </cell>
        </row>
        <row r="1123">
          <cell r="AA1123">
            <v>42324</v>
          </cell>
          <cell r="AB1123">
            <v>1.31</v>
          </cell>
          <cell r="AC1123">
            <v>1.3120000000000001</v>
          </cell>
          <cell r="AD1123">
            <v>1.2849999999999999</v>
          </cell>
          <cell r="AE1123">
            <v>1.2869999999999999</v>
          </cell>
          <cell r="AF1123">
            <v>2.7000000000000135E-2</v>
          </cell>
          <cell r="AG1123">
            <v>-2.3000000000000131E-2</v>
          </cell>
          <cell r="BO1123">
            <v>42320</v>
          </cell>
          <cell r="BP1123">
            <v>1.7150000000000001</v>
          </cell>
          <cell r="BQ1123">
            <v>1.72</v>
          </cell>
          <cell r="BR1123">
            <v>1.7</v>
          </cell>
          <cell r="BS1123">
            <v>1.7030000000000001</v>
          </cell>
          <cell r="BT1123">
            <v>2.0000000000000018E-2</v>
          </cell>
          <cell r="BU1123">
            <v>-1.2000000000000011E-2</v>
          </cell>
        </row>
        <row r="1124">
          <cell r="AA1124">
            <v>42321</v>
          </cell>
          <cell r="AB1124">
            <v>1.385</v>
          </cell>
          <cell r="AC1124">
            <v>1.385</v>
          </cell>
          <cell r="AD1124">
            <v>1.31</v>
          </cell>
          <cell r="AE1124">
            <v>1.31</v>
          </cell>
          <cell r="AF1124">
            <v>7.4999999999999956E-2</v>
          </cell>
          <cell r="AG1124">
            <v>-6.999999999999984E-2</v>
          </cell>
          <cell r="BO1124">
            <v>42319</v>
          </cell>
          <cell r="BP1124">
            <v>1.75</v>
          </cell>
          <cell r="BQ1124">
            <v>1.7549999999999999</v>
          </cell>
          <cell r="BR1124">
            <v>1.7150000000000001</v>
          </cell>
          <cell r="BS1124">
            <v>1.7150000000000001</v>
          </cell>
          <cell r="BT1124">
            <v>3.9999999999999813E-2</v>
          </cell>
          <cell r="BU1124">
            <v>-3.499999999999992E-2</v>
          </cell>
        </row>
        <row r="1125">
          <cell r="AA1125">
            <v>42320</v>
          </cell>
          <cell r="AB1125">
            <v>1.38</v>
          </cell>
          <cell r="AC1125">
            <v>1.383</v>
          </cell>
          <cell r="AD1125">
            <v>1.38</v>
          </cell>
          <cell r="AE1125">
            <v>1.38</v>
          </cell>
          <cell r="AF1125">
            <v>3.0000000000001137E-3</v>
          </cell>
          <cell r="AG1125">
            <v>0</v>
          </cell>
          <cell r="BO1125">
            <v>42318</v>
          </cell>
          <cell r="BP1125">
            <v>1.7849999999999999</v>
          </cell>
          <cell r="BQ1125">
            <v>1.79</v>
          </cell>
          <cell r="BR1125">
            <v>1.75</v>
          </cell>
          <cell r="BS1125">
            <v>1.75</v>
          </cell>
          <cell r="BT1125">
            <v>4.0000000000000036E-2</v>
          </cell>
          <cell r="BU1125">
            <v>-3.499999999999992E-2</v>
          </cell>
        </row>
        <row r="1126">
          <cell r="AA1126">
            <v>42319</v>
          </cell>
          <cell r="AB1126">
            <v>1.41</v>
          </cell>
          <cell r="AC1126">
            <v>1.41</v>
          </cell>
          <cell r="AD1126">
            <v>1.38</v>
          </cell>
          <cell r="AE1126">
            <v>1.38</v>
          </cell>
          <cell r="AF1126">
            <v>3.0000000000000027E-2</v>
          </cell>
          <cell r="AG1126">
            <v>-3.0000000000000027E-2</v>
          </cell>
          <cell r="BO1126">
            <v>42317</v>
          </cell>
          <cell r="BP1126">
            <v>1.78</v>
          </cell>
          <cell r="BQ1126">
            <v>1.792</v>
          </cell>
          <cell r="BR1126">
            <v>1.7749999999999999</v>
          </cell>
          <cell r="BS1126">
            <v>1.7849999999999999</v>
          </cell>
          <cell r="BT1126">
            <v>1.7000000000000126E-2</v>
          </cell>
          <cell r="BU1126">
            <v>0</v>
          </cell>
        </row>
        <row r="1127">
          <cell r="AA1127">
            <v>42318</v>
          </cell>
          <cell r="AB1127">
            <v>1.415</v>
          </cell>
          <cell r="AC1127">
            <v>1.42</v>
          </cell>
          <cell r="AD1127">
            <v>1.39</v>
          </cell>
          <cell r="AE1127">
            <v>1.41</v>
          </cell>
          <cell r="AF1127">
            <v>3.0000000000000027E-2</v>
          </cell>
          <cell r="AG1127">
            <v>-5.0000000000001155E-3</v>
          </cell>
          <cell r="BO1127">
            <v>42314</v>
          </cell>
          <cell r="BP1127">
            <v>1.7549999999999999</v>
          </cell>
          <cell r="BQ1127">
            <v>1.7849999999999999</v>
          </cell>
          <cell r="BR1127">
            <v>1.7529999999999999</v>
          </cell>
          <cell r="BS1127">
            <v>1.7849999999999999</v>
          </cell>
          <cell r="BT1127">
            <v>3.2000000000000028E-2</v>
          </cell>
          <cell r="BU1127">
            <v>3.0000000000000027E-2</v>
          </cell>
        </row>
        <row r="1128">
          <cell r="AA1128">
            <v>42317</v>
          </cell>
          <cell r="AB1128">
            <v>1.38</v>
          </cell>
          <cell r="AC1128">
            <v>1.425</v>
          </cell>
          <cell r="AD1128">
            <v>1.3740000000000001</v>
          </cell>
          <cell r="AE1128">
            <v>1.415</v>
          </cell>
          <cell r="AF1128">
            <v>5.0999999999999934E-2</v>
          </cell>
          <cell r="AG1128">
            <v>2.0000000000000018E-2</v>
          </cell>
          <cell r="BO1128">
            <v>42313</v>
          </cell>
          <cell r="BP1128">
            <v>1.7549999999999999</v>
          </cell>
          <cell r="BQ1128">
            <v>1.76</v>
          </cell>
          <cell r="BR1128">
            <v>1.7529999999999999</v>
          </cell>
          <cell r="BS1128">
            <v>1.7549999999999999</v>
          </cell>
          <cell r="BT1128">
            <v>7.0000000000001172E-3</v>
          </cell>
          <cell r="BU1128">
            <v>0</v>
          </cell>
        </row>
        <row r="1129">
          <cell r="AA1129">
            <v>42314</v>
          </cell>
          <cell r="AB1129">
            <v>1.37</v>
          </cell>
          <cell r="AC1129">
            <v>1.395</v>
          </cell>
          <cell r="AD1129">
            <v>1.37</v>
          </cell>
          <cell r="AE1129">
            <v>1.395</v>
          </cell>
          <cell r="AF1129">
            <v>2.4999999999999911E-2</v>
          </cell>
          <cell r="AG1129">
            <v>2.4999999999999911E-2</v>
          </cell>
          <cell r="BO1129">
            <v>42312</v>
          </cell>
          <cell r="BP1129">
            <v>1.76</v>
          </cell>
          <cell r="BQ1129">
            <v>1.76</v>
          </cell>
          <cell r="BR1129">
            <v>1.75</v>
          </cell>
          <cell r="BS1129">
            <v>1.7549999999999999</v>
          </cell>
          <cell r="BT1129">
            <v>1.0000000000000009E-2</v>
          </cell>
          <cell r="BU1129">
            <v>-5.0000000000001155E-3</v>
          </cell>
        </row>
        <row r="1130">
          <cell r="AA1130">
            <v>42313</v>
          </cell>
          <cell r="AB1130">
            <v>1.37</v>
          </cell>
          <cell r="AC1130">
            <v>1.37</v>
          </cell>
          <cell r="AD1130">
            <v>1.37</v>
          </cell>
          <cell r="AE1130">
            <v>1.37</v>
          </cell>
          <cell r="AF1130">
            <v>0</v>
          </cell>
          <cell r="AG1130">
            <v>0</v>
          </cell>
          <cell r="BO1130">
            <v>42311</v>
          </cell>
          <cell r="BP1130">
            <v>1.79</v>
          </cell>
          <cell r="BQ1130">
            <v>1.79</v>
          </cell>
          <cell r="BR1130">
            <v>1.76</v>
          </cell>
          <cell r="BS1130">
            <v>1.76</v>
          </cell>
          <cell r="BT1130">
            <v>3.0000000000000027E-2</v>
          </cell>
          <cell r="BU1130">
            <v>-3.0000000000000027E-2</v>
          </cell>
        </row>
        <row r="1131">
          <cell r="AA1131">
            <v>42312</v>
          </cell>
          <cell r="AB1131">
            <v>1.373</v>
          </cell>
          <cell r="AC1131">
            <v>1.375</v>
          </cell>
          <cell r="AD1131">
            <v>1.37</v>
          </cell>
          <cell r="AE1131">
            <v>1.37</v>
          </cell>
          <cell r="AF1131">
            <v>4.9999999999998934E-3</v>
          </cell>
          <cell r="AG1131">
            <v>-2.9999999999998916E-3</v>
          </cell>
          <cell r="BO1131">
            <v>42310</v>
          </cell>
          <cell r="BP1131">
            <v>1.81</v>
          </cell>
          <cell r="BQ1131">
            <v>1.8120000000000001</v>
          </cell>
          <cell r="BR1131">
            <v>1.79</v>
          </cell>
          <cell r="BS1131">
            <v>1.79</v>
          </cell>
          <cell r="BT1131">
            <v>2.200000000000002E-2</v>
          </cell>
          <cell r="BU1131">
            <v>-2.0000000000000018E-2</v>
          </cell>
        </row>
        <row r="1132">
          <cell r="AA1132">
            <v>42311</v>
          </cell>
          <cell r="AB1132">
            <v>1.38</v>
          </cell>
          <cell r="AC1132">
            <v>1.38</v>
          </cell>
          <cell r="AD1132">
            <v>1.365</v>
          </cell>
          <cell r="AE1132">
            <v>1.373</v>
          </cell>
          <cell r="AF1132">
            <v>1.4999999999999902E-2</v>
          </cell>
          <cell r="AG1132">
            <v>-6.9999999999998952E-3</v>
          </cell>
          <cell r="BO1132">
            <v>42307</v>
          </cell>
          <cell r="BP1132">
            <v>1.79</v>
          </cell>
          <cell r="BQ1132">
            <v>1.81</v>
          </cell>
          <cell r="BR1132">
            <v>1.7869999999999999</v>
          </cell>
          <cell r="BS1132">
            <v>1.81</v>
          </cell>
          <cell r="BT1132">
            <v>2.3000000000000131E-2</v>
          </cell>
          <cell r="BU1132">
            <v>2.0000000000000018E-2</v>
          </cell>
        </row>
        <row r="1133">
          <cell r="AA1133">
            <v>42310</v>
          </cell>
          <cell r="AB1133">
            <v>1.395</v>
          </cell>
          <cell r="AC1133">
            <v>1.3979999999999999</v>
          </cell>
          <cell r="AD1133">
            <v>1.379</v>
          </cell>
          <cell r="AE1133">
            <v>1.38</v>
          </cell>
          <cell r="AF1133">
            <v>1.8999999999999906E-2</v>
          </cell>
          <cell r="AG1133">
            <v>-2.0000000000000018E-2</v>
          </cell>
          <cell r="BO1133">
            <v>42306</v>
          </cell>
          <cell r="BP1133">
            <v>1.76</v>
          </cell>
          <cell r="BQ1133">
            <v>1.8049999999999999</v>
          </cell>
          <cell r="BR1133">
            <v>1.7549999999999999</v>
          </cell>
          <cell r="BS1133">
            <v>1.79</v>
          </cell>
          <cell r="BT1133">
            <v>5.0000000000000044E-2</v>
          </cell>
          <cell r="BU1133">
            <v>3.0000000000000027E-2</v>
          </cell>
        </row>
        <row r="1134">
          <cell r="AA1134">
            <v>42307</v>
          </cell>
          <cell r="AB1134">
            <v>1.38</v>
          </cell>
          <cell r="AC1134">
            <v>1.4</v>
          </cell>
          <cell r="AD1134">
            <v>1.38</v>
          </cell>
          <cell r="AE1134">
            <v>1.4</v>
          </cell>
          <cell r="AF1134">
            <v>2.0000000000000018E-2</v>
          </cell>
          <cell r="AG1134">
            <v>2.0000000000000018E-2</v>
          </cell>
          <cell r="BO1134">
            <v>42305</v>
          </cell>
          <cell r="BP1134">
            <v>1.74</v>
          </cell>
          <cell r="BQ1134">
            <v>1.77</v>
          </cell>
          <cell r="BR1134">
            <v>1.74</v>
          </cell>
          <cell r="BS1134">
            <v>1.76</v>
          </cell>
          <cell r="BT1134">
            <v>3.0000000000000027E-2</v>
          </cell>
          <cell r="BU1134">
            <v>2.0000000000000018E-2</v>
          </cell>
        </row>
        <row r="1135">
          <cell r="AA1135">
            <v>42306</v>
          </cell>
          <cell r="AB1135">
            <v>1.37</v>
          </cell>
          <cell r="AC1135">
            <v>1.42</v>
          </cell>
          <cell r="AD1135">
            <v>1.37</v>
          </cell>
          <cell r="AE1135">
            <v>1.38</v>
          </cell>
          <cell r="AF1135">
            <v>4.9999999999999822E-2</v>
          </cell>
          <cell r="AG1135">
            <v>9.9999999999997868E-3</v>
          </cell>
          <cell r="BO1135">
            <v>42304</v>
          </cell>
          <cell r="BP1135">
            <v>1.69</v>
          </cell>
          <cell r="BQ1135">
            <v>1.74</v>
          </cell>
          <cell r="BR1135">
            <v>1.68</v>
          </cell>
          <cell r="BS1135">
            <v>1.74</v>
          </cell>
          <cell r="BT1135">
            <v>6.0000000000000053E-2</v>
          </cell>
          <cell r="BU1135">
            <v>5.0000000000000044E-2</v>
          </cell>
        </row>
        <row r="1136">
          <cell r="AA1136">
            <v>42305</v>
          </cell>
          <cell r="AB1136">
            <v>1.395</v>
          </cell>
          <cell r="AC1136">
            <v>1.4</v>
          </cell>
          <cell r="AD1136">
            <v>1.37</v>
          </cell>
          <cell r="AE1136">
            <v>1.37</v>
          </cell>
          <cell r="AF1136">
            <v>2.9999999999999805E-2</v>
          </cell>
          <cell r="AG1136">
            <v>-2.4999999999999911E-2</v>
          </cell>
          <cell r="BO1136">
            <v>42303</v>
          </cell>
          <cell r="BP1136">
            <v>1.64</v>
          </cell>
          <cell r="BQ1136">
            <v>1.6950000000000001</v>
          </cell>
          <cell r="BR1136">
            <v>1.6339999999999999</v>
          </cell>
          <cell r="BS1136">
            <v>1.69</v>
          </cell>
          <cell r="BT1136">
            <v>6.1000000000000165E-2</v>
          </cell>
          <cell r="BU1136">
            <v>5.0000000000000044E-2</v>
          </cell>
        </row>
        <row r="1137">
          <cell r="AA1137">
            <v>42304</v>
          </cell>
          <cell r="AB1137">
            <v>1.37</v>
          </cell>
          <cell r="AC1137">
            <v>1.395</v>
          </cell>
          <cell r="AD1137">
            <v>1.37</v>
          </cell>
          <cell r="AE1137">
            <v>1.395</v>
          </cell>
          <cell r="AF1137">
            <v>2.4999999999999911E-2</v>
          </cell>
          <cell r="AG1137">
            <v>2.4999999999999911E-2</v>
          </cell>
          <cell r="BO1137">
            <v>42300</v>
          </cell>
          <cell r="BP1137">
            <v>1.62</v>
          </cell>
          <cell r="BQ1137">
            <v>1.645</v>
          </cell>
          <cell r="BR1137">
            <v>1.617</v>
          </cell>
          <cell r="BS1137">
            <v>1.64</v>
          </cell>
          <cell r="BT1137">
            <v>2.8000000000000025E-2</v>
          </cell>
          <cell r="BU1137">
            <v>1.9999999999999796E-2</v>
          </cell>
        </row>
        <row r="1138">
          <cell r="AA1138">
            <v>42303</v>
          </cell>
          <cell r="AB1138">
            <v>1.31</v>
          </cell>
          <cell r="AC1138">
            <v>1.37</v>
          </cell>
          <cell r="AD1138">
            <v>1.304</v>
          </cell>
          <cell r="AE1138">
            <v>1.37</v>
          </cell>
          <cell r="AF1138">
            <v>6.6000000000000059E-2</v>
          </cell>
          <cell r="AG1138">
            <v>6.0000000000000053E-2</v>
          </cell>
          <cell r="BO1138">
            <v>42299</v>
          </cell>
          <cell r="BP1138">
            <v>1.65</v>
          </cell>
          <cell r="BQ1138">
            <v>1.65</v>
          </cell>
          <cell r="BR1138">
            <v>1.605</v>
          </cell>
          <cell r="BS1138">
            <v>1.62</v>
          </cell>
          <cell r="BT1138">
            <v>4.4999999999999929E-2</v>
          </cell>
          <cell r="BU1138">
            <v>-3.499999999999992E-2</v>
          </cell>
        </row>
        <row r="1139">
          <cell r="AA1139">
            <v>42300</v>
          </cell>
          <cell r="AB1139">
            <v>1.29</v>
          </cell>
          <cell r="AC1139">
            <v>1.325</v>
          </cell>
          <cell r="AD1139">
            <v>1.28</v>
          </cell>
          <cell r="AE1139">
            <v>1.31</v>
          </cell>
          <cell r="AF1139">
            <v>4.4999999999999929E-2</v>
          </cell>
          <cell r="AG1139">
            <v>2.0000000000000018E-2</v>
          </cell>
          <cell r="BO1139">
            <v>42298</v>
          </cell>
          <cell r="BP1139">
            <v>1.67</v>
          </cell>
          <cell r="BQ1139">
            <v>1.67</v>
          </cell>
          <cell r="BR1139">
            <v>1.65</v>
          </cell>
          <cell r="BS1139">
            <v>1.655</v>
          </cell>
          <cell r="BT1139">
            <v>2.0000000000000018E-2</v>
          </cell>
          <cell r="BU1139">
            <v>-1.4999999999999902E-2</v>
          </cell>
        </row>
        <row r="1140">
          <cell r="AA1140">
            <v>42299</v>
          </cell>
          <cell r="AB1140">
            <v>1.3</v>
          </cell>
          <cell r="AC1140">
            <v>1.3</v>
          </cell>
          <cell r="AD1140">
            <v>1.27</v>
          </cell>
          <cell r="AE1140">
            <v>1.29</v>
          </cell>
          <cell r="AF1140">
            <v>3.0000000000000027E-2</v>
          </cell>
          <cell r="AG1140">
            <v>-1.0000000000000009E-2</v>
          </cell>
          <cell r="BO1140">
            <v>42297</v>
          </cell>
          <cell r="BP1140">
            <v>1.61</v>
          </cell>
          <cell r="BQ1140">
            <v>1.67</v>
          </cell>
          <cell r="BR1140">
            <v>1.61</v>
          </cell>
          <cell r="BS1140">
            <v>1.67</v>
          </cell>
          <cell r="BT1140">
            <v>5.9999999999999831E-2</v>
          </cell>
          <cell r="BU1140">
            <v>5.9999999999999831E-2</v>
          </cell>
        </row>
        <row r="1141">
          <cell r="AA1141">
            <v>42298</v>
          </cell>
          <cell r="AB1141">
            <v>1.3149999999999999</v>
          </cell>
          <cell r="AC1141">
            <v>1.32</v>
          </cell>
          <cell r="AD1141">
            <v>1.29</v>
          </cell>
          <cell r="AE1141">
            <v>1.3</v>
          </cell>
          <cell r="AF1141">
            <v>3.0000000000000027E-2</v>
          </cell>
          <cell r="AG1141">
            <v>-1.4999999999999902E-2</v>
          </cell>
          <cell r="BO1141">
            <v>42296</v>
          </cell>
          <cell r="BP1141">
            <v>1.56</v>
          </cell>
          <cell r="BQ1141">
            <v>1.615</v>
          </cell>
          <cell r="BR1141">
            <v>1.5549999999999999</v>
          </cell>
          <cell r="BS1141">
            <v>1.61</v>
          </cell>
          <cell r="BT1141">
            <v>6.0000000000000053E-2</v>
          </cell>
          <cell r="BU1141">
            <v>5.0000000000000044E-2</v>
          </cell>
        </row>
        <row r="1142">
          <cell r="AA1142">
            <v>42297</v>
          </cell>
          <cell r="AB1142">
            <v>1.23</v>
          </cell>
          <cell r="AC1142">
            <v>1.32</v>
          </cell>
          <cell r="AD1142">
            <v>1.23</v>
          </cell>
          <cell r="AE1142">
            <v>1.3149999999999999</v>
          </cell>
          <cell r="AF1142">
            <v>9.000000000000008E-2</v>
          </cell>
          <cell r="AG1142">
            <v>8.4999999999999964E-2</v>
          </cell>
          <cell r="BO1142">
            <v>42293</v>
          </cell>
          <cell r="BP1142">
            <v>1.56</v>
          </cell>
          <cell r="BQ1142">
            <v>1.58</v>
          </cell>
          <cell r="BR1142">
            <v>1.5549999999999999</v>
          </cell>
          <cell r="BS1142">
            <v>1.56</v>
          </cell>
          <cell r="BT1142">
            <v>2.5000000000000133E-2</v>
          </cell>
          <cell r="BU1142">
            <v>0</v>
          </cell>
        </row>
        <row r="1143">
          <cell r="AA1143">
            <v>42296</v>
          </cell>
          <cell r="AB1143">
            <v>1.23</v>
          </cell>
          <cell r="AC1143">
            <v>1.234</v>
          </cell>
          <cell r="AD1143">
            <v>1.2250000000000001</v>
          </cell>
          <cell r="AE1143">
            <v>1.23</v>
          </cell>
          <cell r="AF1143">
            <v>8.999999999999897E-3</v>
          </cell>
          <cell r="AG1143">
            <v>0</v>
          </cell>
          <cell r="BO1143">
            <v>42292</v>
          </cell>
          <cell r="BP1143">
            <v>1.57</v>
          </cell>
          <cell r="BQ1143">
            <v>1.57</v>
          </cell>
          <cell r="BR1143">
            <v>1.5449999999999999</v>
          </cell>
          <cell r="BS1143">
            <v>1.56</v>
          </cell>
          <cell r="BT1143">
            <v>2.5000000000000133E-2</v>
          </cell>
          <cell r="BU1143">
            <v>-1.0000000000000009E-2</v>
          </cell>
        </row>
        <row r="1144">
          <cell r="AA1144">
            <v>42293</v>
          </cell>
          <cell r="AB1144">
            <v>1.21</v>
          </cell>
          <cell r="AC1144">
            <v>1.23</v>
          </cell>
          <cell r="AD1144">
            <v>1.21</v>
          </cell>
          <cell r="AE1144">
            <v>1.23</v>
          </cell>
          <cell r="AF1144">
            <v>2.0000000000000018E-2</v>
          </cell>
          <cell r="AG1144">
            <v>2.0000000000000018E-2</v>
          </cell>
          <cell r="BO1144">
            <v>42291</v>
          </cell>
          <cell r="BP1144">
            <v>1.56</v>
          </cell>
          <cell r="BQ1144">
            <v>1.58</v>
          </cell>
          <cell r="BR1144">
            <v>1.56</v>
          </cell>
          <cell r="BS1144">
            <v>1.57</v>
          </cell>
          <cell r="BT1144">
            <v>2.0000000000000018E-2</v>
          </cell>
          <cell r="BU1144">
            <v>1.0000000000000009E-2</v>
          </cell>
        </row>
        <row r="1145">
          <cell r="AA1145">
            <v>42292</v>
          </cell>
          <cell r="AB1145">
            <v>1.22</v>
          </cell>
          <cell r="AC1145">
            <v>1.23</v>
          </cell>
          <cell r="AD1145">
            <v>1.21</v>
          </cell>
          <cell r="AE1145">
            <v>1.21</v>
          </cell>
          <cell r="AF1145">
            <v>2.0000000000000018E-2</v>
          </cell>
          <cell r="AG1145">
            <v>-1.0000000000000009E-2</v>
          </cell>
          <cell r="BO1145">
            <v>42290</v>
          </cell>
          <cell r="BP1145">
            <v>1.5169999999999999</v>
          </cell>
          <cell r="BQ1145">
            <v>1.56</v>
          </cell>
          <cell r="BR1145">
            <v>1.5089999999999999</v>
          </cell>
          <cell r="BS1145">
            <v>1.56</v>
          </cell>
          <cell r="BT1145">
            <v>5.1000000000000156E-2</v>
          </cell>
          <cell r="BU1145">
            <v>4.3000000000000149E-2</v>
          </cell>
        </row>
        <row r="1146">
          <cell r="AA1146">
            <v>42291</v>
          </cell>
          <cell r="AB1146">
            <v>1.2130000000000001</v>
          </cell>
          <cell r="AC1146">
            <v>1.2250000000000001</v>
          </cell>
          <cell r="AD1146">
            <v>1.21</v>
          </cell>
          <cell r="AE1146">
            <v>1.22</v>
          </cell>
          <cell r="AF1146">
            <v>1.5000000000000124E-2</v>
          </cell>
          <cell r="AG1146">
            <v>6.9999999999998952E-3</v>
          </cell>
          <cell r="BO1146">
            <v>42286</v>
          </cell>
          <cell r="BP1146">
            <v>1.5</v>
          </cell>
          <cell r="BQ1146">
            <v>1.52</v>
          </cell>
          <cell r="BR1146">
            <v>1.46</v>
          </cell>
          <cell r="BS1146">
            <v>1.5169999999999999</v>
          </cell>
          <cell r="BT1146">
            <v>6.0000000000000053E-2</v>
          </cell>
          <cell r="BU1146">
            <v>1.6999999999999904E-2</v>
          </cell>
        </row>
        <row r="1147">
          <cell r="AA1147">
            <v>42290</v>
          </cell>
          <cell r="AB1147">
            <v>1.177</v>
          </cell>
          <cell r="AC1147">
            <v>1.2130000000000001</v>
          </cell>
          <cell r="AD1147">
            <v>1.1499999999999999</v>
          </cell>
          <cell r="AE1147">
            <v>1.2130000000000001</v>
          </cell>
          <cell r="AF1147">
            <v>6.3000000000000167E-2</v>
          </cell>
          <cell r="AG1147">
            <v>3.8000000000000034E-2</v>
          </cell>
          <cell r="BO1147">
            <v>42285</v>
          </cell>
          <cell r="BP1147">
            <v>1.5349999999999999</v>
          </cell>
          <cell r="BQ1147">
            <v>1.54</v>
          </cell>
          <cell r="BR1147">
            <v>1.5</v>
          </cell>
          <cell r="BS1147">
            <v>1.5</v>
          </cell>
          <cell r="BT1147">
            <v>4.0000000000000036E-2</v>
          </cell>
          <cell r="BU1147">
            <v>-3.499999999999992E-2</v>
          </cell>
        </row>
        <row r="1148">
          <cell r="AA1148">
            <v>42286</v>
          </cell>
          <cell r="AB1148">
            <v>1.1200000000000001</v>
          </cell>
          <cell r="AC1148">
            <v>1.177</v>
          </cell>
          <cell r="AD1148">
            <v>1.1200000000000001</v>
          </cell>
          <cell r="AE1148">
            <v>1.175</v>
          </cell>
          <cell r="AF1148">
            <v>5.699999999999994E-2</v>
          </cell>
          <cell r="AG1148">
            <v>5.4999999999999938E-2</v>
          </cell>
          <cell r="BO1148">
            <v>42284</v>
          </cell>
          <cell r="BP1148">
            <v>1.51</v>
          </cell>
          <cell r="BQ1148">
            <v>1.5349999999999999</v>
          </cell>
          <cell r="BR1148">
            <v>1.5</v>
          </cell>
          <cell r="BS1148">
            <v>1.5349999999999999</v>
          </cell>
          <cell r="BT1148">
            <v>3.499999999999992E-2</v>
          </cell>
          <cell r="BU1148">
            <v>2.4999999999999911E-2</v>
          </cell>
        </row>
        <row r="1149">
          <cell r="AA1149">
            <v>42285</v>
          </cell>
          <cell r="AB1149">
            <v>1.1100000000000001</v>
          </cell>
          <cell r="AC1149">
            <v>1.125</v>
          </cell>
          <cell r="AD1149">
            <v>1.1100000000000001</v>
          </cell>
          <cell r="AE1149">
            <v>1.1200000000000001</v>
          </cell>
          <cell r="AF1149">
            <v>1.4999999999999902E-2</v>
          </cell>
          <cell r="AG1149">
            <v>1.0000000000000009E-2</v>
          </cell>
          <cell r="BO1149">
            <v>42283</v>
          </cell>
          <cell r="BP1149">
            <v>1.51</v>
          </cell>
          <cell r="BQ1149">
            <v>1.52</v>
          </cell>
          <cell r="BR1149">
            <v>1.51</v>
          </cell>
          <cell r="BS1149">
            <v>1.51</v>
          </cell>
          <cell r="BT1149">
            <v>1.0000000000000009E-2</v>
          </cell>
          <cell r="BU1149">
            <v>0</v>
          </cell>
        </row>
        <row r="1150">
          <cell r="AA1150">
            <v>42284</v>
          </cell>
          <cell r="AB1150">
            <v>1.1299999999999999</v>
          </cell>
          <cell r="AC1150">
            <v>1.1299999999999999</v>
          </cell>
          <cell r="AD1150">
            <v>1.085</v>
          </cell>
          <cell r="AE1150">
            <v>1.1100000000000001</v>
          </cell>
          <cell r="AF1150">
            <v>4.4999999999999929E-2</v>
          </cell>
          <cell r="AG1150">
            <v>-1.9999999999999796E-2</v>
          </cell>
          <cell r="BO1150">
            <v>42282</v>
          </cell>
          <cell r="BP1150">
            <v>1.5169999999999999</v>
          </cell>
          <cell r="BQ1150">
            <v>1.522</v>
          </cell>
          <cell r="BR1150">
            <v>1.5</v>
          </cell>
          <cell r="BS1150">
            <v>1.51</v>
          </cell>
          <cell r="BT1150">
            <v>2.200000000000002E-2</v>
          </cell>
          <cell r="BU1150">
            <v>-1.0000000000000009E-2</v>
          </cell>
        </row>
        <row r="1151">
          <cell r="AA1151">
            <v>42283</v>
          </cell>
          <cell r="AB1151">
            <v>1.1399999999999999</v>
          </cell>
          <cell r="AC1151">
            <v>1.1399999999999999</v>
          </cell>
          <cell r="AD1151">
            <v>1.1299999999999999</v>
          </cell>
          <cell r="AE1151">
            <v>1.1299999999999999</v>
          </cell>
          <cell r="AF1151">
            <v>1.0000000000000009E-2</v>
          </cell>
          <cell r="AG1151">
            <v>-1.0000000000000009E-2</v>
          </cell>
          <cell r="BO1151">
            <v>42279</v>
          </cell>
          <cell r="BP1151">
            <v>1.58</v>
          </cell>
          <cell r="BQ1151">
            <v>1.58</v>
          </cell>
          <cell r="BR1151">
            <v>1.51</v>
          </cell>
          <cell r="BS1151">
            <v>1.52</v>
          </cell>
          <cell r="BT1151">
            <v>7.0000000000000062E-2</v>
          </cell>
          <cell r="BU1151">
            <v>-6.0000000000000053E-2</v>
          </cell>
        </row>
        <row r="1152">
          <cell r="AA1152">
            <v>42282</v>
          </cell>
          <cell r="AB1152">
            <v>1.143</v>
          </cell>
          <cell r="AC1152">
            <v>1.1499999999999999</v>
          </cell>
          <cell r="AD1152">
            <v>1.1100000000000001</v>
          </cell>
          <cell r="AE1152">
            <v>1.1399999999999999</v>
          </cell>
          <cell r="AF1152">
            <v>3.9999999999999813E-2</v>
          </cell>
          <cell r="AG1152">
            <v>-5.0000000000001155E-3</v>
          </cell>
          <cell r="BO1152">
            <v>42278</v>
          </cell>
          <cell r="BP1152">
            <v>1.59</v>
          </cell>
          <cell r="BQ1152">
            <v>1.597</v>
          </cell>
          <cell r="BR1152">
            <v>1.58</v>
          </cell>
          <cell r="BS1152">
            <v>1.58</v>
          </cell>
          <cell r="BT1152">
            <v>1.6999999999999904E-2</v>
          </cell>
          <cell r="BU1152">
            <v>-1.4999999999999902E-2</v>
          </cell>
        </row>
        <row r="1153">
          <cell r="AA1153">
            <v>42279</v>
          </cell>
          <cell r="AB1153">
            <v>1.27</v>
          </cell>
          <cell r="AC1153">
            <v>1.27</v>
          </cell>
          <cell r="AD1153">
            <v>1.1399999999999999</v>
          </cell>
          <cell r="AE1153">
            <v>1.145</v>
          </cell>
          <cell r="AF1153">
            <v>0.13000000000000012</v>
          </cell>
          <cell r="AG1153">
            <v>-0.125</v>
          </cell>
          <cell r="BO1153">
            <v>42277</v>
          </cell>
          <cell r="BP1153">
            <v>1.64</v>
          </cell>
          <cell r="BQ1153">
            <v>1.64</v>
          </cell>
          <cell r="BR1153">
            <v>1.595</v>
          </cell>
          <cell r="BS1153">
            <v>1.595</v>
          </cell>
          <cell r="BT1153">
            <v>4.4999999999999929E-2</v>
          </cell>
          <cell r="BU1153">
            <v>-4.4999999999999929E-2</v>
          </cell>
        </row>
        <row r="1154">
          <cell r="AA1154">
            <v>42278</v>
          </cell>
          <cell r="AB1154">
            <v>1.2549999999999999</v>
          </cell>
          <cell r="AC1154">
            <v>1.29</v>
          </cell>
          <cell r="AD1154">
            <v>1.25</v>
          </cell>
          <cell r="AE1154">
            <v>1.27</v>
          </cell>
          <cell r="AF1154">
            <v>4.0000000000000036E-2</v>
          </cell>
          <cell r="AG1154">
            <v>2.0000000000000018E-2</v>
          </cell>
          <cell r="BO1154">
            <v>42276</v>
          </cell>
          <cell r="BP1154">
            <v>1.64</v>
          </cell>
          <cell r="BQ1154">
            <v>1.641</v>
          </cell>
          <cell r="BR1154">
            <v>1.6339999999999999</v>
          </cell>
          <cell r="BS1154">
            <v>1.64</v>
          </cell>
          <cell r="BT1154">
            <v>7.0000000000001172E-3</v>
          </cell>
          <cell r="BU1154">
            <v>0</v>
          </cell>
        </row>
        <row r="1155">
          <cell r="AA1155">
            <v>42277</v>
          </cell>
          <cell r="AB1155">
            <v>1.2230000000000001</v>
          </cell>
          <cell r="AC1155">
            <v>1.25</v>
          </cell>
          <cell r="AD1155">
            <v>1.19</v>
          </cell>
          <cell r="AE1155">
            <v>1.25</v>
          </cell>
          <cell r="AF1155">
            <v>6.0000000000000053E-2</v>
          </cell>
          <cell r="AG1155">
            <v>2.6999999999999913E-2</v>
          </cell>
          <cell r="BO1155">
            <v>42275</v>
          </cell>
          <cell r="BP1155">
            <v>1.65</v>
          </cell>
          <cell r="BQ1155">
            <v>1.66</v>
          </cell>
          <cell r="BR1155">
            <v>1.64</v>
          </cell>
          <cell r="BS1155">
            <v>1.64</v>
          </cell>
          <cell r="BT1155">
            <v>2.0000000000000018E-2</v>
          </cell>
          <cell r="BU1155">
            <v>-1.5000000000000124E-2</v>
          </cell>
        </row>
        <row r="1156">
          <cell r="AA1156">
            <v>42276</v>
          </cell>
          <cell r="AB1156">
            <v>1.2270000000000001</v>
          </cell>
          <cell r="AC1156">
            <v>1.23</v>
          </cell>
          <cell r="AD1156">
            <v>1.22</v>
          </cell>
          <cell r="AE1156">
            <v>1.2230000000000001</v>
          </cell>
          <cell r="AF1156">
            <v>1.0000000000000009E-2</v>
          </cell>
          <cell r="AG1156">
            <v>-4.0000000000000036E-3</v>
          </cell>
          <cell r="BO1156">
            <v>42272</v>
          </cell>
          <cell r="BP1156">
            <v>1.66</v>
          </cell>
          <cell r="BQ1156">
            <v>1.66</v>
          </cell>
          <cell r="BR1156">
            <v>1.65</v>
          </cell>
          <cell r="BS1156">
            <v>1.655</v>
          </cell>
          <cell r="BT1156">
            <v>1.0000000000000009E-2</v>
          </cell>
          <cell r="BU1156">
            <v>-4.9999999999998934E-3</v>
          </cell>
        </row>
        <row r="1157">
          <cell r="AA1157">
            <v>42275</v>
          </cell>
          <cell r="AB1157">
            <v>1.23</v>
          </cell>
          <cell r="AC1157">
            <v>1.2350000000000001</v>
          </cell>
          <cell r="AD1157">
            <v>1.2250000000000001</v>
          </cell>
          <cell r="AE1157">
            <v>1.2270000000000001</v>
          </cell>
          <cell r="AF1157">
            <v>1.0000000000000009E-2</v>
          </cell>
          <cell r="AG1157">
            <v>-2.9999999999998916E-3</v>
          </cell>
          <cell r="BO1157">
            <v>42271</v>
          </cell>
          <cell r="BP1157">
            <v>1.65</v>
          </cell>
          <cell r="BQ1157">
            <v>1.66</v>
          </cell>
          <cell r="BR1157">
            <v>1.64</v>
          </cell>
          <cell r="BS1157">
            <v>1.66</v>
          </cell>
          <cell r="BT1157">
            <v>2.0000000000000018E-2</v>
          </cell>
          <cell r="BU1157">
            <v>1.0000000000000009E-2</v>
          </cell>
        </row>
        <row r="1158">
          <cell r="AA1158">
            <v>42272</v>
          </cell>
          <cell r="AB1158">
            <v>1.24</v>
          </cell>
          <cell r="AC1158">
            <v>1.24</v>
          </cell>
          <cell r="AD1158">
            <v>1.22</v>
          </cell>
          <cell r="AE1158">
            <v>1.23</v>
          </cell>
          <cell r="AF1158">
            <v>2.0000000000000018E-2</v>
          </cell>
          <cell r="AG1158">
            <v>-1.0000000000000009E-2</v>
          </cell>
          <cell r="BO1158">
            <v>42270</v>
          </cell>
          <cell r="BP1158">
            <v>1.665</v>
          </cell>
          <cell r="BQ1158">
            <v>1.675</v>
          </cell>
          <cell r="BR1158">
            <v>1.65</v>
          </cell>
          <cell r="BS1158">
            <v>1.65</v>
          </cell>
          <cell r="BT1158">
            <v>2.5000000000000133E-2</v>
          </cell>
          <cell r="BU1158">
            <v>-1.5000000000000124E-2</v>
          </cell>
        </row>
        <row r="1159">
          <cell r="AA1159">
            <v>42271</v>
          </cell>
          <cell r="AB1159">
            <v>1.21</v>
          </cell>
          <cell r="AC1159">
            <v>1.24</v>
          </cell>
          <cell r="AD1159">
            <v>1.19</v>
          </cell>
          <cell r="AE1159">
            <v>1.24</v>
          </cell>
          <cell r="AF1159">
            <v>5.0000000000000044E-2</v>
          </cell>
          <cell r="AG1159">
            <v>3.0000000000000027E-2</v>
          </cell>
          <cell r="BO1159">
            <v>42269</v>
          </cell>
          <cell r="BP1159">
            <v>1.67</v>
          </cell>
          <cell r="BQ1159">
            <v>1.675</v>
          </cell>
          <cell r="BR1159">
            <v>1.66</v>
          </cell>
          <cell r="BS1159">
            <v>1.665</v>
          </cell>
          <cell r="BT1159">
            <v>1.5000000000000124E-2</v>
          </cell>
          <cell r="BU1159">
            <v>-8.0000000000000071E-3</v>
          </cell>
        </row>
        <row r="1160">
          <cell r="AA1160">
            <v>42270</v>
          </cell>
          <cell r="AB1160">
            <v>1.25</v>
          </cell>
          <cell r="AC1160">
            <v>1.25</v>
          </cell>
          <cell r="AD1160">
            <v>1.21</v>
          </cell>
          <cell r="AE1160">
            <v>1.21</v>
          </cell>
          <cell r="AF1160">
            <v>4.0000000000000036E-2</v>
          </cell>
          <cell r="AG1160">
            <v>-4.0000000000000036E-2</v>
          </cell>
          <cell r="BO1160">
            <v>42268</v>
          </cell>
          <cell r="BP1160">
            <v>1.68</v>
          </cell>
          <cell r="BQ1160">
            <v>1.6950000000000001</v>
          </cell>
          <cell r="BR1160">
            <v>1.63</v>
          </cell>
          <cell r="BS1160">
            <v>1.673</v>
          </cell>
          <cell r="BT1160">
            <v>6.5000000000000169E-2</v>
          </cell>
          <cell r="BU1160">
            <v>-6.9999999999998952E-3</v>
          </cell>
        </row>
        <row r="1161">
          <cell r="AA1161">
            <v>42269</v>
          </cell>
          <cell r="AB1161">
            <v>1.27</v>
          </cell>
          <cell r="AC1161">
            <v>1.27</v>
          </cell>
          <cell r="AD1161">
            <v>1.2450000000000001</v>
          </cell>
          <cell r="AE1161">
            <v>1.25</v>
          </cell>
          <cell r="AF1161">
            <v>2.4999999999999911E-2</v>
          </cell>
          <cell r="AG1161">
            <v>-2.0000000000000018E-2</v>
          </cell>
          <cell r="BO1161">
            <v>42265</v>
          </cell>
          <cell r="BP1161">
            <v>1.68</v>
          </cell>
          <cell r="BQ1161">
            <v>1.68</v>
          </cell>
          <cell r="BR1161">
            <v>1.68</v>
          </cell>
          <cell r="BS1161">
            <v>1.68</v>
          </cell>
          <cell r="BT1161">
            <v>0</v>
          </cell>
          <cell r="BU1161">
            <v>0</v>
          </cell>
        </row>
        <row r="1162">
          <cell r="AA1162">
            <v>42268</v>
          </cell>
          <cell r="AB1162">
            <v>1.3</v>
          </cell>
          <cell r="AC1162">
            <v>1.3</v>
          </cell>
          <cell r="AD1162">
            <v>1.2450000000000001</v>
          </cell>
          <cell r="AE1162">
            <v>1.27</v>
          </cell>
          <cell r="AF1162">
            <v>5.4999999999999938E-2</v>
          </cell>
          <cell r="AG1162">
            <v>-3.0000000000000027E-2</v>
          </cell>
          <cell r="BO1162">
            <v>42264</v>
          </cell>
          <cell r="BP1162">
            <v>1.6950000000000001</v>
          </cell>
          <cell r="BQ1162">
            <v>1.7</v>
          </cell>
          <cell r="BR1162">
            <v>1.68</v>
          </cell>
          <cell r="BS1162">
            <v>1.68</v>
          </cell>
          <cell r="BT1162">
            <v>2.0000000000000018E-2</v>
          </cell>
          <cell r="BU1162">
            <v>-1.5000000000000124E-2</v>
          </cell>
        </row>
        <row r="1163">
          <cell r="AA1163">
            <v>42265</v>
          </cell>
          <cell r="AB1163">
            <v>1.3</v>
          </cell>
          <cell r="AC1163">
            <v>1.3</v>
          </cell>
          <cell r="AD1163">
            <v>1.3</v>
          </cell>
          <cell r="AE1163">
            <v>1.3</v>
          </cell>
          <cell r="AF1163">
            <v>0</v>
          </cell>
          <cell r="AG1163">
            <v>-6.9999999999998952E-3</v>
          </cell>
          <cell r="BO1163">
            <v>42263</v>
          </cell>
          <cell r="BP1163">
            <v>1.67</v>
          </cell>
          <cell r="BQ1163">
            <v>1.6950000000000001</v>
          </cell>
          <cell r="BR1163">
            <v>1.665</v>
          </cell>
          <cell r="BS1163">
            <v>1.6950000000000001</v>
          </cell>
          <cell r="BT1163">
            <v>3.0000000000000027E-2</v>
          </cell>
          <cell r="BU1163">
            <v>2.5000000000000133E-2</v>
          </cell>
        </row>
        <row r="1164">
          <cell r="AA1164">
            <v>42264</v>
          </cell>
          <cell r="AB1164">
            <v>1.33</v>
          </cell>
          <cell r="AC1164">
            <v>1.33</v>
          </cell>
          <cell r="AD1164">
            <v>1.3049999999999999</v>
          </cell>
          <cell r="AE1164">
            <v>1.3069999999999999</v>
          </cell>
          <cell r="AF1164">
            <v>2.5000000000000133E-2</v>
          </cell>
          <cell r="AG1164">
            <v>-2.3000000000000131E-2</v>
          </cell>
          <cell r="BO1164">
            <v>42262</v>
          </cell>
          <cell r="BP1164">
            <v>1.67</v>
          </cell>
          <cell r="BQ1164">
            <v>1.67</v>
          </cell>
          <cell r="BR1164">
            <v>1.65</v>
          </cell>
          <cell r="BS1164">
            <v>1.67</v>
          </cell>
          <cell r="BT1164">
            <v>2.0000000000000018E-2</v>
          </cell>
          <cell r="BU1164">
            <v>0</v>
          </cell>
        </row>
        <row r="1165">
          <cell r="AA1165">
            <v>42263</v>
          </cell>
          <cell r="AB1165">
            <v>1.29</v>
          </cell>
          <cell r="AC1165">
            <v>1.33</v>
          </cell>
          <cell r="AD1165">
            <v>1.29</v>
          </cell>
          <cell r="AE1165">
            <v>1.33</v>
          </cell>
          <cell r="AF1165">
            <v>4.0000000000000036E-2</v>
          </cell>
          <cell r="AG1165">
            <v>4.0000000000000036E-2</v>
          </cell>
          <cell r="BO1165">
            <v>42261</v>
          </cell>
          <cell r="BP1165">
            <v>1.677</v>
          </cell>
          <cell r="BQ1165">
            <v>1.68</v>
          </cell>
          <cell r="BR1165">
            <v>1.669</v>
          </cell>
          <cell r="BS1165">
            <v>1.67</v>
          </cell>
          <cell r="BT1165">
            <v>1.0999999999999899E-2</v>
          </cell>
          <cell r="BU1165">
            <v>-1.0000000000000009E-2</v>
          </cell>
        </row>
        <row r="1166">
          <cell r="AA1166">
            <v>42262</v>
          </cell>
          <cell r="AB1166">
            <v>1.27</v>
          </cell>
          <cell r="AC1166">
            <v>1.2969999999999999</v>
          </cell>
          <cell r="AD1166">
            <v>1.27</v>
          </cell>
          <cell r="AE1166">
            <v>1.29</v>
          </cell>
          <cell r="AF1166">
            <v>2.6999999999999913E-2</v>
          </cell>
          <cell r="AG1166">
            <v>2.0000000000000018E-2</v>
          </cell>
          <cell r="BO1166">
            <v>42258</v>
          </cell>
          <cell r="BP1166">
            <v>1.6850000000000001</v>
          </cell>
          <cell r="BQ1166">
            <v>1.69</v>
          </cell>
          <cell r="BR1166">
            <v>1.665</v>
          </cell>
          <cell r="BS1166">
            <v>1.68</v>
          </cell>
          <cell r="BT1166">
            <v>2.4999999999999911E-2</v>
          </cell>
          <cell r="BU1166">
            <v>-5.0000000000001155E-3</v>
          </cell>
        </row>
        <row r="1167">
          <cell r="AA1167">
            <v>42261</v>
          </cell>
          <cell r="AB1167">
            <v>1.2649999999999999</v>
          </cell>
          <cell r="AC1167">
            <v>1.2749999999999999</v>
          </cell>
          <cell r="AD1167">
            <v>1.258</v>
          </cell>
          <cell r="AE1167">
            <v>1.27</v>
          </cell>
          <cell r="AF1167">
            <v>1.6999999999999904E-2</v>
          </cell>
          <cell r="AG1167">
            <v>3.0000000000001137E-3</v>
          </cell>
          <cell r="BO1167">
            <v>42257</v>
          </cell>
          <cell r="BP1167">
            <v>1.7130000000000001</v>
          </cell>
          <cell r="BQ1167">
            <v>1.7130000000000001</v>
          </cell>
          <cell r="BR1167">
            <v>1.68</v>
          </cell>
          <cell r="BS1167">
            <v>1.6850000000000001</v>
          </cell>
          <cell r="BT1167">
            <v>3.300000000000014E-2</v>
          </cell>
          <cell r="BU1167">
            <v>-2.8000000000000025E-2</v>
          </cell>
        </row>
        <row r="1168">
          <cell r="AA1168">
            <v>42258</v>
          </cell>
          <cell r="AB1168">
            <v>1.25</v>
          </cell>
          <cell r="AC1168">
            <v>1.28</v>
          </cell>
          <cell r="AD1168">
            <v>1.25</v>
          </cell>
          <cell r="AE1168">
            <v>1.2669999999999999</v>
          </cell>
          <cell r="AF1168">
            <v>3.0000000000000027E-2</v>
          </cell>
          <cell r="AG1168">
            <v>1.6999999999999904E-2</v>
          </cell>
          <cell r="BO1168">
            <v>42256</v>
          </cell>
          <cell r="BP1168">
            <v>1.73</v>
          </cell>
          <cell r="BQ1168">
            <v>1.73</v>
          </cell>
          <cell r="BR1168">
            <v>1.71</v>
          </cell>
          <cell r="BS1168">
            <v>1.7130000000000001</v>
          </cell>
          <cell r="BT1168">
            <v>2.0000000000000018E-2</v>
          </cell>
          <cell r="BU1168">
            <v>-1.6999999999999904E-2</v>
          </cell>
        </row>
        <row r="1169">
          <cell r="AA1169">
            <v>42257</v>
          </cell>
          <cell r="AB1169">
            <v>1.26</v>
          </cell>
          <cell r="AC1169">
            <v>1.26</v>
          </cell>
          <cell r="AD1169">
            <v>1.24</v>
          </cell>
          <cell r="AE1169">
            <v>1.25</v>
          </cell>
          <cell r="AF1169">
            <v>2.0000000000000018E-2</v>
          </cell>
          <cell r="AG1169">
            <v>-1.0000000000000009E-2</v>
          </cell>
          <cell r="BO1169">
            <v>42255</v>
          </cell>
          <cell r="BP1169">
            <v>1.77</v>
          </cell>
          <cell r="BQ1169">
            <v>1.84</v>
          </cell>
          <cell r="BR1169">
            <v>1.73</v>
          </cell>
          <cell r="BS1169">
            <v>1.73</v>
          </cell>
          <cell r="BT1169">
            <v>0.1100000000000001</v>
          </cell>
          <cell r="BU1169">
            <v>-4.0000000000000036E-2</v>
          </cell>
        </row>
        <row r="1170">
          <cell r="AA1170">
            <v>42256</v>
          </cell>
          <cell r="AB1170">
            <v>1.29</v>
          </cell>
          <cell r="AC1170">
            <v>1.29</v>
          </cell>
          <cell r="AD1170">
            <v>1.26</v>
          </cell>
          <cell r="AE1170">
            <v>1.26</v>
          </cell>
          <cell r="AF1170">
            <v>3.0000000000000027E-2</v>
          </cell>
          <cell r="AG1170">
            <v>-3.0000000000000027E-2</v>
          </cell>
          <cell r="BO1170">
            <v>42254</v>
          </cell>
          <cell r="BP1170">
            <v>1.7549999999999999</v>
          </cell>
          <cell r="BQ1170">
            <v>1.77</v>
          </cell>
          <cell r="BR1170">
            <v>1.75</v>
          </cell>
          <cell r="BS1170">
            <v>1.77</v>
          </cell>
          <cell r="BT1170">
            <v>2.0000000000000018E-2</v>
          </cell>
          <cell r="BU1170">
            <v>1.0000000000000009E-2</v>
          </cell>
        </row>
        <row r="1171">
          <cell r="AA1171">
            <v>42255</v>
          </cell>
          <cell r="AB1171">
            <v>1.375</v>
          </cell>
          <cell r="AC1171">
            <v>1.425</v>
          </cell>
          <cell r="AD1171">
            <v>1.29</v>
          </cell>
          <cell r="AE1171">
            <v>1.29</v>
          </cell>
          <cell r="AF1171">
            <v>0.13500000000000001</v>
          </cell>
          <cell r="AG1171">
            <v>-8.2999999999999963E-2</v>
          </cell>
          <cell r="BO1171">
            <v>42251</v>
          </cell>
          <cell r="BP1171">
            <v>1.74</v>
          </cell>
          <cell r="BQ1171">
            <v>1.76</v>
          </cell>
          <cell r="BR1171">
            <v>1.71</v>
          </cell>
          <cell r="BS1171">
            <v>1.76</v>
          </cell>
          <cell r="BT1171">
            <v>5.0000000000000044E-2</v>
          </cell>
          <cell r="BU1171">
            <v>2.0000000000000018E-2</v>
          </cell>
        </row>
        <row r="1172">
          <cell r="AA1172">
            <v>42254</v>
          </cell>
          <cell r="AB1172">
            <v>1.355</v>
          </cell>
          <cell r="AC1172">
            <v>1.375</v>
          </cell>
          <cell r="AD1172">
            <v>1.3540000000000001</v>
          </cell>
          <cell r="AE1172">
            <v>1.373</v>
          </cell>
          <cell r="AF1172">
            <v>2.0999999999999908E-2</v>
          </cell>
          <cell r="AG1172">
            <v>2.2999999999999909E-2</v>
          </cell>
          <cell r="BO1172">
            <v>42250</v>
          </cell>
          <cell r="BP1172">
            <v>1.71</v>
          </cell>
          <cell r="BQ1172">
            <v>1.77</v>
          </cell>
          <cell r="BR1172">
            <v>1.71</v>
          </cell>
          <cell r="BS1172">
            <v>1.74</v>
          </cell>
          <cell r="BT1172">
            <v>6.0000000000000053E-2</v>
          </cell>
          <cell r="BU1172">
            <v>2.4999999999999911E-2</v>
          </cell>
        </row>
        <row r="1173">
          <cell r="AA1173">
            <v>42251</v>
          </cell>
          <cell r="AB1173">
            <v>1.32</v>
          </cell>
          <cell r="AC1173">
            <v>1.35</v>
          </cell>
          <cell r="AD1173">
            <v>1.32</v>
          </cell>
          <cell r="AE1173">
            <v>1.35</v>
          </cell>
          <cell r="AF1173">
            <v>3.0000000000000027E-2</v>
          </cell>
          <cell r="AG1173">
            <v>3.0000000000000027E-2</v>
          </cell>
          <cell r="BO1173">
            <v>42249</v>
          </cell>
          <cell r="BP1173">
            <v>1.65</v>
          </cell>
          <cell r="BQ1173">
            <v>1.74</v>
          </cell>
          <cell r="BR1173">
            <v>1.65</v>
          </cell>
          <cell r="BS1173">
            <v>1.7150000000000001</v>
          </cell>
          <cell r="BT1173">
            <v>9.000000000000008E-2</v>
          </cell>
          <cell r="BU1173">
            <v>6.5000000000000169E-2</v>
          </cell>
        </row>
        <row r="1174">
          <cell r="AA1174">
            <v>42250</v>
          </cell>
          <cell r="AB1174">
            <v>1.32</v>
          </cell>
          <cell r="AC1174">
            <v>1.36</v>
          </cell>
          <cell r="AD1174">
            <v>1.3149999999999999</v>
          </cell>
          <cell r="AE1174">
            <v>1.32</v>
          </cell>
          <cell r="AF1174">
            <v>4.5000000000000151E-2</v>
          </cell>
          <cell r="AG1174">
            <v>0</v>
          </cell>
          <cell r="BO1174">
            <v>42248</v>
          </cell>
          <cell r="BP1174">
            <v>1.62</v>
          </cell>
          <cell r="BQ1174">
            <v>1.65</v>
          </cell>
          <cell r="BR1174">
            <v>1.62</v>
          </cell>
          <cell r="BS1174">
            <v>1.65</v>
          </cell>
          <cell r="BT1174">
            <v>2.9999999999999805E-2</v>
          </cell>
          <cell r="BU1174">
            <v>2.4999999999999911E-2</v>
          </cell>
        </row>
        <row r="1175">
          <cell r="AA1175">
            <v>42249</v>
          </cell>
          <cell r="AB1175">
            <v>1.19</v>
          </cell>
          <cell r="AC1175">
            <v>1.32</v>
          </cell>
          <cell r="AD1175">
            <v>1.19</v>
          </cell>
          <cell r="AE1175">
            <v>1.32</v>
          </cell>
          <cell r="AF1175">
            <v>0.13000000000000012</v>
          </cell>
          <cell r="AG1175">
            <v>0.13000000000000012</v>
          </cell>
          <cell r="BO1175">
            <v>42247</v>
          </cell>
          <cell r="BP1175">
            <v>1.61</v>
          </cell>
          <cell r="BQ1175">
            <v>1.625</v>
          </cell>
          <cell r="BR1175">
            <v>1.6</v>
          </cell>
          <cell r="BS1175">
            <v>1.625</v>
          </cell>
          <cell r="BT1175">
            <v>2.4999999999999911E-2</v>
          </cell>
          <cell r="BU1175">
            <v>1.4999999999999902E-2</v>
          </cell>
        </row>
        <row r="1176">
          <cell r="AA1176">
            <v>42248</v>
          </cell>
          <cell r="AB1176">
            <v>1.1499999999999999</v>
          </cell>
          <cell r="AC1176">
            <v>1.19</v>
          </cell>
          <cell r="AD1176">
            <v>1.1499999999999999</v>
          </cell>
          <cell r="AE1176">
            <v>1.19</v>
          </cell>
          <cell r="AF1176">
            <v>4.0000000000000036E-2</v>
          </cell>
          <cell r="AG1176">
            <v>4.0000000000000036E-2</v>
          </cell>
          <cell r="BO1176">
            <v>42244</v>
          </cell>
          <cell r="BP1176">
            <v>1.59</v>
          </cell>
          <cell r="BQ1176">
            <v>1.62</v>
          </cell>
          <cell r="BR1176">
            <v>1.59</v>
          </cell>
          <cell r="BS1176">
            <v>1.61</v>
          </cell>
          <cell r="BT1176">
            <v>3.0000000000000027E-2</v>
          </cell>
          <cell r="BU1176">
            <v>2.0000000000000018E-2</v>
          </cell>
        </row>
        <row r="1177">
          <cell r="AA1177">
            <v>42247</v>
          </cell>
          <cell r="AB1177">
            <v>1.1499999999999999</v>
          </cell>
          <cell r="AC1177">
            <v>1.1519999999999999</v>
          </cell>
          <cell r="AD1177">
            <v>1.143</v>
          </cell>
          <cell r="AE1177">
            <v>1.1499999999999999</v>
          </cell>
          <cell r="AF1177">
            <v>8.999999999999897E-3</v>
          </cell>
          <cell r="AG1177">
            <v>0</v>
          </cell>
          <cell r="BO1177">
            <v>42243</v>
          </cell>
          <cell r="BP1177">
            <v>1.625</v>
          </cell>
          <cell r="BQ1177">
            <v>1.625</v>
          </cell>
          <cell r="BR1177">
            <v>1.59</v>
          </cell>
          <cell r="BS1177">
            <v>1.59</v>
          </cell>
          <cell r="BT1177">
            <v>3.499999999999992E-2</v>
          </cell>
          <cell r="BU1177">
            <v>-3.499999999999992E-2</v>
          </cell>
        </row>
        <row r="1178">
          <cell r="AA1178">
            <v>42244</v>
          </cell>
          <cell r="AB1178">
            <v>1.07</v>
          </cell>
          <cell r="AC1178">
            <v>1.1499999999999999</v>
          </cell>
          <cell r="AD1178">
            <v>1.07</v>
          </cell>
          <cell r="AE1178">
            <v>1.1499999999999999</v>
          </cell>
          <cell r="AF1178">
            <v>7.9999999999999849E-2</v>
          </cell>
          <cell r="AG1178">
            <v>7.9999999999999849E-2</v>
          </cell>
          <cell r="BO1178">
            <v>42242</v>
          </cell>
          <cell r="BP1178">
            <v>1.63</v>
          </cell>
          <cell r="BQ1178">
            <v>1.64</v>
          </cell>
          <cell r="BR1178">
            <v>1.623</v>
          </cell>
          <cell r="BS1178">
            <v>1.625</v>
          </cell>
          <cell r="BT1178">
            <v>1.6999999999999904E-2</v>
          </cell>
          <cell r="BU1178">
            <v>-4.9999999999998934E-3</v>
          </cell>
        </row>
        <row r="1179">
          <cell r="AA1179">
            <v>42243</v>
          </cell>
          <cell r="AB1179">
            <v>1.105</v>
          </cell>
          <cell r="AC1179">
            <v>1.1100000000000001</v>
          </cell>
          <cell r="AD1179">
            <v>1.07</v>
          </cell>
          <cell r="AE1179">
            <v>1.07</v>
          </cell>
          <cell r="AF1179">
            <v>4.0000000000000036E-2</v>
          </cell>
          <cell r="AG1179">
            <v>-3.499999999999992E-2</v>
          </cell>
          <cell r="BO1179">
            <v>42241</v>
          </cell>
          <cell r="BP1179">
            <v>1.64</v>
          </cell>
          <cell r="BQ1179">
            <v>1.64</v>
          </cell>
          <cell r="BR1179">
            <v>1.615</v>
          </cell>
          <cell r="BS1179">
            <v>1.63</v>
          </cell>
          <cell r="BT1179">
            <v>2.4999999999999911E-2</v>
          </cell>
          <cell r="BU1179">
            <v>-1.0000000000000009E-2</v>
          </cell>
        </row>
        <row r="1180">
          <cell r="AA1180">
            <v>42242</v>
          </cell>
          <cell r="AB1180">
            <v>1.105</v>
          </cell>
          <cell r="AC1180">
            <v>1.115</v>
          </cell>
          <cell r="AD1180">
            <v>1.1000000000000001</v>
          </cell>
          <cell r="AE1180">
            <v>1.105</v>
          </cell>
          <cell r="AF1180">
            <v>1.4999999999999902E-2</v>
          </cell>
          <cell r="AG1180">
            <v>0</v>
          </cell>
          <cell r="BO1180">
            <v>42240</v>
          </cell>
          <cell r="BP1180">
            <v>1.6850000000000001</v>
          </cell>
          <cell r="BQ1180">
            <v>1.6890000000000001</v>
          </cell>
          <cell r="BR1180">
            <v>1.64</v>
          </cell>
          <cell r="BS1180">
            <v>1.64</v>
          </cell>
          <cell r="BT1180">
            <v>4.9000000000000155E-2</v>
          </cell>
          <cell r="BU1180">
            <v>-4.0000000000000036E-2</v>
          </cell>
        </row>
        <row r="1181">
          <cell r="AA1181">
            <v>42241</v>
          </cell>
          <cell r="AB1181">
            <v>1.1000000000000001</v>
          </cell>
          <cell r="AC1181">
            <v>1.1100000000000001</v>
          </cell>
          <cell r="AD1181">
            <v>1.0900000000000001</v>
          </cell>
          <cell r="AE1181">
            <v>1.105</v>
          </cell>
          <cell r="AF1181">
            <v>2.0000000000000018E-2</v>
          </cell>
          <cell r="AG1181">
            <v>4.9999999999998934E-3</v>
          </cell>
          <cell r="BO1181">
            <v>42237</v>
          </cell>
          <cell r="BP1181">
            <v>1.67</v>
          </cell>
          <cell r="BQ1181">
            <v>1.7</v>
          </cell>
          <cell r="BR1181">
            <v>1.67</v>
          </cell>
          <cell r="BS1181">
            <v>1.68</v>
          </cell>
          <cell r="BT1181">
            <v>3.0000000000000027E-2</v>
          </cell>
          <cell r="BU1181">
            <v>1.0000000000000009E-2</v>
          </cell>
        </row>
        <row r="1182">
          <cell r="AA1182">
            <v>42240</v>
          </cell>
          <cell r="AB1182">
            <v>1.145</v>
          </cell>
          <cell r="AC1182">
            <v>1.149</v>
          </cell>
          <cell r="AD1182">
            <v>1.1000000000000001</v>
          </cell>
          <cell r="AE1182">
            <v>1.1000000000000001</v>
          </cell>
          <cell r="AF1182">
            <v>4.8999999999999932E-2</v>
          </cell>
          <cell r="AG1182">
            <v>-4.2999999999999927E-2</v>
          </cell>
          <cell r="BO1182">
            <v>42236</v>
          </cell>
          <cell r="BP1182">
            <v>1.71</v>
          </cell>
          <cell r="BQ1182">
            <v>1.71</v>
          </cell>
          <cell r="BR1182">
            <v>1.67</v>
          </cell>
          <cell r="BS1182">
            <v>1.67</v>
          </cell>
          <cell r="BT1182">
            <v>4.0000000000000036E-2</v>
          </cell>
          <cell r="BU1182">
            <v>-3.300000000000014E-2</v>
          </cell>
        </row>
        <row r="1183">
          <cell r="AA1183">
            <v>42237</v>
          </cell>
          <cell r="AB1183">
            <v>1.1100000000000001</v>
          </cell>
          <cell r="AC1183">
            <v>1.145</v>
          </cell>
          <cell r="AD1183">
            <v>1.1100000000000001</v>
          </cell>
          <cell r="AE1183">
            <v>1.143</v>
          </cell>
          <cell r="AF1183">
            <v>3.499999999999992E-2</v>
          </cell>
          <cell r="AG1183">
            <v>3.2999999999999918E-2</v>
          </cell>
          <cell r="BO1183">
            <v>42235</v>
          </cell>
          <cell r="BP1183">
            <v>1.665</v>
          </cell>
          <cell r="BQ1183">
            <v>1.71</v>
          </cell>
          <cell r="BR1183">
            <v>1.665</v>
          </cell>
          <cell r="BS1183">
            <v>1.7030000000000001</v>
          </cell>
          <cell r="BT1183">
            <v>4.4999999999999929E-2</v>
          </cell>
          <cell r="BU1183">
            <v>3.8000000000000034E-2</v>
          </cell>
        </row>
        <row r="1184">
          <cell r="AA1184">
            <v>42236</v>
          </cell>
          <cell r="AB1184">
            <v>1.1399999999999999</v>
          </cell>
          <cell r="AC1184">
            <v>1.1399999999999999</v>
          </cell>
          <cell r="AD1184">
            <v>1.1100000000000001</v>
          </cell>
          <cell r="AE1184">
            <v>1.1100000000000001</v>
          </cell>
          <cell r="AF1184">
            <v>2.9999999999999805E-2</v>
          </cell>
          <cell r="AG1184">
            <v>-3.9999999999999813E-2</v>
          </cell>
          <cell r="BO1184">
            <v>42234</v>
          </cell>
          <cell r="BP1184">
            <v>1.65</v>
          </cell>
          <cell r="BQ1184">
            <v>1.67</v>
          </cell>
          <cell r="BR1184">
            <v>1.64</v>
          </cell>
          <cell r="BS1184">
            <v>1.665</v>
          </cell>
          <cell r="BT1184">
            <v>3.0000000000000027E-2</v>
          </cell>
          <cell r="BU1184">
            <v>1.5000000000000124E-2</v>
          </cell>
        </row>
        <row r="1185">
          <cell r="AA1185">
            <v>42235</v>
          </cell>
          <cell r="AB1185">
            <v>1.1200000000000001</v>
          </cell>
          <cell r="AC1185">
            <v>1.1599999999999999</v>
          </cell>
          <cell r="AD1185">
            <v>1.1200000000000001</v>
          </cell>
          <cell r="AE1185">
            <v>1.1499999999999999</v>
          </cell>
          <cell r="AF1185">
            <v>3.9999999999999813E-2</v>
          </cell>
          <cell r="AG1185">
            <v>2.9999999999999805E-2</v>
          </cell>
          <cell r="BO1185">
            <v>42233</v>
          </cell>
          <cell r="BP1185">
            <v>1.67</v>
          </cell>
          <cell r="BQ1185">
            <v>1.671</v>
          </cell>
          <cell r="BR1185">
            <v>1.62</v>
          </cell>
          <cell r="BS1185">
            <v>1.65</v>
          </cell>
          <cell r="BT1185">
            <v>5.0999999999999934E-2</v>
          </cell>
          <cell r="BU1185">
            <v>-2.0000000000000018E-2</v>
          </cell>
        </row>
        <row r="1186">
          <cell r="AA1186">
            <v>42234</v>
          </cell>
          <cell r="AB1186">
            <v>1.1299999999999999</v>
          </cell>
          <cell r="AC1186">
            <v>1.135</v>
          </cell>
          <cell r="AD1186">
            <v>1.105</v>
          </cell>
          <cell r="AE1186">
            <v>1.1200000000000001</v>
          </cell>
          <cell r="AF1186">
            <v>3.0000000000000027E-2</v>
          </cell>
          <cell r="AG1186">
            <v>-9.9999999999997868E-3</v>
          </cell>
          <cell r="BO1186">
            <v>42230</v>
          </cell>
          <cell r="BP1186">
            <v>1.68</v>
          </cell>
          <cell r="BQ1186">
            <v>1.68</v>
          </cell>
          <cell r="BR1186">
            <v>1.67</v>
          </cell>
          <cell r="BS1186">
            <v>1.67</v>
          </cell>
          <cell r="BT1186">
            <v>1.0000000000000009E-2</v>
          </cell>
          <cell r="BU1186">
            <v>-1.0000000000000009E-2</v>
          </cell>
        </row>
        <row r="1187">
          <cell r="AA1187">
            <v>42233</v>
          </cell>
          <cell r="AB1187">
            <v>1.1499999999999999</v>
          </cell>
          <cell r="AC1187">
            <v>1.151</v>
          </cell>
          <cell r="AD1187">
            <v>1.1299999999999999</v>
          </cell>
          <cell r="AE1187">
            <v>1.1299999999999999</v>
          </cell>
          <cell r="AF1187">
            <v>2.100000000000013E-2</v>
          </cell>
          <cell r="AG1187">
            <v>-2.0000000000000018E-2</v>
          </cell>
          <cell r="BO1187">
            <v>42229</v>
          </cell>
          <cell r="BP1187">
            <v>1.6970000000000001</v>
          </cell>
          <cell r="BQ1187">
            <v>1.71</v>
          </cell>
          <cell r="BR1187">
            <v>1.68</v>
          </cell>
          <cell r="BS1187">
            <v>1.68</v>
          </cell>
          <cell r="BT1187">
            <v>3.0000000000000027E-2</v>
          </cell>
          <cell r="BU1187">
            <v>-1.7000000000000126E-2</v>
          </cell>
        </row>
        <row r="1188">
          <cell r="AA1188">
            <v>42230</v>
          </cell>
          <cell r="AB1188">
            <v>1.1499999999999999</v>
          </cell>
          <cell r="AC1188">
            <v>1.155</v>
          </cell>
          <cell r="AD1188">
            <v>1.1499999999999999</v>
          </cell>
          <cell r="AE1188">
            <v>1.1499999999999999</v>
          </cell>
          <cell r="AF1188">
            <v>5.0000000000001155E-3</v>
          </cell>
          <cell r="AG1188">
            <v>0</v>
          </cell>
          <cell r="BO1188">
            <v>42228</v>
          </cell>
          <cell r="BP1188">
            <v>1.72</v>
          </cell>
          <cell r="BQ1188">
            <v>1.72</v>
          </cell>
          <cell r="BR1188">
            <v>1.67</v>
          </cell>
          <cell r="BS1188">
            <v>1.6970000000000001</v>
          </cell>
          <cell r="BT1188">
            <v>5.0000000000000044E-2</v>
          </cell>
          <cell r="BU1188">
            <v>-2.2999999999999909E-2</v>
          </cell>
        </row>
        <row r="1189">
          <cell r="AA1189">
            <v>42229</v>
          </cell>
          <cell r="AB1189">
            <v>1.17</v>
          </cell>
          <cell r="AC1189">
            <v>1.17</v>
          </cell>
          <cell r="AD1189">
            <v>1.1499999999999999</v>
          </cell>
          <cell r="AE1189">
            <v>1.1499999999999999</v>
          </cell>
          <cell r="AF1189">
            <v>2.0000000000000018E-2</v>
          </cell>
          <cell r="AG1189">
            <v>-2.0000000000000018E-2</v>
          </cell>
          <cell r="BO1189">
            <v>42227</v>
          </cell>
          <cell r="BP1189">
            <v>1.76</v>
          </cell>
          <cell r="BQ1189">
            <v>1.76</v>
          </cell>
          <cell r="BR1189">
            <v>1.72</v>
          </cell>
          <cell r="BS1189">
            <v>1.72</v>
          </cell>
          <cell r="BT1189">
            <v>4.0000000000000036E-2</v>
          </cell>
          <cell r="BU1189">
            <v>-4.0000000000000036E-2</v>
          </cell>
        </row>
        <row r="1190">
          <cell r="AA1190">
            <v>42228</v>
          </cell>
          <cell r="AB1190">
            <v>1.165</v>
          </cell>
          <cell r="AC1190">
            <v>1.17</v>
          </cell>
          <cell r="AD1190">
            <v>1.1299999999999999</v>
          </cell>
          <cell r="AE1190">
            <v>1.17</v>
          </cell>
          <cell r="AF1190">
            <v>4.0000000000000036E-2</v>
          </cell>
          <cell r="AG1190">
            <v>4.9999999999998934E-3</v>
          </cell>
          <cell r="BO1190">
            <v>42226</v>
          </cell>
          <cell r="BP1190">
            <v>1.78</v>
          </cell>
          <cell r="BQ1190">
            <v>1.782</v>
          </cell>
          <cell r="BR1190">
            <v>1.75</v>
          </cell>
          <cell r="BS1190">
            <v>1.76</v>
          </cell>
          <cell r="BT1190">
            <v>3.2000000000000028E-2</v>
          </cell>
          <cell r="BU1190">
            <v>-2.0000000000000018E-2</v>
          </cell>
        </row>
        <row r="1191">
          <cell r="AA1191">
            <v>42227</v>
          </cell>
          <cell r="AB1191">
            <v>1.19</v>
          </cell>
          <cell r="AC1191">
            <v>1.19</v>
          </cell>
          <cell r="AD1191">
            <v>1.1599999999999999</v>
          </cell>
          <cell r="AE1191">
            <v>1.165</v>
          </cell>
          <cell r="AF1191">
            <v>3.0000000000000027E-2</v>
          </cell>
          <cell r="AG1191">
            <v>-2.4999999999999911E-2</v>
          </cell>
          <cell r="BO1191">
            <v>42223</v>
          </cell>
          <cell r="BP1191">
            <v>1.76</v>
          </cell>
          <cell r="BQ1191">
            <v>1.78</v>
          </cell>
          <cell r="BR1191">
            <v>1.74</v>
          </cell>
          <cell r="BS1191">
            <v>1.78</v>
          </cell>
          <cell r="BT1191">
            <v>4.0000000000000036E-2</v>
          </cell>
          <cell r="BU1191">
            <v>2.0000000000000018E-2</v>
          </cell>
        </row>
        <row r="1192">
          <cell r="AA1192">
            <v>42226</v>
          </cell>
          <cell r="AB1192">
            <v>1.2</v>
          </cell>
          <cell r="AC1192">
            <v>1.2</v>
          </cell>
          <cell r="AD1192">
            <v>1.1850000000000001</v>
          </cell>
          <cell r="AE1192">
            <v>1.19</v>
          </cell>
          <cell r="AF1192">
            <v>1.4999999999999902E-2</v>
          </cell>
          <cell r="AG1192">
            <v>-5.0000000000001155E-3</v>
          </cell>
          <cell r="BO1192">
            <v>42222</v>
          </cell>
          <cell r="BP1192">
            <v>1.73</v>
          </cell>
          <cell r="BQ1192">
            <v>1.78</v>
          </cell>
          <cell r="BR1192">
            <v>1.73</v>
          </cell>
          <cell r="BS1192">
            <v>1.76</v>
          </cell>
          <cell r="BT1192">
            <v>5.0000000000000044E-2</v>
          </cell>
          <cell r="BU1192">
            <v>3.0000000000000027E-2</v>
          </cell>
        </row>
        <row r="1193">
          <cell r="AA1193">
            <v>42223</v>
          </cell>
          <cell r="AB1193">
            <v>1.175</v>
          </cell>
          <cell r="AC1193">
            <v>1.1950000000000001</v>
          </cell>
          <cell r="AD1193">
            <v>1.17</v>
          </cell>
          <cell r="AE1193">
            <v>1.1950000000000001</v>
          </cell>
          <cell r="AF1193">
            <v>2.5000000000000133E-2</v>
          </cell>
          <cell r="AG1193">
            <v>2.0000000000000018E-2</v>
          </cell>
          <cell r="BO1193">
            <v>42221</v>
          </cell>
          <cell r="BP1193">
            <v>1.69</v>
          </cell>
          <cell r="BQ1193">
            <v>1.73</v>
          </cell>
          <cell r="BR1193">
            <v>1.69</v>
          </cell>
          <cell r="BS1193">
            <v>1.73</v>
          </cell>
          <cell r="BT1193">
            <v>4.0000000000000036E-2</v>
          </cell>
          <cell r="BU1193">
            <v>4.0000000000000036E-2</v>
          </cell>
        </row>
        <row r="1194">
          <cell r="AA1194">
            <v>42222</v>
          </cell>
          <cell r="AB1194">
            <v>1.1599999999999999</v>
          </cell>
          <cell r="AC1194">
            <v>1.2</v>
          </cell>
          <cell r="AD1194">
            <v>1.1499999999999999</v>
          </cell>
          <cell r="AE1194">
            <v>1.175</v>
          </cell>
          <cell r="AF1194">
            <v>5.0000000000000044E-2</v>
          </cell>
          <cell r="AG1194">
            <v>1.5000000000000124E-2</v>
          </cell>
          <cell r="BO1194">
            <v>42220</v>
          </cell>
          <cell r="BP1194">
            <v>1.69</v>
          </cell>
          <cell r="BQ1194">
            <v>1.69</v>
          </cell>
          <cell r="BR1194">
            <v>1.675</v>
          </cell>
          <cell r="BS1194">
            <v>1.69</v>
          </cell>
          <cell r="BT1194">
            <v>1.4999999999999902E-2</v>
          </cell>
          <cell r="BU1194">
            <v>0</v>
          </cell>
        </row>
        <row r="1195">
          <cell r="AA1195">
            <v>42221</v>
          </cell>
          <cell r="AB1195">
            <v>1.1200000000000001</v>
          </cell>
          <cell r="AC1195">
            <v>1.1599999999999999</v>
          </cell>
          <cell r="AD1195">
            <v>1.1200000000000001</v>
          </cell>
          <cell r="AE1195">
            <v>1.1599999999999999</v>
          </cell>
          <cell r="AF1195">
            <v>3.9999999999999813E-2</v>
          </cell>
          <cell r="AG1195">
            <v>3.9999999999999813E-2</v>
          </cell>
          <cell r="BO1195">
            <v>42219</v>
          </cell>
          <cell r="BP1195">
            <v>1.655</v>
          </cell>
          <cell r="BQ1195">
            <v>1.69</v>
          </cell>
          <cell r="BR1195">
            <v>1.649</v>
          </cell>
          <cell r="BS1195">
            <v>1.69</v>
          </cell>
          <cell r="BT1195">
            <v>4.0999999999999925E-2</v>
          </cell>
          <cell r="BU1195">
            <v>3.499999999999992E-2</v>
          </cell>
        </row>
        <row r="1196">
          <cell r="AA1196">
            <v>42220</v>
          </cell>
          <cell r="AB1196">
            <v>1.1000000000000001</v>
          </cell>
          <cell r="AC1196">
            <v>1.1200000000000001</v>
          </cell>
          <cell r="AD1196">
            <v>1.1000000000000001</v>
          </cell>
          <cell r="AE1196">
            <v>1.1200000000000001</v>
          </cell>
          <cell r="AF1196">
            <v>2.0000000000000018E-2</v>
          </cell>
          <cell r="AG1196">
            <v>2.0000000000000018E-2</v>
          </cell>
          <cell r="BO1196">
            <v>42216</v>
          </cell>
          <cell r="BP1196">
            <v>1.64</v>
          </cell>
          <cell r="BQ1196">
            <v>1.655</v>
          </cell>
          <cell r="BR1196">
            <v>1.64</v>
          </cell>
          <cell r="BS1196">
            <v>1.655</v>
          </cell>
          <cell r="BT1196">
            <v>1.5000000000000124E-2</v>
          </cell>
          <cell r="BU1196">
            <v>1.5000000000000124E-2</v>
          </cell>
        </row>
        <row r="1197">
          <cell r="AA1197">
            <v>42219</v>
          </cell>
          <cell r="AB1197">
            <v>1.08</v>
          </cell>
          <cell r="AC1197">
            <v>1.1000000000000001</v>
          </cell>
          <cell r="AD1197">
            <v>1.0740000000000001</v>
          </cell>
          <cell r="AE1197">
            <v>1.1000000000000001</v>
          </cell>
          <cell r="AF1197">
            <v>2.6000000000000023E-2</v>
          </cell>
          <cell r="AG1197">
            <v>2.0000000000000018E-2</v>
          </cell>
          <cell r="BO1197">
            <v>42215</v>
          </cell>
          <cell r="BP1197">
            <v>1.63</v>
          </cell>
          <cell r="BQ1197">
            <v>1.64</v>
          </cell>
          <cell r="BR1197">
            <v>1.62</v>
          </cell>
          <cell r="BS1197">
            <v>1.64</v>
          </cell>
          <cell r="BT1197">
            <v>1.9999999999999796E-2</v>
          </cell>
          <cell r="BU1197">
            <v>1.0000000000000009E-2</v>
          </cell>
        </row>
        <row r="1198">
          <cell r="AA1198">
            <v>42216</v>
          </cell>
          <cell r="AB1198">
            <v>1.07</v>
          </cell>
          <cell r="AC1198">
            <v>1.08</v>
          </cell>
          <cell r="AD1198">
            <v>1.06</v>
          </cell>
          <cell r="AE1198">
            <v>1.08</v>
          </cell>
          <cell r="AF1198">
            <v>2.0000000000000018E-2</v>
          </cell>
          <cell r="AG1198">
            <v>1.0000000000000009E-2</v>
          </cell>
          <cell r="BO1198">
            <v>42214</v>
          </cell>
          <cell r="BP1198">
            <v>1.605</v>
          </cell>
          <cell r="BQ1198">
            <v>1.63</v>
          </cell>
          <cell r="BR1198">
            <v>1.6</v>
          </cell>
          <cell r="BS1198">
            <v>1.63</v>
          </cell>
          <cell r="BT1198">
            <v>2.9999999999999805E-2</v>
          </cell>
          <cell r="BU1198">
            <v>2.4999999999999911E-2</v>
          </cell>
        </row>
        <row r="1199">
          <cell r="AA1199">
            <v>42215</v>
          </cell>
          <cell r="AB1199">
            <v>1.05</v>
          </cell>
          <cell r="AC1199">
            <v>1.07</v>
          </cell>
          <cell r="AD1199">
            <v>1.05</v>
          </cell>
          <cell r="AE1199">
            <v>1.07</v>
          </cell>
          <cell r="AF1199">
            <v>2.0000000000000018E-2</v>
          </cell>
          <cell r="AG1199">
            <v>2.0000000000000018E-2</v>
          </cell>
          <cell r="BO1199">
            <v>42213</v>
          </cell>
          <cell r="BP1199">
            <v>1.6</v>
          </cell>
          <cell r="BQ1199">
            <v>1.61</v>
          </cell>
          <cell r="BR1199">
            <v>1.597</v>
          </cell>
          <cell r="BS1199">
            <v>1.605</v>
          </cell>
          <cell r="BT1199">
            <v>1.3000000000000123E-2</v>
          </cell>
          <cell r="BU1199">
            <v>4.9999999999998934E-3</v>
          </cell>
        </row>
        <row r="1200">
          <cell r="AA1200">
            <v>42214</v>
          </cell>
          <cell r="AB1200">
            <v>1.0349999999999999</v>
          </cell>
          <cell r="AC1200">
            <v>1.05</v>
          </cell>
          <cell r="AD1200">
            <v>1.0329999999999999</v>
          </cell>
          <cell r="AE1200">
            <v>1.05</v>
          </cell>
          <cell r="AF1200">
            <v>1.7000000000000126E-2</v>
          </cell>
          <cell r="AG1200">
            <v>1.5000000000000124E-2</v>
          </cell>
          <cell r="BO1200">
            <v>42212</v>
          </cell>
          <cell r="BP1200">
            <v>1.62</v>
          </cell>
          <cell r="BQ1200">
            <v>1.623</v>
          </cell>
          <cell r="BR1200">
            <v>1.59</v>
          </cell>
          <cell r="BS1200">
            <v>1.6</v>
          </cell>
          <cell r="BT1200">
            <v>3.2999999999999918E-2</v>
          </cell>
          <cell r="BU1200">
            <v>-2.9999999999999805E-2</v>
          </cell>
        </row>
        <row r="1201">
          <cell r="AA1201">
            <v>42213</v>
          </cell>
          <cell r="AB1201">
            <v>1.02</v>
          </cell>
          <cell r="AC1201">
            <v>1.0349999999999999</v>
          </cell>
          <cell r="AD1201">
            <v>1.02</v>
          </cell>
          <cell r="AE1201">
            <v>1.0349999999999999</v>
          </cell>
          <cell r="AF1201">
            <v>1.4999999999999902E-2</v>
          </cell>
          <cell r="AG1201">
            <v>1.4999999999999902E-2</v>
          </cell>
          <cell r="BO1201">
            <v>42209</v>
          </cell>
          <cell r="BP1201">
            <v>1.625</v>
          </cell>
          <cell r="BQ1201">
            <v>1.63</v>
          </cell>
          <cell r="BR1201">
            <v>1.6</v>
          </cell>
          <cell r="BS1201">
            <v>1.63</v>
          </cell>
          <cell r="BT1201">
            <v>2.9999999999999805E-2</v>
          </cell>
          <cell r="BU1201">
            <v>4.9999999999998934E-3</v>
          </cell>
        </row>
        <row r="1202">
          <cell r="AA1202">
            <v>42212</v>
          </cell>
          <cell r="AB1202">
            <v>1.03</v>
          </cell>
          <cell r="AC1202">
            <v>1.0309999999999999</v>
          </cell>
          <cell r="AD1202">
            <v>1</v>
          </cell>
          <cell r="AE1202">
            <v>1.02</v>
          </cell>
          <cell r="AF1202">
            <v>3.0999999999999917E-2</v>
          </cell>
          <cell r="AG1202">
            <v>-1.4999999999999902E-2</v>
          </cell>
          <cell r="BO1202">
            <v>42208</v>
          </cell>
          <cell r="BP1202">
            <v>1.62</v>
          </cell>
          <cell r="BQ1202">
            <v>1.64</v>
          </cell>
          <cell r="BR1202">
            <v>1.62</v>
          </cell>
          <cell r="BS1202">
            <v>1.625</v>
          </cell>
          <cell r="BT1202">
            <v>1.9999999999999796E-2</v>
          </cell>
          <cell r="BU1202">
            <v>4.9999999999998934E-3</v>
          </cell>
        </row>
        <row r="1203">
          <cell r="AA1203">
            <v>42209</v>
          </cell>
          <cell r="AB1203">
            <v>1.05</v>
          </cell>
          <cell r="AC1203">
            <v>1.05</v>
          </cell>
          <cell r="AD1203">
            <v>1.02</v>
          </cell>
          <cell r="AE1203">
            <v>1.0349999999999999</v>
          </cell>
          <cell r="AF1203">
            <v>3.0000000000000027E-2</v>
          </cell>
          <cell r="AG1203">
            <v>-1.5000000000000124E-2</v>
          </cell>
          <cell r="BO1203">
            <v>42207</v>
          </cell>
          <cell r="BP1203">
            <v>1.58</v>
          </cell>
          <cell r="BQ1203">
            <v>1.625</v>
          </cell>
          <cell r="BR1203">
            <v>1.58</v>
          </cell>
          <cell r="BS1203">
            <v>1.62</v>
          </cell>
          <cell r="BT1203">
            <v>4.4999999999999929E-2</v>
          </cell>
          <cell r="BU1203">
            <v>4.0000000000000036E-2</v>
          </cell>
        </row>
        <row r="1204">
          <cell r="AA1204">
            <v>42208</v>
          </cell>
          <cell r="AB1204">
            <v>1.04</v>
          </cell>
          <cell r="AC1204">
            <v>1.05</v>
          </cell>
          <cell r="AD1204">
            <v>1.0349999999999999</v>
          </cell>
          <cell r="AE1204">
            <v>1.05</v>
          </cell>
          <cell r="AF1204">
            <v>1.5000000000000124E-2</v>
          </cell>
          <cell r="AG1204">
            <v>1.0000000000000009E-2</v>
          </cell>
          <cell r="BO1204">
            <v>42206</v>
          </cell>
          <cell r="BP1204">
            <v>1.633</v>
          </cell>
          <cell r="BQ1204">
            <v>1.635</v>
          </cell>
          <cell r="BR1204">
            <v>1.58</v>
          </cell>
          <cell r="BS1204">
            <v>1.58</v>
          </cell>
          <cell r="BT1204">
            <v>5.4999999999999938E-2</v>
          </cell>
          <cell r="BU1204">
            <v>-5.4999999999999938E-2</v>
          </cell>
        </row>
        <row r="1205">
          <cell r="AA1205">
            <v>42207</v>
          </cell>
          <cell r="AB1205">
            <v>1.05</v>
          </cell>
          <cell r="AC1205">
            <v>1.06</v>
          </cell>
          <cell r="AD1205">
            <v>1.04</v>
          </cell>
          <cell r="AE1205">
            <v>1.04</v>
          </cell>
          <cell r="AF1205">
            <v>2.0000000000000018E-2</v>
          </cell>
          <cell r="AG1205">
            <v>-1.0000000000000009E-2</v>
          </cell>
          <cell r="BO1205">
            <v>42205</v>
          </cell>
          <cell r="BP1205">
            <v>1.635</v>
          </cell>
          <cell r="BQ1205">
            <v>1.64</v>
          </cell>
          <cell r="BR1205">
            <v>1.63</v>
          </cell>
          <cell r="BS1205">
            <v>1.635</v>
          </cell>
          <cell r="BT1205">
            <v>1.0000000000000009E-2</v>
          </cell>
          <cell r="BU1205">
            <v>0</v>
          </cell>
        </row>
        <row r="1206">
          <cell r="AA1206">
            <v>42206</v>
          </cell>
          <cell r="AB1206">
            <v>1.095</v>
          </cell>
          <cell r="AC1206">
            <v>1.1000000000000001</v>
          </cell>
          <cell r="AD1206">
            <v>1.05</v>
          </cell>
          <cell r="AE1206">
            <v>1.05</v>
          </cell>
          <cell r="AF1206">
            <v>5.0000000000000044E-2</v>
          </cell>
          <cell r="AG1206">
            <v>-4.4999999999999929E-2</v>
          </cell>
          <cell r="BO1206">
            <v>42202</v>
          </cell>
          <cell r="BP1206">
            <v>1.665</v>
          </cell>
          <cell r="BQ1206">
            <v>1.665</v>
          </cell>
          <cell r="BR1206">
            <v>1.635</v>
          </cell>
          <cell r="BS1206">
            <v>1.635</v>
          </cell>
          <cell r="BT1206">
            <v>3.0000000000000027E-2</v>
          </cell>
          <cell r="BU1206">
            <v>-2.8000000000000025E-2</v>
          </cell>
        </row>
        <row r="1207">
          <cell r="AA1207">
            <v>42205</v>
          </cell>
          <cell r="AB1207">
            <v>1.1000000000000001</v>
          </cell>
          <cell r="AC1207">
            <v>1.1100000000000001</v>
          </cell>
          <cell r="AD1207">
            <v>1.0900000000000001</v>
          </cell>
          <cell r="AE1207">
            <v>1.095</v>
          </cell>
          <cell r="AF1207">
            <v>2.0000000000000018E-2</v>
          </cell>
          <cell r="AG1207">
            <v>-1.5000000000000124E-2</v>
          </cell>
          <cell r="BO1207">
            <v>42201</v>
          </cell>
          <cell r="BP1207">
            <v>1.663</v>
          </cell>
          <cell r="BQ1207">
            <v>1.663</v>
          </cell>
          <cell r="BR1207">
            <v>1.663</v>
          </cell>
          <cell r="BS1207">
            <v>1.663</v>
          </cell>
          <cell r="BT1207">
            <v>0</v>
          </cell>
          <cell r="BU1207">
            <v>0</v>
          </cell>
        </row>
        <row r="1208">
          <cell r="AA1208">
            <v>42202</v>
          </cell>
          <cell r="AB1208">
            <v>1.145</v>
          </cell>
          <cell r="AC1208">
            <v>1.145</v>
          </cell>
          <cell r="AD1208">
            <v>1.1100000000000001</v>
          </cell>
          <cell r="AE1208">
            <v>1.1100000000000001</v>
          </cell>
          <cell r="AF1208">
            <v>3.499999999999992E-2</v>
          </cell>
          <cell r="AG1208">
            <v>-4.9999999999999822E-2</v>
          </cell>
          <cell r="BO1208">
            <v>42200</v>
          </cell>
          <cell r="BP1208">
            <v>1.655</v>
          </cell>
          <cell r="BQ1208">
            <v>1.665</v>
          </cell>
          <cell r="BR1208">
            <v>1.65</v>
          </cell>
          <cell r="BS1208">
            <v>1.663</v>
          </cell>
          <cell r="BT1208">
            <v>1.5000000000000124E-2</v>
          </cell>
          <cell r="BU1208">
            <v>8.0000000000000071E-3</v>
          </cell>
        </row>
        <row r="1209">
          <cell r="AA1209">
            <v>42201</v>
          </cell>
          <cell r="AB1209">
            <v>1.145</v>
          </cell>
          <cell r="AC1209">
            <v>1.1599999999999999</v>
          </cell>
          <cell r="AD1209">
            <v>1.145</v>
          </cell>
          <cell r="AE1209">
            <v>1.1599999999999999</v>
          </cell>
          <cell r="AF1209">
            <v>1.4999999999999902E-2</v>
          </cell>
          <cell r="AG1209">
            <v>1.4999999999999902E-2</v>
          </cell>
          <cell r="BO1209">
            <v>42199</v>
          </cell>
          <cell r="BP1209">
            <v>1.67</v>
          </cell>
          <cell r="BQ1209">
            <v>1.67</v>
          </cell>
          <cell r="BR1209">
            <v>1.655</v>
          </cell>
          <cell r="BS1209">
            <v>1.655</v>
          </cell>
          <cell r="BT1209">
            <v>1.4999999999999902E-2</v>
          </cell>
          <cell r="BU1209">
            <v>-1.4999999999999902E-2</v>
          </cell>
        </row>
        <row r="1210">
          <cell r="AA1210">
            <v>42200</v>
          </cell>
          <cell r="AB1210">
            <v>1.1399999999999999</v>
          </cell>
          <cell r="AC1210">
            <v>1.1599999999999999</v>
          </cell>
          <cell r="AD1210">
            <v>1.1299999999999999</v>
          </cell>
          <cell r="AE1210">
            <v>1.145</v>
          </cell>
          <cell r="AF1210">
            <v>3.0000000000000027E-2</v>
          </cell>
          <cell r="AG1210">
            <v>5.0000000000001155E-3</v>
          </cell>
          <cell r="BO1210">
            <v>42198</v>
          </cell>
          <cell r="BP1210">
            <v>1.65</v>
          </cell>
          <cell r="BQ1210">
            <v>1.675</v>
          </cell>
          <cell r="BR1210">
            <v>1.643</v>
          </cell>
          <cell r="BS1210">
            <v>1.67</v>
          </cell>
          <cell r="BT1210">
            <v>3.2000000000000028E-2</v>
          </cell>
          <cell r="BU1210">
            <v>1.4999999999999902E-2</v>
          </cell>
        </row>
        <row r="1211">
          <cell r="AA1211">
            <v>42199</v>
          </cell>
          <cell r="AB1211">
            <v>1.155</v>
          </cell>
          <cell r="AC1211">
            <v>1.1599999999999999</v>
          </cell>
          <cell r="AD1211">
            <v>1.1299999999999999</v>
          </cell>
          <cell r="AE1211">
            <v>1.1399999999999999</v>
          </cell>
          <cell r="AF1211">
            <v>3.0000000000000027E-2</v>
          </cell>
          <cell r="AG1211">
            <v>-2.0000000000000018E-2</v>
          </cell>
          <cell r="BO1211">
            <v>42195</v>
          </cell>
          <cell r="BP1211">
            <v>1.63</v>
          </cell>
          <cell r="BQ1211">
            <v>1.655</v>
          </cell>
          <cell r="BR1211">
            <v>1.62</v>
          </cell>
          <cell r="BS1211">
            <v>1.655</v>
          </cell>
          <cell r="BT1211">
            <v>3.499999999999992E-2</v>
          </cell>
          <cell r="BU1211">
            <v>2.5000000000000133E-2</v>
          </cell>
        </row>
        <row r="1212">
          <cell r="AA1212">
            <v>42198</v>
          </cell>
          <cell r="AB1212">
            <v>1.1599999999999999</v>
          </cell>
          <cell r="AC1212">
            <v>1.181</v>
          </cell>
          <cell r="AD1212">
            <v>1.145</v>
          </cell>
          <cell r="AE1212">
            <v>1.1599999999999999</v>
          </cell>
          <cell r="AF1212">
            <v>3.6000000000000032E-2</v>
          </cell>
          <cell r="AG1212">
            <v>-2.0000000000000018E-2</v>
          </cell>
          <cell r="BO1212">
            <v>42194</v>
          </cell>
          <cell r="BP1212">
            <v>1.58</v>
          </cell>
          <cell r="BQ1212">
            <v>1.63</v>
          </cell>
          <cell r="BR1212">
            <v>1.57</v>
          </cell>
          <cell r="BS1212">
            <v>1.63</v>
          </cell>
          <cell r="BT1212">
            <v>5.9999999999999831E-2</v>
          </cell>
          <cell r="BU1212">
            <v>4.9999999999999822E-2</v>
          </cell>
        </row>
        <row r="1213">
          <cell r="AA1213">
            <v>42195</v>
          </cell>
          <cell r="AB1213">
            <v>1.1299999999999999</v>
          </cell>
          <cell r="AC1213">
            <v>1.18</v>
          </cell>
          <cell r="AD1213">
            <v>1.1299999999999999</v>
          </cell>
          <cell r="AE1213">
            <v>1.18</v>
          </cell>
          <cell r="AF1213">
            <v>5.0000000000000044E-2</v>
          </cell>
          <cell r="AG1213">
            <v>5.0000000000000044E-2</v>
          </cell>
          <cell r="BO1213">
            <v>42193</v>
          </cell>
          <cell r="BP1213">
            <v>1.61</v>
          </cell>
          <cell r="BQ1213">
            <v>1.61</v>
          </cell>
          <cell r="BR1213">
            <v>1.55</v>
          </cell>
          <cell r="BS1213">
            <v>1.58</v>
          </cell>
          <cell r="BT1213">
            <v>6.0000000000000053E-2</v>
          </cell>
          <cell r="BU1213">
            <v>-3.0000000000000027E-2</v>
          </cell>
        </row>
        <row r="1214">
          <cell r="AA1214">
            <v>42194</v>
          </cell>
          <cell r="AB1214">
            <v>1.1000000000000001</v>
          </cell>
          <cell r="AC1214">
            <v>1.135</v>
          </cell>
          <cell r="AD1214">
            <v>1.095</v>
          </cell>
          <cell r="AE1214">
            <v>1.1299999999999999</v>
          </cell>
          <cell r="AF1214">
            <v>4.0000000000000036E-2</v>
          </cell>
          <cell r="AG1214">
            <v>2.9999999999999805E-2</v>
          </cell>
          <cell r="BO1214">
            <v>42192</v>
          </cell>
          <cell r="BP1214">
            <v>1.665</v>
          </cell>
          <cell r="BQ1214">
            <v>1.67</v>
          </cell>
          <cell r="BR1214">
            <v>1.61</v>
          </cell>
          <cell r="BS1214">
            <v>1.61</v>
          </cell>
          <cell r="BT1214">
            <v>5.9999999999999831E-2</v>
          </cell>
          <cell r="BU1214">
            <v>-4.9999999999999822E-2</v>
          </cell>
        </row>
        <row r="1215">
          <cell r="AA1215">
            <v>42193</v>
          </cell>
          <cell r="AB1215">
            <v>1.1299999999999999</v>
          </cell>
          <cell r="AC1215">
            <v>1.1299999999999999</v>
          </cell>
          <cell r="AD1215">
            <v>1.0900000000000001</v>
          </cell>
          <cell r="AE1215">
            <v>1.1000000000000001</v>
          </cell>
          <cell r="AF1215">
            <v>3.9999999999999813E-2</v>
          </cell>
          <cell r="AG1215">
            <v>-2.9999999999999805E-2</v>
          </cell>
          <cell r="BO1215">
            <v>42191</v>
          </cell>
          <cell r="BP1215">
            <v>1.69</v>
          </cell>
          <cell r="BQ1215">
            <v>1.694</v>
          </cell>
          <cell r="BR1215">
            <v>1.64</v>
          </cell>
          <cell r="BS1215">
            <v>1.66</v>
          </cell>
          <cell r="BT1215">
            <v>5.4000000000000048E-2</v>
          </cell>
          <cell r="BU1215">
            <v>-3.0000000000000027E-2</v>
          </cell>
        </row>
        <row r="1216">
          <cell r="AA1216">
            <v>42192</v>
          </cell>
          <cell r="AB1216">
            <v>1.18</v>
          </cell>
          <cell r="AC1216">
            <v>1.1850000000000001</v>
          </cell>
          <cell r="AD1216">
            <v>1.1299999999999999</v>
          </cell>
          <cell r="AE1216">
            <v>1.1299999999999999</v>
          </cell>
          <cell r="AF1216">
            <v>5.500000000000016E-2</v>
          </cell>
          <cell r="AG1216">
            <v>-5.0000000000000044E-2</v>
          </cell>
          <cell r="BO1216">
            <v>42188</v>
          </cell>
          <cell r="BP1216">
            <v>1.73</v>
          </cell>
          <cell r="BQ1216">
            <v>1.73</v>
          </cell>
          <cell r="BR1216">
            <v>1.69</v>
          </cell>
          <cell r="BS1216">
            <v>1.69</v>
          </cell>
          <cell r="BT1216">
            <v>4.0000000000000036E-2</v>
          </cell>
          <cell r="BU1216">
            <v>-4.0000000000000036E-2</v>
          </cell>
        </row>
        <row r="1217">
          <cell r="AA1217">
            <v>42191</v>
          </cell>
          <cell r="AB1217">
            <v>1.21</v>
          </cell>
          <cell r="AC1217">
            <v>1.21</v>
          </cell>
          <cell r="AD1217">
            <v>1.175</v>
          </cell>
          <cell r="AE1217">
            <v>1.18</v>
          </cell>
          <cell r="AF1217">
            <v>3.499999999999992E-2</v>
          </cell>
          <cell r="AG1217">
            <v>-2.5000000000000133E-2</v>
          </cell>
          <cell r="BO1217">
            <v>42187</v>
          </cell>
          <cell r="BP1217">
            <v>1.79</v>
          </cell>
          <cell r="BQ1217">
            <v>1.79</v>
          </cell>
          <cell r="BR1217">
            <v>1.71</v>
          </cell>
          <cell r="BS1217">
            <v>1.73</v>
          </cell>
          <cell r="BT1217">
            <v>8.0000000000000071E-2</v>
          </cell>
          <cell r="BU1217">
            <v>-6.0000000000000053E-2</v>
          </cell>
        </row>
        <row r="1218">
          <cell r="AA1218">
            <v>42188</v>
          </cell>
          <cell r="AB1218">
            <v>1.23</v>
          </cell>
          <cell r="AC1218">
            <v>1.23</v>
          </cell>
          <cell r="AD1218">
            <v>1.2</v>
          </cell>
          <cell r="AE1218">
            <v>1.2050000000000001</v>
          </cell>
          <cell r="AF1218">
            <v>3.0000000000000027E-2</v>
          </cell>
          <cell r="AG1218">
            <v>-2.4999999999999911E-2</v>
          </cell>
          <cell r="BO1218">
            <v>42186</v>
          </cell>
          <cell r="BP1218">
            <v>1.8</v>
          </cell>
          <cell r="BQ1218">
            <v>1.82</v>
          </cell>
          <cell r="BR1218">
            <v>1.79</v>
          </cell>
          <cell r="BS1218">
            <v>1.79</v>
          </cell>
          <cell r="BT1218">
            <v>3.0000000000000027E-2</v>
          </cell>
          <cell r="BU1218">
            <v>-1.0000000000000009E-2</v>
          </cell>
        </row>
        <row r="1219">
          <cell r="AA1219">
            <v>42187</v>
          </cell>
          <cell r="AB1219">
            <v>1.26</v>
          </cell>
          <cell r="AC1219">
            <v>1.26</v>
          </cell>
          <cell r="AD1219">
            <v>1.2250000000000001</v>
          </cell>
          <cell r="AE1219">
            <v>1.23</v>
          </cell>
          <cell r="AF1219">
            <v>3.499999999999992E-2</v>
          </cell>
          <cell r="AG1219">
            <v>-3.0000000000000027E-2</v>
          </cell>
          <cell r="BO1219">
            <v>42185</v>
          </cell>
          <cell r="BP1219">
            <v>1.85</v>
          </cell>
          <cell r="BQ1219">
            <v>1.85</v>
          </cell>
          <cell r="BR1219">
            <v>1.79</v>
          </cell>
          <cell r="BS1219">
            <v>1.8</v>
          </cell>
          <cell r="BT1219">
            <v>6.0000000000000053E-2</v>
          </cell>
          <cell r="BU1219">
            <v>-5.0000000000000044E-2</v>
          </cell>
        </row>
        <row r="1220">
          <cell r="AA1220">
            <v>42186</v>
          </cell>
          <cell r="AB1220">
            <v>1.24</v>
          </cell>
          <cell r="AC1220">
            <v>1.27</v>
          </cell>
          <cell r="AD1220">
            <v>1.24</v>
          </cell>
          <cell r="AE1220">
            <v>1.26</v>
          </cell>
          <cell r="AF1220">
            <v>3.0000000000000027E-2</v>
          </cell>
          <cell r="AG1220">
            <v>2.0000000000000018E-2</v>
          </cell>
          <cell r="BO1220">
            <v>42181</v>
          </cell>
          <cell r="BP1220">
            <v>1.89</v>
          </cell>
          <cell r="BQ1220">
            <v>1.89</v>
          </cell>
          <cell r="BR1220">
            <v>1.83</v>
          </cell>
          <cell r="BS1220">
            <v>1.85</v>
          </cell>
          <cell r="BT1220">
            <v>5.9999999999999831E-2</v>
          </cell>
          <cell r="BU1220">
            <v>-3.499999999999992E-2</v>
          </cell>
        </row>
        <row r="1221">
          <cell r="AA1221">
            <v>42185</v>
          </cell>
          <cell r="AB1221">
            <v>1.27</v>
          </cell>
          <cell r="AC1221">
            <v>1.27</v>
          </cell>
          <cell r="AD1221">
            <v>1.2290000000000001</v>
          </cell>
          <cell r="AE1221">
            <v>1.24</v>
          </cell>
          <cell r="AF1221">
            <v>4.0999999999999925E-2</v>
          </cell>
          <cell r="AG1221">
            <v>-3.0000000000000027E-2</v>
          </cell>
          <cell r="BO1221">
            <v>42180</v>
          </cell>
          <cell r="BP1221">
            <v>1.91</v>
          </cell>
          <cell r="BQ1221">
            <v>1.92</v>
          </cell>
          <cell r="BR1221">
            <v>1.88</v>
          </cell>
          <cell r="BS1221">
            <v>1.885</v>
          </cell>
          <cell r="BT1221">
            <v>4.0000000000000036E-2</v>
          </cell>
          <cell r="BU1221">
            <v>-2.4999999999999911E-2</v>
          </cell>
        </row>
        <row r="1222">
          <cell r="AA1222">
            <v>42181</v>
          </cell>
          <cell r="AB1222">
            <v>1.31</v>
          </cell>
          <cell r="AC1222">
            <v>1.32</v>
          </cell>
          <cell r="AD1222">
            <v>1.27</v>
          </cell>
          <cell r="AE1222">
            <v>1.27</v>
          </cell>
          <cell r="AF1222">
            <v>5.0000000000000044E-2</v>
          </cell>
          <cell r="AG1222">
            <v>-4.4999999999999929E-2</v>
          </cell>
          <cell r="BO1222">
            <v>42179</v>
          </cell>
          <cell r="BP1222">
            <v>1.94</v>
          </cell>
          <cell r="BQ1222">
            <v>1.94</v>
          </cell>
          <cell r="BR1222">
            <v>1.91</v>
          </cell>
          <cell r="BS1222">
            <v>1.91</v>
          </cell>
          <cell r="BT1222">
            <v>3.0000000000000027E-2</v>
          </cell>
          <cell r="BU1222">
            <v>-3.0000000000000027E-2</v>
          </cell>
        </row>
        <row r="1223">
          <cell r="AA1223">
            <v>42180</v>
          </cell>
          <cell r="AB1223">
            <v>1.34</v>
          </cell>
          <cell r="AC1223">
            <v>1.34</v>
          </cell>
          <cell r="AD1223">
            <v>1.3149999999999999</v>
          </cell>
          <cell r="AE1223">
            <v>1.3149999999999999</v>
          </cell>
          <cell r="AF1223">
            <v>2.5000000000000133E-2</v>
          </cell>
          <cell r="AG1223">
            <v>-2.5000000000000133E-2</v>
          </cell>
          <cell r="BO1223">
            <v>42178</v>
          </cell>
          <cell r="BP1223">
            <v>1.93</v>
          </cell>
          <cell r="BQ1223">
            <v>1.96</v>
          </cell>
          <cell r="BR1223">
            <v>1.92</v>
          </cell>
          <cell r="BS1223">
            <v>1.94</v>
          </cell>
          <cell r="BT1223">
            <v>4.0000000000000036E-2</v>
          </cell>
          <cell r="BU1223">
            <v>1.0000000000000009E-2</v>
          </cell>
        </row>
        <row r="1224">
          <cell r="AA1224">
            <v>42179</v>
          </cell>
          <cell r="AB1224">
            <v>1.38</v>
          </cell>
          <cell r="AC1224">
            <v>1.38</v>
          </cell>
          <cell r="AD1224">
            <v>1.34</v>
          </cell>
          <cell r="AE1224">
            <v>1.34</v>
          </cell>
          <cell r="AF1224">
            <v>3.9999999999999813E-2</v>
          </cell>
          <cell r="AG1224">
            <v>-3.9999999999999813E-2</v>
          </cell>
          <cell r="BO1224">
            <v>42177</v>
          </cell>
          <cell r="BP1224">
            <v>1.885</v>
          </cell>
          <cell r="BQ1224">
            <v>1.9350000000000001</v>
          </cell>
          <cell r="BR1224">
            <v>1.88</v>
          </cell>
          <cell r="BS1224">
            <v>1.93</v>
          </cell>
          <cell r="BT1224">
            <v>5.500000000000016E-2</v>
          </cell>
          <cell r="BU1224">
            <v>4.0000000000000036E-2</v>
          </cell>
        </row>
        <row r="1225">
          <cell r="AA1225">
            <v>42178</v>
          </cell>
          <cell r="AB1225">
            <v>1.38</v>
          </cell>
          <cell r="AC1225">
            <v>1.4</v>
          </cell>
          <cell r="AD1225">
            <v>1.38</v>
          </cell>
          <cell r="AE1225">
            <v>1.38</v>
          </cell>
          <cell r="AF1225">
            <v>2.0000000000000018E-2</v>
          </cell>
          <cell r="AG1225">
            <v>0</v>
          </cell>
          <cell r="BO1225">
            <v>42174</v>
          </cell>
          <cell r="BP1225">
            <v>1.92</v>
          </cell>
          <cell r="BQ1225">
            <v>1.92</v>
          </cell>
          <cell r="BR1225">
            <v>1.89</v>
          </cell>
          <cell r="BS1225">
            <v>1.89</v>
          </cell>
          <cell r="BT1225">
            <v>3.0000000000000027E-2</v>
          </cell>
          <cell r="BU1225">
            <v>-3.0000000000000027E-2</v>
          </cell>
        </row>
        <row r="1226">
          <cell r="AA1226">
            <v>42177</v>
          </cell>
          <cell r="AB1226">
            <v>1.36</v>
          </cell>
          <cell r="AC1226">
            <v>1.39</v>
          </cell>
          <cell r="AD1226">
            <v>1.3560000000000001</v>
          </cell>
          <cell r="AE1226">
            <v>1.38</v>
          </cell>
          <cell r="AF1226">
            <v>3.3999999999999808E-2</v>
          </cell>
          <cell r="AG1226">
            <v>1.4999999999999902E-2</v>
          </cell>
          <cell r="BO1226">
            <v>42173</v>
          </cell>
          <cell r="BP1226">
            <v>1.9</v>
          </cell>
          <cell r="BQ1226">
            <v>1.92</v>
          </cell>
          <cell r="BR1226">
            <v>1.9</v>
          </cell>
          <cell r="BS1226">
            <v>1.92</v>
          </cell>
          <cell r="BT1226">
            <v>2.0000000000000018E-2</v>
          </cell>
          <cell r="BU1226">
            <v>2.0000000000000018E-2</v>
          </cell>
        </row>
        <row r="1227">
          <cell r="AA1227">
            <v>42174</v>
          </cell>
          <cell r="AB1227">
            <v>1.395</v>
          </cell>
          <cell r="AC1227">
            <v>1.395</v>
          </cell>
          <cell r="AD1227">
            <v>1.365</v>
          </cell>
          <cell r="AE1227">
            <v>1.365</v>
          </cell>
          <cell r="AF1227">
            <v>3.0000000000000027E-2</v>
          </cell>
          <cell r="AG1227">
            <v>-3.0000000000000027E-2</v>
          </cell>
          <cell r="BO1227">
            <v>42172</v>
          </cell>
          <cell r="BP1227">
            <v>1.84</v>
          </cell>
          <cell r="BQ1227">
            <v>1.9</v>
          </cell>
          <cell r="BR1227">
            <v>1.83</v>
          </cell>
          <cell r="BS1227">
            <v>1.9</v>
          </cell>
          <cell r="BT1227">
            <v>6.999999999999984E-2</v>
          </cell>
          <cell r="BU1227">
            <v>5.9999999999999831E-2</v>
          </cell>
        </row>
        <row r="1228">
          <cell r="AA1228">
            <v>42173</v>
          </cell>
          <cell r="AB1228">
            <v>1.395</v>
          </cell>
          <cell r="AC1228">
            <v>1.395</v>
          </cell>
          <cell r="AD1228">
            <v>1.38</v>
          </cell>
          <cell r="AE1228">
            <v>1.395</v>
          </cell>
          <cell r="AF1228">
            <v>1.5000000000000124E-2</v>
          </cell>
          <cell r="AG1228">
            <v>0</v>
          </cell>
          <cell r="BO1228">
            <v>42171</v>
          </cell>
          <cell r="BP1228">
            <v>1.8149999999999999</v>
          </cell>
          <cell r="BQ1228">
            <v>1.84</v>
          </cell>
          <cell r="BR1228">
            <v>1.81</v>
          </cell>
          <cell r="BS1228">
            <v>1.84</v>
          </cell>
          <cell r="BT1228">
            <v>3.0000000000000027E-2</v>
          </cell>
          <cell r="BU1228">
            <v>2.0000000000000018E-2</v>
          </cell>
        </row>
        <row r="1229">
          <cell r="AA1229">
            <v>42172</v>
          </cell>
          <cell r="AB1229">
            <v>1.385</v>
          </cell>
          <cell r="AC1229">
            <v>1.4</v>
          </cell>
          <cell r="AD1229">
            <v>1.375</v>
          </cell>
          <cell r="AE1229">
            <v>1.395</v>
          </cell>
          <cell r="AF1229">
            <v>2.4999999999999911E-2</v>
          </cell>
          <cell r="AG1229">
            <v>1.5000000000000124E-2</v>
          </cell>
          <cell r="BO1229">
            <v>42170</v>
          </cell>
          <cell r="BP1229">
            <v>1.81</v>
          </cell>
          <cell r="BQ1229">
            <v>1.82</v>
          </cell>
          <cell r="BR1229">
            <v>1.804</v>
          </cell>
          <cell r="BS1229">
            <v>1.82</v>
          </cell>
          <cell r="BT1229">
            <v>1.6000000000000014E-2</v>
          </cell>
          <cell r="BU1229">
            <v>1.5000000000000124E-2</v>
          </cell>
        </row>
        <row r="1230">
          <cell r="AA1230">
            <v>42171</v>
          </cell>
          <cell r="AB1230">
            <v>1.38</v>
          </cell>
          <cell r="AC1230">
            <v>1.385</v>
          </cell>
          <cell r="AD1230">
            <v>1.375</v>
          </cell>
          <cell r="AE1230">
            <v>1.38</v>
          </cell>
          <cell r="AF1230">
            <v>1.0000000000000009E-2</v>
          </cell>
          <cell r="AG1230">
            <v>0</v>
          </cell>
          <cell r="BO1230">
            <v>42167</v>
          </cell>
          <cell r="BP1230">
            <v>1.79</v>
          </cell>
          <cell r="BQ1230">
            <v>1.8049999999999999</v>
          </cell>
          <cell r="BR1230">
            <v>1.78</v>
          </cell>
          <cell r="BS1230">
            <v>1.8049999999999999</v>
          </cell>
          <cell r="BT1230">
            <v>2.4999999999999911E-2</v>
          </cell>
          <cell r="BU1230">
            <v>1.4999999999999902E-2</v>
          </cell>
        </row>
        <row r="1231">
          <cell r="AA1231">
            <v>42170</v>
          </cell>
          <cell r="AB1231">
            <v>1.38</v>
          </cell>
          <cell r="AC1231">
            <v>1.385</v>
          </cell>
          <cell r="AD1231">
            <v>1.3740000000000001</v>
          </cell>
          <cell r="AE1231">
            <v>1.38</v>
          </cell>
          <cell r="AF1231">
            <v>1.0999999999999899E-2</v>
          </cell>
          <cell r="AG1231">
            <v>0</v>
          </cell>
          <cell r="BO1231">
            <v>42166</v>
          </cell>
          <cell r="BP1231">
            <v>1.8</v>
          </cell>
          <cell r="BQ1231">
            <v>1.8</v>
          </cell>
          <cell r="BR1231">
            <v>1.7849999999999999</v>
          </cell>
          <cell r="BS1231">
            <v>1.79</v>
          </cell>
          <cell r="BT1231">
            <v>1.5000000000000124E-2</v>
          </cell>
          <cell r="BU1231">
            <v>-1.0000000000000009E-2</v>
          </cell>
        </row>
        <row r="1232">
          <cell r="AA1232">
            <v>42167</v>
          </cell>
          <cell r="AB1232">
            <v>1.37</v>
          </cell>
          <cell r="AC1232">
            <v>1.38</v>
          </cell>
          <cell r="AD1232">
            <v>1.365</v>
          </cell>
          <cell r="AE1232">
            <v>1.38</v>
          </cell>
          <cell r="AF1232">
            <v>1.4999999999999902E-2</v>
          </cell>
          <cell r="AG1232">
            <v>9.9999999999997868E-3</v>
          </cell>
          <cell r="BO1232">
            <v>42165</v>
          </cell>
          <cell r="BP1232">
            <v>1.77</v>
          </cell>
          <cell r="BQ1232">
            <v>1.8</v>
          </cell>
          <cell r="BR1232">
            <v>1.77</v>
          </cell>
          <cell r="BS1232">
            <v>1.8</v>
          </cell>
          <cell r="BT1232">
            <v>3.0000000000000027E-2</v>
          </cell>
          <cell r="BU1232">
            <v>3.0000000000000027E-2</v>
          </cell>
        </row>
        <row r="1233">
          <cell r="AA1233">
            <v>42166</v>
          </cell>
          <cell r="AB1233">
            <v>1.395</v>
          </cell>
          <cell r="AC1233">
            <v>1.4</v>
          </cell>
          <cell r="AD1233">
            <v>1.37</v>
          </cell>
          <cell r="AE1233">
            <v>1.37</v>
          </cell>
          <cell r="AF1233">
            <v>2.9999999999999805E-2</v>
          </cell>
          <cell r="AG1233">
            <v>-2.4999999999999911E-2</v>
          </cell>
          <cell r="BO1233">
            <v>42164</v>
          </cell>
          <cell r="BP1233">
            <v>1.74</v>
          </cell>
          <cell r="BQ1233">
            <v>1.77</v>
          </cell>
          <cell r="BR1233">
            <v>1.74</v>
          </cell>
          <cell r="BS1233">
            <v>1.77</v>
          </cell>
          <cell r="BT1233">
            <v>3.0000000000000027E-2</v>
          </cell>
          <cell r="BU1233">
            <v>3.0000000000000027E-2</v>
          </cell>
        </row>
        <row r="1234">
          <cell r="AA1234">
            <v>42165</v>
          </cell>
          <cell r="AB1234">
            <v>1.395</v>
          </cell>
          <cell r="AC1234">
            <v>1.4</v>
          </cell>
          <cell r="AD1234">
            <v>1.395</v>
          </cell>
          <cell r="AE1234">
            <v>1.395</v>
          </cell>
          <cell r="AF1234">
            <v>4.9999999999998934E-3</v>
          </cell>
          <cell r="AG1234">
            <v>0</v>
          </cell>
          <cell r="BO1234">
            <v>42163</v>
          </cell>
          <cell r="BP1234">
            <v>1.73</v>
          </cell>
          <cell r="BQ1234">
            <v>1.74</v>
          </cell>
          <cell r="BR1234">
            <v>1.7150000000000001</v>
          </cell>
          <cell r="BS1234">
            <v>1.74</v>
          </cell>
          <cell r="BT1234">
            <v>2.4999999999999911E-2</v>
          </cell>
          <cell r="BU1234">
            <v>1.4999999999999902E-2</v>
          </cell>
        </row>
        <row r="1235">
          <cell r="AA1235">
            <v>42164</v>
          </cell>
          <cell r="AB1235">
            <v>1.39</v>
          </cell>
          <cell r="AC1235">
            <v>1.4</v>
          </cell>
          <cell r="AD1235">
            <v>1.38</v>
          </cell>
          <cell r="AE1235">
            <v>1.395</v>
          </cell>
          <cell r="AF1235">
            <v>2.0000000000000018E-2</v>
          </cell>
          <cell r="AG1235">
            <v>5.0000000000001155E-3</v>
          </cell>
          <cell r="BO1235">
            <v>42160</v>
          </cell>
          <cell r="BP1235">
            <v>1.7</v>
          </cell>
          <cell r="BQ1235">
            <v>1.73</v>
          </cell>
          <cell r="BR1235">
            <v>1.69</v>
          </cell>
          <cell r="BS1235">
            <v>1.7250000000000001</v>
          </cell>
          <cell r="BT1235">
            <v>4.0000000000000036E-2</v>
          </cell>
          <cell r="BU1235">
            <v>2.5000000000000133E-2</v>
          </cell>
        </row>
        <row r="1236">
          <cell r="AA1236">
            <v>42163</v>
          </cell>
          <cell r="AB1236">
            <v>1.38</v>
          </cell>
          <cell r="AC1236">
            <v>1.39</v>
          </cell>
          <cell r="AD1236">
            <v>1.36</v>
          </cell>
          <cell r="AE1236">
            <v>1.39</v>
          </cell>
          <cell r="AF1236">
            <v>2.9999999999999805E-2</v>
          </cell>
          <cell r="AG1236">
            <v>1.0000000000000009E-2</v>
          </cell>
          <cell r="BO1236">
            <v>42159</v>
          </cell>
          <cell r="BP1236">
            <v>1.7</v>
          </cell>
          <cell r="BQ1236">
            <v>1.7</v>
          </cell>
          <cell r="BR1236">
            <v>1.69</v>
          </cell>
          <cell r="BS1236">
            <v>1.7</v>
          </cell>
          <cell r="BT1236">
            <v>1.0000000000000009E-2</v>
          </cell>
          <cell r="BU1236">
            <v>0</v>
          </cell>
        </row>
        <row r="1237">
          <cell r="AA1237">
            <v>42160</v>
          </cell>
          <cell r="AB1237">
            <v>1.37</v>
          </cell>
          <cell r="AC1237">
            <v>1.38</v>
          </cell>
          <cell r="AD1237">
            <v>1.37</v>
          </cell>
          <cell r="AE1237">
            <v>1.38</v>
          </cell>
          <cell r="AF1237">
            <v>9.9999999999997868E-3</v>
          </cell>
          <cell r="AG1237">
            <v>9.9999999999997868E-3</v>
          </cell>
          <cell r="BO1237">
            <v>42158</v>
          </cell>
          <cell r="BP1237">
            <v>1.64</v>
          </cell>
          <cell r="BQ1237">
            <v>1.7</v>
          </cell>
          <cell r="BR1237">
            <v>1.64</v>
          </cell>
          <cell r="BS1237">
            <v>1.7</v>
          </cell>
          <cell r="BT1237">
            <v>6.0000000000000053E-2</v>
          </cell>
          <cell r="BU1237">
            <v>6.0000000000000053E-2</v>
          </cell>
        </row>
        <row r="1238">
          <cell r="AA1238">
            <v>42159</v>
          </cell>
          <cell r="AB1238">
            <v>1.39</v>
          </cell>
          <cell r="AC1238">
            <v>1.39</v>
          </cell>
          <cell r="AD1238">
            <v>1.37</v>
          </cell>
          <cell r="AE1238">
            <v>1.37</v>
          </cell>
          <cell r="AF1238">
            <v>1.9999999999999796E-2</v>
          </cell>
          <cell r="AG1238">
            <v>-1.9999999999999796E-2</v>
          </cell>
          <cell r="BO1238">
            <v>42157</v>
          </cell>
          <cell r="BP1238">
            <v>1.61</v>
          </cell>
          <cell r="BQ1238">
            <v>1.66</v>
          </cell>
          <cell r="BR1238">
            <v>1.61</v>
          </cell>
          <cell r="BS1238">
            <v>1.64</v>
          </cell>
          <cell r="BT1238">
            <v>4.9999999999999822E-2</v>
          </cell>
          <cell r="BU1238">
            <v>2.9999999999999805E-2</v>
          </cell>
        </row>
        <row r="1239">
          <cell r="AA1239">
            <v>42158</v>
          </cell>
          <cell r="AB1239">
            <v>1.34</v>
          </cell>
          <cell r="AC1239">
            <v>1.395</v>
          </cell>
          <cell r="AD1239">
            <v>1.34</v>
          </cell>
          <cell r="AE1239">
            <v>1.39</v>
          </cell>
          <cell r="AF1239">
            <v>5.4999999999999938E-2</v>
          </cell>
          <cell r="AG1239">
            <v>4.9999999999999822E-2</v>
          </cell>
          <cell r="BO1239">
            <v>42156</v>
          </cell>
          <cell r="BP1239">
            <v>1.59</v>
          </cell>
          <cell r="BQ1239">
            <v>1.6120000000000001</v>
          </cell>
          <cell r="BR1239">
            <v>1.5840000000000001</v>
          </cell>
          <cell r="BS1239">
            <v>1.61</v>
          </cell>
          <cell r="BT1239">
            <v>2.8000000000000025E-2</v>
          </cell>
          <cell r="BU1239">
            <v>2.0000000000000018E-2</v>
          </cell>
        </row>
        <row r="1240">
          <cell r="AA1240">
            <v>42157</v>
          </cell>
          <cell r="AB1240">
            <v>1.29</v>
          </cell>
          <cell r="AC1240">
            <v>1.34</v>
          </cell>
          <cell r="AD1240">
            <v>1.29</v>
          </cell>
          <cell r="AE1240">
            <v>1.34</v>
          </cell>
          <cell r="AF1240">
            <v>5.0000000000000044E-2</v>
          </cell>
          <cell r="AG1240">
            <v>5.0000000000000044E-2</v>
          </cell>
          <cell r="BO1240">
            <v>42153</v>
          </cell>
          <cell r="BP1240">
            <v>1.56</v>
          </cell>
          <cell r="BQ1240">
            <v>1.59</v>
          </cell>
          <cell r="BR1240">
            <v>1.56</v>
          </cell>
          <cell r="BS1240">
            <v>1.59</v>
          </cell>
          <cell r="BT1240">
            <v>3.0000000000000027E-2</v>
          </cell>
          <cell r="BU1240">
            <v>3.0000000000000027E-2</v>
          </cell>
        </row>
        <row r="1241">
          <cell r="AA1241">
            <v>42156</v>
          </cell>
          <cell r="AB1241">
            <v>1.26</v>
          </cell>
          <cell r="AC1241">
            <v>1.29</v>
          </cell>
          <cell r="AD1241">
            <v>1.2549999999999999</v>
          </cell>
          <cell r="AE1241">
            <v>1.29</v>
          </cell>
          <cell r="AF1241">
            <v>3.5000000000000142E-2</v>
          </cell>
          <cell r="AG1241">
            <v>3.0000000000000027E-2</v>
          </cell>
          <cell r="BO1241">
            <v>42152</v>
          </cell>
          <cell r="BP1241">
            <v>1.61</v>
          </cell>
          <cell r="BQ1241">
            <v>1.61</v>
          </cell>
          <cell r="BR1241">
            <v>1.56</v>
          </cell>
          <cell r="BS1241">
            <v>1.56</v>
          </cell>
          <cell r="BT1241">
            <v>5.0000000000000044E-2</v>
          </cell>
          <cell r="BU1241">
            <v>-5.0000000000000044E-2</v>
          </cell>
        </row>
        <row r="1242">
          <cell r="AA1242">
            <v>42153</v>
          </cell>
          <cell r="AB1242">
            <v>1.27</v>
          </cell>
          <cell r="AC1242">
            <v>1.28</v>
          </cell>
          <cell r="AD1242">
            <v>1.26</v>
          </cell>
          <cell r="AE1242">
            <v>1.26</v>
          </cell>
          <cell r="AF1242">
            <v>2.0000000000000018E-2</v>
          </cell>
          <cell r="AG1242">
            <v>-1.0000000000000009E-2</v>
          </cell>
          <cell r="BO1242">
            <v>42151</v>
          </cell>
          <cell r="BP1242">
            <v>1.62</v>
          </cell>
          <cell r="BQ1242">
            <v>1.62</v>
          </cell>
          <cell r="BR1242">
            <v>1.61</v>
          </cell>
          <cell r="BS1242">
            <v>1.61</v>
          </cell>
          <cell r="BT1242">
            <v>1.0000000000000009E-2</v>
          </cell>
          <cell r="BU1242">
            <v>-1.0000000000000009E-2</v>
          </cell>
        </row>
        <row r="1243">
          <cell r="AA1243">
            <v>42152</v>
          </cell>
          <cell r="AB1243">
            <v>1.2749999999999999</v>
          </cell>
          <cell r="AC1243">
            <v>1.28</v>
          </cell>
          <cell r="AD1243">
            <v>1.26</v>
          </cell>
          <cell r="AE1243">
            <v>1.27</v>
          </cell>
          <cell r="AF1243">
            <v>2.0000000000000018E-2</v>
          </cell>
          <cell r="AG1243">
            <v>-4.9999999999998934E-3</v>
          </cell>
          <cell r="BO1243">
            <v>42150</v>
          </cell>
          <cell r="BP1243">
            <v>1.61</v>
          </cell>
          <cell r="BQ1243">
            <v>1.63</v>
          </cell>
          <cell r="BR1243">
            <v>1.6</v>
          </cell>
          <cell r="BS1243">
            <v>1.62</v>
          </cell>
          <cell r="BT1243">
            <v>2.9999999999999805E-2</v>
          </cell>
          <cell r="BU1243">
            <v>1.0000000000000009E-2</v>
          </cell>
        </row>
        <row r="1244">
          <cell r="AA1244">
            <v>42151</v>
          </cell>
          <cell r="AB1244">
            <v>1.28</v>
          </cell>
          <cell r="AC1244">
            <v>1.28</v>
          </cell>
          <cell r="AD1244">
            <v>1.2749999999999999</v>
          </cell>
          <cell r="AE1244">
            <v>1.2749999999999999</v>
          </cell>
          <cell r="AF1244">
            <v>5.0000000000001155E-3</v>
          </cell>
          <cell r="AG1244">
            <v>-5.0000000000001155E-3</v>
          </cell>
          <cell r="BO1244">
            <v>42149</v>
          </cell>
          <cell r="BP1244">
            <v>1.62</v>
          </cell>
          <cell r="BQ1244">
            <v>1.62</v>
          </cell>
          <cell r="BR1244">
            <v>1.58</v>
          </cell>
          <cell r="BS1244">
            <v>1.61</v>
          </cell>
          <cell r="BT1244">
            <v>4.0000000000000036E-2</v>
          </cell>
          <cell r="BU1244">
            <v>-1.0000000000000009E-2</v>
          </cell>
        </row>
        <row r="1245">
          <cell r="AA1245">
            <v>42150</v>
          </cell>
          <cell r="AB1245">
            <v>1.25</v>
          </cell>
          <cell r="AC1245">
            <v>1.28</v>
          </cell>
          <cell r="AD1245">
            <v>1.25</v>
          </cell>
          <cell r="AE1245">
            <v>1.28</v>
          </cell>
          <cell r="AF1245">
            <v>3.0000000000000027E-2</v>
          </cell>
          <cell r="AG1245">
            <v>3.0000000000000027E-2</v>
          </cell>
          <cell r="BO1245">
            <v>42146</v>
          </cell>
          <cell r="BP1245">
            <v>1.64</v>
          </cell>
          <cell r="BQ1245">
            <v>1.64</v>
          </cell>
          <cell r="BR1245">
            <v>1.62</v>
          </cell>
          <cell r="BS1245">
            <v>1.62</v>
          </cell>
          <cell r="BT1245">
            <v>1.9999999999999796E-2</v>
          </cell>
          <cell r="BU1245">
            <v>-1.9999999999999796E-2</v>
          </cell>
        </row>
        <row r="1246">
          <cell r="AA1246">
            <v>42149</v>
          </cell>
          <cell r="AB1246">
            <v>1.28</v>
          </cell>
          <cell r="AC1246">
            <v>1.282</v>
          </cell>
          <cell r="AD1246">
            <v>1.2250000000000001</v>
          </cell>
          <cell r="AE1246">
            <v>1.25</v>
          </cell>
          <cell r="AF1246">
            <v>5.699999999999994E-2</v>
          </cell>
          <cell r="AG1246">
            <v>-3.0000000000000027E-2</v>
          </cell>
          <cell r="BO1246">
            <v>42145</v>
          </cell>
          <cell r="BP1246">
            <v>1.63</v>
          </cell>
          <cell r="BQ1246">
            <v>1.64</v>
          </cell>
          <cell r="BR1246">
            <v>1.63</v>
          </cell>
          <cell r="BS1246">
            <v>1.64</v>
          </cell>
          <cell r="BT1246">
            <v>1.0000000000000009E-2</v>
          </cell>
          <cell r="BU1246">
            <v>4.9999999999998934E-3</v>
          </cell>
        </row>
        <row r="1247">
          <cell r="AA1247">
            <v>42146</v>
          </cell>
          <cell r="AB1247">
            <v>1.32</v>
          </cell>
          <cell r="AC1247">
            <v>1.32</v>
          </cell>
          <cell r="AD1247">
            <v>1.28</v>
          </cell>
          <cell r="AE1247">
            <v>1.28</v>
          </cell>
          <cell r="AF1247">
            <v>4.0000000000000036E-2</v>
          </cell>
          <cell r="AG1247">
            <v>-4.0000000000000036E-2</v>
          </cell>
          <cell r="BO1247">
            <v>42144</v>
          </cell>
          <cell r="BP1247">
            <v>1.67</v>
          </cell>
          <cell r="BQ1247">
            <v>1.67</v>
          </cell>
          <cell r="BR1247">
            <v>1.635</v>
          </cell>
          <cell r="BS1247">
            <v>1.635</v>
          </cell>
          <cell r="BT1247">
            <v>3.499999999999992E-2</v>
          </cell>
          <cell r="BU1247">
            <v>-3.499999999999992E-2</v>
          </cell>
        </row>
        <row r="1248">
          <cell r="AA1248">
            <v>42145</v>
          </cell>
          <cell r="AB1248">
            <v>1.33</v>
          </cell>
          <cell r="AC1248">
            <v>1.33</v>
          </cell>
          <cell r="AD1248">
            <v>1.32</v>
          </cell>
          <cell r="AE1248">
            <v>1.32</v>
          </cell>
          <cell r="AF1248">
            <v>1.0000000000000009E-2</v>
          </cell>
          <cell r="AG1248">
            <v>-1.0000000000000009E-2</v>
          </cell>
          <cell r="BO1248">
            <v>42143</v>
          </cell>
          <cell r="BP1248">
            <v>1.66</v>
          </cell>
          <cell r="BQ1248">
            <v>1.67</v>
          </cell>
          <cell r="BR1248">
            <v>1.66</v>
          </cell>
          <cell r="BS1248">
            <v>1.67</v>
          </cell>
          <cell r="BT1248">
            <v>1.0000000000000009E-2</v>
          </cell>
          <cell r="BU1248">
            <v>1.0000000000000009E-2</v>
          </cell>
        </row>
        <row r="1249">
          <cell r="AA1249">
            <v>42144</v>
          </cell>
          <cell r="AB1249">
            <v>1.34</v>
          </cell>
          <cell r="AC1249">
            <v>1.35</v>
          </cell>
          <cell r="AD1249">
            <v>1.32</v>
          </cell>
          <cell r="AE1249">
            <v>1.33</v>
          </cell>
          <cell r="AF1249">
            <v>3.0000000000000027E-2</v>
          </cell>
          <cell r="AG1249">
            <v>-1.0000000000000009E-2</v>
          </cell>
          <cell r="BO1249">
            <v>42142</v>
          </cell>
          <cell r="BP1249">
            <v>1.66</v>
          </cell>
          <cell r="BQ1249">
            <v>1.7</v>
          </cell>
          <cell r="BR1249">
            <v>1.655</v>
          </cell>
          <cell r="BS1249">
            <v>1.66</v>
          </cell>
          <cell r="BT1249">
            <v>4.4999999999999929E-2</v>
          </cell>
          <cell r="BU1249">
            <v>0</v>
          </cell>
        </row>
        <row r="1250">
          <cell r="AA1250">
            <v>42143</v>
          </cell>
          <cell r="AB1250">
            <v>1.34</v>
          </cell>
          <cell r="AC1250">
            <v>1.355</v>
          </cell>
          <cell r="AD1250">
            <v>1.34</v>
          </cell>
          <cell r="AE1250">
            <v>1.34</v>
          </cell>
          <cell r="AF1250">
            <v>1.4999999999999902E-2</v>
          </cell>
          <cell r="AG1250">
            <v>0</v>
          </cell>
          <cell r="BO1250">
            <v>42139</v>
          </cell>
          <cell r="BP1250">
            <v>1.7</v>
          </cell>
          <cell r="BQ1250">
            <v>1.7</v>
          </cell>
          <cell r="BR1250">
            <v>1.66</v>
          </cell>
          <cell r="BS1250">
            <v>1.66</v>
          </cell>
          <cell r="BT1250">
            <v>4.0000000000000036E-2</v>
          </cell>
          <cell r="BU1250">
            <v>-4.0000000000000036E-2</v>
          </cell>
        </row>
        <row r="1251">
          <cell r="AA1251">
            <v>42142</v>
          </cell>
          <cell r="AB1251">
            <v>1.33</v>
          </cell>
          <cell r="AC1251">
            <v>1.35</v>
          </cell>
          <cell r="AD1251">
            <v>1.3280000000000001</v>
          </cell>
          <cell r="AE1251">
            <v>1.34</v>
          </cell>
          <cell r="AF1251">
            <v>2.200000000000002E-2</v>
          </cell>
          <cell r="AG1251">
            <v>1.0000000000000009E-2</v>
          </cell>
          <cell r="BO1251">
            <v>42138</v>
          </cell>
          <cell r="BP1251">
            <v>1.67</v>
          </cell>
          <cell r="BQ1251">
            <v>1.7050000000000001</v>
          </cell>
          <cell r="BR1251">
            <v>1.67</v>
          </cell>
          <cell r="BS1251">
            <v>1.7</v>
          </cell>
          <cell r="BT1251">
            <v>3.5000000000000142E-2</v>
          </cell>
          <cell r="BU1251">
            <v>3.0000000000000027E-2</v>
          </cell>
        </row>
        <row r="1252">
          <cell r="AA1252">
            <v>42139</v>
          </cell>
          <cell r="AB1252">
            <v>1.36</v>
          </cell>
          <cell r="AC1252">
            <v>1.36</v>
          </cell>
          <cell r="AD1252">
            <v>1.32</v>
          </cell>
          <cell r="AE1252">
            <v>1.33</v>
          </cell>
          <cell r="AF1252">
            <v>4.0000000000000036E-2</v>
          </cell>
          <cell r="AG1252">
            <v>-3.0000000000000027E-2</v>
          </cell>
          <cell r="BO1252">
            <v>42137</v>
          </cell>
          <cell r="BP1252">
            <v>1.66</v>
          </cell>
          <cell r="BQ1252">
            <v>1.7</v>
          </cell>
          <cell r="BR1252">
            <v>1.64</v>
          </cell>
          <cell r="BS1252">
            <v>1.67</v>
          </cell>
          <cell r="BT1252">
            <v>6.0000000000000053E-2</v>
          </cell>
          <cell r="BU1252">
            <v>1.0000000000000009E-2</v>
          </cell>
        </row>
        <row r="1253">
          <cell r="AA1253">
            <v>42138</v>
          </cell>
          <cell r="AB1253">
            <v>1.33</v>
          </cell>
          <cell r="AC1253">
            <v>1.36</v>
          </cell>
          <cell r="AD1253">
            <v>1.33</v>
          </cell>
          <cell r="AE1253">
            <v>1.36</v>
          </cell>
          <cell r="AF1253">
            <v>3.0000000000000027E-2</v>
          </cell>
          <cell r="AG1253">
            <v>3.0000000000000027E-2</v>
          </cell>
          <cell r="BO1253">
            <v>42136</v>
          </cell>
          <cell r="BP1253">
            <v>1.61</v>
          </cell>
          <cell r="BQ1253">
            <v>1.675</v>
          </cell>
          <cell r="BR1253">
            <v>1.61</v>
          </cell>
          <cell r="BS1253">
            <v>1.66</v>
          </cell>
          <cell r="BT1253">
            <v>6.4999999999999947E-2</v>
          </cell>
          <cell r="BU1253">
            <v>4.9999999999999822E-2</v>
          </cell>
        </row>
        <row r="1254">
          <cell r="AA1254">
            <v>42137</v>
          </cell>
          <cell r="AB1254">
            <v>1.29</v>
          </cell>
          <cell r="AC1254">
            <v>1.37</v>
          </cell>
          <cell r="AD1254">
            <v>1.24</v>
          </cell>
          <cell r="AE1254">
            <v>1.33</v>
          </cell>
          <cell r="AF1254">
            <v>0.13000000000000012</v>
          </cell>
          <cell r="AG1254">
            <v>4.0000000000000036E-2</v>
          </cell>
          <cell r="BO1254">
            <v>42135</v>
          </cell>
          <cell r="BP1254">
            <v>1.53</v>
          </cell>
          <cell r="BQ1254">
            <v>1.61</v>
          </cell>
          <cell r="BR1254">
            <v>1.5189999999999999</v>
          </cell>
          <cell r="BS1254">
            <v>1.61</v>
          </cell>
          <cell r="BT1254">
            <v>9.1000000000000192E-2</v>
          </cell>
          <cell r="BU1254">
            <v>8.0000000000000071E-2</v>
          </cell>
        </row>
        <row r="1255">
          <cell r="AA1255">
            <v>42136</v>
          </cell>
          <cell r="AB1255">
            <v>1.24</v>
          </cell>
          <cell r="AC1255">
            <v>1.3</v>
          </cell>
          <cell r="AD1255">
            <v>1.24</v>
          </cell>
          <cell r="AE1255">
            <v>1.29</v>
          </cell>
          <cell r="AF1255">
            <v>6.0000000000000053E-2</v>
          </cell>
          <cell r="AG1255">
            <v>5.0000000000000044E-2</v>
          </cell>
          <cell r="BO1255">
            <v>42132</v>
          </cell>
          <cell r="BP1255">
            <v>1.54</v>
          </cell>
          <cell r="BQ1255">
            <v>1.54</v>
          </cell>
          <cell r="BR1255">
            <v>1.52</v>
          </cell>
          <cell r="BS1255">
            <v>1.53</v>
          </cell>
          <cell r="BT1255">
            <v>2.0000000000000018E-2</v>
          </cell>
          <cell r="BU1255">
            <v>-1.0000000000000009E-2</v>
          </cell>
        </row>
        <row r="1256">
          <cell r="AA1256">
            <v>42135</v>
          </cell>
          <cell r="AB1256">
            <v>1.1599999999999999</v>
          </cell>
          <cell r="AC1256">
            <v>1.24</v>
          </cell>
          <cell r="AD1256">
            <v>1.149</v>
          </cell>
          <cell r="AE1256">
            <v>1.24</v>
          </cell>
          <cell r="AF1256">
            <v>9.099999999999997E-2</v>
          </cell>
          <cell r="AG1256">
            <v>8.0000000000000071E-2</v>
          </cell>
          <cell r="BO1256">
            <v>42131</v>
          </cell>
          <cell r="BP1256">
            <v>1.52</v>
          </cell>
          <cell r="BQ1256">
            <v>1.54</v>
          </cell>
          <cell r="BR1256">
            <v>1.52</v>
          </cell>
          <cell r="BS1256">
            <v>1.54</v>
          </cell>
          <cell r="BT1256">
            <v>2.0000000000000018E-2</v>
          </cell>
          <cell r="BU1256">
            <v>1.0000000000000009E-2</v>
          </cell>
        </row>
        <row r="1257">
          <cell r="AA1257">
            <v>42132</v>
          </cell>
          <cell r="AB1257">
            <v>1.1850000000000001</v>
          </cell>
          <cell r="AC1257">
            <v>1.19</v>
          </cell>
          <cell r="AD1257">
            <v>1.1499999999999999</v>
          </cell>
          <cell r="AE1257">
            <v>1.1599999999999999</v>
          </cell>
          <cell r="AF1257">
            <v>4.0000000000000036E-2</v>
          </cell>
          <cell r="AG1257">
            <v>-3.0000000000000027E-2</v>
          </cell>
          <cell r="BO1257">
            <v>42130</v>
          </cell>
          <cell r="BP1257">
            <v>1.5</v>
          </cell>
          <cell r="BQ1257">
            <v>1.53</v>
          </cell>
          <cell r="BR1257">
            <v>1.41</v>
          </cell>
          <cell r="BS1257">
            <v>1.53</v>
          </cell>
          <cell r="BT1257">
            <v>0.12000000000000011</v>
          </cell>
          <cell r="BU1257">
            <v>3.0000000000000027E-2</v>
          </cell>
        </row>
        <row r="1258">
          <cell r="AA1258">
            <v>42131</v>
          </cell>
          <cell r="AB1258">
            <v>1.1299999999999999</v>
          </cell>
          <cell r="AC1258">
            <v>1.19</v>
          </cell>
          <cell r="AD1258">
            <v>1.1299999999999999</v>
          </cell>
          <cell r="AE1258">
            <v>1.19</v>
          </cell>
          <cell r="AF1258">
            <v>6.0000000000000053E-2</v>
          </cell>
          <cell r="AG1258">
            <v>6.0000000000000053E-2</v>
          </cell>
          <cell r="BO1258">
            <v>42129</v>
          </cell>
          <cell r="BP1258">
            <v>1.45</v>
          </cell>
          <cell r="BQ1258">
            <v>1.52</v>
          </cell>
          <cell r="BR1258">
            <v>1.44</v>
          </cell>
          <cell r="BS1258">
            <v>1.5</v>
          </cell>
          <cell r="BT1258">
            <v>8.0000000000000071E-2</v>
          </cell>
          <cell r="BU1258">
            <v>5.0000000000000044E-2</v>
          </cell>
        </row>
        <row r="1259">
          <cell r="AA1259">
            <v>42130</v>
          </cell>
          <cell r="AB1259">
            <v>1.1200000000000001</v>
          </cell>
          <cell r="AC1259">
            <v>1.1299999999999999</v>
          </cell>
          <cell r="AD1259">
            <v>1.1000000000000001</v>
          </cell>
          <cell r="AE1259">
            <v>1.1299999999999999</v>
          </cell>
          <cell r="AF1259">
            <v>2.9999999999999805E-2</v>
          </cell>
          <cell r="AG1259">
            <v>9.9999999999997868E-3</v>
          </cell>
          <cell r="BO1259">
            <v>42128</v>
          </cell>
          <cell r="BP1259">
            <v>1.39</v>
          </cell>
          <cell r="BQ1259">
            <v>1.45</v>
          </cell>
          <cell r="BR1259">
            <v>1.3839999999999999</v>
          </cell>
          <cell r="BS1259">
            <v>1.45</v>
          </cell>
          <cell r="BT1259">
            <v>6.6000000000000059E-2</v>
          </cell>
          <cell r="BU1259">
            <v>6.0000000000000053E-2</v>
          </cell>
        </row>
        <row r="1260">
          <cell r="AA1260">
            <v>42129</v>
          </cell>
          <cell r="AB1260">
            <v>1.04</v>
          </cell>
          <cell r="AC1260">
            <v>1.1200000000000001</v>
          </cell>
          <cell r="AD1260">
            <v>1.03</v>
          </cell>
          <cell r="AE1260">
            <v>1.1200000000000001</v>
          </cell>
          <cell r="AF1260">
            <v>9.000000000000008E-2</v>
          </cell>
          <cell r="AG1260">
            <v>8.0000000000000071E-2</v>
          </cell>
          <cell r="BO1260">
            <v>42124</v>
          </cell>
          <cell r="BP1260">
            <v>1.37</v>
          </cell>
          <cell r="BQ1260">
            <v>1.39</v>
          </cell>
          <cell r="BR1260">
            <v>1.36</v>
          </cell>
          <cell r="BS1260">
            <v>1.39</v>
          </cell>
          <cell r="BT1260">
            <v>2.9999999999999805E-2</v>
          </cell>
          <cell r="BU1260">
            <v>1.9999999999999796E-2</v>
          </cell>
        </row>
        <row r="1261">
          <cell r="AA1261">
            <v>42128</v>
          </cell>
          <cell r="AB1261">
            <v>1.03</v>
          </cell>
          <cell r="AC1261">
            <v>1.04</v>
          </cell>
          <cell r="AD1261">
            <v>1.02</v>
          </cell>
          <cell r="AE1261">
            <v>1.04</v>
          </cell>
          <cell r="AF1261">
            <v>2.0000000000000018E-2</v>
          </cell>
          <cell r="AG1261">
            <v>1.5000000000000124E-2</v>
          </cell>
          <cell r="BO1261">
            <v>42123</v>
          </cell>
          <cell r="BP1261">
            <v>1.39</v>
          </cell>
          <cell r="BQ1261">
            <v>1.4</v>
          </cell>
          <cell r="BR1261">
            <v>1.36</v>
          </cell>
          <cell r="BS1261">
            <v>1.37</v>
          </cell>
          <cell r="BT1261">
            <v>3.9999999999999813E-2</v>
          </cell>
          <cell r="BU1261">
            <v>-1.9999999999999796E-2</v>
          </cell>
        </row>
        <row r="1262">
          <cell r="AA1262">
            <v>42124</v>
          </cell>
          <cell r="AB1262">
            <v>1.03</v>
          </cell>
          <cell r="AC1262">
            <v>1.03</v>
          </cell>
          <cell r="AD1262">
            <v>1.02</v>
          </cell>
          <cell r="AE1262">
            <v>1.0249999999999999</v>
          </cell>
          <cell r="AF1262">
            <v>1.0000000000000009E-2</v>
          </cell>
          <cell r="AG1262">
            <v>-5.0000000000001155E-3</v>
          </cell>
          <cell r="BO1262">
            <v>42122</v>
          </cell>
          <cell r="BP1262">
            <v>1.36</v>
          </cell>
          <cell r="BQ1262">
            <v>1.4</v>
          </cell>
          <cell r="BR1262">
            <v>1.35</v>
          </cell>
          <cell r="BS1262">
            <v>1.39</v>
          </cell>
          <cell r="BT1262">
            <v>4.9999999999999822E-2</v>
          </cell>
          <cell r="BU1262">
            <v>2.9999999999999805E-2</v>
          </cell>
        </row>
        <row r="1263">
          <cell r="AA1263">
            <v>42123</v>
          </cell>
          <cell r="AB1263">
            <v>1.06</v>
          </cell>
          <cell r="AC1263">
            <v>1.06</v>
          </cell>
          <cell r="AD1263">
            <v>1.02</v>
          </cell>
          <cell r="AE1263">
            <v>1.03</v>
          </cell>
          <cell r="AF1263">
            <v>4.0000000000000036E-2</v>
          </cell>
          <cell r="AG1263">
            <v>-3.0000000000000027E-2</v>
          </cell>
          <cell r="BO1263">
            <v>42121</v>
          </cell>
          <cell r="BP1263">
            <v>1.36</v>
          </cell>
          <cell r="BQ1263">
            <v>1.3620000000000001</v>
          </cell>
          <cell r="BR1263">
            <v>1.35</v>
          </cell>
          <cell r="BS1263">
            <v>1.36</v>
          </cell>
          <cell r="BT1263">
            <v>1.2000000000000011E-2</v>
          </cell>
          <cell r="BU1263">
            <v>0</v>
          </cell>
        </row>
        <row r="1264">
          <cell r="AA1264">
            <v>42122</v>
          </cell>
          <cell r="AB1264">
            <v>1.03</v>
          </cell>
          <cell r="AC1264">
            <v>1.06</v>
          </cell>
          <cell r="AD1264">
            <v>1.03</v>
          </cell>
          <cell r="AE1264">
            <v>1.06</v>
          </cell>
          <cell r="AF1264">
            <v>3.0000000000000027E-2</v>
          </cell>
          <cell r="AG1264">
            <v>3.0000000000000027E-2</v>
          </cell>
          <cell r="BO1264">
            <v>42118</v>
          </cell>
          <cell r="BP1264">
            <v>1.4</v>
          </cell>
          <cell r="BQ1264">
            <v>1.41</v>
          </cell>
          <cell r="BR1264">
            <v>1.36</v>
          </cell>
          <cell r="BS1264">
            <v>1.36</v>
          </cell>
          <cell r="BT1264">
            <v>4.9999999999999822E-2</v>
          </cell>
          <cell r="BU1264">
            <v>-4.4999999999999929E-2</v>
          </cell>
        </row>
        <row r="1265">
          <cell r="AA1265">
            <v>42121</v>
          </cell>
          <cell r="AB1265">
            <v>1.04</v>
          </cell>
          <cell r="AC1265">
            <v>1.0429999999999999</v>
          </cell>
          <cell r="AD1265">
            <v>1.0289999999999999</v>
          </cell>
          <cell r="AE1265">
            <v>1.03</v>
          </cell>
          <cell r="AF1265">
            <v>1.4000000000000012E-2</v>
          </cell>
          <cell r="AG1265">
            <v>-1.0000000000000009E-2</v>
          </cell>
          <cell r="BO1265">
            <v>42117</v>
          </cell>
          <cell r="BP1265">
            <v>1.37</v>
          </cell>
          <cell r="BQ1265">
            <v>1.41</v>
          </cell>
          <cell r="BR1265">
            <v>1.36</v>
          </cell>
          <cell r="BS1265">
            <v>1.405</v>
          </cell>
          <cell r="BT1265">
            <v>4.9999999999999822E-2</v>
          </cell>
          <cell r="BU1265">
            <v>4.4999999999999929E-2</v>
          </cell>
        </row>
        <row r="1266">
          <cell r="AA1266">
            <v>42118</v>
          </cell>
          <cell r="AB1266">
            <v>1.08</v>
          </cell>
          <cell r="AC1266">
            <v>1.08</v>
          </cell>
          <cell r="AD1266">
            <v>1.04</v>
          </cell>
          <cell r="AE1266">
            <v>1.04</v>
          </cell>
          <cell r="AF1266">
            <v>4.0000000000000036E-2</v>
          </cell>
          <cell r="AG1266">
            <v>-4.0000000000000036E-2</v>
          </cell>
          <cell r="BO1266">
            <v>42116</v>
          </cell>
          <cell r="BP1266">
            <v>1.35</v>
          </cell>
          <cell r="BQ1266">
            <v>1.37</v>
          </cell>
          <cell r="BR1266">
            <v>1.35</v>
          </cell>
          <cell r="BS1266">
            <v>1.36</v>
          </cell>
          <cell r="BT1266">
            <v>2.0000000000000018E-2</v>
          </cell>
          <cell r="BU1266">
            <v>1.0000000000000009E-2</v>
          </cell>
        </row>
        <row r="1267">
          <cell r="AA1267">
            <v>42117</v>
          </cell>
          <cell r="AB1267">
            <v>1.03</v>
          </cell>
          <cell r="AC1267">
            <v>1.0900000000000001</v>
          </cell>
          <cell r="AD1267">
            <v>1.03</v>
          </cell>
          <cell r="AE1267">
            <v>1.08</v>
          </cell>
          <cell r="AF1267">
            <v>6.0000000000000053E-2</v>
          </cell>
          <cell r="AG1267">
            <v>5.0000000000000044E-2</v>
          </cell>
          <cell r="BO1267">
            <v>42115</v>
          </cell>
          <cell r="BP1267">
            <v>1.32</v>
          </cell>
          <cell r="BQ1267">
            <v>1.35</v>
          </cell>
          <cell r="BR1267">
            <v>1.32</v>
          </cell>
          <cell r="BS1267">
            <v>1.35</v>
          </cell>
          <cell r="BT1267">
            <v>3.0000000000000027E-2</v>
          </cell>
          <cell r="BU1267">
            <v>3.0000000000000027E-2</v>
          </cell>
        </row>
        <row r="1268">
          <cell r="AA1268">
            <v>42116</v>
          </cell>
          <cell r="AB1268">
            <v>1.04</v>
          </cell>
          <cell r="AC1268">
            <v>1.05</v>
          </cell>
          <cell r="AD1268">
            <v>1.03</v>
          </cell>
          <cell r="AE1268">
            <v>1.03</v>
          </cell>
          <cell r="AF1268">
            <v>2.0000000000000018E-2</v>
          </cell>
          <cell r="AG1268">
            <v>-1.0000000000000009E-2</v>
          </cell>
          <cell r="BO1268">
            <v>42114</v>
          </cell>
          <cell r="BP1268">
            <v>1.37</v>
          </cell>
          <cell r="BQ1268">
            <v>1.3759999999999999</v>
          </cell>
          <cell r="BR1268">
            <v>1.32</v>
          </cell>
          <cell r="BS1268">
            <v>1.32</v>
          </cell>
          <cell r="BT1268">
            <v>5.5999999999999828E-2</v>
          </cell>
          <cell r="BU1268">
            <v>-5.4999999999999938E-2</v>
          </cell>
        </row>
        <row r="1269">
          <cell r="AA1269">
            <v>42115</v>
          </cell>
          <cell r="AB1269">
            <v>1.02</v>
          </cell>
          <cell r="AC1269">
            <v>1.04</v>
          </cell>
          <cell r="AD1269">
            <v>0.99</v>
          </cell>
          <cell r="AE1269">
            <v>1.04</v>
          </cell>
          <cell r="AF1269">
            <v>5.0000000000000044E-2</v>
          </cell>
          <cell r="AG1269">
            <v>2.0000000000000018E-2</v>
          </cell>
          <cell r="BO1269">
            <v>42111</v>
          </cell>
          <cell r="BP1269">
            <v>1.37</v>
          </cell>
          <cell r="BQ1269">
            <v>1.375</v>
          </cell>
          <cell r="BR1269">
            <v>1.37</v>
          </cell>
          <cell r="BS1269">
            <v>1.375</v>
          </cell>
          <cell r="BT1269">
            <v>4.9999999999998934E-3</v>
          </cell>
          <cell r="BU1269">
            <v>0</v>
          </cell>
        </row>
        <row r="1270">
          <cell r="AA1270">
            <v>42114</v>
          </cell>
          <cell r="AB1270">
            <v>1.0549999999999999</v>
          </cell>
          <cell r="AC1270">
            <v>1.0549999999999999</v>
          </cell>
          <cell r="AD1270">
            <v>1.02</v>
          </cell>
          <cell r="AE1270">
            <v>1.02</v>
          </cell>
          <cell r="AF1270">
            <v>3.499999999999992E-2</v>
          </cell>
          <cell r="AG1270">
            <v>-3.0000000000000027E-2</v>
          </cell>
          <cell r="BO1270">
            <v>42110</v>
          </cell>
          <cell r="BP1270">
            <v>1.37</v>
          </cell>
          <cell r="BQ1270">
            <v>1.38</v>
          </cell>
          <cell r="BR1270">
            <v>1.37</v>
          </cell>
          <cell r="BS1270">
            <v>1.375</v>
          </cell>
          <cell r="BT1270">
            <v>9.9999999999997868E-3</v>
          </cell>
          <cell r="BU1270">
            <v>0</v>
          </cell>
        </row>
        <row r="1271">
          <cell r="AA1271">
            <v>42111</v>
          </cell>
          <cell r="AB1271">
            <v>1.04</v>
          </cell>
          <cell r="AC1271">
            <v>1.05</v>
          </cell>
          <cell r="AD1271">
            <v>1.0349999999999999</v>
          </cell>
          <cell r="AE1271">
            <v>1.05</v>
          </cell>
          <cell r="AF1271">
            <v>1.5000000000000124E-2</v>
          </cell>
          <cell r="AG1271">
            <v>1.0000000000000009E-2</v>
          </cell>
          <cell r="BO1271">
            <v>42109</v>
          </cell>
          <cell r="BP1271">
            <v>1.39</v>
          </cell>
          <cell r="BQ1271">
            <v>1.39</v>
          </cell>
          <cell r="BR1271">
            <v>1.37</v>
          </cell>
          <cell r="BS1271">
            <v>1.375</v>
          </cell>
          <cell r="BT1271">
            <v>1.9999999999999796E-2</v>
          </cell>
          <cell r="BU1271">
            <v>-1.4999999999999902E-2</v>
          </cell>
        </row>
        <row r="1272">
          <cell r="AA1272">
            <v>42110</v>
          </cell>
          <cell r="AB1272">
            <v>1.03</v>
          </cell>
          <cell r="AC1272">
            <v>1.04</v>
          </cell>
          <cell r="AD1272">
            <v>1.0249999999999999</v>
          </cell>
          <cell r="AE1272">
            <v>1.04</v>
          </cell>
          <cell r="AF1272">
            <v>1.5000000000000124E-2</v>
          </cell>
          <cell r="AG1272">
            <v>1.0000000000000009E-2</v>
          </cell>
          <cell r="BO1272">
            <v>42108</v>
          </cell>
          <cell r="BP1272">
            <v>1.4550000000000001</v>
          </cell>
          <cell r="BQ1272">
            <v>1.46</v>
          </cell>
          <cell r="BR1272">
            <v>1.39</v>
          </cell>
          <cell r="BS1272">
            <v>1.39</v>
          </cell>
          <cell r="BT1272">
            <v>7.0000000000000062E-2</v>
          </cell>
          <cell r="BU1272">
            <v>-6.0000000000000053E-2</v>
          </cell>
        </row>
        <row r="1273">
          <cell r="AA1273">
            <v>42109</v>
          </cell>
          <cell r="AB1273">
            <v>1.04</v>
          </cell>
          <cell r="AC1273">
            <v>1.04</v>
          </cell>
          <cell r="AD1273">
            <v>1.03</v>
          </cell>
          <cell r="AE1273">
            <v>1.03</v>
          </cell>
          <cell r="AF1273">
            <v>1.0000000000000009E-2</v>
          </cell>
          <cell r="AG1273">
            <v>-1.0000000000000009E-2</v>
          </cell>
          <cell r="BO1273">
            <v>42107</v>
          </cell>
          <cell r="BP1273">
            <v>1.47</v>
          </cell>
          <cell r="BQ1273">
            <v>1.4730000000000001</v>
          </cell>
          <cell r="BR1273">
            <v>1.45</v>
          </cell>
          <cell r="BS1273">
            <v>1.45</v>
          </cell>
          <cell r="BT1273">
            <v>2.3000000000000131E-2</v>
          </cell>
          <cell r="BU1273">
            <v>-1.5000000000000124E-2</v>
          </cell>
        </row>
        <row r="1274">
          <cell r="AA1274">
            <v>42108</v>
          </cell>
          <cell r="AB1274">
            <v>1.05</v>
          </cell>
          <cell r="AC1274">
            <v>1.05</v>
          </cell>
          <cell r="AD1274">
            <v>1.03</v>
          </cell>
          <cell r="AE1274">
            <v>1.04</v>
          </cell>
          <cell r="AF1274">
            <v>2.0000000000000018E-2</v>
          </cell>
          <cell r="AG1274">
            <v>-1.0000000000000009E-2</v>
          </cell>
          <cell r="BO1274">
            <v>42104</v>
          </cell>
          <cell r="BP1274">
            <v>1.52</v>
          </cell>
          <cell r="BQ1274">
            <v>1.52</v>
          </cell>
          <cell r="BR1274">
            <v>1.46</v>
          </cell>
          <cell r="BS1274">
            <v>1.4650000000000001</v>
          </cell>
          <cell r="BT1274">
            <v>6.0000000000000053E-2</v>
          </cell>
          <cell r="BU1274">
            <v>-5.4999999999999938E-2</v>
          </cell>
        </row>
        <row r="1275">
          <cell r="AA1275">
            <v>42107</v>
          </cell>
          <cell r="AB1275">
            <v>1.07</v>
          </cell>
          <cell r="AC1275">
            <v>1.075</v>
          </cell>
          <cell r="AD1275">
            <v>1.05</v>
          </cell>
          <cell r="AE1275">
            <v>1.05</v>
          </cell>
          <cell r="AF1275">
            <v>2.4999999999999911E-2</v>
          </cell>
          <cell r="AG1275">
            <v>-2.0000000000000018E-2</v>
          </cell>
          <cell r="BO1275">
            <v>42103</v>
          </cell>
          <cell r="BP1275">
            <v>1.5149999999999999</v>
          </cell>
          <cell r="BQ1275">
            <v>1.52</v>
          </cell>
          <cell r="BR1275">
            <v>1.51</v>
          </cell>
          <cell r="BS1275">
            <v>1.52</v>
          </cell>
          <cell r="BT1275">
            <v>1.0000000000000009E-2</v>
          </cell>
          <cell r="BU1275">
            <v>5.0000000000001155E-3</v>
          </cell>
        </row>
        <row r="1276">
          <cell r="AA1276">
            <v>42104</v>
          </cell>
          <cell r="AB1276">
            <v>1.115</v>
          </cell>
          <cell r="AC1276">
            <v>1.115</v>
          </cell>
          <cell r="AD1276">
            <v>1.05</v>
          </cell>
          <cell r="AE1276">
            <v>1.07</v>
          </cell>
          <cell r="AF1276">
            <v>6.4999999999999947E-2</v>
          </cell>
          <cell r="AG1276">
            <v>-4.0000000000000036E-2</v>
          </cell>
          <cell r="BO1276">
            <v>42102</v>
          </cell>
          <cell r="BP1276">
            <v>1.52</v>
          </cell>
          <cell r="BQ1276">
            <v>1.52</v>
          </cell>
          <cell r="BR1276">
            <v>1.51</v>
          </cell>
          <cell r="BS1276">
            <v>1.5149999999999999</v>
          </cell>
          <cell r="BT1276">
            <v>1.0000000000000009E-2</v>
          </cell>
          <cell r="BU1276">
            <v>-5.0000000000001155E-3</v>
          </cell>
        </row>
        <row r="1277">
          <cell r="AA1277">
            <v>42103</v>
          </cell>
          <cell r="AB1277">
            <v>1.08</v>
          </cell>
          <cell r="AC1277">
            <v>1.1200000000000001</v>
          </cell>
          <cell r="AD1277">
            <v>1.08</v>
          </cell>
          <cell r="AE1277">
            <v>1.1100000000000001</v>
          </cell>
          <cell r="AF1277">
            <v>4.0000000000000036E-2</v>
          </cell>
          <cell r="AG1277">
            <v>3.0000000000000027E-2</v>
          </cell>
          <cell r="BO1277">
            <v>42101</v>
          </cell>
          <cell r="BP1277">
            <v>1.5149999999999999</v>
          </cell>
          <cell r="BQ1277">
            <v>1.52</v>
          </cell>
          <cell r="BR1277">
            <v>1.51</v>
          </cell>
          <cell r="BS1277">
            <v>1.52</v>
          </cell>
          <cell r="BT1277">
            <v>1.0000000000000009E-2</v>
          </cell>
          <cell r="BU1277">
            <v>1.0000000000000009E-2</v>
          </cell>
        </row>
        <row r="1278">
          <cell r="AA1278">
            <v>42102</v>
          </cell>
          <cell r="AB1278">
            <v>1.08</v>
          </cell>
          <cell r="AC1278">
            <v>1.08</v>
          </cell>
          <cell r="AD1278">
            <v>1.07</v>
          </cell>
          <cell r="AE1278">
            <v>1.08</v>
          </cell>
          <cell r="AF1278">
            <v>1.0000000000000009E-2</v>
          </cell>
          <cell r="AG1278">
            <v>0</v>
          </cell>
          <cell r="BO1278">
            <v>42100</v>
          </cell>
          <cell r="BP1278">
            <v>1.51</v>
          </cell>
          <cell r="BQ1278">
            <v>1.52</v>
          </cell>
          <cell r="BR1278">
            <v>1.498</v>
          </cell>
          <cell r="BS1278">
            <v>1.51</v>
          </cell>
          <cell r="BT1278">
            <v>2.200000000000002E-2</v>
          </cell>
          <cell r="BU1278">
            <v>5.0000000000001155E-3</v>
          </cell>
        </row>
        <row r="1279">
          <cell r="AA1279">
            <v>42101</v>
          </cell>
          <cell r="AB1279">
            <v>1.05</v>
          </cell>
          <cell r="AC1279">
            <v>1.08</v>
          </cell>
          <cell r="AD1279">
            <v>1.05</v>
          </cell>
          <cell r="AE1279">
            <v>1.08</v>
          </cell>
          <cell r="AF1279">
            <v>3.0000000000000027E-2</v>
          </cell>
          <cell r="AG1279">
            <v>3.0000000000000027E-2</v>
          </cell>
          <cell r="BO1279">
            <v>42096</v>
          </cell>
          <cell r="BP1279">
            <v>1.5049999999999999</v>
          </cell>
          <cell r="BQ1279">
            <v>1.51</v>
          </cell>
          <cell r="BR1279">
            <v>1.5049999999999999</v>
          </cell>
          <cell r="BS1279">
            <v>1.5049999999999999</v>
          </cell>
          <cell r="BT1279">
            <v>5.0000000000001155E-3</v>
          </cell>
          <cell r="BU1279">
            <v>0</v>
          </cell>
        </row>
        <row r="1280">
          <cell r="AA1280">
            <v>42100</v>
          </cell>
          <cell r="AB1280">
            <v>1.03</v>
          </cell>
          <cell r="AC1280">
            <v>1.05</v>
          </cell>
          <cell r="AD1280">
            <v>1.0229999999999999</v>
          </cell>
          <cell r="AE1280">
            <v>1.05</v>
          </cell>
          <cell r="AF1280">
            <v>2.7000000000000135E-2</v>
          </cell>
          <cell r="AG1280">
            <v>2.0000000000000018E-2</v>
          </cell>
          <cell r="BO1280">
            <v>42095</v>
          </cell>
          <cell r="BP1280">
            <v>1.4850000000000001</v>
          </cell>
          <cell r="BQ1280">
            <v>1.51</v>
          </cell>
          <cell r="BR1280">
            <v>1.48</v>
          </cell>
          <cell r="BS1280">
            <v>1.5049999999999999</v>
          </cell>
          <cell r="BT1280">
            <v>3.0000000000000027E-2</v>
          </cell>
          <cell r="BU1280">
            <v>1.9999999999999796E-2</v>
          </cell>
        </row>
        <row r="1281">
          <cell r="AA1281">
            <v>42096</v>
          </cell>
          <cell r="AB1281">
            <v>1.05</v>
          </cell>
          <cell r="AC1281">
            <v>1.05</v>
          </cell>
          <cell r="AD1281">
            <v>1.03</v>
          </cell>
          <cell r="AE1281">
            <v>1.03</v>
          </cell>
          <cell r="AF1281">
            <v>2.0000000000000018E-2</v>
          </cell>
          <cell r="AG1281">
            <v>-2.0000000000000018E-2</v>
          </cell>
          <cell r="BO1281">
            <v>42094</v>
          </cell>
          <cell r="BP1281">
            <v>1.45</v>
          </cell>
          <cell r="BQ1281">
            <v>1.4850000000000001</v>
          </cell>
          <cell r="BR1281">
            <v>1.45</v>
          </cell>
          <cell r="BS1281">
            <v>1.4850000000000001</v>
          </cell>
          <cell r="BT1281">
            <v>3.5000000000000142E-2</v>
          </cell>
          <cell r="BU1281">
            <v>3.5000000000000142E-2</v>
          </cell>
        </row>
        <row r="1282">
          <cell r="AA1282">
            <v>42095</v>
          </cell>
          <cell r="AB1282">
            <v>1.03</v>
          </cell>
          <cell r="AC1282">
            <v>1.0900000000000001</v>
          </cell>
          <cell r="AD1282">
            <v>1.03</v>
          </cell>
          <cell r="AE1282">
            <v>1.05</v>
          </cell>
          <cell r="AF1282">
            <v>6.0000000000000053E-2</v>
          </cell>
          <cell r="AG1282">
            <v>2.0000000000000018E-2</v>
          </cell>
          <cell r="BO1282">
            <v>42093</v>
          </cell>
          <cell r="BP1282">
            <v>1.44</v>
          </cell>
          <cell r="BQ1282">
            <v>1.452</v>
          </cell>
          <cell r="BR1282">
            <v>1.4339999999999999</v>
          </cell>
          <cell r="BS1282">
            <v>1.45</v>
          </cell>
          <cell r="BT1282">
            <v>1.8000000000000016E-2</v>
          </cell>
          <cell r="BU1282">
            <v>4.9999999999998934E-3</v>
          </cell>
        </row>
        <row r="1283">
          <cell r="AA1283">
            <v>42094</v>
          </cell>
          <cell r="AB1283">
            <v>1.03</v>
          </cell>
          <cell r="AC1283">
            <v>1.05</v>
          </cell>
          <cell r="AD1283">
            <v>1.03</v>
          </cell>
          <cell r="AE1283">
            <v>1.03</v>
          </cell>
          <cell r="AF1283">
            <v>2.0000000000000018E-2</v>
          </cell>
          <cell r="AG1283">
            <v>0</v>
          </cell>
          <cell r="BO1283">
            <v>42090</v>
          </cell>
          <cell r="BP1283">
            <v>1.44</v>
          </cell>
          <cell r="BQ1283">
            <v>1.5</v>
          </cell>
          <cell r="BR1283">
            <v>1.44</v>
          </cell>
          <cell r="BS1283">
            <v>1.4450000000000001</v>
          </cell>
          <cell r="BT1283">
            <v>6.0000000000000053E-2</v>
          </cell>
          <cell r="BU1283">
            <v>0</v>
          </cell>
        </row>
        <row r="1284">
          <cell r="AA1284">
            <v>42093</v>
          </cell>
          <cell r="AB1284">
            <v>1.04</v>
          </cell>
          <cell r="AC1284">
            <v>1.042</v>
          </cell>
          <cell r="AD1284">
            <v>1.03</v>
          </cell>
          <cell r="AE1284">
            <v>1.03</v>
          </cell>
          <cell r="AF1284">
            <v>1.2000000000000011E-2</v>
          </cell>
          <cell r="AG1284">
            <v>-1.0000000000000009E-2</v>
          </cell>
          <cell r="BO1284">
            <v>42089</v>
          </cell>
          <cell r="BP1284">
            <v>1.4</v>
          </cell>
          <cell r="BQ1284">
            <v>1.45</v>
          </cell>
          <cell r="BR1284">
            <v>1.4</v>
          </cell>
          <cell r="BS1284">
            <v>1.4450000000000001</v>
          </cell>
          <cell r="BT1284">
            <v>5.0000000000000044E-2</v>
          </cell>
          <cell r="BU1284">
            <v>4.5000000000000151E-2</v>
          </cell>
        </row>
        <row r="1285">
          <cell r="AA1285">
            <v>42090</v>
          </cell>
          <cell r="AB1285">
            <v>1.05</v>
          </cell>
          <cell r="AC1285">
            <v>1.08</v>
          </cell>
          <cell r="AD1285">
            <v>1.04</v>
          </cell>
          <cell r="AE1285">
            <v>1.04</v>
          </cell>
          <cell r="AF1285">
            <v>4.0000000000000036E-2</v>
          </cell>
          <cell r="AG1285">
            <v>-1.0000000000000009E-2</v>
          </cell>
          <cell r="BO1285">
            <v>42088</v>
          </cell>
          <cell r="BP1285">
            <v>1.39</v>
          </cell>
          <cell r="BQ1285">
            <v>1.405</v>
          </cell>
          <cell r="BR1285">
            <v>1.39</v>
          </cell>
          <cell r="BS1285">
            <v>1.4</v>
          </cell>
          <cell r="BT1285">
            <v>1.5000000000000124E-2</v>
          </cell>
          <cell r="BU1285">
            <v>1.0000000000000009E-2</v>
          </cell>
        </row>
        <row r="1286">
          <cell r="AA1286">
            <v>42089</v>
          </cell>
          <cell r="AB1286">
            <v>1.02</v>
          </cell>
          <cell r="AC1286">
            <v>1.06</v>
          </cell>
          <cell r="AD1286">
            <v>1.02</v>
          </cell>
          <cell r="AE1286">
            <v>1.05</v>
          </cell>
          <cell r="AF1286">
            <v>4.0000000000000036E-2</v>
          </cell>
          <cell r="AG1286">
            <v>3.0000000000000027E-2</v>
          </cell>
          <cell r="BO1286">
            <v>42087</v>
          </cell>
          <cell r="BP1286">
            <v>1.405</v>
          </cell>
          <cell r="BQ1286">
            <v>1.405</v>
          </cell>
          <cell r="BR1286">
            <v>1.39</v>
          </cell>
          <cell r="BS1286">
            <v>1.39</v>
          </cell>
          <cell r="BT1286">
            <v>1.5000000000000124E-2</v>
          </cell>
          <cell r="BU1286">
            <v>-1.5000000000000124E-2</v>
          </cell>
        </row>
        <row r="1287">
          <cell r="AA1287">
            <v>42088</v>
          </cell>
          <cell r="AB1287">
            <v>1.0249999999999999</v>
          </cell>
          <cell r="AC1287">
            <v>1.03</v>
          </cell>
          <cell r="AD1287">
            <v>1.01</v>
          </cell>
          <cell r="AE1287">
            <v>1.02</v>
          </cell>
          <cell r="AF1287">
            <v>2.0000000000000018E-2</v>
          </cell>
          <cell r="AG1287">
            <v>-4.9999999999998934E-3</v>
          </cell>
          <cell r="BO1287">
            <v>42086</v>
          </cell>
          <cell r="BP1287">
            <v>1.45</v>
          </cell>
          <cell r="BQ1287">
            <v>1.4550000000000001</v>
          </cell>
          <cell r="BR1287">
            <v>1.405</v>
          </cell>
          <cell r="BS1287">
            <v>1.405</v>
          </cell>
          <cell r="BT1287">
            <v>5.0000000000000044E-2</v>
          </cell>
          <cell r="BU1287">
            <v>-4.4999999999999929E-2</v>
          </cell>
        </row>
        <row r="1288">
          <cell r="AA1288">
            <v>42087</v>
          </cell>
          <cell r="AB1288">
            <v>1.02</v>
          </cell>
          <cell r="AC1288">
            <v>1.03</v>
          </cell>
          <cell r="AD1288">
            <v>1.01</v>
          </cell>
          <cell r="AE1288">
            <v>1.0249999999999999</v>
          </cell>
          <cell r="AF1288">
            <v>2.0000000000000018E-2</v>
          </cell>
          <cell r="AG1288">
            <v>4.9999999999998934E-3</v>
          </cell>
          <cell r="BO1288">
            <v>42083</v>
          </cell>
          <cell r="BP1288">
            <v>1.4850000000000001</v>
          </cell>
          <cell r="BQ1288">
            <v>1.49</v>
          </cell>
          <cell r="BR1288">
            <v>1.45</v>
          </cell>
          <cell r="BS1288">
            <v>1.45</v>
          </cell>
          <cell r="BT1288">
            <v>4.0000000000000036E-2</v>
          </cell>
          <cell r="BU1288">
            <v>-3.5000000000000142E-2</v>
          </cell>
        </row>
        <row r="1289">
          <cell r="AA1289">
            <v>42086</v>
          </cell>
          <cell r="AB1289">
            <v>1.1000000000000001</v>
          </cell>
          <cell r="AC1289">
            <v>1.1000000000000001</v>
          </cell>
          <cell r="AD1289">
            <v>1.02</v>
          </cell>
          <cell r="AE1289">
            <v>1.02</v>
          </cell>
          <cell r="AF1289">
            <v>8.0000000000000071E-2</v>
          </cell>
          <cell r="AG1289">
            <v>-8.0000000000000071E-2</v>
          </cell>
          <cell r="BO1289">
            <v>42082</v>
          </cell>
          <cell r="BP1289">
            <v>1.51</v>
          </cell>
          <cell r="BQ1289">
            <v>1.51</v>
          </cell>
          <cell r="BR1289">
            <v>1.48</v>
          </cell>
          <cell r="BS1289">
            <v>1.4850000000000001</v>
          </cell>
          <cell r="BT1289">
            <v>3.0000000000000027E-2</v>
          </cell>
          <cell r="BU1289">
            <v>-2.4999999999999911E-2</v>
          </cell>
        </row>
        <row r="1290">
          <cell r="AA1290">
            <v>42083</v>
          </cell>
          <cell r="AB1290">
            <v>1.145</v>
          </cell>
          <cell r="AC1290">
            <v>1.1599999999999999</v>
          </cell>
          <cell r="AD1290">
            <v>1.0900000000000001</v>
          </cell>
          <cell r="AE1290">
            <v>1.1000000000000001</v>
          </cell>
          <cell r="AF1290">
            <v>6.999999999999984E-2</v>
          </cell>
          <cell r="AG1290">
            <v>-4.4999999999999929E-2</v>
          </cell>
          <cell r="BO1290">
            <v>42081</v>
          </cell>
          <cell r="BP1290">
            <v>1.5049999999999999</v>
          </cell>
          <cell r="BQ1290">
            <v>1.52</v>
          </cell>
          <cell r="BR1290">
            <v>1.49</v>
          </cell>
          <cell r="BS1290">
            <v>1.51</v>
          </cell>
          <cell r="BT1290">
            <v>3.0000000000000027E-2</v>
          </cell>
          <cell r="BU1290">
            <v>5.0000000000001155E-3</v>
          </cell>
        </row>
        <row r="1291">
          <cell r="AA1291">
            <v>42082</v>
          </cell>
          <cell r="AB1291">
            <v>1.17</v>
          </cell>
          <cell r="AC1291">
            <v>1.17</v>
          </cell>
          <cell r="AD1291">
            <v>1.1299999999999999</v>
          </cell>
          <cell r="AE1291">
            <v>1.145</v>
          </cell>
          <cell r="AF1291">
            <v>4.0000000000000036E-2</v>
          </cell>
          <cell r="AG1291">
            <v>-2.4999999999999911E-2</v>
          </cell>
          <cell r="BO1291">
            <v>42080</v>
          </cell>
          <cell r="BP1291">
            <v>1.49</v>
          </cell>
          <cell r="BQ1291">
            <v>1.51</v>
          </cell>
          <cell r="BR1291">
            <v>1.49</v>
          </cell>
          <cell r="BS1291">
            <v>1.5049999999999999</v>
          </cell>
          <cell r="BT1291">
            <v>2.0000000000000018E-2</v>
          </cell>
          <cell r="BU1291">
            <v>1.4999999999999902E-2</v>
          </cell>
        </row>
        <row r="1292">
          <cell r="AA1292">
            <v>42081</v>
          </cell>
          <cell r="AB1292">
            <v>1.22</v>
          </cell>
          <cell r="AC1292">
            <v>1.22</v>
          </cell>
          <cell r="AD1292">
            <v>1.17</v>
          </cell>
          <cell r="AE1292">
            <v>1.17</v>
          </cell>
          <cell r="AF1292">
            <v>5.0000000000000044E-2</v>
          </cell>
          <cell r="AG1292">
            <v>-5.0000000000000044E-2</v>
          </cell>
          <cell r="BO1292">
            <v>42079</v>
          </cell>
          <cell r="BP1292">
            <v>1.49</v>
          </cell>
          <cell r="BQ1292">
            <v>1.5</v>
          </cell>
          <cell r="BR1292">
            <v>1.484</v>
          </cell>
          <cell r="BS1292">
            <v>1.49</v>
          </cell>
          <cell r="BT1292">
            <v>1.6000000000000014E-2</v>
          </cell>
          <cell r="BU1292">
            <v>-1.0000000000000009E-2</v>
          </cell>
        </row>
        <row r="1293">
          <cell r="AA1293">
            <v>42080</v>
          </cell>
          <cell r="AB1293">
            <v>1.21</v>
          </cell>
          <cell r="AC1293">
            <v>1.23</v>
          </cell>
          <cell r="AD1293">
            <v>1.21</v>
          </cell>
          <cell r="AE1293">
            <v>1.22</v>
          </cell>
          <cell r="AF1293">
            <v>2.0000000000000018E-2</v>
          </cell>
          <cell r="AG1293">
            <v>1.0000000000000009E-2</v>
          </cell>
          <cell r="BO1293">
            <v>42076</v>
          </cell>
          <cell r="BP1293">
            <v>1.45</v>
          </cell>
          <cell r="BQ1293">
            <v>1.5</v>
          </cell>
          <cell r="BR1293">
            <v>1.45</v>
          </cell>
          <cell r="BS1293">
            <v>1.5</v>
          </cell>
          <cell r="BT1293">
            <v>5.0000000000000044E-2</v>
          </cell>
          <cell r="BU1293">
            <v>5.0000000000000044E-2</v>
          </cell>
        </row>
        <row r="1294">
          <cell r="AA1294">
            <v>42079</v>
          </cell>
          <cell r="AB1294">
            <v>1.18</v>
          </cell>
          <cell r="AC1294">
            <v>1.21</v>
          </cell>
          <cell r="AD1294">
            <v>1.1739999999999999</v>
          </cell>
          <cell r="AE1294">
            <v>1.21</v>
          </cell>
          <cell r="AF1294">
            <v>3.6000000000000032E-2</v>
          </cell>
          <cell r="AG1294">
            <v>3.0000000000000027E-2</v>
          </cell>
          <cell r="BO1294">
            <v>42075</v>
          </cell>
          <cell r="BP1294">
            <v>1.44</v>
          </cell>
          <cell r="BQ1294">
            <v>1.45</v>
          </cell>
          <cell r="BR1294">
            <v>1.44</v>
          </cell>
          <cell r="BS1294">
            <v>1.45</v>
          </cell>
          <cell r="BT1294">
            <v>1.0000000000000009E-2</v>
          </cell>
          <cell r="BU1294">
            <v>1.0000000000000009E-2</v>
          </cell>
        </row>
        <row r="1295">
          <cell r="AA1295">
            <v>42076</v>
          </cell>
          <cell r="AB1295">
            <v>1.1299999999999999</v>
          </cell>
          <cell r="AC1295">
            <v>1.18</v>
          </cell>
          <cell r="AD1295">
            <v>1.1299999999999999</v>
          </cell>
          <cell r="AE1295">
            <v>1.18</v>
          </cell>
          <cell r="AF1295">
            <v>5.0000000000000044E-2</v>
          </cell>
          <cell r="AG1295">
            <v>5.0000000000000044E-2</v>
          </cell>
          <cell r="BO1295">
            <v>42074</v>
          </cell>
          <cell r="BP1295">
            <v>1.4350000000000001</v>
          </cell>
          <cell r="BQ1295">
            <v>1.44</v>
          </cell>
          <cell r="BR1295">
            <v>1.4350000000000001</v>
          </cell>
          <cell r="BS1295">
            <v>1.44</v>
          </cell>
          <cell r="BT1295">
            <v>4.9999999999998934E-3</v>
          </cell>
          <cell r="BU1295">
            <v>4.9999999999998934E-3</v>
          </cell>
        </row>
        <row r="1296">
          <cell r="AA1296">
            <v>42075</v>
          </cell>
          <cell r="AB1296">
            <v>1.1100000000000001</v>
          </cell>
          <cell r="AC1296">
            <v>1.1299999999999999</v>
          </cell>
          <cell r="AD1296">
            <v>1.1100000000000001</v>
          </cell>
          <cell r="AE1296">
            <v>1.1299999999999999</v>
          </cell>
          <cell r="AF1296">
            <v>1.9999999999999796E-2</v>
          </cell>
          <cell r="AG1296">
            <v>1.9999999999999796E-2</v>
          </cell>
          <cell r="BO1296">
            <v>42073</v>
          </cell>
          <cell r="BP1296">
            <v>1.425</v>
          </cell>
          <cell r="BQ1296">
            <v>1.4350000000000001</v>
          </cell>
          <cell r="BR1296">
            <v>1.41</v>
          </cell>
          <cell r="BS1296">
            <v>1.4350000000000001</v>
          </cell>
          <cell r="BT1296">
            <v>2.5000000000000133E-2</v>
          </cell>
          <cell r="BU1296">
            <v>1.0000000000000009E-2</v>
          </cell>
        </row>
        <row r="1297">
          <cell r="AA1297">
            <v>42074</v>
          </cell>
          <cell r="AB1297">
            <v>1.1100000000000001</v>
          </cell>
          <cell r="AC1297">
            <v>1.1100000000000001</v>
          </cell>
          <cell r="AD1297">
            <v>1.1100000000000001</v>
          </cell>
          <cell r="AE1297">
            <v>1.1100000000000001</v>
          </cell>
          <cell r="AF1297">
            <v>0</v>
          </cell>
          <cell r="AG1297">
            <v>0</v>
          </cell>
          <cell r="BO1297">
            <v>42072</v>
          </cell>
          <cell r="BP1297">
            <v>1.43</v>
          </cell>
          <cell r="BQ1297">
            <v>1.43</v>
          </cell>
          <cell r="BR1297">
            <v>1.4179999999999999</v>
          </cell>
          <cell r="BS1297">
            <v>1.425</v>
          </cell>
          <cell r="BT1297">
            <v>1.2000000000000011E-2</v>
          </cell>
          <cell r="BU1297">
            <v>0</v>
          </cell>
        </row>
        <row r="1298">
          <cell r="AA1298">
            <v>42073</v>
          </cell>
          <cell r="AB1298">
            <v>1.1100000000000001</v>
          </cell>
          <cell r="AC1298">
            <v>1.1100000000000001</v>
          </cell>
          <cell r="AD1298">
            <v>1.1000000000000001</v>
          </cell>
          <cell r="AE1298">
            <v>1.1100000000000001</v>
          </cell>
          <cell r="AF1298">
            <v>1.0000000000000009E-2</v>
          </cell>
          <cell r="AG1298">
            <v>0</v>
          </cell>
          <cell r="BO1298">
            <v>42069</v>
          </cell>
          <cell r="BP1298">
            <v>1.375</v>
          </cell>
          <cell r="BQ1298">
            <v>1.425</v>
          </cell>
          <cell r="BR1298">
            <v>1.37</v>
          </cell>
          <cell r="BS1298">
            <v>1.425</v>
          </cell>
          <cell r="BT1298">
            <v>5.4999999999999938E-2</v>
          </cell>
          <cell r="BU1298">
            <v>5.0000000000000044E-2</v>
          </cell>
        </row>
        <row r="1299">
          <cell r="AA1299">
            <v>42072</v>
          </cell>
          <cell r="AB1299">
            <v>1.1000000000000001</v>
          </cell>
          <cell r="AC1299">
            <v>1.1100000000000001</v>
          </cell>
          <cell r="AD1299">
            <v>1.0940000000000001</v>
          </cell>
          <cell r="AE1299">
            <v>1.1100000000000001</v>
          </cell>
          <cell r="AF1299">
            <v>1.6000000000000014E-2</v>
          </cell>
          <cell r="AG1299">
            <v>1.0000000000000009E-2</v>
          </cell>
          <cell r="BO1299">
            <v>42068</v>
          </cell>
          <cell r="BP1299">
            <v>1.37</v>
          </cell>
          <cell r="BQ1299">
            <v>1.38</v>
          </cell>
          <cell r="BR1299">
            <v>1.37</v>
          </cell>
          <cell r="BS1299">
            <v>1.375</v>
          </cell>
          <cell r="BT1299">
            <v>9.9999999999997868E-3</v>
          </cell>
          <cell r="BU1299">
            <v>4.9999999999998934E-3</v>
          </cell>
        </row>
        <row r="1300">
          <cell r="AA1300">
            <v>42069</v>
          </cell>
          <cell r="AB1300">
            <v>1.08</v>
          </cell>
          <cell r="AC1300">
            <v>1.1100000000000001</v>
          </cell>
          <cell r="AD1300">
            <v>1.07</v>
          </cell>
          <cell r="AE1300">
            <v>1.1000000000000001</v>
          </cell>
          <cell r="AF1300">
            <v>4.0000000000000036E-2</v>
          </cell>
          <cell r="AG1300">
            <v>2.0000000000000018E-2</v>
          </cell>
          <cell r="BO1300">
            <v>42067</v>
          </cell>
          <cell r="BP1300">
            <v>1.355</v>
          </cell>
          <cell r="BQ1300">
            <v>1.37</v>
          </cell>
          <cell r="BR1300">
            <v>1.355</v>
          </cell>
          <cell r="BS1300">
            <v>1.37</v>
          </cell>
          <cell r="BT1300">
            <v>1.5000000000000124E-2</v>
          </cell>
          <cell r="BU1300">
            <v>1.5000000000000124E-2</v>
          </cell>
        </row>
        <row r="1301">
          <cell r="AA1301">
            <v>42068</v>
          </cell>
          <cell r="AB1301">
            <v>1.08</v>
          </cell>
          <cell r="AC1301">
            <v>1.08</v>
          </cell>
          <cell r="AD1301">
            <v>1.07</v>
          </cell>
          <cell r="AE1301">
            <v>1.08</v>
          </cell>
          <cell r="AF1301">
            <v>1.0000000000000009E-2</v>
          </cell>
          <cell r="AG1301">
            <v>1.0000000000000009E-2</v>
          </cell>
          <cell r="BO1301">
            <v>42066</v>
          </cell>
          <cell r="BP1301">
            <v>1.3049999999999999</v>
          </cell>
          <cell r="BQ1301">
            <v>1.355</v>
          </cell>
          <cell r="BR1301">
            <v>1.3049999999999999</v>
          </cell>
          <cell r="BS1301">
            <v>1.355</v>
          </cell>
          <cell r="BT1301">
            <v>5.0000000000000044E-2</v>
          </cell>
          <cell r="BU1301">
            <v>5.0000000000000044E-2</v>
          </cell>
        </row>
        <row r="1302">
          <cell r="AA1302">
            <v>42067</v>
          </cell>
          <cell r="AB1302">
            <v>1.05</v>
          </cell>
          <cell r="AC1302">
            <v>1.08</v>
          </cell>
          <cell r="AD1302">
            <v>1.05</v>
          </cell>
          <cell r="AE1302">
            <v>1.07</v>
          </cell>
          <cell r="AF1302">
            <v>3.0000000000000027E-2</v>
          </cell>
          <cell r="AG1302">
            <v>2.0000000000000018E-2</v>
          </cell>
          <cell r="BO1302">
            <v>42065</v>
          </cell>
          <cell r="BP1302">
            <v>1.3</v>
          </cell>
          <cell r="BQ1302">
            <v>1.306</v>
          </cell>
          <cell r="BR1302">
            <v>1.2929999999999999</v>
          </cell>
          <cell r="BS1302">
            <v>1.3049999999999999</v>
          </cell>
          <cell r="BT1302">
            <v>1.3000000000000123E-2</v>
          </cell>
          <cell r="BU1302">
            <v>0</v>
          </cell>
        </row>
        <row r="1303">
          <cell r="AA1303">
            <v>42066</v>
          </cell>
          <cell r="AB1303">
            <v>1.0049999999999999</v>
          </cell>
          <cell r="AC1303">
            <v>1.05</v>
          </cell>
          <cell r="AD1303">
            <v>1</v>
          </cell>
          <cell r="AE1303">
            <v>1.05</v>
          </cell>
          <cell r="AF1303">
            <v>5.0000000000000044E-2</v>
          </cell>
          <cell r="AG1303">
            <v>5.0000000000000044E-2</v>
          </cell>
          <cell r="BO1303">
            <v>42062</v>
          </cell>
          <cell r="BP1303">
            <v>1.3049999999999999</v>
          </cell>
          <cell r="BQ1303">
            <v>1.31</v>
          </cell>
          <cell r="BR1303">
            <v>1.3049999999999999</v>
          </cell>
          <cell r="BS1303">
            <v>1.3049999999999999</v>
          </cell>
          <cell r="BT1303">
            <v>5.0000000000001155E-3</v>
          </cell>
          <cell r="BU1303">
            <v>0</v>
          </cell>
        </row>
        <row r="1304">
          <cell r="AA1304">
            <v>42065</v>
          </cell>
          <cell r="AB1304">
            <v>0.99</v>
          </cell>
          <cell r="AC1304">
            <v>1.01</v>
          </cell>
          <cell r="AD1304">
            <v>0.98299999999999998</v>
          </cell>
          <cell r="AE1304">
            <v>1</v>
          </cell>
          <cell r="AF1304">
            <v>2.7000000000000024E-2</v>
          </cell>
          <cell r="AG1304">
            <v>1.0000000000000009E-2</v>
          </cell>
          <cell r="BO1304">
            <v>42061</v>
          </cell>
          <cell r="BP1304">
            <v>1.33</v>
          </cell>
          <cell r="BQ1304">
            <v>1.33</v>
          </cell>
          <cell r="BR1304">
            <v>1.3049999999999999</v>
          </cell>
          <cell r="BS1304">
            <v>1.3049999999999999</v>
          </cell>
          <cell r="BT1304">
            <v>2.5000000000000133E-2</v>
          </cell>
          <cell r="BU1304">
            <v>-2.5000000000000133E-2</v>
          </cell>
        </row>
        <row r="1305">
          <cell r="AA1305">
            <v>42062</v>
          </cell>
          <cell r="AB1305">
            <v>0.99</v>
          </cell>
          <cell r="AC1305">
            <v>0.99</v>
          </cell>
          <cell r="AD1305">
            <v>0.99</v>
          </cell>
          <cell r="AE1305">
            <v>0.99</v>
          </cell>
          <cell r="AF1305">
            <v>0</v>
          </cell>
          <cell r="AG1305">
            <v>0</v>
          </cell>
          <cell r="BO1305">
            <v>42060</v>
          </cell>
          <cell r="BP1305">
            <v>1.335</v>
          </cell>
          <cell r="BQ1305">
            <v>1.34</v>
          </cell>
          <cell r="BR1305">
            <v>1.31</v>
          </cell>
          <cell r="BS1305">
            <v>1.33</v>
          </cell>
          <cell r="BT1305">
            <v>3.0000000000000027E-2</v>
          </cell>
          <cell r="BU1305">
            <v>-1.0000000000000009E-2</v>
          </cell>
        </row>
        <row r="1306">
          <cell r="AA1306">
            <v>42061</v>
          </cell>
          <cell r="AB1306">
            <v>1.03</v>
          </cell>
          <cell r="AC1306">
            <v>1.03</v>
          </cell>
          <cell r="AD1306">
            <v>0.99</v>
          </cell>
          <cell r="AE1306">
            <v>0.99</v>
          </cell>
          <cell r="AF1306">
            <v>4.0000000000000036E-2</v>
          </cell>
          <cell r="AG1306">
            <v>-4.0000000000000036E-2</v>
          </cell>
          <cell r="BO1306">
            <v>42059</v>
          </cell>
          <cell r="BP1306">
            <v>1.34</v>
          </cell>
          <cell r="BQ1306">
            <v>1.34</v>
          </cell>
          <cell r="BR1306">
            <v>1.34</v>
          </cell>
          <cell r="BS1306">
            <v>1.34</v>
          </cell>
          <cell r="BT1306">
            <v>0</v>
          </cell>
          <cell r="BU1306">
            <v>0</v>
          </cell>
        </row>
        <row r="1307">
          <cell r="AA1307">
            <v>42060</v>
          </cell>
          <cell r="AB1307">
            <v>1.0649999999999999</v>
          </cell>
          <cell r="AC1307">
            <v>1.0649999999999999</v>
          </cell>
          <cell r="AD1307">
            <v>1.03</v>
          </cell>
          <cell r="AE1307">
            <v>1.03</v>
          </cell>
          <cell r="AF1307">
            <v>3.499999999999992E-2</v>
          </cell>
          <cell r="AG1307">
            <v>-3.499999999999992E-2</v>
          </cell>
          <cell r="BO1307">
            <v>42058</v>
          </cell>
          <cell r="BP1307">
            <v>1.34</v>
          </cell>
          <cell r="BQ1307">
            <v>1.34</v>
          </cell>
          <cell r="BR1307">
            <v>1.327</v>
          </cell>
          <cell r="BS1307">
            <v>1.34</v>
          </cell>
          <cell r="BT1307">
            <v>1.3000000000000123E-2</v>
          </cell>
          <cell r="BU1307">
            <v>1.0000000000000009E-2</v>
          </cell>
        </row>
        <row r="1308">
          <cell r="AA1308">
            <v>42059</v>
          </cell>
          <cell r="AB1308">
            <v>1.08</v>
          </cell>
          <cell r="AC1308">
            <v>1.08</v>
          </cell>
          <cell r="AD1308">
            <v>1.0649999999999999</v>
          </cell>
          <cell r="AE1308">
            <v>1.0649999999999999</v>
          </cell>
          <cell r="AF1308">
            <v>1.5000000000000124E-2</v>
          </cell>
          <cell r="AG1308">
            <v>-1.5000000000000124E-2</v>
          </cell>
          <cell r="BO1308">
            <v>42055</v>
          </cell>
          <cell r="BP1308">
            <v>1.35</v>
          </cell>
          <cell r="BQ1308">
            <v>1.355</v>
          </cell>
          <cell r="BR1308">
            <v>1.33</v>
          </cell>
          <cell r="BS1308">
            <v>1.33</v>
          </cell>
          <cell r="BT1308">
            <v>2.4999999999999911E-2</v>
          </cell>
          <cell r="BU1308">
            <v>-2.0000000000000018E-2</v>
          </cell>
        </row>
        <row r="1309">
          <cell r="AA1309">
            <v>42058</v>
          </cell>
          <cell r="AB1309">
            <v>1.08</v>
          </cell>
          <cell r="AC1309">
            <v>1.085</v>
          </cell>
          <cell r="AD1309">
            <v>1.0740000000000001</v>
          </cell>
          <cell r="AE1309">
            <v>1.08</v>
          </cell>
          <cell r="AF1309">
            <v>1.0999999999999899E-2</v>
          </cell>
          <cell r="AG1309">
            <v>0</v>
          </cell>
          <cell r="BO1309">
            <v>42054</v>
          </cell>
          <cell r="BP1309">
            <v>1.4</v>
          </cell>
          <cell r="BQ1309">
            <v>1.4</v>
          </cell>
          <cell r="BR1309">
            <v>1.35</v>
          </cell>
          <cell r="BS1309">
            <v>1.35</v>
          </cell>
          <cell r="BT1309">
            <v>4.9999999999999822E-2</v>
          </cell>
          <cell r="BU1309">
            <v>-4.9999999999999822E-2</v>
          </cell>
        </row>
        <row r="1310">
          <cell r="AA1310">
            <v>42055</v>
          </cell>
          <cell r="AB1310">
            <v>1.0900000000000001</v>
          </cell>
          <cell r="AC1310">
            <v>1.0900000000000001</v>
          </cell>
          <cell r="AD1310">
            <v>1.08</v>
          </cell>
          <cell r="AE1310">
            <v>1.08</v>
          </cell>
          <cell r="AF1310">
            <v>1.0000000000000009E-2</v>
          </cell>
          <cell r="AG1310">
            <v>-1.0000000000000009E-2</v>
          </cell>
          <cell r="BO1310">
            <v>42053</v>
          </cell>
          <cell r="BP1310">
            <v>1.4</v>
          </cell>
          <cell r="BQ1310">
            <v>1.4</v>
          </cell>
          <cell r="BR1310">
            <v>1.4</v>
          </cell>
          <cell r="BS1310">
            <v>1.4</v>
          </cell>
          <cell r="BT1310">
            <v>0</v>
          </cell>
          <cell r="BU1310">
            <v>0</v>
          </cell>
        </row>
        <row r="1311">
          <cell r="AA1311">
            <v>42054</v>
          </cell>
          <cell r="AB1311">
            <v>1.0900000000000001</v>
          </cell>
          <cell r="AC1311">
            <v>1.0900000000000001</v>
          </cell>
          <cell r="AD1311">
            <v>1.0900000000000001</v>
          </cell>
          <cell r="AE1311">
            <v>1.0900000000000001</v>
          </cell>
          <cell r="AF1311">
            <v>0</v>
          </cell>
          <cell r="AG1311">
            <v>0</v>
          </cell>
          <cell r="BO1311">
            <v>42052</v>
          </cell>
          <cell r="BP1311">
            <v>1.415</v>
          </cell>
          <cell r="BQ1311">
            <v>1.42</v>
          </cell>
          <cell r="BR1311">
            <v>1.4</v>
          </cell>
          <cell r="BS1311">
            <v>1.4</v>
          </cell>
          <cell r="BT1311">
            <v>2.0000000000000018E-2</v>
          </cell>
          <cell r="BU1311">
            <v>-1.5000000000000124E-2</v>
          </cell>
        </row>
        <row r="1312">
          <cell r="AA1312">
            <v>42053</v>
          </cell>
          <cell r="AB1312">
            <v>1.0900000000000001</v>
          </cell>
          <cell r="AC1312">
            <v>1.0900000000000001</v>
          </cell>
          <cell r="AD1312">
            <v>1.0900000000000001</v>
          </cell>
          <cell r="AE1312">
            <v>1.0900000000000001</v>
          </cell>
          <cell r="AF1312">
            <v>0</v>
          </cell>
          <cell r="AG1312">
            <v>0</v>
          </cell>
          <cell r="BO1312">
            <v>42051</v>
          </cell>
          <cell r="BP1312">
            <v>1.39</v>
          </cell>
          <cell r="BQ1312">
            <v>1.429</v>
          </cell>
          <cell r="BR1312">
            <v>1.385</v>
          </cell>
          <cell r="BS1312">
            <v>1.415</v>
          </cell>
          <cell r="BT1312">
            <v>4.4000000000000039E-2</v>
          </cell>
          <cell r="BU1312">
            <v>0</v>
          </cell>
        </row>
        <row r="1313">
          <cell r="AA1313">
            <v>42052</v>
          </cell>
          <cell r="AB1313">
            <v>1.0900000000000001</v>
          </cell>
          <cell r="AC1313">
            <v>1.0900000000000001</v>
          </cell>
          <cell r="AD1313">
            <v>1.089</v>
          </cell>
          <cell r="AE1313">
            <v>1.0900000000000001</v>
          </cell>
          <cell r="AF1313">
            <v>1.0000000000001119E-3</v>
          </cell>
          <cell r="AG1313">
            <v>0</v>
          </cell>
          <cell r="BO1313">
            <v>42048</v>
          </cell>
          <cell r="BP1313">
            <v>1.39</v>
          </cell>
          <cell r="BQ1313">
            <v>1.415</v>
          </cell>
          <cell r="BR1313">
            <v>1.38</v>
          </cell>
          <cell r="BS1313">
            <v>1.415</v>
          </cell>
          <cell r="BT1313">
            <v>3.5000000000000142E-2</v>
          </cell>
          <cell r="BU1313">
            <v>2.5000000000000133E-2</v>
          </cell>
        </row>
        <row r="1314">
          <cell r="AA1314">
            <v>42051</v>
          </cell>
          <cell r="AB1314">
            <v>1.0900000000000001</v>
          </cell>
          <cell r="AC1314">
            <v>1.1080000000000001</v>
          </cell>
          <cell r="AD1314">
            <v>1.081</v>
          </cell>
          <cell r="AE1314">
            <v>1.0900000000000001</v>
          </cell>
          <cell r="AF1314">
            <v>2.7000000000000135E-2</v>
          </cell>
          <cell r="AG1314">
            <v>0</v>
          </cell>
          <cell r="BO1314">
            <v>42047</v>
          </cell>
          <cell r="BP1314">
            <v>1.35</v>
          </cell>
          <cell r="BQ1314">
            <v>1.39</v>
          </cell>
          <cell r="BR1314">
            <v>1.35</v>
          </cell>
          <cell r="BS1314">
            <v>1.39</v>
          </cell>
          <cell r="BT1314">
            <v>3.9999999999999813E-2</v>
          </cell>
          <cell r="BU1314">
            <v>3.9999999999999813E-2</v>
          </cell>
        </row>
        <row r="1315">
          <cell r="AA1315">
            <v>42048</v>
          </cell>
          <cell r="AB1315">
            <v>1.02</v>
          </cell>
          <cell r="AC1315">
            <v>1.0900000000000001</v>
          </cell>
          <cell r="AD1315">
            <v>1</v>
          </cell>
          <cell r="AE1315">
            <v>1.0900000000000001</v>
          </cell>
          <cell r="AF1315">
            <v>9.000000000000008E-2</v>
          </cell>
          <cell r="AG1315">
            <v>7.0000000000000062E-2</v>
          </cell>
          <cell r="BO1315">
            <v>42046</v>
          </cell>
          <cell r="BP1315">
            <v>1.34</v>
          </cell>
          <cell r="BQ1315">
            <v>1.35</v>
          </cell>
          <cell r="BR1315">
            <v>1.335</v>
          </cell>
          <cell r="BS1315">
            <v>1.35</v>
          </cell>
          <cell r="BT1315">
            <v>1.5000000000000124E-2</v>
          </cell>
          <cell r="BU1315">
            <v>1.0000000000000009E-2</v>
          </cell>
        </row>
        <row r="1316">
          <cell r="AA1316">
            <v>42047</v>
          </cell>
          <cell r="AB1316">
            <v>0.98</v>
          </cell>
          <cell r="AC1316">
            <v>1.02</v>
          </cell>
          <cell r="AD1316">
            <v>0.97499999999999998</v>
          </cell>
          <cell r="AE1316">
            <v>1.02</v>
          </cell>
          <cell r="AF1316">
            <v>4.500000000000004E-2</v>
          </cell>
          <cell r="AG1316">
            <v>4.0000000000000036E-2</v>
          </cell>
          <cell r="BO1316">
            <v>42045</v>
          </cell>
          <cell r="BP1316">
            <v>1.33</v>
          </cell>
          <cell r="BQ1316">
            <v>1.34</v>
          </cell>
          <cell r="BR1316">
            <v>1.33</v>
          </cell>
          <cell r="BS1316">
            <v>1.34</v>
          </cell>
          <cell r="BT1316">
            <v>1.0000000000000009E-2</v>
          </cell>
          <cell r="BU1316">
            <v>1.0000000000000009E-2</v>
          </cell>
        </row>
        <row r="1317">
          <cell r="AA1317">
            <v>42046</v>
          </cell>
          <cell r="AB1317">
            <v>0.97</v>
          </cell>
          <cell r="AC1317">
            <v>0.98</v>
          </cell>
          <cell r="AD1317">
            <v>0.96</v>
          </cell>
          <cell r="AE1317">
            <v>0.98</v>
          </cell>
          <cell r="AF1317">
            <v>2.0000000000000018E-2</v>
          </cell>
          <cell r="AG1317">
            <v>1.0000000000000009E-2</v>
          </cell>
          <cell r="BO1317">
            <v>42044</v>
          </cell>
          <cell r="BP1317">
            <v>1.31</v>
          </cell>
          <cell r="BQ1317">
            <v>1.33</v>
          </cell>
          <cell r="BR1317">
            <v>1.3049999999999999</v>
          </cell>
          <cell r="BS1317">
            <v>1.33</v>
          </cell>
          <cell r="BT1317">
            <v>2.5000000000000133E-2</v>
          </cell>
          <cell r="BU1317">
            <v>2.0000000000000018E-2</v>
          </cell>
        </row>
        <row r="1318">
          <cell r="AA1318">
            <v>42045</v>
          </cell>
          <cell r="AB1318">
            <v>0.97</v>
          </cell>
          <cell r="AC1318">
            <v>0.97</v>
          </cell>
          <cell r="AD1318">
            <v>0.96</v>
          </cell>
          <cell r="AE1318">
            <v>0.97</v>
          </cell>
          <cell r="AF1318">
            <v>1.0000000000000009E-2</v>
          </cell>
          <cell r="AG1318">
            <v>0</v>
          </cell>
          <cell r="BO1318">
            <v>42041</v>
          </cell>
          <cell r="BP1318">
            <v>1.27</v>
          </cell>
          <cell r="BQ1318">
            <v>1.31</v>
          </cell>
          <cell r="BR1318">
            <v>1.27</v>
          </cell>
          <cell r="BS1318">
            <v>1.31</v>
          </cell>
          <cell r="BT1318">
            <v>4.0000000000000036E-2</v>
          </cell>
          <cell r="BU1318">
            <v>4.0000000000000036E-2</v>
          </cell>
        </row>
        <row r="1319">
          <cell r="AA1319">
            <v>42044</v>
          </cell>
          <cell r="AB1319">
            <v>0.96</v>
          </cell>
          <cell r="AC1319">
            <v>0.97199999999999998</v>
          </cell>
          <cell r="AD1319">
            <v>0.95499999999999996</v>
          </cell>
          <cell r="AE1319">
            <v>0.97</v>
          </cell>
          <cell r="AF1319">
            <v>1.7000000000000015E-2</v>
          </cell>
          <cell r="AG1319">
            <v>5.0000000000000044E-3</v>
          </cell>
          <cell r="BO1319">
            <v>42040</v>
          </cell>
          <cell r="BP1319">
            <v>1.27</v>
          </cell>
          <cell r="BQ1319">
            <v>1.27</v>
          </cell>
          <cell r="BR1319">
            <v>1.27</v>
          </cell>
          <cell r="BS1319">
            <v>1.27</v>
          </cell>
          <cell r="BT1319">
            <v>0</v>
          </cell>
          <cell r="BU1319">
            <v>0</v>
          </cell>
        </row>
        <row r="1320">
          <cell r="AA1320">
            <v>42041</v>
          </cell>
          <cell r="AB1320">
            <v>0.95499999999999996</v>
          </cell>
          <cell r="AC1320">
            <v>0.97</v>
          </cell>
          <cell r="AD1320">
            <v>0.94</v>
          </cell>
          <cell r="AE1320">
            <v>0.96499999999999997</v>
          </cell>
          <cell r="AF1320">
            <v>3.0000000000000027E-2</v>
          </cell>
          <cell r="AG1320">
            <v>1.0000000000000009E-2</v>
          </cell>
          <cell r="BO1320">
            <v>42039</v>
          </cell>
          <cell r="BP1320">
            <v>1.26</v>
          </cell>
          <cell r="BQ1320">
            <v>1.27</v>
          </cell>
          <cell r="BR1320">
            <v>1.25</v>
          </cell>
          <cell r="BS1320">
            <v>1.27</v>
          </cell>
          <cell r="BT1320">
            <v>2.0000000000000018E-2</v>
          </cell>
          <cell r="BU1320">
            <v>1.0000000000000009E-2</v>
          </cell>
        </row>
        <row r="1321">
          <cell r="AA1321">
            <v>42040</v>
          </cell>
          <cell r="AB1321">
            <v>0.94</v>
          </cell>
          <cell r="AC1321">
            <v>0.96</v>
          </cell>
          <cell r="AD1321">
            <v>0.93</v>
          </cell>
          <cell r="AE1321">
            <v>0.95499999999999996</v>
          </cell>
          <cell r="AF1321">
            <v>2.9999999999999916E-2</v>
          </cell>
          <cell r="AG1321">
            <v>1.5000000000000013E-2</v>
          </cell>
          <cell r="BO1321">
            <v>42038</v>
          </cell>
          <cell r="BP1321">
            <v>1.28</v>
          </cell>
          <cell r="BQ1321">
            <v>1.28</v>
          </cell>
          <cell r="BR1321">
            <v>1.26</v>
          </cell>
          <cell r="BS1321">
            <v>1.26</v>
          </cell>
          <cell r="BT1321">
            <v>2.0000000000000018E-2</v>
          </cell>
          <cell r="BU1321">
            <v>-2.0000000000000018E-2</v>
          </cell>
        </row>
        <row r="1322">
          <cell r="AA1322">
            <v>42039</v>
          </cell>
          <cell r="AB1322">
            <v>0.9</v>
          </cell>
          <cell r="AC1322">
            <v>0.94</v>
          </cell>
          <cell r="AD1322">
            <v>0.89</v>
          </cell>
          <cell r="AE1322">
            <v>0.94</v>
          </cell>
          <cell r="AF1322">
            <v>4.9999999999999933E-2</v>
          </cell>
          <cell r="AG1322">
            <v>3.9999999999999925E-2</v>
          </cell>
          <cell r="BO1322">
            <v>42037</v>
          </cell>
          <cell r="BP1322">
            <v>1.2749999999999999</v>
          </cell>
          <cell r="BQ1322">
            <v>1.2849999999999999</v>
          </cell>
          <cell r="BR1322">
            <v>1.268</v>
          </cell>
          <cell r="BS1322">
            <v>1.28</v>
          </cell>
          <cell r="BT1322">
            <v>1.6999999999999904E-2</v>
          </cell>
          <cell r="BU1322">
            <v>0</v>
          </cell>
        </row>
        <row r="1323">
          <cell r="AA1323">
            <v>42038</v>
          </cell>
          <cell r="AB1323">
            <v>0.88</v>
          </cell>
          <cell r="AC1323">
            <v>0.9</v>
          </cell>
          <cell r="AD1323">
            <v>0.88</v>
          </cell>
          <cell r="AE1323">
            <v>0.9</v>
          </cell>
          <cell r="AF1323">
            <v>2.0000000000000018E-2</v>
          </cell>
          <cell r="AG1323">
            <v>2.0000000000000018E-2</v>
          </cell>
          <cell r="BO1323">
            <v>42034</v>
          </cell>
          <cell r="BP1323">
            <v>1.3</v>
          </cell>
          <cell r="BQ1323">
            <v>1.3</v>
          </cell>
          <cell r="BR1323">
            <v>1.28</v>
          </cell>
          <cell r="BS1323">
            <v>1.28</v>
          </cell>
          <cell r="BT1323">
            <v>2.0000000000000018E-2</v>
          </cell>
          <cell r="BU1323">
            <v>-2.0000000000000018E-2</v>
          </cell>
        </row>
        <row r="1324">
          <cell r="AA1324">
            <v>42037</v>
          </cell>
          <cell r="AB1324">
            <v>0.88</v>
          </cell>
          <cell r="AC1324">
            <v>0.88</v>
          </cell>
          <cell r="AD1324">
            <v>0.86799999999999999</v>
          </cell>
          <cell r="AE1324">
            <v>0.88</v>
          </cell>
          <cell r="AF1324">
            <v>1.2000000000000011E-2</v>
          </cell>
          <cell r="AG1324">
            <v>0</v>
          </cell>
          <cell r="BO1324">
            <v>42033</v>
          </cell>
          <cell r="BP1324">
            <v>1.29</v>
          </cell>
          <cell r="BQ1324">
            <v>1.3</v>
          </cell>
          <cell r="BR1324">
            <v>1.2749999999999999</v>
          </cell>
          <cell r="BS1324">
            <v>1.3</v>
          </cell>
          <cell r="BT1324">
            <v>2.5000000000000133E-2</v>
          </cell>
          <cell r="BU1324">
            <v>1.0000000000000009E-2</v>
          </cell>
        </row>
        <row r="1325">
          <cell r="AA1325">
            <v>42034</v>
          </cell>
          <cell r="AB1325">
            <v>0.92</v>
          </cell>
          <cell r="AC1325">
            <v>0.92</v>
          </cell>
          <cell r="AD1325">
            <v>0.88</v>
          </cell>
          <cell r="AE1325">
            <v>0.88</v>
          </cell>
          <cell r="AF1325">
            <v>4.0000000000000036E-2</v>
          </cell>
          <cell r="AG1325">
            <v>-4.500000000000004E-2</v>
          </cell>
          <cell r="BO1325">
            <v>42032</v>
          </cell>
          <cell r="BP1325">
            <v>1.33</v>
          </cell>
          <cell r="BQ1325">
            <v>1.33</v>
          </cell>
          <cell r="BR1325">
            <v>1.29</v>
          </cell>
          <cell r="BS1325">
            <v>1.29</v>
          </cell>
          <cell r="BT1325">
            <v>4.0000000000000036E-2</v>
          </cell>
          <cell r="BU1325">
            <v>-4.0000000000000036E-2</v>
          </cell>
        </row>
        <row r="1326">
          <cell r="AA1326">
            <v>42033</v>
          </cell>
          <cell r="AB1326">
            <v>0.94</v>
          </cell>
          <cell r="AC1326">
            <v>0.95</v>
          </cell>
          <cell r="AD1326">
            <v>0.92500000000000004</v>
          </cell>
          <cell r="AE1326">
            <v>0.92500000000000004</v>
          </cell>
          <cell r="AF1326">
            <v>2.4999999999999911E-2</v>
          </cell>
          <cell r="AG1326">
            <v>-1.4999999999999902E-2</v>
          </cell>
          <cell r="BO1326">
            <v>42031</v>
          </cell>
          <cell r="BP1326">
            <v>1.34</v>
          </cell>
          <cell r="BQ1326">
            <v>1.34</v>
          </cell>
          <cell r="BR1326">
            <v>1.33</v>
          </cell>
          <cell r="BS1326">
            <v>1.33</v>
          </cell>
          <cell r="BT1326">
            <v>1.0000000000000009E-2</v>
          </cell>
          <cell r="BU1326">
            <v>-1.0000000000000009E-2</v>
          </cell>
        </row>
        <row r="1327">
          <cell r="AA1327">
            <v>42032</v>
          </cell>
          <cell r="AB1327">
            <v>1.03</v>
          </cell>
          <cell r="AC1327">
            <v>1.04</v>
          </cell>
          <cell r="AD1327">
            <v>0.94</v>
          </cell>
          <cell r="AE1327">
            <v>0.94</v>
          </cell>
          <cell r="AF1327">
            <v>0.10000000000000009</v>
          </cell>
          <cell r="AG1327">
            <v>-9.000000000000008E-2</v>
          </cell>
          <cell r="BO1327">
            <v>42030</v>
          </cell>
          <cell r="BP1327">
            <v>1.29</v>
          </cell>
          <cell r="BQ1327">
            <v>1.34</v>
          </cell>
          <cell r="BR1327">
            <v>1.27</v>
          </cell>
          <cell r="BS1327">
            <v>1.34</v>
          </cell>
          <cell r="BT1327">
            <v>7.0000000000000062E-2</v>
          </cell>
          <cell r="BU1327">
            <v>5.500000000000016E-2</v>
          </cell>
        </row>
        <row r="1328">
          <cell r="AA1328">
            <v>42031</v>
          </cell>
          <cell r="AB1328">
            <v>1.07</v>
          </cell>
          <cell r="AC1328">
            <v>1.07</v>
          </cell>
          <cell r="AD1328">
            <v>1.03</v>
          </cell>
          <cell r="AE1328">
            <v>1.03</v>
          </cell>
          <cell r="AF1328">
            <v>4.0000000000000036E-2</v>
          </cell>
          <cell r="AG1328">
            <v>-4.0000000000000036E-2</v>
          </cell>
          <cell r="BO1328">
            <v>42027</v>
          </cell>
          <cell r="BP1328">
            <v>1.26</v>
          </cell>
          <cell r="BQ1328">
            <v>1.2849999999999999</v>
          </cell>
          <cell r="BR1328">
            <v>1.26</v>
          </cell>
          <cell r="BS1328">
            <v>1.2849999999999999</v>
          </cell>
          <cell r="BT1328">
            <v>2.4999999999999911E-2</v>
          </cell>
          <cell r="BU1328">
            <v>2.4999999999999911E-2</v>
          </cell>
        </row>
        <row r="1329">
          <cell r="AA1329">
            <v>42030</v>
          </cell>
          <cell r="AB1329">
            <v>1.04</v>
          </cell>
          <cell r="AC1329">
            <v>1.07</v>
          </cell>
          <cell r="AD1329">
            <v>1.0349999999999999</v>
          </cell>
          <cell r="AE1329">
            <v>1.07</v>
          </cell>
          <cell r="AF1329">
            <v>3.5000000000000142E-2</v>
          </cell>
          <cell r="AG1329">
            <v>3.0000000000000027E-2</v>
          </cell>
          <cell r="BO1329">
            <v>42026</v>
          </cell>
          <cell r="BP1329">
            <v>1.2749999999999999</v>
          </cell>
          <cell r="BQ1329">
            <v>1.28</v>
          </cell>
          <cell r="BR1329">
            <v>1.24</v>
          </cell>
          <cell r="BS1329">
            <v>1.26</v>
          </cell>
          <cell r="BT1329">
            <v>4.0000000000000036E-2</v>
          </cell>
          <cell r="BU1329">
            <v>-1.4999999999999902E-2</v>
          </cell>
        </row>
        <row r="1330">
          <cell r="AA1330">
            <v>42027</v>
          </cell>
          <cell r="AB1330">
            <v>1.02</v>
          </cell>
          <cell r="AC1330">
            <v>1.04</v>
          </cell>
          <cell r="AD1330">
            <v>1.01</v>
          </cell>
          <cell r="AE1330">
            <v>1.04</v>
          </cell>
          <cell r="AF1330">
            <v>3.0000000000000027E-2</v>
          </cell>
          <cell r="AG1330">
            <v>2.0000000000000018E-2</v>
          </cell>
          <cell r="BO1330">
            <v>42025</v>
          </cell>
          <cell r="BP1330">
            <v>1.28</v>
          </cell>
          <cell r="BQ1330">
            <v>1.28</v>
          </cell>
          <cell r="BR1330">
            <v>1.27</v>
          </cell>
          <cell r="BS1330">
            <v>1.2749999999999999</v>
          </cell>
          <cell r="BT1330">
            <v>1.0000000000000009E-2</v>
          </cell>
          <cell r="BU1330">
            <v>-5.0000000000001155E-3</v>
          </cell>
        </row>
        <row r="1331">
          <cell r="AA1331">
            <v>42026</v>
          </cell>
          <cell r="AB1331">
            <v>1.05</v>
          </cell>
          <cell r="AC1331">
            <v>1.05</v>
          </cell>
          <cell r="AD1331">
            <v>1.02</v>
          </cell>
          <cell r="AE1331">
            <v>1.02</v>
          </cell>
          <cell r="AF1331">
            <v>3.0000000000000027E-2</v>
          </cell>
          <cell r="AG1331">
            <v>-3.0000000000000027E-2</v>
          </cell>
          <cell r="BO1331">
            <v>42024</v>
          </cell>
          <cell r="BP1331">
            <v>1.31</v>
          </cell>
          <cell r="BQ1331">
            <v>1.31</v>
          </cell>
          <cell r="BR1331">
            <v>1.28</v>
          </cell>
          <cell r="BS1331">
            <v>1.28</v>
          </cell>
          <cell r="BT1331">
            <v>3.0000000000000027E-2</v>
          </cell>
          <cell r="BU1331">
            <v>-3.0000000000000027E-2</v>
          </cell>
        </row>
        <row r="1332">
          <cell r="AA1332">
            <v>42025</v>
          </cell>
          <cell r="AB1332">
            <v>1.01</v>
          </cell>
          <cell r="AC1332">
            <v>1.05</v>
          </cell>
          <cell r="AD1332">
            <v>1.01</v>
          </cell>
          <cell r="AE1332">
            <v>1.05</v>
          </cell>
          <cell r="AF1332">
            <v>4.0000000000000036E-2</v>
          </cell>
          <cell r="AG1332">
            <v>4.0000000000000036E-2</v>
          </cell>
          <cell r="BO1332">
            <v>42023</v>
          </cell>
          <cell r="BP1332">
            <v>1.33</v>
          </cell>
          <cell r="BQ1332">
            <v>1.35</v>
          </cell>
          <cell r="BR1332">
            <v>1.3089999999999999</v>
          </cell>
          <cell r="BS1332">
            <v>1.31</v>
          </cell>
          <cell r="BT1332">
            <v>4.1000000000000147E-2</v>
          </cell>
          <cell r="BU1332">
            <v>-2.0000000000000018E-2</v>
          </cell>
        </row>
        <row r="1333">
          <cell r="AA1333">
            <v>42024</v>
          </cell>
          <cell r="AB1333">
            <v>1.03</v>
          </cell>
          <cell r="AC1333">
            <v>1.05</v>
          </cell>
          <cell r="AD1333">
            <v>1</v>
          </cell>
          <cell r="AE1333">
            <v>1.01</v>
          </cell>
          <cell r="AF1333">
            <v>5.0000000000000044E-2</v>
          </cell>
          <cell r="AG1333">
            <v>-2.0000000000000018E-2</v>
          </cell>
          <cell r="BO1333">
            <v>42020</v>
          </cell>
          <cell r="BP1333">
            <v>1.35</v>
          </cell>
          <cell r="BQ1333">
            <v>1.355</v>
          </cell>
          <cell r="BR1333">
            <v>1.33</v>
          </cell>
          <cell r="BS1333">
            <v>1.33</v>
          </cell>
          <cell r="BT1333">
            <v>2.4999999999999911E-2</v>
          </cell>
          <cell r="BU1333">
            <v>-2.0000000000000018E-2</v>
          </cell>
        </row>
        <row r="1334">
          <cell r="AA1334">
            <v>42023</v>
          </cell>
          <cell r="AB1334">
            <v>1.05</v>
          </cell>
          <cell r="AC1334">
            <v>1.052</v>
          </cell>
          <cell r="AD1334">
            <v>1.02</v>
          </cell>
          <cell r="AE1334">
            <v>1.03</v>
          </cell>
          <cell r="AF1334">
            <v>3.2000000000000028E-2</v>
          </cell>
          <cell r="AG1334">
            <v>-2.0000000000000018E-2</v>
          </cell>
          <cell r="BO1334">
            <v>42019</v>
          </cell>
          <cell r="BP1334">
            <v>1.4</v>
          </cell>
          <cell r="BQ1334">
            <v>1.4</v>
          </cell>
          <cell r="BR1334">
            <v>1.35</v>
          </cell>
          <cell r="BS1334">
            <v>1.35</v>
          </cell>
          <cell r="BT1334">
            <v>4.9999999999999822E-2</v>
          </cell>
          <cell r="BU1334">
            <v>-4.9999999999999822E-2</v>
          </cell>
        </row>
        <row r="1335">
          <cell r="AA1335">
            <v>42020</v>
          </cell>
          <cell r="AB1335">
            <v>1.03</v>
          </cell>
          <cell r="AC1335">
            <v>1.05</v>
          </cell>
          <cell r="AD1335">
            <v>1.03</v>
          </cell>
          <cell r="AE1335">
            <v>1.05</v>
          </cell>
          <cell r="AF1335">
            <v>2.0000000000000018E-2</v>
          </cell>
          <cell r="AG1335">
            <v>2.0000000000000018E-2</v>
          </cell>
          <cell r="BO1335">
            <v>42018</v>
          </cell>
          <cell r="BP1335">
            <v>1.48</v>
          </cell>
          <cell r="BQ1335">
            <v>1.48</v>
          </cell>
          <cell r="BR1335">
            <v>1.38</v>
          </cell>
          <cell r="BS1335">
            <v>1.4</v>
          </cell>
          <cell r="BT1335">
            <v>0.10000000000000009</v>
          </cell>
          <cell r="BU1335">
            <v>-7.0000000000000062E-2</v>
          </cell>
        </row>
        <row r="1336">
          <cell r="AA1336">
            <v>42019</v>
          </cell>
          <cell r="AB1336">
            <v>1.1000000000000001</v>
          </cell>
          <cell r="AC1336">
            <v>1.105</v>
          </cell>
          <cell r="AD1336">
            <v>1.02</v>
          </cell>
          <cell r="AE1336">
            <v>1.03</v>
          </cell>
          <cell r="AF1336">
            <v>8.4999999999999964E-2</v>
          </cell>
          <cell r="AG1336">
            <v>-7.0000000000000062E-2</v>
          </cell>
          <cell r="BO1336">
            <v>42017</v>
          </cell>
          <cell r="BP1336">
            <v>1.53</v>
          </cell>
          <cell r="BQ1336">
            <v>1.5349999999999999</v>
          </cell>
          <cell r="BR1336">
            <v>1.47</v>
          </cell>
          <cell r="BS1336">
            <v>1.47</v>
          </cell>
          <cell r="BT1336">
            <v>6.4999999999999947E-2</v>
          </cell>
          <cell r="BU1336">
            <v>-6.4999999999999947E-2</v>
          </cell>
        </row>
        <row r="1337">
          <cell r="AA1337">
            <v>42018</v>
          </cell>
          <cell r="AB1337">
            <v>1.19</v>
          </cell>
          <cell r="AC1337">
            <v>1.19</v>
          </cell>
          <cell r="AD1337">
            <v>1.1000000000000001</v>
          </cell>
          <cell r="AE1337">
            <v>1.1000000000000001</v>
          </cell>
          <cell r="AF1337">
            <v>8.9999999999999858E-2</v>
          </cell>
          <cell r="AG1337">
            <v>-8.9999999999999858E-2</v>
          </cell>
          <cell r="BO1337">
            <v>42016</v>
          </cell>
          <cell r="BP1337">
            <v>1.57</v>
          </cell>
          <cell r="BQ1337">
            <v>1.573</v>
          </cell>
          <cell r="BR1337">
            <v>1.53</v>
          </cell>
          <cell r="BS1337">
            <v>1.5349999999999999</v>
          </cell>
          <cell r="BT1337">
            <v>4.2999999999999927E-2</v>
          </cell>
          <cell r="BU1337">
            <v>-3.5000000000000142E-2</v>
          </cell>
        </row>
        <row r="1338">
          <cell r="AA1338">
            <v>42017</v>
          </cell>
          <cell r="AB1338">
            <v>1.21</v>
          </cell>
          <cell r="AC1338">
            <v>1.2150000000000001</v>
          </cell>
          <cell r="AD1338">
            <v>1.1850000000000001</v>
          </cell>
          <cell r="AE1338">
            <v>1.19</v>
          </cell>
          <cell r="AF1338">
            <v>3.0000000000000027E-2</v>
          </cell>
          <cell r="AG1338">
            <v>-2.0000000000000018E-2</v>
          </cell>
          <cell r="BO1338">
            <v>42013</v>
          </cell>
          <cell r="BP1338">
            <v>1.61</v>
          </cell>
          <cell r="BQ1338">
            <v>1.62</v>
          </cell>
          <cell r="BR1338">
            <v>1.57</v>
          </cell>
          <cell r="BS1338">
            <v>1.57</v>
          </cell>
          <cell r="BT1338">
            <v>5.0000000000000044E-2</v>
          </cell>
          <cell r="BU1338">
            <v>-4.0000000000000036E-2</v>
          </cell>
        </row>
        <row r="1339">
          <cell r="AA1339">
            <v>42016</v>
          </cell>
          <cell r="AB1339">
            <v>1.24</v>
          </cell>
          <cell r="AC1339">
            <v>1.24</v>
          </cell>
          <cell r="AD1339">
            <v>1.21</v>
          </cell>
          <cell r="AE1339">
            <v>1.21</v>
          </cell>
          <cell r="AF1339">
            <v>3.0000000000000027E-2</v>
          </cell>
          <cell r="AG1339">
            <v>-3.0000000000000027E-2</v>
          </cell>
          <cell r="BO1339">
            <v>42012</v>
          </cell>
          <cell r="BP1339">
            <v>1.6</v>
          </cell>
          <cell r="BQ1339">
            <v>1.62</v>
          </cell>
          <cell r="BR1339">
            <v>1.595</v>
          </cell>
          <cell r="BS1339">
            <v>1.61</v>
          </cell>
          <cell r="BT1339">
            <v>2.5000000000000133E-2</v>
          </cell>
          <cell r="BU1339">
            <v>1.5000000000000124E-2</v>
          </cell>
        </row>
        <row r="1340">
          <cell r="AA1340">
            <v>42013</v>
          </cell>
          <cell r="AB1340">
            <v>1.2350000000000001</v>
          </cell>
          <cell r="AC1340">
            <v>1.28</v>
          </cell>
          <cell r="AD1340">
            <v>1.23</v>
          </cell>
          <cell r="AE1340">
            <v>1.24</v>
          </cell>
          <cell r="AF1340">
            <v>5.0000000000000044E-2</v>
          </cell>
          <cell r="AG1340">
            <v>4.9999999999998934E-3</v>
          </cell>
          <cell r="BO1340">
            <v>42011</v>
          </cell>
          <cell r="BP1340">
            <v>1.625</v>
          </cell>
          <cell r="BQ1340">
            <v>1.63</v>
          </cell>
          <cell r="BR1340">
            <v>1.595</v>
          </cell>
          <cell r="BS1340">
            <v>1.595</v>
          </cell>
          <cell r="BT1340">
            <v>3.499999999999992E-2</v>
          </cell>
          <cell r="BU1340">
            <v>-3.0000000000000027E-2</v>
          </cell>
        </row>
        <row r="1341">
          <cell r="AA1341">
            <v>42012</v>
          </cell>
          <cell r="AB1341">
            <v>1.145</v>
          </cell>
          <cell r="AC1341">
            <v>1.2350000000000001</v>
          </cell>
          <cell r="AD1341">
            <v>1.1399999999999999</v>
          </cell>
          <cell r="AE1341">
            <v>1.2350000000000001</v>
          </cell>
          <cell r="AF1341">
            <v>9.5000000000000195E-2</v>
          </cell>
          <cell r="AG1341">
            <v>9.5000000000000195E-2</v>
          </cell>
          <cell r="BO1341">
            <v>42010</v>
          </cell>
          <cell r="BP1341">
            <v>1.71</v>
          </cell>
          <cell r="BQ1341">
            <v>1.71</v>
          </cell>
          <cell r="BR1341">
            <v>1.62</v>
          </cell>
          <cell r="BS1341">
            <v>1.625</v>
          </cell>
          <cell r="BT1341">
            <v>8.9999999999999858E-2</v>
          </cell>
          <cell r="BU1341">
            <v>-8.4999999999999964E-2</v>
          </cell>
        </row>
        <row r="1342">
          <cell r="AA1342">
            <v>42011</v>
          </cell>
          <cell r="AB1342">
            <v>1.1499999999999999</v>
          </cell>
          <cell r="AC1342">
            <v>1.1499999999999999</v>
          </cell>
          <cell r="AD1342">
            <v>1.1299999999999999</v>
          </cell>
          <cell r="AE1342">
            <v>1.1399999999999999</v>
          </cell>
          <cell r="AF1342">
            <v>2.0000000000000018E-2</v>
          </cell>
          <cell r="AG1342">
            <v>-1.0000000000000009E-2</v>
          </cell>
          <cell r="BO1342">
            <v>42009</v>
          </cell>
          <cell r="BP1342">
            <v>1.74</v>
          </cell>
          <cell r="BQ1342">
            <v>1.748</v>
          </cell>
          <cell r="BR1342">
            <v>1.7</v>
          </cell>
          <cell r="BS1342">
            <v>1.71</v>
          </cell>
          <cell r="BT1342">
            <v>4.8000000000000043E-2</v>
          </cell>
          <cell r="BU1342">
            <v>-3.5000000000000142E-2</v>
          </cell>
        </row>
        <row r="1343">
          <cell r="AA1343">
            <v>42010</v>
          </cell>
          <cell r="AB1343">
            <v>1.2050000000000001</v>
          </cell>
          <cell r="AC1343">
            <v>1.21</v>
          </cell>
          <cell r="AD1343">
            <v>1.1499999999999999</v>
          </cell>
          <cell r="AE1343">
            <v>1.1499999999999999</v>
          </cell>
          <cell r="AF1343">
            <v>6.0000000000000053E-2</v>
          </cell>
          <cell r="AG1343">
            <v>-5.500000000000016E-2</v>
          </cell>
          <cell r="BO1343">
            <v>42006</v>
          </cell>
          <cell r="BP1343">
            <v>1.74</v>
          </cell>
          <cell r="BQ1343">
            <v>1.7450000000000001</v>
          </cell>
          <cell r="BR1343">
            <v>1.74</v>
          </cell>
          <cell r="BS1343">
            <v>1.7450000000000001</v>
          </cell>
          <cell r="BT1343">
            <v>5.0000000000001155E-3</v>
          </cell>
          <cell r="BU1343">
            <v>5.0000000000001155E-3</v>
          </cell>
        </row>
        <row r="1344">
          <cell r="AA1344">
            <v>42009</v>
          </cell>
          <cell r="AB1344">
            <v>1.23</v>
          </cell>
          <cell r="AC1344">
            <v>1.25</v>
          </cell>
          <cell r="AD1344">
            <v>1.2050000000000001</v>
          </cell>
          <cell r="AE1344">
            <v>1.2050000000000001</v>
          </cell>
          <cell r="AF1344">
            <v>4.4999999999999929E-2</v>
          </cell>
          <cell r="AG1344">
            <v>-3.0000000000000027E-2</v>
          </cell>
          <cell r="BO1344">
            <v>42004</v>
          </cell>
          <cell r="BP1344">
            <v>1.74</v>
          </cell>
          <cell r="BQ1344">
            <v>1.74</v>
          </cell>
          <cell r="BR1344">
            <v>1.74</v>
          </cell>
          <cell r="BS1344">
            <v>1.74</v>
          </cell>
          <cell r="BT1344">
            <v>0</v>
          </cell>
          <cell r="BU1344">
            <v>0</v>
          </cell>
        </row>
        <row r="1345">
          <cell r="AA1345">
            <v>42006</v>
          </cell>
          <cell r="AB1345">
            <v>1.22</v>
          </cell>
          <cell r="AC1345">
            <v>1.24</v>
          </cell>
          <cell r="AD1345">
            <v>1.22</v>
          </cell>
          <cell r="AE1345">
            <v>1.2350000000000001</v>
          </cell>
          <cell r="AF1345">
            <v>2.0000000000000018E-2</v>
          </cell>
          <cell r="AG1345">
            <v>5.0000000000001155E-3</v>
          </cell>
          <cell r="BO1345">
            <v>42003</v>
          </cell>
          <cell r="BP1345">
            <v>1.7150000000000001</v>
          </cell>
          <cell r="BQ1345">
            <v>1.74</v>
          </cell>
          <cell r="BR1345">
            <v>1.7150000000000001</v>
          </cell>
          <cell r="BS1345">
            <v>1.74</v>
          </cell>
          <cell r="BT1345">
            <v>2.4999999999999911E-2</v>
          </cell>
          <cell r="BU1345">
            <v>2.4999999999999911E-2</v>
          </cell>
        </row>
        <row r="1346">
          <cell r="AA1346">
            <v>42004</v>
          </cell>
          <cell r="AB1346">
            <v>1.2250000000000001</v>
          </cell>
          <cell r="AC1346">
            <v>1.23</v>
          </cell>
          <cell r="AD1346">
            <v>1.2250000000000001</v>
          </cell>
          <cell r="AE1346">
            <v>1.23</v>
          </cell>
          <cell r="AF1346">
            <v>4.9999999999998934E-3</v>
          </cell>
          <cell r="AG1346">
            <v>4.9999999999998934E-3</v>
          </cell>
          <cell r="BO1346">
            <v>42002</v>
          </cell>
          <cell r="BP1346">
            <v>1.69</v>
          </cell>
          <cell r="BQ1346">
            <v>1.7150000000000001</v>
          </cell>
          <cell r="BR1346">
            <v>1.6839999999999999</v>
          </cell>
          <cell r="BS1346">
            <v>1.7150000000000001</v>
          </cell>
          <cell r="BT1346">
            <v>3.1000000000000139E-2</v>
          </cell>
          <cell r="BU1346">
            <v>2.0000000000000018E-2</v>
          </cell>
        </row>
        <row r="1347">
          <cell r="AA1347">
            <v>42003</v>
          </cell>
          <cell r="AB1347">
            <v>1.2</v>
          </cell>
          <cell r="AC1347">
            <v>1.2250000000000001</v>
          </cell>
          <cell r="AD1347">
            <v>1.2</v>
          </cell>
          <cell r="AE1347">
            <v>1.2250000000000001</v>
          </cell>
          <cell r="AF1347">
            <v>2.5000000000000133E-2</v>
          </cell>
          <cell r="AG1347">
            <v>2.5000000000000133E-2</v>
          </cell>
          <cell r="BO1347">
            <v>41999</v>
          </cell>
          <cell r="BP1347">
            <v>1.69</v>
          </cell>
          <cell r="BQ1347">
            <v>1.6950000000000001</v>
          </cell>
          <cell r="BR1347">
            <v>1.68</v>
          </cell>
          <cell r="BS1347">
            <v>1.6950000000000001</v>
          </cell>
          <cell r="BT1347">
            <v>1.5000000000000124E-2</v>
          </cell>
          <cell r="BU1347">
            <v>5.0000000000001155E-3</v>
          </cell>
        </row>
        <row r="1348">
          <cell r="AA1348">
            <v>42002</v>
          </cell>
          <cell r="AB1348">
            <v>1.18</v>
          </cell>
          <cell r="AC1348">
            <v>1.2050000000000001</v>
          </cell>
          <cell r="AD1348">
            <v>1.1739999999999999</v>
          </cell>
          <cell r="AE1348">
            <v>1.2</v>
          </cell>
          <cell r="AF1348">
            <v>3.1000000000000139E-2</v>
          </cell>
          <cell r="AG1348">
            <v>3.0000000000000027E-2</v>
          </cell>
          <cell r="BO1348">
            <v>41998</v>
          </cell>
          <cell r="BP1348">
            <v>1.69</v>
          </cell>
          <cell r="BQ1348">
            <v>1.69</v>
          </cell>
          <cell r="BR1348">
            <v>1.69</v>
          </cell>
          <cell r="BS1348">
            <v>1.69</v>
          </cell>
          <cell r="BT1348">
            <v>0</v>
          </cell>
          <cell r="BU1348">
            <v>0</v>
          </cell>
        </row>
        <row r="1349">
          <cell r="AA1349">
            <v>41999</v>
          </cell>
          <cell r="AB1349">
            <v>1.1599999999999999</v>
          </cell>
          <cell r="AC1349">
            <v>1.17</v>
          </cell>
          <cell r="AD1349">
            <v>1.1599999999999999</v>
          </cell>
          <cell r="AE1349">
            <v>1.17</v>
          </cell>
          <cell r="AF1349">
            <v>1.0000000000000009E-2</v>
          </cell>
          <cell r="AG1349">
            <v>1.0000000000000009E-2</v>
          </cell>
          <cell r="BO1349">
            <v>41997</v>
          </cell>
          <cell r="BP1349">
            <v>1.69</v>
          </cell>
          <cell r="BQ1349">
            <v>1.69</v>
          </cell>
          <cell r="BR1349">
            <v>1.6850000000000001</v>
          </cell>
          <cell r="BS1349">
            <v>1.69</v>
          </cell>
          <cell r="BT1349">
            <v>4.9999999999998934E-3</v>
          </cell>
          <cell r="BU1349">
            <v>0</v>
          </cell>
        </row>
        <row r="1350">
          <cell r="AA1350">
            <v>41998</v>
          </cell>
          <cell r="AB1350">
            <v>1.1599999999999999</v>
          </cell>
          <cell r="AC1350">
            <v>1.1599999999999999</v>
          </cell>
          <cell r="AD1350">
            <v>1.1599999999999999</v>
          </cell>
          <cell r="AE1350">
            <v>1.1599999999999999</v>
          </cell>
          <cell r="AF1350">
            <v>0</v>
          </cell>
          <cell r="AG1350">
            <v>0</v>
          </cell>
          <cell r="BO1350">
            <v>41996</v>
          </cell>
          <cell r="BP1350">
            <v>1.675</v>
          </cell>
          <cell r="BQ1350">
            <v>1.7</v>
          </cell>
          <cell r="BR1350">
            <v>1.675</v>
          </cell>
          <cell r="BS1350">
            <v>1.69</v>
          </cell>
          <cell r="BT1350">
            <v>2.4999999999999911E-2</v>
          </cell>
          <cell r="BU1350">
            <v>1.4999999999999902E-2</v>
          </cell>
        </row>
        <row r="1351">
          <cell r="AA1351">
            <v>41997</v>
          </cell>
          <cell r="AB1351">
            <v>1.1599999999999999</v>
          </cell>
          <cell r="AC1351">
            <v>1.1599999999999999</v>
          </cell>
          <cell r="AD1351">
            <v>1.1599999999999999</v>
          </cell>
          <cell r="AE1351">
            <v>1.1599999999999999</v>
          </cell>
          <cell r="AF1351">
            <v>0</v>
          </cell>
          <cell r="AG1351">
            <v>0</v>
          </cell>
          <cell r="BO1351">
            <v>41995</v>
          </cell>
          <cell r="BP1351">
            <v>1.675</v>
          </cell>
          <cell r="BQ1351">
            <v>1.6839999999999999</v>
          </cell>
          <cell r="BR1351">
            <v>1.669</v>
          </cell>
          <cell r="BS1351">
            <v>1.675</v>
          </cell>
          <cell r="BT1351">
            <v>1.4999999999999902E-2</v>
          </cell>
          <cell r="BU1351">
            <v>0</v>
          </cell>
        </row>
        <row r="1352">
          <cell r="AA1352">
            <v>41996</v>
          </cell>
          <cell r="AB1352">
            <v>1.2</v>
          </cell>
          <cell r="AC1352">
            <v>1.2</v>
          </cell>
          <cell r="AD1352">
            <v>1.1599999999999999</v>
          </cell>
          <cell r="AE1352">
            <v>1.1599999999999999</v>
          </cell>
          <cell r="AF1352">
            <v>4.0000000000000036E-2</v>
          </cell>
          <cell r="AG1352">
            <v>-3.5000000000000142E-2</v>
          </cell>
          <cell r="BO1352">
            <v>41992</v>
          </cell>
          <cell r="BP1352">
            <v>1.675</v>
          </cell>
          <cell r="BQ1352">
            <v>1.68</v>
          </cell>
          <cell r="BR1352">
            <v>1.67</v>
          </cell>
          <cell r="BS1352">
            <v>1.675</v>
          </cell>
          <cell r="BT1352">
            <v>1.0000000000000009E-2</v>
          </cell>
          <cell r="BU1352">
            <v>0</v>
          </cell>
        </row>
        <row r="1353">
          <cell r="AA1353">
            <v>41995</v>
          </cell>
          <cell r="AB1353">
            <v>1.2</v>
          </cell>
          <cell r="AC1353">
            <v>1.202</v>
          </cell>
          <cell r="AD1353">
            <v>1.194</v>
          </cell>
          <cell r="AE1353">
            <v>1.1950000000000001</v>
          </cell>
          <cell r="AF1353">
            <v>8.0000000000000071E-3</v>
          </cell>
          <cell r="AG1353">
            <v>0</v>
          </cell>
          <cell r="BO1353">
            <v>41991</v>
          </cell>
          <cell r="BP1353">
            <v>1.65</v>
          </cell>
          <cell r="BQ1353">
            <v>1.675</v>
          </cell>
          <cell r="BR1353">
            <v>1.64</v>
          </cell>
          <cell r="BS1353">
            <v>1.675</v>
          </cell>
          <cell r="BT1353">
            <v>3.5000000000000142E-2</v>
          </cell>
          <cell r="BU1353">
            <v>2.5000000000000133E-2</v>
          </cell>
        </row>
        <row r="1354">
          <cell r="AA1354">
            <v>41992</v>
          </cell>
          <cell r="AB1354">
            <v>1.2</v>
          </cell>
          <cell r="AC1354">
            <v>1.2</v>
          </cell>
          <cell r="AD1354">
            <v>1.19</v>
          </cell>
          <cell r="AE1354">
            <v>1.1950000000000001</v>
          </cell>
          <cell r="AF1354">
            <v>1.0000000000000009E-2</v>
          </cell>
          <cell r="AG1354">
            <v>-4.9999999999998934E-3</v>
          </cell>
          <cell r="BO1354">
            <v>41990</v>
          </cell>
          <cell r="BP1354">
            <v>1.61</v>
          </cell>
          <cell r="BQ1354">
            <v>1.65</v>
          </cell>
          <cell r="BR1354">
            <v>1.61</v>
          </cell>
          <cell r="BS1354">
            <v>1.65</v>
          </cell>
          <cell r="BT1354">
            <v>3.9999999999999813E-2</v>
          </cell>
          <cell r="BU1354">
            <v>3.9999999999999813E-2</v>
          </cell>
        </row>
        <row r="1355">
          <cell r="AA1355">
            <v>41991</v>
          </cell>
          <cell r="AB1355">
            <v>1.23</v>
          </cell>
          <cell r="AC1355">
            <v>1.23</v>
          </cell>
          <cell r="AD1355">
            <v>1.19</v>
          </cell>
          <cell r="AE1355">
            <v>1.2</v>
          </cell>
          <cell r="AF1355">
            <v>4.0000000000000036E-2</v>
          </cell>
          <cell r="AG1355">
            <v>-3.0000000000000027E-2</v>
          </cell>
          <cell r="BO1355">
            <v>41989</v>
          </cell>
          <cell r="BP1355">
            <v>1.57</v>
          </cell>
          <cell r="BQ1355">
            <v>1.61</v>
          </cell>
          <cell r="BR1355">
            <v>1.57</v>
          </cell>
          <cell r="BS1355">
            <v>1.61</v>
          </cell>
          <cell r="BT1355">
            <v>4.0000000000000036E-2</v>
          </cell>
          <cell r="BU1355">
            <v>4.0000000000000036E-2</v>
          </cell>
        </row>
        <row r="1356">
          <cell r="AA1356">
            <v>41990</v>
          </cell>
          <cell r="AB1356">
            <v>1.27</v>
          </cell>
          <cell r="AC1356">
            <v>1.27</v>
          </cell>
          <cell r="AD1356">
            <v>1.22</v>
          </cell>
          <cell r="AE1356">
            <v>1.23</v>
          </cell>
          <cell r="AF1356">
            <v>5.0000000000000044E-2</v>
          </cell>
          <cell r="AG1356">
            <v>-4.0000000000000036E-2</v>
          </cell>
          <cell r="BO1356">
            <v>41988</v>
          </cell>
          <cell r="BP1356">
            <v>1.55</v>
          </cell>
          <cell r="BQ1356">
            <v>1.58</v>
          </cell>
          <cell r="BR1356">
            <v>1.544</v>
          </cell>
          <cell r="BS1356">
            <v>1.57</v>
          </cell>
          <cell r="BT1356">
            <v>3.6000000000000032E-2</v>
          </cell>
          <cell r="BU1356">
            <v>1.0000000000000009E-2</v>
          </cell>
        </row>
        <row r="1357">
          <cell r="AA1357">
            <v>41989</v>
          </cell>
          <cell r="AB1357">
            <v>1.2849999999999999</v>
          </cell>
          <cell r="AC1357">
            <v>1.3</v>
          </cell>
          <cell r="AD1357">
            <v>1.27</v>
          </cell>
          <cell r="AE1357">
            <v>1.27</v>
          </cell>
          <cell r="AF1357">
            <v>3.0000000000000027E-2</v>
          </cell>
          <cell r="AG1357">
            <v>-1.4999999999999902E-2</v>
          </cell>
          <cell r="BO1357">
            <v>41985</v>
          </cell>
          <cell r="BP1357">
            <v>1.615</v>
          </cell>
          <cell r="BQ1357">
            <v>1.62</v>
          </cell>
          <cell r="BR1357">
            <v>1.56</v>
          </cell>
          <cell r="BS1357">
            <v>1.56</v>
          </cell>
          <cell r="BT1357">
            <v>6.0000000000000053E-2</v>
          </cell>
          <cell r="BU1357">
            <v>-5.4999999999999938E-2</v>
          </cell>
        </row>
        <row r="1358">
          <cell r="AA1358">
            <v>41988</v>
          </cell>
          <cell r="AB1358">
            <v>1.29</v>
          </cell>
          <cell r="AC1358">
            <v>1.329</v>
          </cell>
          <cell r="AD1358">
            <v>1.276</v>
          </cell>
          <cell r="AE1358">
            <v>1.2849999999999999</v>
          </cell>
          <cell r="AF1358">
            <v>5.2999999999999936E-2</v>
          </cell>
          <cell r="AG1358">
            <v>-5.0000000000001155E-3</v>
          </cell>
          <cell r="BO1358">
            <v>41984</v>
          </cell>
          <cell r="BP1358">
            <v>1.665</v>
          </cell>
          <cell r="BQ1358">
            <v>1.67</v>
          </cell>
          <cell r="BR1358">
            <v>1.615</v>
          </cell>
          <cell r="BS1358">
            <v>1.615</v>
          </cell>
          <cell r="BT1358">
            <v>5.4999999999999938E-2</v>
          </cell>
          <cell r="BU1358">
            <v>-5.0000000000000044E-2</v>
          </cell>
        </row>
        <row r="1359">
          <cell r="AA1359">
            <v>41985</v>
          </cell>
          <cell r="AB1359">
            <v>1.3049999999999999</v>
          </cell>
          <cell r="AC1359">
            <v>1.3049999999999999</v>
          </cell>
          <cell r="AD1359">
            <v>1.2749999999999999</v>
          </cell>
          <cell r="AE1359">
            <v>1.29</v>
          </cell>
          <cell r="AF1359">
            <v>3.0000000000000027E-2</v>
          </cell>
          <cell r="AG1359">
            <v>-1.4999999999999902E-2</v>
          </cell>
          <cell r="BO1359">
            <v>41983</v>
          </cell>
          <cell r="BP1359">
            <v>1.71</v>
          </cell>
          <cell r="BQ1359">
            <v>1.71</v>
          </cell>
          <cell r="BR1359">
            <v>1.665</v>
          </cell>
          <cell r="BS1359">
            <v>1.665</v>
          </cell>
          <cell r="BT1359">
            <v>4.4999999999999929E-2</v>
          </cell>
          <cell r="BU1359">
            <v>-4.4999999999999929E-2</v>
          </cell>
        </row>
        <row r="1360">
          <cell r="AA1360">
            <v>41984</v>
          </cell>
          <cell r="AB1360">
            <v>1.29</v>
          </cell>
          <cell r="AC1360">
            <v>1.3049999999999999</v>
          </cell>
          <cell r="AD1360">
            <v>1.29</v>
          </cell>
          <cell r="AE1360">
            <v>1.3049999999999999</v>
          </cell>
          <cell r="AF1360">
            <v>1.4999999999999902E-2</v>
          </cell>
          <cell r="AG1360">
            <v>1.4999999999999902E-2</v>
          </cell>
          <cell r="BO1360">
            <v>41982</v>
          </cell>
          <cell r="BP1360">
            <v>1.68</v>
          </cell>
          <cell r="BQ1360">
            <v>1.71</v>
          </cell>
          <cell r="BR1360">
            <v>1.6759999999999999</v>
          </cell>
          <cell r="BS1360">
            <v>1.71</v>
          </cell>
          <cell r="BT1360">
            <v>3.400000000000003E-2</v>
          </cell>
          <cell r="BU1360">
            <v>3.0000000000000027E-2</v>
          </cell>
        </row>
        <row r="1361">
          <cell r="AA1361">
            <v>41983</v>
          </cell>
          <cell r="AB1361">
            <v>1.28</v>
          </cell>
          <cell r="AC1361">
            <v>1.3</v>
          </cell>
          <cell r="AD1361">
            <v>1.28</v>
          </cell>
          <cell r="AE1361">
            <v>1.29</v>
          </cell>
          <cell r="AF1361">
            <v>2.0000000000000018E-2</v>
          </cell>
          <cell r="AG1361">
            <v>1.0000000000000009E-2</v>
          </cell>
          <cell r="BO1361">
            <v>41978</v>
          </cell>
          <cell r="BP1361">
            <v>1.7050000000000001</v>
          </cell>
          <cell r="BQ1361">
            <v>1.71</v>
          </cell>
          <cell r="BR1361">
            <v>1.68</v>
          </cell>
          <cell r="BS1361">
            <v>1.68</v>
          </cell>
          <cell r="BT1361">
            <v>3.0000000000000027E-2</v>
          </cell>
          <cell r="BU1361">
            <v>-3.0000000000000027E-2</v>
          </cell>
        </row>
        <row r="1362">
          <cell r="AA1362">
            <v>41982</v>
          </cell>
          <cell r="AB1362">
            <v>1.25</v>
          </cell>
          <cell r="AC1362">
            <v>1.28</v>
          </cell>
          <cell r="AD1362">
            <v>1.2450000000000001</v>
          </cell>
          <cell r="AE1362">
            <v>1.28</v>
          </cell>
          <cell r="AF1362">
            <v>3.499999999999992E-2</v>
          </cell>
          <cell r="AG1362">
            <v>3.0000000000000027E-2</v>
          </cell>
          <cell r="BO1362">
            <v>41977</v>
          </cell>
          <cell r="BP1362">
            <v>1.68</v>
          </cell>
          <cell r="BQ1362">
            <v>1.71</v>
          </cell>
          <cell r="BR1362">
            <v>1.675</v>
          </cell>
          <cell r="BS1362">
            <v>1.71</v>
          </cell>
          <cell r="BT1362">
            <v>3.499999999999992E-2</v>
          </cell>
          <cell r="BU1362">
            <v>3.0000000000000027E-2</v>
          </cell>
        </row>
        <row r="1363">
          <cell r="AA1363">
            <v>41978</v>
          </cell>
          <cell r="AB1363">
            <v>1.21</v>
          </cell>
          <cell r="AC1363">
            <v>1.26</v>
          </cell>
          <cell r="AD1363">
            <v>1.21</v>
          </cell>
          <cell r="AE1363">
            <v>1.25</v>
          </cell>
          <cell r="AF1363">
            <v>5.0000000000000044E-2</v>
          </cell>
          <cell r="AG1363">
            <v>3.0000000000000027E-2</v>
          </cell>
          <cell r="BO1363">
            <v>41976</v>
          </cell>
          <cell r="BP1363">
            <v>1.66</v>
          </cell>
          <cell r="BQ1363">
            <v>1.69</v>
          </cell>
          <cell r="BR1363">
            <v>1.66</v>
          </cell>
          <cell r="BS1363">
            <v>1.68</v>
          </cell>
          <cell r="BT1363">
            <v>3.0000000000000027E-2</v>
          </cell>
          <cell r="BU1363">
            <v>2.0000000000000018E-2</v>
          </cell>
        </row>
        <row r="1364">
          <cell r="AA1364">
            <v>41977</v>
          </cell>
          <cell r="AB1364">
            <v>1.18</v>
          </cell>
          <cell r="AC1364">
            <v>1.22</v>
          </cell>
          <cell r="AD1364">
            <v>1.17</v>
          </cell>
          <cell r="AE1364">
            <v>1.22</v>
          </cell>
          <cell r="AF1364">
            <v>5.0000000000000044E-2</v>
          </cell>
          <cell r="AG1364">
            <v>4.0000000000000036E-2</v>
          </cell>
          <cell r="BO1364">
            <v>41975</v>
          </cell>
          <cell r="BP1364">
            <v>1.63</v>
          </cell>
          <cell r="BQ1364">
            <v>1.66</v>
          </cell>
          <cell r="BR1364">
            <v>1.625</v>
          </cell>
          <cell r="BS1364">
            <v>1.66</v>
          </cell>
          <cell r="BT1364">
            <v>3.499999999999992E-2</v>
          </cell>
          <cell r="BU1364">
            <v>3.0000000000000027E-2</v>
          </cell>
        </row>
        <row r="1365">
          <cell r="AA1365">
            <v>41976</v>
          </cell>
          <cell r="AB1365">
            <v>1.1499999999999999</v>
          </cell>
          <cell r="AC1365">
            <v>1.18</v>
          </cell>
          <cell r="AD1365">
            <v>1.145</v>
          </cell>
          <cell r="AE1365">
            <v>1.18</v>
          </cell>
          <cell r="AF1365">
            <v>3.499999999999992E-2</v>
          </cell>
          <cell r="AG1365">
            <v>3.0000000000000027E-2</v>
          </cell>
          <cell r="BO1365">
            <v>41974</v>
          </cell>
          <cell r="BP1365">
            <v>1.6</v>
          </cell>
          <cell r="BQ1365">
            <v>1.64</v>
          </cell>
          <cell r="BR1365">
            <v>1.5940000000000001</v>
          </cell>
          <cell r="BS1365">
            <v>1.63</v>
          </cell>
          <cell r="BT1365">
            <v>4.5999999999999819E-2</v>
          </cell>
          <cell r="BU1365">
            <v>2.9999999999999805E-2</v>
          </cell>
        </row>
        <row r="1366">
          <cell r="AA1366">
            <v>41975</v>
          </cell>
          <cell r="AB1366">
            <v>1.125</v>
          </cell>
          <cell r="AC1366">
            <v>1.1499999999999999</v>
          </cell>
          <cell r="AD1366">
            <v>1.1200000000000001</v>
          </cell>
          <cell r="AE1366">
            <v>1.1499999999999999</v>
          </cell>
          <cell r="AF1366">
            <v>2.9999999999999805E-2</v>
          </cell>
          <cell r="AG1366">
            <v>2.4999999999999911E-2</v>
          </cell>
          <cell r="BO1366">
            <v>41971</v>
          </cell>
          <cell r="BP1366">
            <v>1.6</v>
          </cell>
          <cell r="BQ1366">
            <v>1.6</v>
          </cell>
          <cell r="BR1366">
            <v>1.58</v>
          </cell>
          <cell r="BS1366">
            <v>1.6</v>
          </cell>
          <cell r="BT1366">
            <v>2.0000000000000018E-2</v>
          </cell>
          <cell r="BU1366">
            <v>0</v>
          </cell>
        </row>
        <row r="1367">
          <cell r="AA1367">
            <v>41974</v>
          </cell>
          <cell r="AB1367">
            <v>1.1000000000000001</v>
          </cell>
          <cell r="AC1367">
            <v>1.1299999999999999</v>
          </cell>
          <cell r="AD1367">
            <v>1.0960000000000001</v>
          </cell>
          <cell r="AE1367">
            <v>1.125</v>
          </cell>
          <cell r="AF1367">
            <v>3.3999999999999808E-2</v>
          </cell>
          <cell r="AG1367">
            <v>2.4999999999999911E-2</v>
          </cell>
          <cell r="BO1367">
            <v>41970</v>
          </cell>
          <cell r="BP1367">
            <v>1.57</v>
          </cell>
          <cell r="BQ1367">
            <v>1.6</v>
          </cell>
          <cell r="BR1367">
            <v>1.57</v>
          </cell>
          <cell r="BS1367">
            <v>1.6</v>
          </cell>
          <cell r="BT1367">
            <v>3.0000000000000027E-2</v>
          </cell>
          <cell r="BU1367">
            <v>3.0000000000000027E-2</v>
          </cell>
        </row>
        <row r="1368">
          <cell r="AA1368">
            <v>41971</v>
          </cell>
          <cell r="AB1368">
            <v>1.08</v>
          </cell>
          <cell r="AC1368">
            <v>1.1000000000000001</v>
          </cell>
          <cell r="AD1368">
            <v>1.08</v>
          </cell>
          <cell r="AE1368">
            <v>1.1000000000000001</v>
          </cell>
          <cell r="AF1368">
            <v>2.0000000000000018E-2</v>
          </cell>
          <cell r="AG1368">
            <v>2.0000000000000018E-2</v>
          </cell>
          <cell r="BO1368">
            <v>41969</v>
          </cell>
          <cell r="BP1368">
            <v>1.6</v>
          </cell>
          <cell r="BQ1368">
            <v>1.6</v>
          </cell>
          <cell r="BR1368">
            <v>1.57</v>
          </cell>
          <cell r="BS1368">
            <v>1.57</v>
          </cell>
          <cell r="BT1368">
            <v>3.0000000000000027E-2</v>
          </cell>
          <cell r="BU1368">
            <v>-3.0000000000000027E-2</v>
          </cell>
        </row>
        <row r="1369">
          <cell r="AA1369">
            <v>41970</v>
          </cell>
          <cell r="AB1369">
            <v>1.05</v>
          </cell>
          <cell r="AC1369">
            <v>1.08</v>
          </cell>
          <cell r="AD1369">
            <v>1.05</v>
          </cell>
          <cell r="AE1369">
            <v>1.08</v>
          </cell>
          <cell r="AF1369">
            <v>3.0000000000000027E-2</v>
          </cell>
          <cell r="AG1369">
            <v>3.0000000000000027E-2</v>
          </cell>
          <cell r="BO1369">
            <v>41968</v>
          </cell>
          <cell r="BP1369">
            <v>1.6</v>
          </cell>
          <cell r="BQ1369">
            <v>1.601</v>
          </cell>
          <cell r="BR1369">
            <v>1.6</v>
          </cell>
          <cell r="BS1369">
            <v>1.6</v>
          </cell>
          <cell r="BT1369">
            <v>9.9999999999988987E-4</v>
          </cell>
          <cell r="BU1369">
            <v>0</v>
          </cell>
        </row>
        <row r="1370">
          <cell r="AA1370">
            <v>41969</v>
          </cell>
          <cell r="AB1370">
            <v>1.0649999999999999</v>
          </cell>
          <cell r="AC1370">
            <v>1.0649999999999999</v>
          </cell>
          <cell r="AD1370">
            <v>1.05</v>
          </cell>
          <cell r="AE1370">
            <v>1.05</v>
          </cell>
          <cell r="AF1370">
            <v>1.4999999999999902E-2</v>
          </cell>
          <cell r="AG1370">
            <v>-1.4999999999999902E-2</v>
          </cell>
          <cell r="BO1370">
            <v>41967</v>
          </cell>
          <cell r="BP1370">
            <v>1.61</v>
          </cell>
          <cell r="BQ1370">
            <v>1.61</v>
          </cell>
          <cell r="BR1370">
            <v>1.5980000000000001</v>
          </cell>
          <cell r="BS1370">
            <v>1.6</v>
          </cell>
          <cell r="BT1370">
            <v>1.2000000000000011E-2</v>
          </cell>
          <cell r="BU1370">
            <v>-4.9999999999998934E-3</v>
          </cell>
        </row>
        <row r="1371">
          <cell r="AA1371">
            <v>41968</v>
          </cell>
          <cell r="AB1371">
            <v>1.05</v>
          </cell>
          <cell r="AC1371">
            <v>1.0649999999999999</v>
          </cell>
          <cell r="AD1371">
            <v>1.03</v>
          </cell>
          <cell r="AE1371">
            <v>1.0649999999999999</v>
          </cell>
          <cell r="AF1371">
            <v>3.499999999999992E-2</v>
          </cell>
          <cell r="AG1371">
            <v>1.4999999999999902E-2</v>
          </cell>
          <cell r="BO1371">
            <v>41964</v>
          </cell>
          <cell r="BP1371">
            <v>1.645</v>
          </cell>
          <cell r="BQ1371">
            <v>1.66</v>
          </cell>
          <cell r="BR1371">
            <v>1.605</v>
          </cell>
          <cell r="BS1371">
            <v>1.605</v>
          </cell>
          <cell r="BT1371">
            <v>5.4999999999999938E-2</v>
          </cell>
          <cell r="BU1371">
            <v>-4.0000000000000036E-2</v>
          </cell>
        </row>
        <row r="1372">
          <cell r="AA1372">
            <v>41967</v>
          </cell>
          <cell r="AB1372">
            <v>1.04</v>
          </cell>
          <cell r="AC1372">
            <v>1.05</v>
          </cell>
          <cell r="AD1372">
            <v>1.0349999999999999</v>
          </cell>
          <cell r="AE1372">
            <v>1.05</v>
          </cell>
          <cell r="AF1372">
            <v>1.5000000000000124E-2</v>
          </cell>
          <cell r="AG1372">
            <v>1.0000000000000009E-2</v>
          </cell>
          <cell r="BO1372">
            <v>41963</v>
          </cell>
          <cell r="BP1372">
            <v>1.665</v>
          </cell>
          <cell r="BQ1372">
            <v>1.7</v>
          </cell>
          <cell r="BR1372">
            <v>1.64</v>
          </cell>
          <cell r="BS1372">
            <v>1.645</v>
          </cell>
          <cell r="BT1372">
            <v>6.0000000000000053E-2</v>
          </cell>
          <cell r="BU1372">
            <v>-1.4999999999999902E-2</v>
          </cell>
        </row>
        <row r="1373">
          <cell r="AA1373">
            <v>41964</v>
          </cell>
          <cell r="AB1373">
            <v>1.0900000000000001</v>
          </cell>
          <cell r="AC1373">
            <v>1.1000000000000001</v>
          </cell>
          <cell r="AD1373">
            <v>1.04</v>
          </cell>
          <cell r="AE1373">
            <v>1.04</v>
          </cell>
          <cell r="AF1373">
            <v>6.0000000000000053E-2</v>
          </cell>
          <cell r="AG1373">
            <v>-5.0000000000000044E-2</v>
          </cell>
          <cell r="BO1373">
            <v>41962</v>
          </cell>
          <cell r="BP1373">
            <v>1.7</v>
          </cell>
          <cell r="BQ1373">
            <v>1.7</v>
          </cell>
          <cell r="BR1373">
            <v>1.655</v>
          </cell>
          <cell r="BS1373">
            <v>1.66</v>
          </cell>
          <cell r="BT1373">
            <v>4.4999999999999929E-2</v>
          </cell>
          <cell r="BU1373">
            <v>-4.0000000000000036E-2</v>
          </cell>
        </row>
        <row r="1374">
          <cell r="AA1374">
            <v>41963</v>
          </cell>
          <cell r="AB1374">
            <v>1.17</v>
          </cell>
          <cell r="AC1374">
            <v>1.17</v>
          </cell>
          <cell r="AD1374">
            <v>1.0900000000000001</v>
          </cell>
          <cell r="AE1374">
            <v>1.0900000000000001</v>
          </cell>
          <cell r="AF1374">
            <v>7.9999999999999849E-2</v>
          </cell>
          <cell r="AG1374">
            <v>-4.4999999999999929E-2</v>
          </cell>
          <cell r="BO1374">
            <v>41961</v>
          </cell>
          <cell r="BP1374">
            <v>1.7150000000000001</v>
          </cell>
          <cell r="BQ1374">
            <v>1.7150000000000001</v>
          </cell>
          <cell r="BR1374">
            <v>1.7</v>
          </cell>
          <cell r="BS1374">
            <v>1.7</v>
          </cell>
          <cell r="BT1374">
            <v>1.5000000000000124E-2</v>
          </cell>
          <cell r="BU1374">
            <v>-1.0000000000000009E-2</v>
          </cell>
        </row>
        <row r="1375">
          <cell r="AA1375">
            <v>41962</v>
          </cell>
          <cell r="AB1375">
            <v>1.17</v>
          </cell>
          <cell r="AC1375">
            <v>1.17</v>
          </cell>
          <cell r="AD1375">
            <v>1.1299999999999999</v>
          </cell>
          <cell r="AE1375">
            <v>1.135</v>
          </cell>
          <cell r="AF1375">
            <v>4.0000000000000036E-2</v>
          </cell>
          <cell r="AG1375">
            <v>-3.499999999999992E-2</v>
          </cell>
          <cell r="BO1375">
            <v>41960</v>
          </cell>
          <cell r="BP1375">
            <v>1.73</v>
          </cell>
          <cell r="BQ1375">
            <v>1.73</v>
          </cell>
          <cell r="BR1375">
            <v>1.7090000000000001</v>
          </cell>
          <cell r="BS1375">
            <v>1.71</v>
          </cell>
          <cell r="BT1375">
            <v>2.0999999999999908E-2</v>
          </cell>
          <cell r="BU1375">
            <v>-1.5000000000000124E-2</v>
          </cell>
        </row>
        <row r="1376">
          <cell r="AA1376">
            <v>41961</v>
          </cell>
          <cell r="AB1376">
            <v>1.22</v>
          </cell>
          <cell r="AC1376">
            <v>1.22</v>
          </cell>
          <cell r="AD1376">
            <v>1.17</v>
          </cell>
          <cell r="AE1376">
            <v>1.17</v>
          </cell>
          <cell r="AF1376">
            <v>5.0000000000000044E-2</v>
          </cell>
          <cell r="AG1376">
            <v>-5.0000000000000044E-2</v>
          </cell>
          <cell r="BO1376">
            <v>41957</v>
          </cell>
          <cell r="BP1376">
            <v>1.7350000000000001</v>
          </cell>
          <cell r="BQ1376">
            <v>1.74</v>
          </cell>
          <cell r="BR1376">
            <v>1.72</v>
          </cell>
          <cell r="BS1376">
            <v>1.7250000000000001</v>
          </cell>
          <cell r="BT1376">
            <v>2.0000000000000018E-2</v>
          </cell>
          <cell r="BU1376">
            <v>-1.0000000000000009E-2</v>
          </cell>
        </row>
        <row r="1377">
          <cell r="AA1377">
            <v>41960</v>
          </cell>
          <cell r="AB1377">
            <v>1.26</v>
          </cell>
          <cell r="AC1377">
            <v>1.262</v>
          </cell>
          <cell r="AD1377">
            <v>1.21</v>
          </cell>
          <cell r="AE1377">
            <v>1.22</v>
          </cell>
          <cell r="AF1377">
            <v>5.2000000000000046E-2</v>
          </cell>
          <cell r="AG1377">
            <v>-4.0000000000000036E-2</v>
          </cell>
          <cell r="BO1377">
            <v>41956</v>
          </cell>
          <cell r="BP1377">
            <v>1.7350000000000001</v>
          </cell>
          <cell r="BQ1377">
            <v>1.74</v>
          </cell>
          <cell r="BR1377">
            <v>1.7350000000000001</v>
          </cell>
          <cell r="BS1377">
            <v>1.7350000000000001</v>
          </cell>
          <cell r="BT1377">
            <v>4.9999999999998934E-3</v>
          </cell>
          <cell r="BU1377">
            <v>0</v>
          </cell>
        </row>
        <row r="1378">
          <cell r="AA1378">
            <v>41957</v>
          </cell>
          <cell r="AB1378">
            <v>1.29</v>
          </cell>
          <cell r="AC1378">
            <v>1.29</v>
          </cell>
          <cell r="AD1378">
            <v>1.26</v>
          </cell>
          <cell r="AE1378">
            <v>1.26</v>
          </cell>
          <cell r="AF1378">
            <v>3.0000000000000027E-2</v>
          </cell>
          <cell r="AG1378">
            <v>-3.0000000000000027E-2</v>
          </cell>
          <cell r="BO1378">
            <v>41955</v>
          </cell>
          <cell r="BP1378">
            <v>1.73</v>
          </cell>
          <cell r="BQ1378">
            <v>1.74</v>
          </cell>
          <cell r="BR1378">
            <v>1.73</v>
          </cell>
          <cell r="BS1378">
            <v>1.7350000000000001</v>
          </cell>
          <cell r="BT1378">
            <v>1.0000000000000009E-2</v>
          </cell>
          <cell r="BU1378">
            <v>5.0000000000001155E-3</v>
          </cell>
        </row>
        <row r="1379">
          <cell r="AA1379">
            <v>41956</v>
          </cell>
          <cell r="AB1379">
            <v>1.29</v>
          </cell>
          <cell r="AC1379">
            <v>1.29</v>
          </cell>
          <cell r="AD1379">
            <v>1.29</v>
          </cell>
          <cell r="AE1379">
            <v>1.29</v>
          </cell>
          <cell r="AF1379">
            <v>0</v>
          </cell>
          <cell r="AG1379">
            <v>0</v>
          </cell>
          <cell r="BO1379">
            <v>41954</v>
          </cell>
          <cell r="BP1379">
            <v>1.75</v>
          </cell>
          <cell r="BQ1379">
            <v>1.75</v>
          </cell>
          <cell r="BR1379">
            <v>1.73</v>
          </cell>
          <cell r="BS1379">
            <v>1.73</v>
          </cell>
          <cell r="BT1379">
            <v>2.0000000000000018E-2</v>
          </cell>
          <cell r="BU1379">
            <v>-2.0000000000000018E-2</v>
          </cell>
        </row>
        <row r="1380">
          <cell r="AA1380">
            <v>41955</v>
          </cell>
          <cell r="AB1380">
            <v>1.29</v>
          </cell>
          <cell r="AC1380">
            <v>1.29</v>
          </cell>
          <cell r="AD1380">
            <v>1.28</v>
          </cell>
          <cell r="AE1380">
            <v>1.29</v>
          </cell>
          <cell r="AF1380">
            <v>1.0000000000000009E-2</v>
          </cell>
          <cell r="AG1380">
            <v>0</v>
          </cell>
          <cell r="BO1380">
            <v>41953</v>
          </cell>
          <cell r="BP1380">
            <v>1.7250000000000001</v>
          </cell>
          <cell r="BQ1380">
            <v>1.75</v>
          </cell>
          <cell r="BR1380">
            <v>1.718</v>
          </cell>
          <cell r="BS1380">
            <v>1.75</v>
          </cell>
          <cell r="BT1380">
            <v>3.2000000000000028E-2</v>
          </cell>
          <cell r="BU1380">
            <v>1.4999999999999902E-2</v>
          </cell>
        </row>
        <row r="1381">
          <cell r="AA1381">
            <v>41954</v>
          </cell>
          <cell r="AB1381">
            <v>1.28</v>
          </cell>
          <cell r="AC1381">
            <v>1.29</v>
          </cell>
          <cell r="AD1381">
            <v>1.27</v>
          </cell>
          <cell r="AE1381">
            <v>1.29</v>
          </cell>
          <cell r="AF1381">
            <v>2.0000000000000018E-2</v>
          </cell>
          <cell r="AG1381">
            <v>1.0000000000000009E-2</v>
          </cell>
          <cell r="BO1381">
            <v>41950</v>
          </cell>
          <cell r="BP1381">
            <v>1.73</v>
          </cell>
          <cell r="BQ1381">
            <v>1.75</v>
          </cell>
          <cell r="BR1381">
            <v>1.73</v>
          </cell>
          <cell r="BS1381">
            <v>1.7350000000000001</v>
          </cell>
          <cell r="BT1381">
            <v>2.0000000000000018E-2</v>
          </cell>
          <cell r="BU1381">
            <v>5.0000000000001155E-3</v>
          </cell>
        </row>
        <row r="1382">
          <cell r="AA1382">
            <v>41953</v>
          </cell>
          <cell r="AB1382">
            <v>1.24</v>
          </cell>
          <cell r="AC1382">
            <v>1.28</v>
          </cell>
          <cell r="AD1382">
            <v>1.2330000000000001</v>
          </cell>
          <cell r="AE1382">
            <v>1.28</v>
          </cell>
          <cell r="AF1382">
            <v>4.6999999999999931E-2</v>
          </cell>
          <cell r="AG1382">
            <v>3.0000000000000027E-2</v>
          </cell>
          <cell r="BO1382">
            <v>41949</v>
          </cell>
          <cell r="BP1382">
            <v>1.72</v>
          </cell>
          <cell r="BQ1382">
            <v>1.75</v>
          </cell>
          <cell r="BR1382">
            <v>1.71</v>
          </cell>
          <cell r="BS1382">
            <v>1.73</v>
          </cell>
          <cell r="BT1382">
            <v>4.0000000000000036E-2</v>
          </cell>
          <cell r="BU1382">
            <v>1.0000000000000009E-2</v>
          </cell>
        </row>
        <row r="1383">
          <cell r="AA1383">
            <v>41950</v>
          </cell>
          <cell r="AB1383">
            <v>1.26</v>
          </cell>
          <cell r="AC1383">
            <v>1.26</v>
          </cell>
          <cell r="AD1383">
            <v>1.24</v>
          </cell>
          <cell r="AE1383">
            <v>1.25</v>
          </cell>
          <cell r="AF1383">
            <v>2.0000000000000018E-2</v>
          </cell>
          <cell r="AG1383">
            <v>-1.0000000000000009E-2</v>
          </cell>
          <cell r="BO1383">
            <v>41948</v>
          </cell>
          <cell r="BP1383">
            <v>1.67</v>
          </cell>
          <cell r="BQ1383">
            <v>1.7250000000000001</v>
          </cell>
          <cell r="BR1383">
            <v>1.67</v>
          </cell>
          <cell r="BS1383">
            <v>1.72</v>
          </cell>
          <cell r="BT1383">
            <v>5.500000000000016E-2</v>
          </cell>
          <cell r="BU1383">
            <v>5.0000000000000044E-2</v>
          </cell>
        </row>
        <row r="1384">
          <cell r="AA1384">
            <v>41949</v>
          </cell>
          <cell r="AB1384">
            <v>1.24</v>
          </cell>
          <cell r="AC1384">
            <v>1.27</v>
          </cell>
          <cell r="AD1384">
            <v>1.24</v>
          </cell>
          <cell r="AE1384">
            <v>1.26</v>
          </cell>
          <cell r="AF1384">
            <v>3.0000000000000027E-2</v>
          </cell>
          <cell r="AG1384">
            <v>2.0000000000000018E-2</v>
          </cell>
          <cell r="BO1384">
            <v>41947</v>
          </cell>
          <cell r="BP1384">
            <v>1.67</v>
          </cell>
          <cell r="BQ1384">
            <v>1.68</v>
          </cell>
          <cell r="BR1384">
            <v>1.67</v>
          </cell>
          <cell r="BS1384">
            <v>1.67</v>
          </cell>
          <cell r="BT1384">
            <v>1.0000000000000009E-2</v>
          </cell>
          <cell r="BU1384">
            <v>0</v>
          </cell>
        </row>
        <row r="1385">
          <cell r="AA1385">
            <v>41948</v>
          </cell>
          <cell r="AB1385">
            <v>1.22</v>
          </cell>
          <cell r="AC1385">
            <v>1.24</v>
          </cell>
          <cell r="AD1385">
            <v>1.22</v>
          </cell>
          <cell r="AE1385">
            <v>1.24</v>
          </cell>
          <cell r="AF1385">
            <v>2.0000000000000018E-2</v>
          </cell>
          <cell r="AG1385">
            <v>2.0000000000000018E-2</v>
          </cell>
          <cell r="BO1385">
            <v>41946</v>
          </cell>
          <cell r="BP1385">
            <v>1.67</v>
          </cell>
          <cell r="BQ1385">
            <v>1.675</v>
          </cell>
          <cell r="BR1385">
            <v>1.6639999999999999</v>
          </cell>
          <cell r="BS1385">
            <v>1.67</v>
          </cell>
          <cell r="BT1385">
            <v>1.1000000000000121E-2</v>
          </cell>
          <cell r="BU1385">
            <v>0</v>
          </cell>
        </row>
        <row r="1386">
          <cell r="AA1386">
            <v>41947</v>
          </cell>
          <cell r="AB1386">
            <v>1.2050000000000001</v>
          </cell>
          <cell r="AC1386">
            <v>1.23</v>
          </cell>
          <cell r="AD1386">
            <v>1.2050000000000001</v>
          </cell>
          <cell r="AE1386">
            <v>1.22</v>
          </cell>
          <cell r="AF1386">
            <v>2.4999999999999911E-2</v>
          </cell>
          <cell r="AG1386">
            <v>1.4999999999999902E-2</v>
          </cell>
          <cell r="BO1386">
            <v>41943</v>
          </cell>
          <cell r="BP1386">
            <v>1.67</v>
          </cell>
          <cell r="BQ1386">
            <v>1.67</v>
          </cell>
          <cell r="BR1386">
            <v>1.67</v>
          </cell>
          <cell r="BS1386">
            <v>1.67</v>
          </cell>
          <cell r="BT1386">
            <v>0</v>
          </cell>
          <cell r="BU1386">
            <v>0</v>
          </cell>
        </row>
        <row r="1387">
          <cell r="AA1387">
            <v>41946</v>
          </cell>
          <cell r="AB1387">
            <v>1.2</v>
          </cell>
          <cell r="AC1387">
            <v>1.21</v>
          </cell>
          <cell r="AD1387">
            <v>1.194</v>
          </cell>
          <cell r="AE1387">
            <v>1.2050000000000001</v>
          </cell>
          <cell r="AF1387">
            <v>1.6000000000000014E-2</v>
          </cell>
          <cell r="AG1387">
            <v>-4.9999999999998934E-3</v>
          </cell>
          <cell r="BO1387">
            <v>41942</v>
          </cell>
          <cell r="BP1387">
            <v>1.67</v>
          </cell>
          <cell r="BQ1387">
            <v>1.67</v>
          </cell>
          <cell r="BR1387">
            <v>1.66</v>
          </cell>
          <cell r="BS1387">
            <v>1.67</v>
          </cell>
          <cell r="BT1387">
            <v>1.0000000000000009E-2</v>
          </cell>
          <cell r="BU1387">
            <v>0</v>
          </cell>
        </row>
        <row r="1388">
          <cell r="AA1388">
            <v>41943</v>
          </cell>
          <cell r="AB1388">
            <v>1.21</v>
          </cell>
          <cell r="AC1388">
            <v>1.21</v>
          </cell>
          <cell r="AD1388">
            <v>1.21</v>
          </cell>
          <cell r="AE1388">
            <v>1.21</v>
          </cell>
          <cell r="AF1388">
            <v>0</v>
          </cell>
          <cell r="AG1388">
            <v>0</v>
          </cell>
          <cell r="BO1388">
            <v>41941</v>
          </cell>
          <cell r="BP1388">
            <v>1.68</v>
          </cell>
          <cell r="BQ1388">
            <v>1.68</v>
          </cell>
          <cell r="BR1388">
            <v>1.67</v>
          </cell>
          <cell r="BS1388">
            <v>1.67</v>
          </cell>
          <cell r="BT1388">
            <v>1.0000000000000009E-2</v>
          </cell>
          <cell r="BU1388">
            <v>-1.0000000000000009E-2</v>
          </cell>
        </row>
        <row r="1389">
          <cell r="AA1389">
            <v>41942</v>
          </cell>
          <cell r="AB1389">
            <v>1.2</v>
          </cell>
          <cell r="AC1389">
            <v>1.21</v>
          </cell>
          <cell r="AD1389">
            <v>1.19</v>
          </cell>
          <cell r="AE1389">
            <v>1.21</v>
          </cell>
          <cell r="AF1389">
            <v>2.0000000000000018E-2</v>
          </cell>
          <cell r="AG1389">
            <v>1.0000000000000009E-2</v>
          </cell>
          <cell r="BO1389">
            <v>41940</v>
          </cell>
          <cell r="BP1389">
            <v>1.6850000000000001</v>
          </cell>
          <cell r="BQ1389">
            <v>1.7</v>
          </cell>
          <cell r="BR1389">
            <v>1.67</v>
          </cell>
          <cell r="BS1389">
            <v>1.68</v>
          </cell>
          <cell r="BT1389">
            <v>3.0000000000000027E-2</v>
          </cell>
          <cell r="BU1389">
            <v>-1.0000000000000009E-2</v>
          </cell>
        </row>
        <row r="1390">
          <cell r="AA1390">
            <v>41941</v>
          </cell>
          <cell r="AB1390">
            <v>1.21</v>
          </cell>
          <cell r="AC1390">
            <v>1.2150000000000001</v>
          </cell>
          <cell r="AD1390">
            <v>1.2</v>
          </cell>
          <cell r="AE1390">
            <v>1.2</v>
          </cell>
          <cell r="AF1390">
            <v>1.5000000000000124E-2</v>
          </cell>
          <cell r="AG1390">
            <v>-1.0000000000000009E-2</v>
          </cell>
          <cell r="BO1390">
            <v>41939</v>
          </cell>
          <cell r="BP1390">
            <v>1.68</v>
          </cell>
          <cell r="BQ1390">
            <v>1.69</v>
          </cell>
          <cell r="BR1390">
            <v>1.67</v>
          </cell>
          <cell r="BS1390">
            <v>1.69</v>
          </cell>
          <cell r="BT1390">
            <v>2.0000000000000018E-2</v>
          </cell>
          <cell r="BU1390">
            <v>1.0000000000000009E-2</v>
          </cell>
        </row>
        <row r="1391">
          <cell r="AA1391">
            <v>41940</v>
          </cell>
          <cell r="AB1391">
            <v>1.21</v>
          </cell>
          <cell r="AC1391">
            <v>1.21</v>
          </cell>
          <cell r="AD1391">
            <v>1.21</v>
          </cell>
          <cell r="AE1391">
            <v>1.21</v>
          </cell>
          <cell r="AF1391">
            <v>0</v>
          </cell>
          <cell r="AG1391">
            <v>0</v>
          </cell>
          <cell r="BO1391">
            <v>41936</v>
          </cell>
          <cell r="BP1391">
            <v>1.69</v>
          </cell>
          <cell r="BQ1391">
            <v>1.69</v>
          </cell>
          <cell r="BR1391">
            <v>1.67</v>
          </cell>
          <cell r="BS1391">
            <v>1.68</v>
          </cell>
          <cell r="BT1391">
            <v>2.0000000000000018E-2</v>
          </cell>
          <cell r="BU1391">
            <v>-1.0000000000000009E-2</v>
          </cell>
        </row>
        <row r="1392">
          <cell r="AA1392">
            <v>41939</v>
          </cell>
          <cell r="AB1392">
            <v>1.2</v>
          </cell>
          <cell r="AC1392">
            <v>1.21</v>
          </cell>
          <cell r="AD1392">
            <v>1.1950000000000001</v>
          </cell>
          <cell r="AE1392">
            <v>1.21</v>
          </cell>
          <cell r="AF1392">
            <v>1.4999999999999902E-2</v>
          </cell>
          <cell r="AG1392">
            <v>1.0000000000000009E-2</v>
          </cell>
          <cell r="BO1392">
            <v>41935</v>
          </cell>
          <cell r="BP1392">
            <v>1.69</v>
          </cell>
          <cell r="BQ1392">
            <v>1.69</v>
          </cell>
          <cell r="BR1392">
            <v>1.68</v>
          </cell>
          <cell r="BS1392">
            <v>1.69</v>
          </cell>
          <cell r="BT1392">
            <v>1.0000000000000009E-2</v>
          </cell>
          <cell r="BU1392">
            <v>0</v>
          </cell>
        </row>
        <row r="1393">
          <cell r="AA1393">
            <v>41936</v>
          </cell>
          <cell r="AB1393">
            <v>1.22</v>
          </cell>
          <cell r="AC1393">
            <v>1.22</v>
          </cell>
          <cell r="AD1393">
            <v>1.2</v>
          </cell>
          <cell r="AE1393">
            <v>1.2</v>
          </cell>
          <cell r="AF1393">
            <v>2.0000000000000018E-2</v>
          </cell>
          <cell r="AG1393">
            <v>-2.0000000000000018E-2</v>
          </cell>
          <cell r="BO1393">
            <v>41934</v>
          </cell>
          <cell r="BP1393">
            <v>1.69</v>
          </cell>
          <cell r="BQ1393">
            <v>1.7</v>
          </cell>
          <cell r="BR1393">
            <v>1.67</v>
          </cell>
          <cell r="BS1393">
            <v>1.69</v>
          </cell>
          <cell r="BT1393">
            <v>3.0000000000000027E-2</v>
          </cell>
          <cell r="BU1393">
            <v>0</v>
          </cell>
        </row>
        <row r="1394">
          <cell r="AA1394">
            <v>41935</v>
          </cell>
          <cell r="AB1394">
            <v>1.2150000000000001</v>
          </cell>
          <cell r="AC1394">
            <v>1.22</v>
          </cell>
          <cell r="AD1394">
            <v>1.2</v>
          </cell>
          <cell r="AE1394">
            <v>1.22</v>
          </cell>
          <cell r="AF1394">
            <v>2.0000000000000018E-2</v>
          </cell>
          <cell r="AG1394">
            <v>4.9999999999998934E-3</v>
          </cell>
          <cell r="BO1394">
            <v>41933</v>
          </cell>
          <cell r="BP1394">
            <v>1.6850000000000001</v>
          </cell>
          <cell r="BQ1394">
            <v>1.69</v>
          </cell>
          <cell r="BR1394">
            <v>1.67</v>
          </cell>
          <cell r="BS1394">
            <v>1.69</v>
          </cell>
          <cell r="BT1394">
            <v>2.0000000000000018E-2</v>
          </cell>
          <cell r="BU1394">
            <v>0</v>
          </cell>
        </row>
        <row r="1395">
          <cell r="AA1395">
            <v>41934</v>
          </cell>
          <cell r="AB1395">
            <v>1.19</v>
          </cell>
          <cell r="AC1395">
            <v>1.22</v>
          </cell>
          <cell r="AD1395">
            <v>1.19</v>
          </cell>
          <cell r="AE1395">
            <v>1.2150000000000001</v>
          </cell>
          <cell r="AF1395">
            <v>3.0000000000000027E-2</v>
          </cell>
          <cell r="AG1395">
            <v>2.5000000000000133E-2</v>
          </cell>
          <cell r="BO1395">
            <v>41932</v>
          </cell>
          <cell r="BP1395">
            <v>1.69</v>
          </cell>
          <cell r="BQ1395">
            <v>1.7050000000000001</v>
          </cell>
          <cell r="BR1395">
            <v>1.68</v>
          </cell>
          <cell r="BS1395">
            <v>1.69</v>
          </cell>
          <cell r="BT1395">
            <v>2.5000000000000133E-2</v>
          </cell>
          <cell r="BU1395">
            <v>-1.0000000000000009E-2</v>
          </cell>
        </row>
        <row r="1396">
          <cell r="AA1396">
            <v>41933</v>
          </cell>
          <cell r="AB1396">
            <v>1.17</v>
          </cell>
          <cell r="AC1396">
            <v>1.1950000000000001</v>
          </cell>
          <cell r="AD1396">
            <v>1.17</v>
          </cell>
          <cell r="AE1396">
            <v>1.19</v>
          </cell>
          <cell r="AF1396">
            <v>2.5000000000000133E-2</v>
          </cell>
          <cell r="AG1396">
            <v>2.0000000000000018E-2</v>
          </cell>
          <cell r="BO1396">
            <v>41929</v>
          </cell>
          <cell r="BP1396">
            <v>1.65</v>
          </cell>
          <cell r="BQ1396">
            <v>1.7</v>
          </cell>
          <cell r="BR1396">
            <v>1.64</v>
          </cell>
          <cell r="BS1396">
            <v>1.7</v>
          </cell>
          <cell r="BT1396">
            <v>6.0000000000000053E-2</v>
          </cell>
          <cell r="BU1396">
            <v>5.0000000000000044E-2</v>
          </cell>
        </row>
        <row r="1397">
          <cell r="AA1397">
            <v>41932</v>
          </cell>
          <cell r="AB1397">
            <v>1.19</v>
          </cell>
          <cell r="AC1397">
            <v>1.1919999999999999</v>
          </cell>
          <cell r="AD1397">
            <v>1.17</v>
          </cell>
          <cell r="AE1397">
            <v>1.17</v>
          </cell>
          <cell r="AF1397">
            <v>2.200000000000002E-2</v>
          </cell>
          <cell r="AG1397">
            <v>-2.0000000000000018E-2</v>
          </cell>
          <cell r="BO1397">
            <v>41928</v>
          </cell>
          <cell r="BP1397">
            <v>1.64</v>
          </cell>
          <cell r="BQ1397">
            <v>1.65</v>
          </cell>
          <cell r="BR1397">
            <v>1.64</v>
          </cell>
          <cell r="BS1397">
            <v>1.65</v>
          </cell>
          <cell r="BT1397">
            <v>1.0000000000000009E-2</v>
          </cell>
          <cell r="BU1397">
            <v>1.0000000000000009E-2</v>
          </cell>
        </row>
        <row r="1398">
          <cell r="AA1398">
            <v>41929</v>
          </cell>
          <cell r="AB1398">
            <v>1.175</v>
          </cell>
          <cell r="AC1398">
            <v>1.21</v>
          </cell>
          <cell r="AD1398">
            <v>1.17</v>
          </cell>
          <cell r="AE1398">
            <v>1.19</v>
          </cell>
          <cell r="AF1398">
            <v>4.0000000000000036E-2</v>
          </cell>
          <cell r="AG1398">
            <v>1.4999999999999902E-2</v>
          </cell>
          <cell r="BO1398">
            <v>41927</v>
          </cell>
          <cell r="BP1398">
            <v>1.68</v>
          </cell>
          <cell r="BQ1398">
            <v>1.6850000000000001</v>
          </cell>
          <cell r="BR1398">
            <v>1.64</v>
          </cell>
          <cell r="BS1398">
            <v>1.64</v>
          </cell>
          <cell r="BT1398">
            <v>4.5000000000000151E-2</v>
          </cell>
          <cell r="BU1398">
            <v>-4.0000000000000036E-2</v>
          </cell>
        </row>
        <row r="1399">
          <cell r="AA1399">
            <v>41928</v>
          </cell>
          <cell r="AB1399">
            <v>1.18</v>
          </cell>
          <cell r="AC1399">
            <v>1.1850000000000001</v>
          </cell>
          <cell r="AD1399">
            <v>1.175</v>
          </cell>
          <cell r="AE1399">
            <v>1.175</v>
          </cell>
          <cell r="AF1399">
            <v>1.0000000000000009E-2</v>
          </cell>
          <cell r="AG1399">
            <v>-4.9999999999998934E-3</v>
          </cell>
          <cell r="BO1399">
            <v>41926</v>
          </cell>
          <cell r="BP1399">
            <v>1.71</v>
          </cell>
          <cell r="BQ1399">
            <v>1.7150000000000001</v>
          </cell>
          <cell r="BR1399">
            <v>1.68</v>
          </cell>
          <cell r="BS1399">
            <v>1.68</v>
          </cell>
          <cell r="BT1399">
            <v>3.5000000000000142E-2</v>
          </cell>
          <cell r="BU1399">
            <v>-3.5000000000000142E-2</v>
          </cell>
        </row>
        <row r="1400">
          <cell r="AA1400">
            <v>41927</v>
          </cell>
          <cell r="AB1400">
            <v>1.23</v>
          </cell>
          <cell r="AC1400">
            <v>1.23</v>
          </cell>
          <cell r="AD1400">
            <v>1.18</v>
          </cell>
          <cell r="AE1400">
            <v>1.18</v>
          </cell>
          <cell r="AF1400">
            <v>5.0000000000000044E-2</v>
          </cell>
          <cell r="AG1400">
            <v>-5.0000000000000044E-2</v>
          </cell>
          <cell r="BO1400">
            <v>41925</v>
          </cell>
          <cell r="BP1400">
            <v>1.74</v>
          </cell>
          <cell r="BQ1400">
            <v>1.748</v>
          </cell>
          <cell r="BR1400">
            <v>1.71</v>
          </cell>
          <cell r="BS1400">
            <v>1.7150000000000001</v>
          </cell>
          <cell r="BT1400">
            <v>3.8000000000000034E-2</v>
          </cell>
          <cell r="BU1400">
            <v>-2.4999999999999911E-2</v>
          </cell>
        </row>
        <row r="1401">
          <cell r="AA1401">
            <v>41926</v>
          </cell>
          <cell r="AB1401">
            <v>1.26</v>
          </cell>
          <cell r="AC1401">
            <v>1.26</v>
          </cell>
          <cell r="AD1401">
            <v>1.21</v>
          </cell>
          <cell r="AE1401">
            <v>1.23</v>
          </cell>
          <cell r="AF1401">
            <v>5.0000000000000044E-2</v>
          </cell>
          <cell r="AG1401">
            <v>-3.0000000000000027E-2</v>
          </cell>
          <cell r="BO1401">
            <v>41922</v>
          </cell>
          <cell r="BP1401">
            <v>1.76</v>
          </cell>
          <cell r="BQ1401">
            <v>1.76</v>
          </cell>
          <cell r="BR1401">
            <v>1.74</v>
          </cell>
          <cell r="BS1401">
            <v>1.74</v>
          </cell>
          <cell r="BT1401">
            <v>2.0000000000000018E-2</v>
          </cell>
          <cell r="BU1401">
            <v>-2.0000000000000018E-2</v>
          </cell>
        </row>
        <row r="1402">
          <cell r="AA1402">
            <v>41925</v>
          </cell>
          <cell r="AB1402">
            <v>1.31</v>
          </cell>
          <cell r="AC1402">
            <v>1.3169999999999999</v>
          </cell>
          <cell r="AD1402">
            <v>1.26</v>
          </cell>
          <cell r="AE1402">
            <v>1.26</v>
          </cell>
          <cell r="AF1402">
            <v>5.699999999999994E-2</v>
          </cell>
          <cell r="AG1402">
            <v>-5.0000000000000044E-2</v>
          </cell>
          <cell r="BO1402">
            <v>41921</v>
          </cell>
          <cell r="BP1402">
            <v>1.77</v>
          </cell>
          <cell r="BQ1402">
            <v>1.77</v>
          </cell>
          <cell r="BR1402">
            <v>1.75</v>
          </cell>
          <cell r="BS1402">
            <v>1.76</v>
          </cell>
          <cell r="BT1402">
            <v>2.0000000000000018E-2</v>
          </cell>
          <cell r="BU1402">
            <v>-1.0000000000000009E-2</v>
          </cell>
        </row>
        <row r="1403">
          <cell r="AA1403">
            <v>41922</v>
          </cell>
          <cell r="AB1403">
            <v>1.31</v>
          </cell>
          <cell r="AC1403">
            <v>1.31</v>
          </cell>
          <cell r="AD1403">
            <v>1.29</v>
          </cell>
          <cell r="AE1403">
            <v>1.31</v>
          </cell>
          <cell r="AF1403">
            <v>2.0000000000000018E-2</v>
          </cell>
          <cell r="AG1403">
            <v>0</v>
          </cell>
          <cell r="BO1403">
            <v>41920</v>
          </cell>
          <cell r="BP1403">
            <v>1.79</v>
          </cell>
          <cell r="BQ1403">
            <v>1.79</v>
          </cell>
          <cell r="BR1403">
            <v>1.77</v>
          </cell>
          <cell r="BS1403">
            <v>1.77</v>
          </cell>
          <cell r="BT1403">
            <v>2.0000000000000018E-2</v>
          </cell>
          <cell r="BU1403">
            <v>-2.0000000000000018E-2</v>
          </cell>
        </row>
        <row r="1404">
          <cell r="AA1404">
            <v>41921</v>
          </cell>
          <cell r="AB1404">
            <v>1.29</v>
          </cell>
          <cell r="AC1404">
            <v>1.31</v>
          </cell>
          <cell r="AD1404">
            <v>1.25</v>
          </cell>
          <cell r="AE1404">
            <v>1.31</v>
          </cell>
          <cell r="AF1404">
            <v>6.0000000000000053E-2</v>
          </cell>
          <cell r="AG1404">
            <v>2.0000000000000018E-2</v>
          </cell>
          <cell r="BO1404">
            <v>41919</v>
          </cell>
          <cell r="BP1404">
            <v>1.79</v>
          </cell>
          <cell r="BQ1404">
            <v>1.79</v>
          </cell>
          <cell r="BR1404">
            <v>1.78</v>
          </cell>
          <cell r="BS1404">
            <v>1.79</v>
          </cell>
          <cell r="BT1404">
            <v>1.0000000000000009E-2</v>
          </cell>
          <cell r="BU1404">
            <v>0</v>
          </cell>
        </row>
        <row r="1405">
          <cell r="AA1405">
            <v>41920</v>
          </cell>
          <cell r="AB1405">
            <v>1.31</v>
          </cell>
          <cell r="AC1405">
            <v>1.31</v>
          </cell>
          <cell r="AD1405">
            <v>1.28</v>
          </cell>
          <cell r="AE1405">
            <v>1.29</v>
          </cell>
          <cell r="AF1405">
            <v>3.0000000000000027E-2</v>
          </cell>
          <cell r="AG1405">
            <v>-2.0000000000000018E-2</v>
          </cell>
          <cell r="BO1405">
            <v>41918</v>
          </cell>
          <cell r="BP1405">
            <v>1.77</v>
          </cell>
          <cell r="BQ1405">
            <v>1.8</v>
          </cell>
          <cell r="BR1405">
            <v>1.764</v>
          </cell>
          <cell r="BS1405">
            <v>1.79</v>
          </cell>
          <cell r="BT1405">
            <v>3.6000000000000032E-2</v>
          </cell>
          <cell r="BU1405">
            <v>1.0000000000000009E-2</v>
          </cell>
        </row>
        <row r="1406">
          <cell r="AA1406">
            <v>41919</v>
          </cell>
          <cell r="AB1406">
            <v>1.32</v>
          </cell>
          <cell r="AC1406">
            <v>1.33</v>
          </cell>
          <cell r="AD1406">
            <v>1.31</v>
          </cell>
          <cell r="AE1406">
            <v>1.31</v>
          </cell>
          <cell r="AF1406">
            <v>2.0000000000000018E-2</v>
          </cell>
          <cell r="AG1406">
            <v>-1.0000000000000009E-2</v>
          </cell>
          <cell r="BO1406">
            <v>41915</v>
          </cell>
          <cell r="BP1406">
            <v>1.76</v>
          </cell>
          <cell r="BQ1406">
            <v>1.81</v>
          </cell>
          <cell r="BR1406">
            <v>1.76</v>
          </cell>
          <cell r="BS1406">
            <v>1.78</v>
          </cell>
          <cell r="BT1406">
            <v>5.0000000000000044E-2</v>
          </cell>
          <cell r="BU1406">
            <v>2.0000000000000018E-2</v>
          </cell>
        </row>
        <row r="1407">
          <cell r="AA1407">
            <v>41918</v>
          </cell>
          <cell r="AB1407">
            <v>1.31</v>
          </cell>
          <cell r="AC1407">
            <v>1.32</v>
          </cell>
          <cell r="AD1407">
            <v>1.29</v>
          </cell>
          <cell r="AE1407">
            <v>1.32</v>
          </cell>
          <cell r="AF1407">
            <v>3.0000000000000027E-2</v>
          </cell>
          <cell r="AG1407">
            <v>1.0000000000000009E-2</v>
          </cell>
          <cell r="BO1407">
            <v>41914</v>
          </cell>
          <cell r="BP1407">
            <v>1.73</v>
          </cell>
          <cell r="BQ1407">
            <v>1.76</v>
          </cell>
          <cell r="BR1407">
            <v>1.7150000000000001</v>
          </cell>
          <cell r="BS1407">
            <v>1.76</v>
          </cell>
          <cell r="BT1407">
            <v>4.4999999999999929E-2</v>
          </cell>
          <cell r="BU1407">
            <v>3.0000000000000027E-2</v>
          </cell>
        </row>
        <row r="1408">
          <cell r="AA1408">
            <v>41915</v>
          </cell>
          <cell r="AB1408">
            <v>1.29</v>
          </cell>
          <cell r="AC1408">
            <v>1.33</v>
          </cell>
          <cell r="AD1408">
            <v>1.29</v>
          </cell>
          <cell r="AE1408">
            <v>1.31</v>
          </cell>
          <cell r="AF1408">
            <v>4.0000000000000036E-2</v>
          </cell>
          <cell r="AG1408">
            <v>2.0000000000000018E-2</v>
          </cell>
          <cell r="BO1408">
            <v>41913</v>
          </cell>
          <cell r="BP1408">
            <v>1.71</v>
          </cell>
          <cell r="BQ1408">
            <v>1.73</v>
          </cell>
          <cell r="BR1408">
            <v>1.7050000000000001</v>
          </cell>
          <cell r="BS1408">
            <v>1.73</v>
          </cell>
          <cell r="BT1408">
            <v>2.4999999999999911E-2</v>
          </cell>
          <cell r="BU1408">
            <v>2.0000000000000018E-2</v>
          </cell>
        </row>
        <row r="1409">
          <cell r="AA1409">
            <v>41914</v>
          </cell>
          <cell r="AB1409">
            <v>1.26</v>
          </cell>
          <cell r="AC1409">
            <v>1.29</v>
          </cell>
          <cell r="AD1409">
            <v>1.23</v>
          </cell>
          <cell r="AE1409">
            <v>1.29</v>
          </cell>
          <cell r="AF1409">
            <v>6.0000000000000053E-2</v>
          </cell>
          <cell r="AG1409">
            <v>3.0000000000000027E-2</v>
          </cell>
          <cell r="BO1409">
            <v>41912</v>
          </cell>
          <cell r="BP1409">
            <v>1.7150000000000001</v>
          </cell>
          <cell r="BQ1409">
            <v>1.73</v>
          </cell>
          <cell r="BR1409">
            <v>1.7</v>
          </cell>
          <cell r="BS1409">
            <v>1.71</v>
          </cell>
          <cell r="BT1409">
            <v>3.0000000000000027E-2</v>
          </cell>
          <cell r="BU1409">
            <v>-5.0000000000001155E-3</v>
          </cell>
        </row>
        <row r="1410">
          <cell r="AA1410">
            <v>41913</v>
          </cell>
          <cell r="AB1410">
            <v>1.23</v>
          </cell>
          <cell r="AC1410">
            <v>1.26</v>
          </cell>
          <cell r="AD1410">
            <v>1.2250000000000001</v>
          </cell>
          <cell r="AE1410">
            <v>1.26</v>
          </cell>
          <cell r="AF1410">
            <v>3.499999999999992E-2</v>
          </cell>
          <cell r="AG1410">
            <v>3.0000000000000027E-2</v>
          </cell>
          <cell r="BO1410">
            <v>41911</v>
          </cell>
          <cell r="BP1410">
            <v>1.72</v>
          </cell>
          <cell r="BQ1410">
            <v>1.7410000000000001</v>
          </cell>
          <cell r="BR1410">
            <v>1.7</v>
          </cell>
          <cell r="BS1410">
            <v>1.7150000000000001</v>
          </cell>
          <cell r="BT1410">
            <v>4.1000000000000147E-2</v>
          </cell>
          <cell r="BU1410">
            <v>-4.9999999999998934E-3</v>
          </cell>
        </row>
        <row r="1411">
          <cell r="AA1411">
            <v>41912</v>
          </cell>
          <cell r="AB1411">
            <v>1.21</v>
          </cell>
          <cell r="AC1411">
            <v>1.23</v>
          </cell>
          <cell r="AD1411">
            <v>1.19</v>
          </cell>
          <cell r="AE1411">
            <v>1.23</v>
          </cell>
          <cell r="AF1411">
            <v>4.0000000000000036E-2</v>
          </cell>
          <cell r="AG1411">
            <v>2.0000000000000018E-2</v>
          </cell>
          <cell r="BO1411">
            <v>41908</v>
          </cell>
          <cell r="BP1411">
            <v>1.72</v>
          </cell>
          <cell r="BQ1411">
            <v>1.73</v>
          </cell>
          <cell r="BR1411">
            <v>1.72</v>
          </cell>
          <cell r="BS1411">
            <v>1.72</v>
          </cell>
          <cell r="BT1411">
            <v>1.0000000000000009E-2</v>
          </cell>
          <cell r="BU1411">
            <v>0</v>
          </cell>
        </row>
        <row r="1412">
          <cell r="AA1412">
            <v>41911</v>
          </cell>
          <cell r="AB1412">
            <v>1.22</v>
          </cell>
          <cell r="AC1412">
            <v>1.23</v>
          </cell>
          <cell r="AD1412">
            <v>1.21</v>
          </cell>
          <cell r="AE1412">
            <v>1.21</v>
          </cell>
          <cell r="AF1412">
            <v>2.0000000000000018E-2</v>
          </cell>
          <cell r="AG1412">
            <v>-1.0000000000000009E-2</v>
          </cell>
          <cell r="BO1412">
            <v>41907</v>
          </cell>
          <cell r="BP1412">
            <v>1.72</v>
          </cell>
          <cell r="BQ1412">
            <v>1.76</v>
          </cell>
          <cell r="BR1412">
            <v>1.72</v>
          </cell>
          <cell r="BS1412">
            <v>1.72</v>
          </cell>
          <cell r="BT1412">
            <v>4.0000000000000036E-2</v>
          </cell>
          <cell r="BU1412">
            <v>0</v>
          </cell>
        </row>
        <row r="1413">
          <cell r="AA1413">
            <v>41908</v>
          </cell>
          <cell r="AB1413">
            <v>1.21</v>
          </cell>
          <cell r="AC1413">
            <v>1.2250000000000001</v>
          </cell>
          <cell r="AD1413">
            <v>1.2050000000000001</v>
          </cell>
          <cell r="AE1413">
            <v>1.22</v>
          </cell>
          <cell r="AF1413">
            <v>2.0000000000000018E-2</v>
          </cell>
          <cell r="AG1413">
            <v>1.0000000000000009E-2</v>
          </cell>
          <cell r="BO1413">
            <v>41906</v>
          </cell>
          <cell r="BP1413">
            <v>1.71</v>
          </cell>
          <cell r="BQ1413">
            <v>1.72</v>
          </cell>
          <cell r="BR1413">
            <v>1.71</v>
          </cell>
          <cell r="BS1413">
            <v>1.72</v>
          </cell>
          <cell r="BT1413">
            <v>1.0000000000000009E-2</v>
          </cell>
          <cell r="BU1413">
            <v>1.0000000000000009E-2</v>
          </cell>
        </row>
        <row r="1414">
          <cell r="AA1414">
            <v>41907</v>
          </cell>
          <cell r="AB1414">
            <v>1.2</v>
          </cell>
          <cell r="AC1414">
            <v>1.25</v>
          </cell>
          <cell r="AD1414">
            <v>1.2</v>
          </cell>
          <cell r="AE1414">
            <v>1.21</v>
          </cell>
          <cell r="AF1414">
            <v>5.0000000000000044E-2</v>
          </cell>
          <cell r="AG1414">
            <v>1.0000000000000009E-2</v>
          </cell>
          <cell r="BO1414">
            <v>41905</v>
          </cell>
          <cell r="BP1414">
            <v>1.7150000000000001</v>
          </cell>
          <cell r="BQ1414">
            <v>1.72</v>
          </cell>
          <cell r="BR1414">
            <v>1.71</v>
          </cell>
          <cell r="BS1414">
            <v>1.71</v>
          </cell>
          <cell r="BT1414">
            <v>1.0000000000000009E-2</v>
          </cell>
          <cell r="BU1414">
            <v>-5.0000000000001155E-3</v>
          </cell>
        </row>
        <row r="1415">
          <cell r="AA1415">
            <v>41906</v>
          </cell>
          <cell r="AB1415">
            <v>1.18</v>
          </cell>
          <cell r="AC1415">
            <v>1.2</v>
          </cell>
          <cell r="AD1415">
            <v>1.18</v>
          </cell>
          <cell r="AE1415">
            <v>1.2</v>
          </cell>
          <cell r="AF1415">
            <v>2.0000000000000018E-2</v>
          </cell>
          <cell r="AG1415">
            <v>2.0000000000000018E-2</v>
          </cell>
          <cell r="BO1415">
            <v>41904</v>
          </cell>
          <cell r="BP1415">
            <v>1.7050000000000001</v>
          </cell>
          <cell r="BQ1415">
            <v>1.7150000000000001</v>
          </cell>
          <cell r="BR1415">
            <v>1.7</v>
          </cell>
          <cell r="BS1415">
            <v>1.7150000000000001</v>
          </cell>
          <cell r="BT1415">
            <v>1.5000000000000124E-2</v>
          </cell>
          <cell r="BU1415">
            <v>1.5000000000000124E-2</v>
          </cell>
        </row>
        <row r="1416">
          <cell r="AA1416">
            <v>41905</v>
          </cell>
          <cell r="AB1416">
            <v>1.2</v>
          </cell>
          <cell r="AC1416">
            <v>1.2</v>
          </cell>
          <cell r="AD1416">
            <v>1.17</v>
          </cell>
          <cell r="AE1416">
            <v>1.18</v>
          </cell>
          <cell r="AF1416">
            <v>3.0000000000000027E-2</v>
          </cell>
          <cell r="AG1416">
            <v>-2.0000000000000018E-2</v>
          </cell>
          <cell r="BO1416">
            <v>41900</v>
          </cell>
          <cell r="BP1416">
            <v>1.71</v>
          </cell>
          <cell r="BQ1416">
            <v>1.71</v>
          </cell>
          <cell r="BR1416">
            <v>1.7</v>
          </cell>
          <cell r="BS1416">
            <v>1.7</v>
          </cell>
          <cell r="BT1416">
            <v>1.0000000000000009E-2</v>
          </cell>
          <cell r="BU1416">
            <v>-1.0000000000000009E-2</v>
          </cell>
        </row>
        <row r="1417">
          <cell r="AA1417">
            <v>41904</v>
          </cell>
          <cell r="AB1417">
            <v>1.1850000000000001</v>
          </cell>
          <cell r="AC1417">
            <v>1.2</v>
          </cell>
          <cell r="AD1417">
            <v>1.18</v>
          </cell>
          <cell r="AE1417">
            <v>1.2</v>
          </cell>
          <cell r="AF1417">
            <v>2.0000000000000018E-2</v>
          </cell>
          <cell r="AG1417">
            <v>2.4999999999999911E-2</v>
          </cell>
          <cell r="BO1417">
            <v>41899</v>
          </cell>
          <cell r="BP1417">
            <v>1.7</v>
          </cell>
          <cell r="BQ1417">
            <v>1.71</v>
          </cell>
          <cell r="BR1417">
            <v>1.7</v>
          </cell>
          <cell r="BS1417">
            <v>1.71</v>
          </cell>
          <cell r="BT1417">
            <v>1.0000000000000009E-2</v>
          </cell>
          <cell r="BU1417">
            <v>1.0000000000000009E-2</v>
          </cell>
        </row>
        <row r="1418">
          <cell r="AA1418">
            <v>41900</v>
          </cell>
          <cell r="AB1418">
            <v>1.175</v>
          </cell>
          <cell r="AC1418">
            <v>1.175</v>
          </cell>
          <cell r="AD1418">
            <v>1.175</v>
          </cell>
          <cell r="AE1418">
            <v>1.175</v>
          </cell>
          <cell r="AF1418">
            <v>0</v>
          </cell>
          <cell r="AG1418">
            <v>0</v>
          </cell>
          <cell r="BO1418">
            <v>41898</v>
          </cell>
          <cell r="BP1418">
            <v>1.69</v>
          </cell>
          <cell r="BQ1418">
            <v>1.7</v>
          </cell>
          <cell r="BR1418">
            <v>1.68</v>
          </cell>
          <cell r="BS1418">
            <v>1.7</v>
          </cell>
          <cell r="BT1418">
            <v>2.0000000000000018E-2</v>
          </cell>
          <cell r="BU1418">
            <v>1.0000000000000009E-2</v>
          </cell>
        </row>
        <row r="1419">
          <cell r="AA1419">
            <v>41899</v>
          </cell>
          <cell r="AB1419">
            <v>1.1599999999999999</v>
          </cell>
          <cell r="AC1419">
            <v>1.175</v>
          </cell>
          <cell r="AD1419">
            <v>1.1599999999999999</v>
          </cell>
          <cell r="AE1419">
            <v>1.175</v>
          </cell>
          <cell r="AF1419">
            <v>1.5000000000000124E-2</v>
          </cell>
          <cell r="AG1419">
            <v>1.5000000000000124E-2</v>
          </cell>
          <cell r="BO1419">
            <v>41897</v>
          </cell>
          <cell r="BP1419">
            <v>1.71</v>
          </cell>
          <cell r="BQ1419">
            <v>1.712</v>
          </cell>
          <cell r="BR1419">
            <v>1.68</v>
          </cell>
          <cell r="BS1419">
            <v>1.69</v>
          </cell>
          <cell r="BT1419">
            <v>3.2000000000000028E-2</v>
          </cell>
          <cell r="BU1419">
            <v>-2.0000000000000018E-2</v>
          </cell>
        </row>
        <row r="1420">
          <cell r="AA1420">
            <v>41898</v>
          </cell>
          <cell r="AB1420">
            <v>1.1200000000000001</v>
          </cell>
          <cell r="AC1420">
            <v>1.1599999999999999</v>
          </cell>
          <cell r="AD1420">
            <v>1.119</v>
          </cell>
          <cell r="AE1420">
            <v>1.1599999999999999</v>
          </cell>
          <cell r="AF1420">
            <v>4.0999999999999925E-2</v>
          </cell>
          <cell r="AG1420">
            <v>3.9999999999999813E-2</v>
          </cell>
          <cell r="BO1420">
            <v>41894</v>
          </cell>
          <cell r="BP1420">
            <v>1.655</v>
          </cell>
          <cell r="BQ1420">
            <v>1.71</v>
          </cell>
          <cell r="BR1420">
            <v>1.65</v>
          </cell>
          <cell r="BS1420">
            <v>1.71</v>
          </cell>
          <cell r="BT1420">
            <v>6.0000000000000053E-2</v>
          </cell>
          <cell r="BU1420">
            <v>6.0000000000000053E-2</v>
          </cell>
        </row>
        <row r="1421">
          <cell r="AA1421">
            <v>41897</v>
          </cell>
          <cell r="AB1421">
            <v>1.1200000000000001</v>
          </cell>
          <cell r="AC1421">
            <v>1.1200000000000001</v>
          </cell>
          <cell r="AD1421">
            <v>1.119</v>
          </cell>
          <cell r="AE1421">
            <v>1.1200000000000001</v>
          </cell>
          <cell r="AF1421">
            <v>1.0000000000001119E-3</v>
          </cell>
          <cell r="AG1421">
            <v>0</v>
          </cell>
          <cell r="BO1421">
            <v>41893</v>
          </cell>
          <cell r="BP1421">
            <v>1.67</v>
          </cell>
          <cell r="BQ1421">
            <v>1.67</v>
          </cell>
          <cell r="BR1421">
            <v>1.65</v>
          </cell>
          <cell r="BS1421">
            <v>1.65</v>
          </cell>
          <cell r="BT1421">
            <v>2.0000000000000018E-2</v>
          </cell>
          <cell r="BU1421">
            <v>-2.0000000000000018E-2</v>
          </cell>
        </row>
        <row r="1422">
          <cell r="AA1422">
            <v>41894</v>
          </cell>
          <cell r="AB1422">
            <v>1.05</v>
          </cell>
          <cell r="AC1422">
            <v>1.1399999999999999</v>
          </cell>
          <cell r="AD1422">
            <v>1.05</v>
          </cell>
          <cell r="AE1422">
            <v>1.1200000000000001</v>
          </cell>
          <cell r="AF1422">
            <v>8.9999999999999858E-2</v>
          </cell>
          <cell r="AG1422">
            <v>7.0000000000000062E-2</v>
          </cell>
          <cell r="BO1422">
            <v>41892</v>
          </cell>
          <cell r="BP1422">
            <v>1.71</v>
          </cell>
          <cell r="BQ1422">
            <v>1.71</v>
          </cell>
          <cell r="BR1422">
            <v>1.67</v>
          </cell>
          <cell r="BS1422">
            <v>1.67</v>
          </cell>
          <cell r="BT1422">
            <v>4.0000000000000036E-2</v>
          </cell>
          <cell r="BU1422">
            <v>-4.0000000000000036E-2</v>
          </cell>
        </row>
        <row r="1423">
          <cell r="AA1423">
            <v>41893</v>
          </cell>
          <cell r="AB1423">
            <v>1.07</v>
          </cell>
          <cell r="AC1423">
            <v>1.07</v>
          </cell>
          <cell r="AD1423">
            <v>1.0349999999999999</v>
          </cell>
          <cell r="AE1423">
            <v>1.05</v>
          </cell>
          <cell r="AF1423">
            <v>3.5000000000000142E-2</v>
          </cell>
          <cell r="AG1423">
            <v>-2.0000000000000018E-2</v>
          </cell>
          <cell r="BO1423">
            <v>41891</v>
          </cell>
          <cell r="BP1423">
            <v>1.71</v>
          </cell>
          <cell r="BQ1423">
            <v>1.72</v>
          </cell>
          <cell r="BR1423">
            <v>1.7050000000000001</v>
          </cell>
          <cell r="BS1423">
            <v>1.71</v>
          </cell>
          <cell r="BT1423">
            <v>1.4999999999999902E-2</v>
          </cell>
          <cell r="BU1423">
            <v>0</v>
          </cell>
        </row>
        <row r="1424">
          <cell r="AA1424">
            <v>41892</v>
          </cell>
          <cell r="AB1424">
            <v>1.0900000000000001</v>
          </cell>
          <cell r="AC1424">
            <v>1.095</v>
          </cell>
          <cell r="AD1424">
            <v>1.07</v>
          </cell>
          <cell r="AE1424">
            <v>1.07</v>
          </cell>
          <cell r="AF1424">
            <v>2.4999999999999911E-2</v>
          </cell>
          <cell r="AG1424">
            <v>-2.0000000000000018E-2</v>
          </cell>
          <cell r="BO1424">
            <v>41890</v>
          </cell>
          <cell r="BP1424">
            <v>1.66</v>
          </cell>
          <cell r="BQ1424">
            <v>1.71</v>
          </cell>
          <cell r="BR1424">
            <v>1.649</v>
          </cell>
          <cell r="BS1424">
            <v>1.71</v>
          </cell>
          <cell r="BT1424">
            <v>6.0999999999999943E-2</v>
          </cell>
          <cell r="BU1424">
            <v>6.0000000000000053E-2</v>
          </cell>
        </row>
        <row r="1425">
          <cell r="AA1425">
            <v>41891</v>
          </cell>
          <cell r="AB1425">
            <v>1.1200000000000001</v>
          </cell>
          <cell r="AC1425">
            <v>1.125</v>
          </cell>
          <cell r="AD1425">
            <v>1.0900000000000001</v>
          </cell>
          <cell r="AE1425">
            <v>1.0900000000000001</v>
          </cell>
          <cell r="AF1425">
            <v>3.499999999999992E-2</v>
          </cell>
          <cell r="AG1425">
            <v>-3.0000000000000027E-2</v>
          </cell>
          <cell r="BO1425">
            <v>41887</v>
          </cell>
          <cell r="BP1425">
            <v>1.59</v>
          </cell>
          <cell r="BQ1425">
            <v>1.67</v>
          </cell>
          <cell r="BR1425">
            <v>1.59</v>
          </cell>
          <cell r="BS1425">
            <v>1.65</v>
          </cell>
          <cell r="BT1425">
            <v>7.9999999999999849E-2</v>
          </cell>
          <cell r="BU1425">
            <v>5.9999999999999831E-2</v>
          </cell>
        </row>
        <row r="1426">
          <cell r="AA1426">
            <v>41890</v>
          </cell>
          <cell r="AB1426">
            <v>1.1100000000000001</v>
          </cell>
          <cell r="AC1426">
            <v>1.125</v>
          </cell>
          <cell r="AD1426">
            <v>1.1080000000000001</v>
          </cell>
          <cell r="AE1426">
            <v>1.1200000000000001</v>
          </cell>
          <cell r="AF1426">
            <v>1.6999999999999904E-2</v>
          </cell>
          <cell r="AG1426">
            <v>1.0000000000000009E-2</v>
          </cell>
          <cell r="BO1426">
            <v>41886</v>
          </cell>
          <cell r="BP1426">
            <v>1.57</v>
          </cell>
          <cell r="BQ1426">
            <v>1.59</v>
          </cell>
          <cell r="BR1426">
            <v>1.57</v>
          </cell>
          <cell r="BS1426">
            <v>1.59</v>
          </cell>
          <cell r="BT1426">
            <v>2.0000000000000018E-2</v>
          </cell>
          <cell r="BU1426">
            <v>2.0000000000000018E-2</v>
          </cell>
        </row>
        <row r="1427">
          <cell r="AA1427">
            <v>41887</v>
          </cell>
          <cell r="AB1427">
            <v>1.06</v>
          </cell>
          <cell r="AC1427">
            <v>1.1299999999999999</v>
          </cell>
          <cell r="AD1427">
            <v>1.06</v>
          </cell>
          <cell r="AE1427">
            <v>1.1100000000000001</v>
          </cell>
          <cell r="AF1427">
            <v>6.999999999999984E-2</v>
          </cell>
          <cell r="AG1427">
            <v>5.0000000000000044E-2</v>
          </cell>
          <cell r="BO1427">
            <v>41885</v>
          </cell>
          <cell r="BP1427">
            <v>1.51</v>
          </cell>
          <cell r="BQ1427">
            <v>1.57</v>
          </cell>
          <cell r="BR1427">
            <v>1.51</v>
          </cell>
          <cell r="BS1427">
            <v>1.57</v>
          </cell>
          <cell r="BT1427">
            <v>6.0000000000000053E-2</v>
          </cell>
          <cell r="BU1427">
            <v>6.0000000000000053E-2</v>
          </cell>
        </row>
        <row r="1428">
          <cell r="AA1428">
            <v>41886</v>
          </cell>
          <cell r="AB1428">
            <v>1.02</v>
          </cell>
          <cell r="AC1428">
            <v>1.06</v>
          </cell>
          <cell r="AD1428">
            <v>1</v>
          </cell>
          <cell r="AE1428">
            <v>1.06</v>
          </cell>
          <cell r="AF1428">
            <v>6.0000000000000053E-2</v>
          </cell>
          <cell r="AG1428">
            <v>4.0000000000000036E-2</v>
          </cell>
          <cell r="BO1428">
            <v>41884</v>
          </cell>
          <cell r="BP1428">
            <v>1.49</v>
          </cell>
          <cell r="BQ1428">
            <v>1.52</v>
          </cell>
          <cell r="BR1428">
            <v>1.48</v>
          </cell>
          <cell r="BS1428">
            <v>1.51</v>
          </cell>
          <cell r="BT1428">
            <v>4.0000000000000036E-2</v>
          </cell>
          <cell r="BU1428">
            <v>2.0000000000000018E-2</v>
          </cell>
        </row>
        <row r="1429">
          <cell r="AA1429">
            <v>41885</v>
          </cell>
          <cell r="AB1429">
            <v>0.98</v>
          </cell>
          <cell r="AC1429">
            <v>1.02</v>
          </cell>
          <cell r="AD1429">
            <v>0.98</v>
          </cell>
          <cell r="AE1429">
            <v>1.02</v>
          </cell>
          <cell r="AF1429">
            <v>4.0000000000000036E-2</v>
          </cell>
          <cell r="AG1429">
            <v>4.0000000000000036E-2</v>
          </cell>
          <cell r="BO1429">
            <v>41883</v>
          </cell>
          <cell r="BP1429">
            <v>1.49</v>
          </cell>
          <cell r="BQ1429">
            <v>1.4950000000000001</v>
          </cell>
          <cell r="BR1429">
            <v>1.48</v>
          </cell>
          <cell r="BS1429">
            <v>1.49</v>
          </cell>
          <cell r="BT1429">
            <v>1.5000000000000124E-2</v>
          </cell>
          <cell r="BU1429">
            <v>1.0000000000000009E-2</v>
          </cell>
        </row>
        <row r="1430">
          <cell r="AA1430">
            <v>41884</v>
          </cell>
          <cell r="AB1430">
            <v>0.97</v>
          </cell>
          <cell r="AC1430">
            <v>0.98</v>
          </cell>
          <cell r="AD1430">
            <v>0.97</v>
          </cell>
          <cell r="AE1430">
            <v>0.98</v>
          </cell>
          <cell r="AF1430">
            <v>1.0000000000000009E-2</v>
          </cell>
          <cell r="AG1430">
            <v>1.0000000000000009E-2</v>
          </cell>
          <cell r="BO1430">
            <v>41880</v>
          </cell>
          <cell r="BP1430">
            <v>1.4750000000000001</v>
          </cell>
          <cell r="BQ1430">
            <v>1.49</v>
          </cell>
          <cell r="BR1430">
            <v>1.4750000000000001</v>
          </cell>
          <cell r="BS1430">
            <v>1.48</v>
          </cell>
          <cell r="BT1430">
            <v>1.4999999999999902E-2</v>
          </cell>
          <cell r="BU1430">
            <v>4.9999999999998934E-3</v>
          </cell>
        </row>
        <row r="1431">
          <cell r="AA1431">
            <v>41883</v>
          </cell>
          <cell r="AB1431">
            <v>0.96</v>
          </cell>
          <cell r="AC1431">
            <v>0.97</v>
          </cell>
          <cell r="AD1431">
            <v>0.96</v>
          </cell>
          <cell r="AE1431">
            <v>0.97</v>
          </cell>
          <cell r="AF1431">
            <v>1.0000000000000009E-2</v>
          </cell>
          <cell r="AG1431">
            <v>5.0000000000000044E-3</v>
          </cell>
          <cell r="BO1431">
            <v>41879</v>
          </cell>
          <cell r="BP1431">
            <v>1.45</v>
          </cell>
          <cell r="BQ1431">
            <v>1.48</v>
          </cell>
          <cell r="BR1431">
            <v>1.45</v>
          </cell>
          <cell r="BS1431">
            <v>1.4750000000000001</v>
          </cell>
          <cell r="BT1431">
            <v>3.0000000000000027E-2</v>
          </cell>
          <cell r="BU1431">
            <v>2.0000000000000018E-2</v>
          </cell>
        </row>
        <row r="1432">
          <cell r="AA1432">
            <v>41880</v>
          </cell>
          <cell r="AB1432">
            <v>0.97</v>
          </cell>
          <cell r="AC1432">
            <v>0.97</v>
          </cell>
          <cell r="AD1432">
            <v>0.96</v>
          </cell>
          <cell r="AE1432">
            <v>0.96499999999999997</v>
          </cell>
          <cell r="AF1432">
            <v>1.0000000000000009E-2</v>
          </cell>
          <cell r="AG1432">
            <v>-5.0000000000000044E-3</v>
          </cell>
          <cell r="BO1432">
            <v>41878</v>
          </cell>
          <cell r="BP1432">
            <v>1.4650000000000001</v>
          </cell>
          <cell r="BQ1432">
            <v>1.47</v>
          </cell>
          <cell r="BR1432">
            <v>1.44</v>
          </cell>
          <cell r="BS1432">
            <v>1.4550000000000001</v>
          </cell>
          <cell r="BT1432">
            <v>3.0000000000000027E-2</v>
          </cell>
          <cell r="BU1432">
            <v>-1.0000000000000009E-2</v>
          </cell>
        </row>
        <row r="1433">
          <cell r="AA1433">
            <v>41879</v>
          </cell>
          <cell r="AB1433">
            <v>0.96</v>
          </cell>
          <cell r="AC1433">
            <v>0.97</v>
          </cell>
          <cell r="AD1433">
            <v>0.95</v>
          </cell>
          <cell r="AE1433">
            <v>0.97</v>
          </cell>
          <cell r="AF1433">
            <v>2.0000000000000018E-2</v>
          </cell>
          <cell r="AG1433">
            <v>1.0000000000000009E-2</v>
          </cell>
          <cell r="BO1433">
            <v>41877</v>
          </cell>
          <cell r="BP1433">
            <v>1.47</v>
          </cell>
          <cell r="BQ1433">
            <v>1.47</v>
          </cell>
          <cell r="BR1433">
            <v>1.4650000000000001</v>
          </cell>
          <cell r="BS1433">
            <v>1.4650000000000001</v>
          </cell>
          <cell r="BT1433">
            <v>4.9999999999998934E-3</v>
          </cell>
          <cell r="BU1433">
            <v>-4.9999999999998934E-3</v>
          </cell>
        </row>
        <row r="1434">
          <cell r="AA1434">
            <v>41878</v>
          </cell>
          <cell r="AB1434">
            <v>0.97499999999999998</v>
          </cell>
          <cell r="AC1434">
            <v>0.98</v>
          </cell>
          <cell r="AD1434">
            <v>0.95</v>
          </cell>
          <cell r="AE1434">
            <v>0.96</v>
          </cell>
          <cell r="AF1434">
            <v>3.0000000000000027E-2</v>
          </cell>
          <cell r="AG1434">
            <v>-1.5000000000000013E-2</v>
          </cell>
          <cell r="BO1434">
            <v>41876</v>
          </cell>
          <cell r="BP1434">
            <v>1.47</v>
          </cell>
          <cell r="BQ1434">
            <v>1.4830000000000001</v>
          </cell>
          <cell r="BR1434">
            <v>1.464</v>
          </cell>
          <cell r="BS1434">
            <v>1.47</v>
          </cell>
          <cell r="BT1434">
            <v>1.9000000000000128E-2</v>
          </cell>
          <cell r="BU1434">
            <v>0</v>
          </cell>
        </row>
        <row r="1435">
          <cell r="AA1435">
            <v>41877</v>
          </cell>
          <cell r="AB1435">
            <v>0.94</v>
          </cell>
          <cell r="AC1435">
            <v>0.97499999999999998</v>
          </cell>
          <cell r="AD1435">
            <v>0.94</v>
          </cell>
          <cell r="AE1435">
            <v>0.97499999999999998</v>
          </cell>
          <cell r="AF1435">
            <v>3.5000000000000031E-2</v>
          </cell>
          <cell r="AG1435">
            <v>3.5000000000000031E-2</v>
          </cell>
          <cell r="BO1435">
            <v>41873</v>
          </cell>
          <cell r="BP1435">
            <v>1.5</v>
          </cell>
          <cell r="BQ1435">
            <v>1.5</v>
          </cell>
          <cell r="BR1435">
            <v>1.47</v>
          </cell>
          <cell r="BS1435">
            <v>1.47</v>
          </cell>
          <cell r="BT1435">
            <v>3.0000000000000027E-2</v>
          </cell>
          <cell r="BU1435">
            <v>-3.0000000000000027E-2</v>
          </cell>
        </row>
        <row r="1436">
          <cell r="AA1436">
            <v>41876</v>
          </cell>
          <cell r="AB1436">
            <v>0.94</v>
          </cell>
          <cell r="AC1436">
            <v>0.95</v>
          </cell>
          <cell r="AD1436">
            <v>0.93600000000000005</v>
          </cell>
          <cell r="AE1436">
            <v>0.94</v>
          </cell>
          <cell r="AF1436">
            <v>1.3999999999999901E-2</v>
          </cell>
          <cell r="AG1436">
            <v>0</v>
          </cell>
          <cell r="BO1436">
            <v>41872</v>
          </cell>
          <cell r="BP1436">
            <v>1.46</v>
          </cell>
          <cell r="BQ1436">
            <v>1.51</v>
          </cell>
          <cell r="BR1436">
            <v>1.46</v>
          </cell>
          <cell r="BS1436">
            <v>1.5</v>
          </cell>
          <cell r="BT1436">
            <v>5.0000000000000044E-2</v>
          </cell>
          <cell r="BU1436">
            <v>4.0000000000000036E-2</v>
          </cell>
        </row>
        <row r="1437">
          <cell r="AA1437">
            <v>41873</v>
          </cell>
          <cell r="AB1437">
            <v>1</v>
          </cell>
          <cell r="AC1437">
            <v>1</v>
          </cell>
          <cell r="AD1437">
            <v>0.94</v>
          </cell>
          <cell r="AE1437">
            <v>0.94</v>
          </cell>
          <cell r="AF1437">
            <v>6.0000000000000053E-2</v>
          </cell>
          <cell r="AG1437">
            <v>-6.0000000000000053E-2</v>
          </cell>
          <cell r="BO1437">
            <v>41871</v>
          </cell>
          <cell r="BP1437">
            <v>1.4450000000000001</v>
          </cell>
          <cell r="BQ1437">
            <v>1.4650000000000001</v>
          </cell>
          <cell r="BR1437">
            <v>1.44</v>
          </cell>
          <cell r="BS1437">
            <v>1.46</v>
          </cell>
          <cell r="BT1437">
            <v>2.5000000000000133E-2</v>
          </cell>
          <cell r="BU1437">
            <v>1.4999999999999902E-2</v>
          </cell>
        </row>
        <row r="1438">
          <cell r="AA1438">
            <v>41872</v>
          </cell>
          <cell r="AB1438">
            <v>0.94</v>
          </cell>
          <cell r="AC1438">
            <v>1.04</v>
          </cell>
          <cell r="AD1438">
            <v>0.94</v>
          </cell>
          <cell r="AE1438">
            <v>1</v>
          </cell>
          <cell r="AF1438">
            <v>0.10000000000000009</v>
          </cell>
          <cell r="AG1438">
            <v>6.0000000000000053E-2</v>
          </cell>
          <cell r="BO1438">
            <v>41870</v>
          </cell>
          <cell r="BP1438">
            <v>1.43</v>
          </cell>
          <cell r="BQ1438">
            <v>1.45</v>
          </cell>
          <cell r="BR1438">
            <v>1.42</v>
          </cell>
          <cell r="BS1438">
            <v>1.4450000000000001</v>
          </cell>
          <cell r="BT1438">
            <v>3.0000000000000027E-2</v>
          </cell>
          <cell r="BU1438">
            <v>1.5000000000000124E-2</v>
          </cell>
        </row>
        <row r="1439">
          <cell r="AA1439">
            <v>41871</v>
          </cell>
          <cell r="AB1439">
            <v>0.92</v>
          </cell>
          <cell r="AC1439">
            <v>0.94</v>
          </cell>
          <cell r="AD1439">
            <v>0.9</v>
          </cell>
          <cell r="AE1439">
            <v>0.94</v>
          </cell>
          <cell r="AF1439">
            <v>3.9999999999999925E-2</v>
          </cell>
          <cell r="AG1439">
            <v>9.9999999999998979E-3</v>
          </cell>
          <cell r="BO1439">
            <v>41869</v>
          </cell>
          <cell r="BP1439">
            <v>1.42</v>
          </cell>
          <cell r="BQ1439">
            <v>1.43</v>
          </cell>
          <cell r="BR1439">
            <v>1.415</v>
          </cell>
          <cell r="BS1439">
            <v>1.43</v>
          </cell>
          <cell r="BT1439">
            <v>1.4999999999999902E-2</v>
          </cell>
          <cell r="BU1439">
            <v>1.0000000000000009E-2</v>
          </cell>
        </row>
        <row r="1440">
          <cell r="AA1440">
            <v>41870</v>
          </cell>
          <cell r="AB1440">
            <v>0.87</v>
          </cell>
          <cell r="AC1440">
            <v>0.93</v>
          </cell>
          <cell r="AD1440">
            <v>0.86499999999999999</v>
          </cell>
          <cell r="AE1440">
            <v>0.93</v>
          </cell>
          <cell r="AF1440">
            <v>6.5000000000000058E-2</v>
          </cell>
          <cell r="AG1440">
            <v>6.0000000000000053E-2</v>
          </cell>
          <cell r="BO1440">
            <v>41866</v>
          </cell>
          <cell r="BP1440">
            <v>1.42</v>
          </cell>
          <cell r="BQ1440">
            <v>1.42</v>
          </cell>
          <cell r="BR1440">
            <v>1.42</v>
          </cell>
          <cell r="BS1440">
            <v>1.42</v>
          </cell>
          <cell r="BT1440">
            <v>0</v>
          </cell>
          <cell r="BU1440">
            <v>0</v>
          </cell>
        </row>
        <row r="1441">
          <cell r="AA1441">
            <v>41869</v>
          </cell>
          <cell r="AB1441">
            <v>0.83</v>
          </cell>
          <cell r="AC1441">
            <v>0.87</v>
          </cell>
          <cell r="AD1441">
            <v>0.82499999999999996</v>
          </cell>
          <cell r="AE1441">
            <v>0.87</v>
          </cell>
          <cell r="AF1441">
            <v>4.500000000000004E-2</v>
          </cell>
          <cell r="AG1441">
            <v>4.0000000000000036E-2</v>
          </cell>
          <cell r="BO1441">
            <v>41865</v>
          </cell>
          <cell r="BP1441">
            <v>1.49</v>
          </cell>
          <cell r="BQ1441">
            <v>1.49</v>
          </cell>
          <cell r="BR1441">
            <v>1.42</v>
          </cell>
          <cell r="BS1441">
            <v>1.42</v>
          </cell>
          <cell r="BT1441">
            <v>7.0000000000000062E-2</v>
          </cell>
          <cell r="BU1441">
            <v>-7.0000000000000062E-2</v>
          </cell>
        </row>
        <row r="1442">
          <cell r="AA1442">
            <v>41866</v>
          </cell>
          <cell r="AB1442">
            <v>0.83499999999999996</v>
          </cell>
          <cell r="AC1442">
            <v>0.83499999999999996</v>
          </cell>
          <cell r="AD1442">
            <v>0.83</v>
          </cell>
          <cell r="AE1442">
            <v>0.83</v>
          </cell>
          <cell r="AF1442">
            <v>5.0000000000000044E-3</v>
          </cell>
          <cell r="AG1442">
            <v>-5.0000000000000044E-3</v>
          </cell>
          <cell r="BO1442">
            <v>41864</v>
          </cell>
          <cell r="BP1442">
            <v>1.53</v>
          </cell>
          <cell r="BQ1442">
            <v>1.53</v>
          </cell>
          <cell r="BR1442">
            <v>1.49</v>
          </cell>
          <cell r="BS1442">
            <v>1.49</v>
          </cell>
          <cell r="BT1442">
            <v>4.0000000000000036E-2</v>
          </cell>
          <cell r="BU1442">
            <v>-4.0000000000000036E-2</v>
          </cell>
        </row>
        <row r="1443">
          <cell r="AA1443">
            <v>41865</v>
          </cell>
          <cell r="AB1443">
            <v>0.93</v>
          </cell>
          <cell r="AC1443">
            <v>0.93</v>
          </cell>
          <cell r="AD1443">
            <v>0.83</v>
          </cell>
          <cell r="AE1443">
            <v>0.83499999999999996</v>
          </cell>
          <cell r="AF1443">
            <v>0.10000000000000009</v>
          </cell>
          <cell r="AG1443">
            <v>-9.5000000000000084E-2</v>
          </cell>
          <cell r="BO1443">
            <v>41863</v>
          </cell>
          <cell r="BP1443">
            <v>1.55</v>
          </cell>
          <cell r="BQ1443">
            <v>1.5549999999999999</v>
          </cell>
          <cell r="BR1443">
            <v>1.5249999999999999</v>
          </cell>
          <cell r="BS1443">
            <v>1.53</v>
          </cell>
          <cell r="BT1443">
            <v>3.0000000000000027E-2</v>
          </cell>
          <cell r="BU1443">
            <v>-2.0000000000000018E-2</v>
          </cell>
        </row>
        <row r="1444">
          <cell r="AA1444">
            <v>41864</v>
          </cell>
          <cell r="AB1444">
            <v>0.98499999999999999</v>
          </cell>
          <cell r="AC1444">
            <v>0.99</v>
          </cell>
          <cell r="AD1444">
            <v>0.93</v>
          </cell>
          <cell r="AE1444">
            <v>0.93</v>
          </cell>
          <cell r="AF1444">
            <v>5.9999999999999942E-2</v>
          </cell>
          <cell r="AG1444">
            <v>-5.4999999999999938E-2</v>
          </cell>
          <cell r="BO1444">
            <v>41862</v>
          </cell>
          <cell r="BP1444">
            <v>1.56</v>
          </cell>
          <cell r="BQ1444">
            <v>1.56</v>
          </cell>
          <cell r="BR1444">
            <v>1.548</v>
          </cell>
          <cell r="BS1444">
            <v>1.55</v>
          </cell>
          <cell r="BT1444">
            <v>1.2000000000000011E-2</v>
          </cell>
          <cell r="BU1444">
            <v>0</v>
          </cell>
        </row>
        <row r="1445">
          <cell r="AA1445">
            <v>41863</v>
          </cell>
          <cell r="AB1445">
            <v>1</v>
          </cell>
          <cell r="AC1445">
            <v>1</v>
          </cell>
          <cell r="AD1445">
            <v>0.98</v>
          </cell>
          <cell r="AE1445">
            <v>0.98499999999999999</v>
          </cell>
          <cell r="AF1445">
            <v>2.0000000000000018E-2</v>
          </cell>
          <cell r="AG1445">
            <v>-1.5000000000000013E-2</v>
          </cell>
          <cell r="BO1445">
            <v>41859</v>
          </cell>
          <cell r="BP1445">
            <v>1.61</v>
          </cell>
          <cell r="BQ1445">
            <v>1.61</v>
          </cell>
          <cell r="BR1445">
            <v>1.55</v>
          </cell>
          <cell r="BS1445">
            <v>1.55</v>
          </cell>
          <cell r="BT1445">
            <v>6.0000000000000053E-2</v>
          </cell>
          <cell r="BU1445">
            <v>-6.0000000000000053E-2</v>
          </cell>
        </row>
        <row r="1446">
          <cell r="AA1446">
            <v>41862</v>
          </cell>
          <cell r="AB1446">
            <v>1.02</v>
          </cell>
          <cell r="AC1446">
            <v>1.02</v>
          </cell>
          <cell r="AD1446">
            <v>1</v>
          </cell>
          <cell r="AE1446">
            <v>1</v>
          </cell>
          <cell r="AF1446">
            <v>2.0000000000000018E-2</v>
          </cell>
          <cell r="AG1446">
            <v>-2.0000000000000018E-2</v>
          </cell>
          <cell r="BO1446">
            <v>41858</v>
          </cell>
          <cell r="BP1446">
            <v>1.595</v>
          </cell>
          <cell r="BQ1446">
            <v>1.61</v>
          </cell>
          <cell r="BR1446">
            <v>1.58</v>
          </cell>
          <cell r="BS1446">
            <v>1.61</v>
          </cell>
          <cell r="BT1446">
            <v>3.0000000000000027E-2</v>
          </cell>
          <cell r="BU1446">
            <v>1.5000000000000124E-2</v>
          </cell>
        </row>
        <row r="1447">
          <cell r="AA1447">
            <v>41859</v>
          </cell>
          <cell r="AB1447">
            <v>1.07</v>
          </cell>
          <cell r="AC1447">
            <v>1.07</v>
          </cell>
          <cell r="AD1447">
            <v>1.02</v>
          </cell>
          <cell r="AE1447">
            <v>1.02</v>
          </cell>
          <cell r="AF1447">
            <v>5.0000000000000044E-2</v>
          </cell>
          <cell r="AG1447">
            <v>-5.0000000000000044E-2</v>
          </cell>
          <cell r="BO1447">
            <v>41857</v>
          </cell>
          <cell r="BP1447">
            <v>1.62</v>
          </cell>
          <cell r="BQ1447">
            <v>1.62</v>
          </cell>
          <cell r="BR1447">
            <v>1.59</v>
          </cell>
          <cell r="BS1447">
            <v>1.595</v>
          </cell>
          <cell r="BT1447">
            <v>3.0000000000000027E-2</v>
          </cell>
          <cell r="BU1447">
            <v>-2.5000000000000133E-2</v>
          </cell>
        </row>
        <row r="1448">
          <cell r="AA1448">
            <v>41858</v>
          </cell>
          <cell r="AB1448">
            <v>1.08</v>
          </cell>
          <cell r="AC1448">
            <v>1.08</v>
          </cell>
          <cell r="AD1448">
            <v>1.07</v>
          </cell>
          <cell r="AE1448">
            <v>1.07</v>
          </cell>
          <cell r="AF1448">
            <v>1.0000000000000009E-2</v>
          </cell>
          <cell r="AG1448">
            <v>-1.0000000000000009E-2</v>
          </cell>
          <cell r="BO1448">
            <v>41856</v>
          </cell>
          <cell r="BP1448">
            <v>1.62</v>
          </cell>
          <cell r="BQ1448">
            <v>1.625</v>
          </cell>
          <cell r="BR1448">
            <v>1.59</v>
          </cell>
          <cell r="BS1448">
            <v>1.62</v>
          </cell>
          <cell r="BT1448">
            <v>3.499999999999992E-2</v>
          </cell>
          <cell r="BU1448">
            <v>0</v>
          </cell>
        </row>
        <row r="1449">
          <cell r="AA1449">
            <v>41857</v>
          </cell>
          <cell r="AB1449">
            <v>1.0900000000000001</v>
          </cell>
          <cell r="AC1449">
            <v>1.0900000000000001</v>
          </cell>
          <cell r="AD1449">
            <v>1.06</v>
          </cell>
          <cell r="AE1449">
            <v>1.08</v>
          </cell>
          <cell r="AF1449">
            <v>3.0000000000000027E-2</v>
          </cell>
          <cell r="AG1449">
            <v>-1.0000000000000009E-2</v>
          </cell>
          <cell r="BO1449">
            <v>41855</v>
          </cell>
          <cell r="BP1449">
            <v>1.63</v>
          </cell>
          <cell r="BQ1449">
            <v>1.633</v>
          </cell>
          <cell r="BR1449">
            <v>1.619</v>
          </cell>
          <cell r="BS1449">
            <v>1.62</v>
          </cell>
          <cell r="BT1449">
            <v>1.4000000000000012E-2</v>
          </cell>
          <cell r="BU1449">
            <v>-9.9999999999997868E-3</v>
          </cell>
        </row>
        <row r="1450">
          <cell r="AA1450">
            <v>41856</v>
          </cell>
          <cell r="AB1450">
            <v>1.1100000000000001</v>
          </cell>
          <cell r="AC1450">
            <v>1.1100000000000001</v>
          </cell>
          <cell r="AD1450">
            <v>1.08</v>
          </cell>
          <cell r="AE1450">
            <v>1.0900000000000001</v>
          </cell>
          <cell r="AF1450">
            <v>3.0000000000000027E-2</v>
          </cell>
          <cell r="AG1450">
            <v>-2.0000000000000018E-2</v>
          </cell>
          <cell r="BO1450">
            <v>41852</v>
          </cell>
          <cell r="BP1450">
            <v>1.63</v>
          </cell>
          <cell r="BQ1450">
            <v>1.64</v>
          </cell>
          <cell r="BR1450">
            <v>1.625</v>
          </cell>
          <cell r="BS1450">
            <v>1.63</v>
          </cell>
          <cell r="BT1450">
            <v>1.4999999999999902E-2</v>
          </cell>
          <cell r="BU1450">
            <v>0</v>
          </cell>
        </row>
        <row r="1451">
          <cell r="AA1451">
            <v>41855</v>
          </cell>
          <cell r="AB1451">
            <v>1.1100000000000001</v>
          </cell>
          <cell r="AC1451">
            <v>1.1160000000000001</v>
          </cell>
          <cell r="AD1451">
            <v>1.1000000000000001</v>
          </cell>
          <cell r="AE1451">
            <v>1.1100000000000001</v>
          </cell>
          <cell r="AF1451">
            <v>1.6000000000000014E-2</v>
          </cell>
          <cell r="AG1451">
            <v>-4.9999999999998934E-3</v>
          </cell>
          <cell r="BO1451">
            <v>41851</v>
          </cell>
          <cell r="BP1451">
            <v>1.65</v>
          </cell>
          <cell r="BQ1451">
            <v>1.66</v>
          </cell>
          <cell r="BR1451">
            <v>1.63</v>
          </cell>
          <cell r="BS1451">
            <v>1.63</v>
          </cell>
          <cell r="BT1451">
            <v>3.0000000000000027E-2</v>
          </cell>
          <cell r="BU1451">
            <v>-2.0000000000000018E-2</v>
          </cell>
        </row>
        <row r="1452">
          <cell r="AA1452">
            <v>41852</v>
          </cell>
          <cell r="AB1452">
            <v>1.1299999999999999</v>
          </cell>
          <cell r="AC1452">
            <v>1.1299999999999999</v>
          </cell>
          <cell r="AD1452">
            <v>1.1100000000000001</v>
          </cell>
          <cell r="AE1452">
            <v>1.115</v>
          </cell>
          <cell r="AF1452">
            <v>1.9999999999999796E-2</v>
          </cell>
          <cell r="AG1452">
            <v>-1.4999999999999902E-2</v>
          </cell>
          <cell r="BO1452">
            <v>41850</v>
          </cell>
          <cell r="BP1452">
            <v>1.63</v>
          </cell>
          <cell r="BQ1452">
            <v>1.65</v>
          </cell>
          <cell r="BR1452">
            <v>1.62</v>
          </cell>
          <cell r="BS1452">
            <v>1.65</v>
          </cell>
          <cell r="BT1452">
            <v>2.9999999999999805E-2</v>
          </cell>
          <cell r="BU1452">
            <v>2.0000000000000018E-2</v>
          </cell>
        </row>
        <row r="1453">
          <cell r="AA1453">
            <v>41851</v>
          </cell>
          <cell r="AB1453">
            <v>1.18</v>
          </cell>
          <cell r="AC1453">
            <v>1.1850000000000001</v>
          </cell>
          <cell r="AD1453">
            <v>1.1299999999999999</v>
          </cell>
          <cell r="AE1453">
            <v>1.1299999999999999</v>
          </cell>
          <cell r="AF1453">
            <v>5.500000000000016E-2</v>
          </cell>
          <cell r="AG1453">
            <v>-5.0000000000000044E-2</v>
          </cell>
          <cell r="BO1453">
            <v>41849</v>
          </cell>
          <cell r="BP1453">
            <v>1.63</v>
          </cell>
          <cell r="BQ1453">
            <v>1.63</v>
          </cell>
          <cell r="BR1453">
            <v>1.62</v>
          </cell>
          <cell r="BS1453">
            <v>1.63</v>
          </cell>
          <cell r="BT1453">
            <v>9.9999999999997868E-3</v>
          </cell>
          <cell r="BU1453">
            <v>0</v>
          </cell>
        </row>
        <row r="1454">
          <cell r="AA1454">
            <v>41850</v>
          </cell>
          <cell r="AB1454">
            <v>1.21</v>
          </cell>
          <cell r="AC1454">
            <v>1.21</v>
          </cell>
          <cell r="AD1454">
            <v>1.18</v>
          </cell>
          <cell r="AE1454">
            <v>1.18</v>
          </cell>
          <cell r="AF1454">
            <v>3.0000000000000027E-2</v>
          </cell>
          <cell r="AG1454">
            <v>-3.0000000000000027E-2</v>
          </cell>
          <cell r="BO1454">
            <v>41848</v>
          </cell>
          <cell r="BP1454">
            <v>1.62</v>
          </cell>
          <cell r="BQ1454">
            <v>1.63</v>
          </cell>
          <cell r="BR1454">
            <v>1.615</v>
          </cell>
          <cell r="BS1454">
            <v>1.63</v>
          </cell>
          <cell r="BT1454">
            <v>1.4999999999999902E-2</v>
          </cell>
          <cell r="BU1454">
            <v>9.9999999999997868E-3</v>
          </cell>
        </row>
        <row r="1455">
          <cell r="AA1455">
            <v>41849</v>
          </cell>
          <cell r="AB1455">
            <v>1.2050000000000001</v>
          </cell>
          <cell r="AC1455">
            <v>1.21</v>
          </cell>
          <cell r="AD1455">
            <v>1.2050000000000001</v>
          </cell>
          <cell r="AE1455">
            <v>1.21</v>
          </cell>
          <cell r="AF1455">
            <v>4.9999999999998934E-3</v>
          </cell>
          <cell r="AG1455">
            <v>4.9999999999998934E-3</v>
          </cell>
          <cell r="BO1455">
            <v>41845</v>
          </cell>
          <cell r="BP1455">
            <v>1.62</v>
          </cell>
          <cell r="BQ1455">
            <v>1.64</v>
          </cell>
          <cell r="BR1455">
            <v>1.62</v>
          </cell>
          <cell r="BS1455">
            <v>1.62</v>
          </cell>
          <cell r="BT1455">
            <v>1.9999999999999796E-2</v>
          </cell>
          <cell r="BU1455">
            <v>0</v>
          </cell>
        </row>
        <row r="1456">
          <cell r="AA1456">
            <v>41848</v>
          </cell>
          <cell r="AB1456">
            <v>1.19</v>
          </cell>
          <cell r="AC1456">
            <v>1.21</v>
          </cell>
          <cell r="AD1456">
            <v>1.1850000000000001</v>
          </cell>
          <cell r="AE1456">
            <v>1.2050000000000001</v>
          </cell>
          <cell r="AF1456">
            <v>2.4999999999999911E-2</v>
          </cell>
          <cell r="AG1456">
            <v>1.5000000000000124E-2</v>
          </cell>
          <cell r="BO1456">
            <v>41844</v>
          </cell>
          <cell r="BP1456">
            <v>1.61</v>
          </cell>
          <cell r="BQ1456">
            <v>1.635</v>
          </cell>
          <cell r="BR1456">
            <v>1.61</v>
          </cell>
          <cell r="BS1456">
            <v>1.62</v>
          </cell>
          <cell r="BT1456">
            <v>2.4999999999999911E-2</v>
          </cell>
          <cell r="BU1456">
            <v>1.0000000000000009E-2</v>
          </cell>
        </row>
        <row r="1457">
          <cell r="AA1457">
            <v>41845</v>
          </cell>
          <cell r="AB1457">
            <v>1.17</v>
          </cell>
          <cell r="AC1457">
            <v>1.2</v>
          </cell>
          <cell r="AD1457">
            <v>1.1599999999999999</v>
          </cell>
          <cell r="AE1457">
            <v>1.19</v>
          </cell>
          <cell r="AF1457">
            <v>4.0000000000000036E-2</v>
          </cell>
          <cell r="AG1457">
            <v>2.0000000000000018E-2</v>
          </cell>
          <cell r="BO1457">
            <v>41843</v>
          </cell>
          <cell r="BP1457">
            <v>1.65</v>
          </cell>
          <cell r="BQ1457">
            <v>1.65</v>
          </cell>
          <cell r="BR1457">
            <v>1.61</v>
          </cell>
          <cell r="BS1457">
            <v>1.61</v>
          </cell>
          <cell r="BT1457">
            <v>3.9999999999999813E-2</v>
          </cell>
          <cell r="BU1457">
            <v>-3.9999999999999813E-2</v>
          </cell>
        </row>
        <row r="1458">
          <cell r="AA1458">
            <v>41844</v>
          </cell>
          <cell r="AB1458">
            <v>1.1499999999999999</v>
          </cell>
          <cell r="AC1458">
            <v>1.18</v>
          </cell>
          <cell r="AD1458">
            <v>1.145</v>
          </cell>
          <cell r="AE1458">
            <v>1.17</v>
          </cell>
          <cell r="AF1458">
            <v>3.499999999999992E-2</v>
          </cell>
          <cell r="AG1458">
            <v>2.0000000000000018E-2</v>
          </cell>
          <cell r="BO1458">
            <v>41842</v>
          </cell>
          <cell r="BP1458">
            <v>1.75</v>
          </cell>
          <cell r="BQ1458">
            <v>1.75</v>
          </cell>
          <cell r="BR1458">
            <v>1.65</v>
          </cell>
          <cell r="BS1458">
            <v>1.65</v>
          </cell>
          <cell r="BT1458">
            <v>0.10000000000000009</v>
          </cell>
          <cell r="BU1458">
            <v>-0.10000000000000009</v>
          </cell>
        </row>
        <row r="1459">
          <cell r="AA1459">
            <v>41843</v>
          </cell>
          <cell r="AB1459">
            <v>1.23</v>
          </cell>
          <cell r="AC1459">
            <v>1.23</v>
          </cell>
          <cell r="AD1459">
            <v>1.1499999999999999</v>
          </cell>
          <cell r="AE1459">
            <v>1.1499999999999999</v>
          </cell>
          <cell r="AF1459">
            <v>8.0000000000000071E-2</v>
          </cell>
          <cell r="AG1459">
            <v>-8.0000000000000071E-2</v>
          </cell>
          <cell r="BO1459">
            <v>41841</v>
          </cell>
          <cell r="BP1459">
            <v>1.75</v>
          </cell>
          <cell r="BQ1459">
            <v>1.752</v>
          </cell>
          <cell r="BR1459">
            <v>1.7450000000000001</v>
          </cell>
          <cell r="BS1459">
            <v>1.75</v>
          </cell>
          <cell r="BT1459">
            <v>6.9999999999998952E-3</v>
          </cell>
          <cell r="BU1459">
            <v>0</v>
          </cell>
        </row>
        <row r="1460">
          <cell r="AA1460">
            <v>41842</v>
          </cell>
          <cell r="AB1460">
            <v>1.29</v>
          </cell>
          <cell r="AC1460">
            <v>1.29</v>
          </cell>
          <cell r="AD1460">
            <v>1.23</v>
          </cell>
          <cell r="AE1460">
            <v>1.23</v>
          </cell>
          <cell r="AF1460">
            <v>6.0000000000000053E-2</v>
          </cell>
          <cell r="AG1460">
            <v>-6.0000000000000053E-2</v>
          </cell>
          <cell r="BO1460">
            <v>41838</v>
          </cell>
          <cell r="BP1460">
            <v>1.75</v>
          </cell>
          <cell r="BQ1460">
            <v>1.75</v>
          </cell>
          <cell r="BR1460">
            <v>1.73</v>
          </cell>
          <cell r="BS1460">
            <v>1.75</v>
          </cell>
          <cell r="BT1460">
            <v>2.0000000000000018E-2</v>
          </cell>
          <cell r="BU1460">
            <v>0</v>
          </cell>
        </row>
        <row r="1461">
          <cell r="AA1461">
            <v>41841</v>
          </cell>
          <cell r="AB1461">
            <v>1.29</v>
          </cell>
          <cell r="AC1461">
            <v>1.2969999999999999</v>
          </cell>
          <cell r="AD1461">
            <v>1.2849999999999999</v>
          </cell>
          <cell r="AE1461">
            <v>1.29</v>
          </cell>
          <cell r="AF1461">
            <v>1.2000000000000011E-2</v>
          </cell>
          <cell r="AG1461">
            <v>-1.0000000000000009E-2</v>
          </cell>
          <cell r="BO1461">
            <v>41837</v>
          </cell>
          <cell r="BP1461">
            <v>1.77</v>
          </cell>
          <cell r="BQ1461">
            <v>1.77</v>
          </cell>
          <cell r="BR1461">
            <v>1.75</v>
          </cell>
          <cell r="BS1461">
            <v>1.75</v>
          </cell>
          <cell r="BT1461">
            <v>2.0000000000000018E-2</v>
          </cell>
          <cell r="BU1461">
            <v>-2.0000000000000018E-2</v>
          </cell>
        </row>
        <row r="1462">
          <cell r="AA1462">
            <v>41838</v>
          </cell>
          <cell r="AB1462">
            <v>1.31</v>
          </cell>
          <cell r="AC1462">
            <v>1.31</v>
          </cell>
          <cell r="AD1462">
            <v>1.3</v>
          </cell>
          <cell r="AE1462">
            <v>1.3</v>
          </cell>
          <cell r="AF1462">
            <v>1.0000000000000009E-2</v>
          </cell>
          <cell r="AG1462">
            <v>-1.0000000000000009E-2</v>
          </cell>
          <cell r="BO1462">
            <v>41836</v>
          </cell>
          <cell r="BP1462">
            <v>1.77</v>
          </cell>
          <cell r="BQ1462">
            <v>1.77</v>
          </cell>
          <cell r="BR1462">
            <v>1.77</v>
          </cell>
          <cell r="BS1462">
            <v>1.77</v>
          </cell>
          <cell r="BT1462">
            <v>0</v>
          </cell>
          <cell r="BU1462">
            <v>0</v>
          </cell>
        </row>
        <row r="1463">
          <cell r="AA1463">
            <v>41837</v>
          </cell>
          <cell r="AB1463">
            <v>1.36</v>
          </cell>
          <cell r="AC1463">
            <v>1.36</v>
          </cell>
          <cell r="AD1463">
            <v>1.31</v>
          </cell>
          <cell r="AE1463">
            <v>1.31</v>
          </cell>
          <cell r="AF1463">
            <v>5.0000000000000044E-2</v>
          </cell>
          <cell r="AG1463">
            <v>-6.0000000000000053E-2</v>
          </cell>
          <cell r="BO1463">
            <v>41835</v>
          </cell>
          <cell r="BP1463">
            <v>1.8</v>
          </cell>
          <cell r="BQ1463">
            <v>1.8009999999999999</v>
          </cell>
          <cell r="BR1463">
            <v>1.76</v>
          </cell>
          <cell r="BS1463">
            <v>1.77</v>
          </cell>
          <cell r="BT1463">
            <v>4.0999999999999925E-2</v>
          </cell>
          <cell r="BU1463">
            <v>-3.0000000000000027E-2</v>
          </cell>
        </row>
        <row r="1464">
          <cell r="AA1464">
            <v>41836</v>
          </cell>
          <cell r="AB1464">
            <v>1.37</v>
          </cell>
          <cell r="AC1464">
            <v>1.37</v>
          </cell>
          <cell r="AD1464">
            <v>1.37</v>
          </cell>
          <cell r="AE1464">
            <v>1.37</v>
          </cell>
          <cell r="AF1464">
            <v>0</v>
          </cell>
          <cell r="AG1464">
            <v>0</v>
          </cell>
          <cell r="BO1464">
            <v>41834</v>
          </cell>
          <cell r="BP1464">
            <v>1.82</v>
          </cell>
          <cell r="BQ1464">
            <v>1.83</v>
          </cell>
          <cell r="BR1464">
            <v>1.8</v>
          </cell>
          <cell r="BS1464">
            <v>1.8</v>
          </cell>
          <cell r="BT1464">
            <v>3.0000000000000027E-2</v>
          </cell>
          <cell r="BU1464">
            <v>-2.0000000000000018E-2</v>
          </cell>
        </row>
        <row r="1465">
          <cell r="AA1465">
            <v>41835</v>
          </cell>
          <cell r="AB1465">
            <v>1.39</v>
          </cell>
          <cell r="AC1465">
            <v>1.391</v>
          </cell>
          <cell r="AD1465">
            <v>1.37</v>
          </cell>
          <cell r="AE1465">
            <v>1.37</v>
          </cell>
          <cell r="AF1465">
            <v>2.0999999999999908E-2</v>
          </cell>
          <cell r="AG1465">
            <v>-1.9999999999999796E-2</v>
          </cell>
          <cell r="BO1465">
            <v>41831</v>
          </cell>
          <cell r="BP1465">
            <v>1.88</v>
          </cell>
          <cell r="BQ1465">
            <v>1.885</v>
          </cell>
          <cell r="BR1465">
            <v>1.82</v>
          </cell>
          <cell r="BS1465">
            <v>1.82</v>
          </cell>
          <cell r="BT1465">
            <v>6.4999999999999947E-2</v>
          </cell>
          <cell r="BU1465">
            <v>-5.9999999999999831E-2</v>
          </cell>
        </row>
        <row r="1466">
          <cell r="AA1466">
            <v>41834</v>
          </cell>
          <cell r="AB1466">
            <v>1.39</v>
          </cell>
          <cell r="AC1466">
            <v>1.393</v>
          </cell>
          <cell r="AD1466">
            <v>1.385</v>
          </cell>
          <cell r="AE1466">
            <v>1.39</v>
          </cell>
          <cell r="AF1466">
            <v>8.0000000000000071E-3</v>
          </cell>
          <cell r="AG1466">
            <v>0</v>
          </cell>
          <cell r="BO1466">
            <v>41830</v>
          </cell>
          <cell r="BP1466">
            <v>1.85</v>
          </cell>
          <cell r="BQ1466">
            <v>1.89</v>
          </cell>
          <cell r="BR1466">
            <v>1.85</v>
          </cell>
          <cell r="BS1466">
            <v>1.88</v>
          </cell>
          <cell r="BT1466">
            <v>3.9999999999999813E-2</v>
          </cell>
          <cell r="BU1466">
            <v>3.9999999999999813E-2</v>
          </cell>
        </row>
        <row r="1467">
          <cell r="AA1467">
            <v>41831</v>
          </cell>
          <cell r="AB1467">
            <v>1.45</v>
          </cell>
          <cell r="AC1467">
            <v>1.45</v>
          </cell>
          <cell r="AD1467">
            <v>1.39</v>
          </cell>
          <cell r="AE1467">
            <v>1.39</v>
          </cell>
          <cell r="AF1467">
            <v>6.0000000000000053E-2</v>
          </cell>
          <cell r="AG1467">
            <v>-6.0000000000000053E-2</v>
          </cell>
          <cell r="BO1467">
            <v>41829</v>
          </cell>
          <cell r="BP1467">
            <v>1.8</v>
          </cell>
          <cell r="BQ1467">
            <v>1.84</v>
          </cell>
          <cell r="BR1467">
            <v>1.8</v>
          </cell>
          <cell r="BS1467">
            <v>1.84</v>
          </cell>
          <cell r="BT1467">
            <v>4.0000000000000036E-2</v>
          </cell>
          <cell r="BU1467">
            <v>4.0000000000000036E-2</v>
          </cell>
        </row>
        <row r="1468">
          <cell r="AA1468">
            <v>41830</v>
          </cell>
          <cell r="AB1468">
            <v>1.4650000000000001</v>
          </cell>
          <cell r="AC1468">
            <v>1.47</v>
          </cell>
          <cell r="AD1468">
            <v>1.45</v>
          </cell>
          <cell r="AE1468">
            <v>1.45</v>
          </cell>
          <cell r="AF1468">
            <v>2.0000000000000018E-2</v>
          </cell>
          <cell r="AG1468">
            <v>-1.5000000000000124E-2</v>
          </cell>
          <cell r="BO1468">
            <v>41828</v>
          </cell>
          <cell r="BP1468">
            <v>1.8</v>
          </cell>
          <cell r="BQ1468">
            <v>1.8</v>
          </cell>
          <cell r="BR1468">
            <v>1.8</v>
          </cell>
          <cell r="BS1468">
            <v>1.8</v>
          </cell>
          <cell r="BT1468">
            <v>0</v>
          </cell>
          <cell r="BU1468">
            <v>0</v>
          </cell>
        </row>
        <row r="1469">
          <cell r="AA1469">
            <v>41829</v>
          </cell>
          <cell r="AB1469">
            <v>1.4550000000000001</v>
          </cell>
          <cell r="AC1469">
            <v>1.47</v>
          </cell>
          <cell r="AD1469">
            <v>1.45</v>
          </cell>
          <cell r="AE1469">
            <v>1.4650000000000001</v>
          </cell>
          <cell r="AF1469">
            <v>2.0000000000000018E-2</v>
          </cell>
          <cell r="AG1469">
            <v>1.0000000000000009E-2</v>
          </cell>
          <cell r="BO1469">
            <v>41827</v>
          </cell>
          <cell r="BP1469">
            <v>1.78</v>
          </cell>
          <cell r="BQ1469">
            <v>1.8</v>
          </cell>
          <cell r="BR1469">
            <v>1.7729999999999999</v>
          </cell>
          <cell r="BS1469">
            <v>1.8</v>
          </cell>
          <cell r="BT1469">
            <v>2.7000000000000135E-2</v>
          </cell>
          <cell r="BU1469">
            <v>2.0000000000000018E-2</v>
          </cell>
        </row>
        <row r="1470">
          <cell r="AA1470">
            <v>41828</v>
          </cell>
          <cell r="AB1470">
            <v>1.4750000000000001</v>
          </cell>
          <cell r="AC1470">
            <v>1.4750000000000001</v>
          </cell>
          <cell r="AD1470">
            <v>1.45</v>
          </cell>
          <cell r="AE1470">
            <v>1.4550000000000001</v>
          </cell>
          <cell r="AF1470">
            <v>2.5000000000000133E-2</v>
          </cell>
          <cell r="AG1470">
            <v>-2.0000000000000018E-2</v>
          </cell>
          <cell r="BO1470">
            <v>41824</v>
          </cell>
          <cell r="BP1470">
            <v>1.76</v>
          </cell>
          <cell r="BQ1470">
            <v>1.78</v>
          </cell>
          <cell r="BR1470">
            <v>1.76</v>
          </cell>
          <cell r="BS1470">
            <v>1.78</v>
          </cell>
          <cell r="BT1470">
            <v>2.0000000000000018E-2</v>
          </cell>
          <cell r="BU1470">
            <v>2.0000000000000018E-2</v>
          </cell>
        </row>
        <row r="1471">
          <cell r="AA1471">
            <v>41827</v>
          </cell>
          <cell r="AB1471">
            <v>1.47</v>
          </cell>
          <cell r="AC1471">
            <v>1.476</v>
          </cell>
          <cell r="AD1471">
            <v>1.4630000000000001</v>
          </cell>
          <cell r="AE1471">
            <v>1.4750000000000001</v>
          </cell>
          <cell r="AF1471">
            <v>1.2999999999999901E-2</v>
          </cell>
          <cell r="AG1471">
            <v>5.0000000000001155E-3</v>
          </cell>
          <cell r="BO1471">
            <v>41823</v>
          </cell>
          <cell r="BP1471">
            <v>1.75</v>
          </cell>
          <cell r="BQ1471">
            <v>1.76</v>
          </cell>
          <cell r="BR1471">
            <v>1.75</v>
          </cell>
          <cell r="BS1471">
            <v>1.76</v>
          </cell>
          <cell r="BT1471">
            <v>1.0000000000000009E-2</v>
          </cell>
          <cell r="BU1471">
            <v>1.0000000000000009E-2</v>
          </cell>
        </row>
        <row r="1472">
          <cell r="AA1472">
            <v>41824</v>
          </cell>
          <cell r="AB1472">
            <v>1.44</v>
          </cell>
          <cell r="AC1472">
            <v>1.47</v>
          </cell>
          <cell r="AD1472">
            <v>1.44</v>
          </cell>
          <cell r="AE1472">
            <v>1.47</v>
          </cell>
          <cell r="AF1472">
            <v>3.0000000000000027E-2</v>
          </cell>
          <cell r="AG1472">
            <v>3.0000000000000027E-2</v>
          </cell>
          <cell r="BO1472">
            <v>41822</v>
          </cell>
          <cell r="BP1472">
            <v>1.72</v>
          </cell>
          <cell r="BQ1472">
            <v>1.75</v>
          </cell>
          <cell r="BR1472">
            <v>1.72</v>
          </cell>
          <cell r="BS1472">
            <v>1.75</v>
          </cell>
          <cell r="BT1472">
            <v>3.0000000000000027E-2</v>
          </cell>
          <cell r="BU1472">
            <v>3.0000000000000027E-2</v>
          </cell>
        </row>
        <row r="1473">
          <cell r="AA1473">
            <v>41823</v>
          </cell>
          <cell r="AB1473">
            <v>1.405</v>
          </cell>
          <cell r="AC1473">
            <v>1.44</v>
          </cell>
          <cell r="AD1473">
            <v>1.405</v>
          </cell>
          <cell r="AE1473">
            <v>1.44</v>
          </cell>
          <cell r="AF1473">
            <v>3.499999999999992E-2</v>
          </cell>
          <cell r="AG1473">
            <v>3.499999999999992E-2</v>
          </cell>
          <cell r="BO1473">
            <v>41821</v>
          </cell>
          <cell r="BP1473">
            <v>1.69</v>
          </cell>
          <cell r="BQ1473">
            <v>1.72</v>
          </cell>
          <cell r="BR1473">
            <v>1.68</v>
          </cell>
          <cell r="BS1473">
            <v>1.72</v>
          </cell>
          <cell r="BT1473">
            <v>4.0000000000000036E-2</v>
          </cell>
          <cell r="BU1473">
            <v>3.0000000000000027E-2</v>
          </cell>
        </row>
        <row r="1474">
          <cell r="AA1474">
            <v>41822</v>
          </cell>
          <cell r="AB1474">
            <v>1.375</v>
          </cell>
          <cell r="AC1474">
            <v>1.41</v>
          </cell>
          <cell r="AD1474">
            <v>1.37</v>
          </cell>
          <cell r="AE1474">
            <v>1.405</v>
          </cell>
          <cell r="AF1474">
            <v>3.9999999999999813E-2</v>
          </cell>
          <cell r="AG1474">
            <v>3.0000000000000027E-2</v>
          </cell>
          <cell r="BO1474">
            <v>41820</v>
          </cell>
          <cell r="BP1474">
            <v>1.69</v>
          </cell>
          <cell r="BQ1474">
            <v>1.6930000000000001</v>
          </cell>
          <cell r="BR1474">
            <v>1.675</v>
          </cell>
          <cell r="BS1474">
            <v>1.69</v>
          </cell>
          <cell r="BT1474">
            <v>1.8000000000000016E-2</v>
          </cell>
          <cell r="BU1474">
            <v>1.4999999999999902E-2</v>
          </cell>
        </row>
        <row r="1475">
          <cell r="AA1475">
            <v>41821</v>
          </cell>
          <cell r="AB1475">
            <v>1.34</v>
          </cell>
          <cell r="AC1475">
            <v>1.38</v>
          </cell>
          <cell r="AD1475">
            <v>1.335</v>
          </cell>
          <cell r="AE1475">
            <v>1.375</v>
          </cell>
          <cell r="AF1475">
            <v>4.4999999999999929E-2</v>
          </cell>
          <cell r="AG1475">
            <v>3.499999999999992E-2</v>
          </cell>
          <cell r="BO1475">
            <v>41817</v>
          </cell>
          <cell r="BP1475">
            <v>1.68</v>
          </cell>
          <cell r="BQ1475">
            <v>1.69</v>
          </cell>
          <cell r="BR1475">
            <v>1.64</v>
          </cell>
          <cell r="BS1475">
            <v>1.675</v>
          </cell>
          <cell r="BT1475">
            <v>5.0000000000000044E-2</v>
          </cell>
          <cell r="BU1475">
            <v>-4.9999999999998934E-3</v>
          </cell>
        </row>
        <row r="1476">
          <cell r="AA1476">
            <v>41820</v>
          </cell>
          <cell r="AB1476">
            <v>1.33</v>
          </cell>
          <cell r="AC1476">
            <v>1.34</v>
          </cell>
          <cell r="AD1476">
            <v>1.325</v>
          </cell>
          <cell r="AE1476">
            <v>1.34</v>
          </cell>
          <cell r="AF1476">
            <v>1.5000000000000124E-2</v>
          </cell>
          <cell r="AG1476">
            <v>1.0000000000000009E-2</v>
          </cell>
          <cell r="BO1476">
            <v>41816</v>
          </cell>
          <cell r="BP1476">
            <v>1.72</v>
          </cell>
          <cell r="BQ1476">
            <v>1.72</v>
          </cell>
          <cell r="BR1476">
            <v>1.679</v>
          </cell>
          <cell r="BS1476">
            <v>1.68</v>
          </cell>
          <cell r="BT1476">
            <v>4.0999999999999925E-2</v>
          </cell>
          <cell r="BU1476">
            <v>-4.0000000000000036E-2</v>
          </cell>
        </row>
        <row r="1477">
          <cell r="AA1477">
            <v>41817</v>
          </cell>
          <cell r="AB1477">
            <v>1.34</v>
          </cell>
          <cell r="AC1477">
            <v>1.34</v>
          </cell>
          <cell r="AD1477">
            <v>1.33</v>
          </cell>
          <cell r="AE1477">
            <v>1.33</v>
          </cell>
          <cell r="AF1477">
            <v>1.0000000000000009E-2</v>
          </cell>
          <cell r="AG1477">
            <v>-1.0000000000000009E-2</v>
          </cell>
          <cell r="BO1477">
            <v>41815</v>
          </cell>
          <cell r="BP1477">
            <v>1.75</v>
          </cell>
          <cell r="BQ1477">
            <v>1.75</v>
          </cell>
          <cell r="BR1477">
            <v>1.7190000000000001</v>
          </cell>
          <cell r="BS1477">
            <v>1.72</v>
          </cell>
          <cell r="BT1477">
            <v>3.0999999999999917E-2</v>
          </cell>
          <cell r="BU1477">
            <v>-3.0000000000000027E-2</v>
          </cell>
        </row>
        <row r="1478">
          <cell r="AA1478">
            <v>41816</v>
          </cell>
          <cell r="AB1478">
            <v>1.355</v>
          </cell>
          <cell r="AC1478">
            <v>1.36</v>
          </cell>
          <cell r="AD1478">
            <v>1.34</v>
          </cell>
          <cell r="AE1478">
            <v>1.34</v>
          </cell>
          <cell r="AF1478">
            <v>2.0000000000000018E-2</v>
          </cell>
          <cell r="AG1478">
            <v>-1.4999999999999902E-2</v>
          </cell>
          <cell r="BO1478">
            <v>41814</v>
          </cell>
          <cell r="BP1478">
            <v>1.77</v>
          </cell>
          <cell r="BQ1478">
            <v>1.7929999999999999</v>
          </cell>
          <cell r="BR1478">
            <v>1.7290000000000001</v>
          </cell>
          <cell r="BS1478">
            <v>1.75</v>
          </cell>
          <cell r="BT1478">
            <v>6.3999999999999835E-2</v>
          </cell>
          <cell r="BU1478">
            <v>-2.0000000000000018E-2</v>
          </cell>
        </row>
        <row r="1479">
          <cell r="AA1479">
            <v>41815</v>
          </cell>
          <cell r="AB1479">
            <v>1.37</v>
          </cell>
          <cell r="AC1479">
            <v>1.37</v>
          </cell>
          <cell r="AD1479">
            <v>1.35</v>
          </cell>
          <cell r="AE1479">
            <v>1.355</v>
          </cell>
          <cell r="AF1479">
            <v>2.0000000000000018E-2</v>
          </cell>
          <cell r="AG1479">
            <v>-1.5000000000000124E-2</v>
          </cell>
          <cell r="BO1479">
            <v>41813</v>
          </cell>
          <cell r="BP1479">
            <v>1.77</v>
          </cell>
          <cell r="BQ1479">
            <v>1.772</v>
          </cell>
          <cell r="BR1479">
            <v>1.7649999999999999</v>
          </cell>
          <cell r="BS1479">
            <v>1.77</v>
          </cell>
          <cell r="BT1479">
            <v>7.0000000000001172E-3</v>
          </cell>
          <cell r="BU1479">
            <v>0</v>
          </cell>
        </row>
        <row r="1480">
          <cell r="AA1480">
            <v>41814</v>
          </cell>
          <cell r="AB1480">
            <v>1.38</v>
          </cell>
          <cell r="AC1480">
            <v>1.38</v>
          </cell>
          <cell r="AD1480">
            <v>1.37</v>
          </cell>
          <cell r="AE1480">
            <v>1.37</v>
          </cell>
          <cell r="AF1480">
            <v>9.9999999999997868E-3</v>
          </cell>
          <cell r="AG1480">
            <v>-9.9999999999997868E-3</v>
          </cell>
          <cell r="BO1480">
            <v>41810</v>
          </cell>
          <cell r="BP1480">
            <v>1.8</v>
          </cell>
          <cell r="BQ1480">
            <v>1.8</v>
          </cell>
          <cell r="BR1480">
            <v>1.76</v>
          </cell>
          <cell r="BS1480">
            <v>1.77</v>
          </cell>
          <cell r="BT1480">
            <v>4.0000000000000036E-2</v>
          </cell>
          <cell r="BU1480">
            <v>-3.0000000000000027E-2</v>
          </cell>
        </row>
        <row r="1481">
          <cell r="AA1481">
            <v>41813</v>
          </cell>
          <cell r="AB1481">
            <v>1.38</v>
          </cell>
          <cell r="AC1481">
            <v>1.3819999999999999</v>
          </cell>
          <cell r="AD1481">
            <v>1.3779999999999999</v>
          </cell>
          <cell r="AE1481">
            <v>1.38</v>
          </cell>
          <cell r="AF1481">
            <v>4.0000000000000036E-3</v>
          </cell>
          <cell r="AG1481">
            <v>0</v>
          </cell>
          <cell r="BO1481">
            <v>41809</v>
          </cell>
          <cell r="BP1481">
            <v>1.82</v>
          </cell>
          <cell r="BQ1481">
            <v>1.82</v>
          </cell>
          <cell r="BR1481">
            <v>1.7949999999999999</v>
          </cell>
          <cell r="BS1481">
            <v>1.8</v>
          </cell>
          <cell r="BT1481">
            <v>2.5000000000000133E-2</v>
          </cell>
          <cell r="BU1481">
            <v>-2.0000000000000018E-2</v>
          </cell>
        </row>
        <row r="1482">
          <cell r="AA1482">
            <v>41810</v>
          </cell>
          <cell r="AB1482">
            <v>1.38</v>
          </cell>
          <cell r="AC1482">
            <v>1.39</v>
          </cell>
          <cell r="AD1482">
            <v>1.38</v>
          </cell>
          <cell r="AE1482">
            <v>1.38</v>
          </cell>
          <cell r="AF1482">
            <v>1.0000000000000009E-2</v>
          </cell>
          <cell r="AG1482">
            <v>0</v>
          </cell>
          <cell r="BO1482">
            <v>41808</v>
          </cell>
          <cell r="BP1482">
            <v>1.84</v>
          </cell>
          <cell r="BQ1482">
            <v>1.84</v>
          </cell>
          <cell r="BR1482">
            <v>1.82</v>
          </cell>
          <cell r="BS1482">
            <v>1.82</v>
          </cell>
          <cell r="BT1482">
            <v>2.0000000000000018E-2</v>
          </cell>
          <cell r="BU1482">
            <v>-2.0000000000000018E-2</v>
          </cell>
        </row>
        <row r="1483">
          <cell r="AA1483">
            <v>41809</v>
          </cell>
          <cell r="AB1483">
            <v>1.41</v>
          </cell>
          <cell r="AC1483">
            <v>1.41</v>
          </cell>
          <cell r="AD1483">
            <v>1.38</v>
          </cell>
          <cell r="AE1483">
            <v>1.38</v>
          </cell>
          <cell r="AF1483">
            <v>3.0000000000000027E-2</v>
          </cell>
          <cell r="AG1483">
            <v>-3.0000000000000027E-2</v>
          </cell>
          <cell r="BO1483">
            <v>41807</v>
          </cell>
          <cell r="BP1483">
            <v>1.85</v>
          </cell>
          <cell r="BQ1483">
            <v>1.85</v>
          </cell>
          <cell r="BR1483">
            <v>1.84</v>
          </cell>
          <cell r="BS1483">
            <v>1.84</v>
          </cell>
          <cell r="BT1483">
            <v>1.0000000000000009E-2</v>
          </cell>
          <cell r="BU1483">
            <v>-1.0000000000000009E-2</v>
          </cell>
        </row>
        <row r="1484">
          <cell r="AA1484">
            <v>41808</v>
          </cell>
          <cell r="AB1484">
            <v>1.43</v>
          </cell>
          <cell r="AC1484">
            <v>1.43</v>
          </cell>
          <cell r="AD1484">
            <v>1.405</v>
          </cell>
          <cell r="AE1484">
            <v>1.41</v>
          </cell>
          <cell r="AF1484">
            <v>2.4999999999999911E-2</v>
          </cell>
          <cell r="AG1484">
            <v>-2.0000000000000018E-2</v>
          </cell>
          <cell r="BO1484">
            <v>41806</v>
          </cell>
          <cell r="BP1484">
            <v>1.89</v>
          </cell>
          <cell r="BQ1484">
            <v>1.8919999999999999</v>
          </cell>
          <cell r="BR1484">
            <v>1.85</v>
          </cell>
          <cell r="BS1484">
            <v>1.85</v>
          </cell>
          <cell r="BT1484">
            <v>4.1999999999999815E-2</v>
          </cell>
          <cell r="BU1484">
            <v>-3.9999999999999813E-2</v>
          </cell>
        </row>
        <row r="1485">
          <cell r="AA1485">
            <v>41807</v>
          </cell>
          <cell r="AB1485">
            <v>1.42</v>
          </cell>
          <cell r="AC1485">
            <v>1.43</v>
          </cell>
          <cell r="AD1485">
            <v>1.42</v>
          </cell>
          <cell r="AE1485">
            <v>1.43</v>
          </cell>
          <cell r="AF1485">
            <v>1.0000000000000009E-2</v>
          </cell>
          <cell r="AG1485">
            <v>1.0000000000000009E-2</v>
          </cell>
          <cell r="BO1485">
            <v>41803</v>
          </cell>
          <cell r="BP1485">
            <v>1.89</v>
          </cell>
          <cell r="BQ1485">
            <v>1.89</v>
          </cell>
          <cell r="BR1485">
            <v>1.89</v>
          </cell>
          <cell r="BS1485">
            <v>1.89</v>
          </cell>
          <cell r="BT1485">
            <v>0</v>
          </cell>
          <cell r="BU1485">
            <v>0</v>
          </cell>
        </row>
        <row r="1486">
          <cell r="AA1486">
            <v>41806</v>
          </cell>
          <cell r="AB1486">
            <v>1.43</v>
          </cell>
          <cell r="AC1486">
            <v>1.4319999999999999</v>
          </cell>
          <cell r="AD1486">
            <v>1.419</v>
          </cell>
          <cell r="AE1486">
            <v>1.42</v>
          </cell>
          <cell r="AF1486">
            <v>1.2999999999999901E-2</v>
          </cell>
          <cell r="AG1486">
            <v>-1.0000000000000009E-2</v>
          </cell>
          <cell r="BO1486">
            <v>41802</v>
          </cell>
          <cell r="BP1486">
            <v>1.89</v>
          </cell>
          <cell r="BQ1486">
            <v>1.89</v>
          </cell>
          <cell r="BR1486">
            <v>1.89</v>
          </cell>
          <cell r="BS1486">
            <v>1.89</v>
          </cell>
          <cell r="BT1486">
            <v>0</v>
          </cell>
          <cell r="BU1486">
            <v>0</v>
          </cell>
        </row>
        <row r="1487">
          <cell r="AA1487">
            <v>41803</v>
          </cell>
          <cell r="AB1487">
            <v>1.42</v>
          </cell>
          <cell r="AC1487">
            <v>1.43</v>
          </cell>
          <cell r="AD1487">
            <v>1.42</v>
          </cell>
          <cell r="AE1487">
            <v>1.43</v>
          </cell>
          <cell r="AF1487">
            <v>1.0000000000000009E-2</v>
          </cell>
          <cell r="AG1487">
            <v>1.0000000000000009E-2</v>
          </cell>
          <cell r="BO1487">
            <v>41801</v>
          </cell>
          <cell r="BP1487">
            <v>1.87</v>
          </cell>
          <cell r="BQ1487">
            <v>1.89</v>
          </cell>
          <cell r="BR1487">
            <v>1.85</v>
          </cell>
          <cell r="BS1487">
            <v>1.89</v>
          </cell>
          <cell r="BT1487">
            <v>3.9999999999999813E-2</v>
          </cell>
          <cell r="BU1487">
            <v>1.9999999999999796E-2</v>
          </cell>
        </row>
        <row r="1488">
          <cell r="AA1488">
            <v>41802</v>
          </cell>
          <cell r="AB1488">
            <v>1.42</v>
          </cell>
          <cell r="AC1488">
            <v>1.425</v>
          </cell>
          <cell r="AD1488">
            <v>1.41</v>
          </cell>
          <cell r="AE1488">
            <v>1.42</v>
          </cell>
          <cell r="AF1488">
            <v>1.5000000000000124E-2</v>
          </cell>
          <cell r="AG1488">
            <v>0</v>
          </cell>
          <cell r="BO1488">
            <v>41800</v>
          </cell>
          <cell r="BP1488">
            <v>1.85</v>
          </cell>
          <cell r="BQ1488">
            <v>1.87</v>
          </cell>
          <cell r="BR1488">
            <v>1.85</v>
          </cell>
          <cell r="BS1488">
            <v>1.87</v>
          </cell>
          <cell r="BT1488">
            <v>2.0000000000000018E-2</v>
          </cell>
          <cell r="BU1488">
            <v>2.0000000000000018E-2</v>
          </cell>
        </row>
        <row r="1489">
          <cell r="AA1489">
            <v>41801</v>
          </cell>
          <cell r="AB1489">
            <v>1.39</v>
          </cell>
          <cell r="AC1489">
            <v>1.43</v>
          </cell>
          <cell r="AD1489">
            <v>1.39</v>
          </cell>
          <cell r="AE1489">
            <v>1.42</v>
          </cell>
          <cell r="AF1489">
            <v>4.0000000000000036E-2</v>
          </cell>
          <cell r="AG1489">
            <v>3.0000000000000027E-2</v>
          </cell>
          <cell r="BO1489">
            <v>41799</v>
          </cell>
          <cell r="BP1489">
            <v>1.83</v>
          </cell>
          <cell r="BQ1489">
            <v>1.851</v>
          </cell>
          <cell r="BR1489">
            <v>1.825</v>
          </cell>
          <cell r="BS1489">
            <v>1.85</v>
          </cell>
          <cell r="BT1489">
            <v>2.6000000000000023E-2</v>
          </cell>
          <cell r="BU1489">
            <v>2.0000000000000018E-2</v>
          </cell>
        </row>
        <row r="1490">
          <cell r="AA1490">
            <v>41800</v>
          </cell>
          <cell r="AB1490">
            <v>1.36</v>
          </cell>
          <cell r="AC1490">
            <v>1.39</v>
          </cell>
          <cell r="AD1490">
            <v>1.359</v>
          </cell>
          <cell r="AE1490">
            <v>1.39</v>
          </cell>
          <cell r="AF1490">
            <v>3.0999999999999917E-2</v>
          </cell>
          <cell r="AG1490">
            <v>2.9999999999999805E-2</v>
          </cell>
          <cell r="BO1490">
            <v>41796</v>
          </cell>
          <cell r="BP1490">
            <v>1.835</v>
          </cell>
          <cell r="BQ1490">
            <v>1.84</v>
          </cell>
          <cell r="BR1490">
            <v>1.83</v>
          </cell>
          <cell r="BS1490">
            <v>1.83</v>
          </cell>
          <cell r="BT1490">
            <v>1.0000000000000009E-2</v>
          </cell>
          <cell r="BU1490">
            <v>-4.9999999999998934E-3</v>
          </cell>
        </row>
        <row r="1491">
          <cell r="AA1491">
            <v>41799</v>
          </cell>
          <cell r="AB1491">
            <v>1.36</v>
          </cell>
          <cell r="AC1491">
            <v>1.367</v>
          </cell>
          <cell r="AD1491">
            <v>1.355</v>
          </cell>
          <cell r="AE1491">
            <v>1.36</v>
          </cell>
          <cell r="AF1491">
            <v>1.2000000000000011E-2</v>
          </cell>
          <cell r="AG1491">
            <v>0</v>
          </cell>
          <cell r="BO1491">
            <v>41795</v>
          </cell>
          <cell r="BP1491">
            <v>1.85</v>
          </cell>
          <cell r="BQ1491">
            <v>1.85</v>
          </cell>
          <cell r="BR1491">
            <v>1.835</v>
          </cell>
          <cell r="BS1491">
            <v>1.835</v>
          </cell>
          <cell r="BT1491">
            <v>1.5000000000000124E-2</v>
          </cell>
          <cell r="BU1491">
            <v>-1.5000000000000124E-2</v>
          </cell>
        </row>
        <row r="1492">
          <cell r="AA1492">
            <v>41796</v>
          </cell>
          <cell r="AB1492">
            <v>1.35</v>
          </cell>
          <cell r="AC1492">
            <v>1.36</v>
          </cell>
          <cell r="AD1492">
            <v>1.34</v>
          </cell>
          <cell r="AE1492">
            <v>1.36</v>
          </cell>
          <cell r="AF1492">
            <v>2.0000000000000018E-2</v>
          </cell>
          <cell r="AG1492">
            <v>1.0000000000000009E-2</v>
          </cell>
          <cell r="BO1492">
            <v>41794</v>
          </cell>
          <cell r="BP1492">
            <v>1.84</v>
          </cell>
          <cell r="BQ1492">
            <v>1.85</v>
          </cell>
          <cell r="BR1492">
            <v>1.84</v>
          </cell>
          <cell r="BS1492">
            <v>1.85</v>
          </cell>
          <cell r="BT1492">
            <v>1.0000000000000009E-2</v>
          </cell>
          <cell r="BU1492">
            <v>1.0000000000000009E-2</v>
          </cell>
        </row>
        <row r="1493">
          <cell r="AA1493">
            <v>41795</v>
          </cell>
          <cell r="AB1493">
            <v>1.36</v>
          </cell>
          <cell r="AC1493">
            <v>1.36</v>
          </cell>
          <cell r="AD1493">
            <v>1.33</v>
          </cell>
          <cell r="AE1493">
            <v>1.35</v>
          </cell>
          <cell r="AF1493">
            <v>3.0000000000000027E-2</v>
          </cell>
          <cell r="AG1493">
            <v>-1.0000000000000009E-2</v>
          </cell>
          <cell r="BO1493">
            <v>41793</v>
          </cell>
          <cell r="BP1493">
            <v>1.83</v>
          </cell>
          <cell r="BQ1493">
            <v>1.85</v>
          </cell>
          <cell r="BR1493">
            <v>1.83</v>
          </cell>
          <cell r="BS1493">
            <v>1.84</v>
          </cell>
          <cell r="BT1493">
            <v>2.0000000000000018E-2</v>
          </cell>
          <cell r="BU1493">
            <v>1.0000000000000009E-2</v>
          </cell>
        </row>
        <row r="1494">
          <cell r="AA1494">
            <v>41794</v>
          </cell>
          <cell r="AB1494">
            <v>1.38</v>
          </cell>
          <cell r="AC1494">
            <v>1.38</v>
          </cell>
          <cell r="AD1494">
            <v>1.36</v>
          </cell>
          <cell r="AE1494">
            <v>1.36</v>
          </cell>
          <cell r="AF1494">
            <v>1.9999999999999796E-2</v>
          </cell>
          <cell r="AG1494">
            <v>-1.9999999999999796E-2</v>
          </cell>
          <cell r="BO1494">
            <v>41792</v>
          </cell>
          <cell r="BP1494">
            <v>1.8</v>
          </cell>
          <cell r="BQ1494">
            <v>1.83</v>
          </cell>
          <cell r="BR1494">
            <v>1.7949999999999999</v>
          </cell>
          <cell r="BS1494">
            <v>1.83</v>
          </cell>
          <cell r="BT1494">
            <v>3.5000000000000142E-2</v>
          </cell>
          <cell r="BU1494">
            <v>3.0000000000000027E-2</v>
          </cell>
        </row>
        <row r="1495">
          <cell r="AA1495">
            <v>41793</v>
          </cell>
          <cell r="AB1495">
            <v>1.37</v>
          </cell>
          <cell r="AC1495">
            <v>1.38</v>
          </cell>
          <cell r="AD1495">
            <v>1.37</v>
          </cell>
          <cell r="AE1495">
            <v>1.38</v>
          </cell>
          <cell r="AF1495">
            <v>9.9999999999997868E-3</v>
          </cell>
          <cell r="AG1495">
            <v>9.9999999999997868E-3</v>
          </cell>
          <cell r="BO1495">
            <v>41789</v>
          </cell>
          <cell r="BP1495">
            <v>1.8</v>
          </cell>
          <cell r="BQ1495">
            <v>1.8</v>
          </cell>
          <cell r="BR1495">
            <v>1.79</v>
          </cell>
          <cell r="BS1495">
            <v>1.8</v>
          </cell>
          <cell r="BT1495">
            <v>1.0000000000000009E-2</v>
          </cell>
          <cell r="BU1495">
            <v>0</v>
          </cell>
        </row>
        <row r="1496">
          <cell r="AA1496">
            <v>41792</v>
          </cell>
          <cell r="AB1496">
            <v>1.36</v>
          </cell>
          <cell r="AC1496">
            <v>1.37</v>
          </cell>
          <cell r="AD1496">
            <v>1.355</v>
          </cell>
          <cell r="AE1496">
            <v>1.37</v>
          </cell>
          <cell r="AF1496">
            <v>1.5000000000000124E-2</v>
          </cell>
          <cell r="AG1496">
            <v>1.0000000000000009E-2</v>
          </cell>
          <cell r="BO1496">
            <v>41788</v>
          </cell>
          <cell r="BP1496">
            <v>1.8</v>
          </cell>
          <cell r="BQ1496">
            <v>1.8</v>
          </cell>
          <cell r="BR1496">
            <v>1.8</v>
          </cell>
          <cell r="BS1496">
            <v>1.8</v>
          </cell>
          <cell r="BT1496">
            <v>0</v>
          </cell>
          <cell r="BU1496">
            <v>0</v>
          </cell>
        </row>
        <row r="1497">
          <cell r="AA1497">
            <v>41789</v>
          </cell>
          <cell r="AB1497">
            <v>1.39</v>
          </cell>
          <cell r="AC1497">
            <v>1.39</v>
          </cell>
          <cell r="AD1497">
            <v>1.35</v>
          </cell>
          <cell r="AE1497">
            <v>1.36</v>
          </cell>
          <cell r="AF1497">
            <v>3.9999999999999813E-2</v>
          </cell>
          <cell r="AG1497">
            <v>-2.9999999999999805E-2</v>
          </cell>
          <cell r="BO1497">
            <v>41787</v>
          </cell>
          <cell r="BP1497">
            <v>1.84</v>
          </cell>
          <cell r="BQ1497">
            <v>1.84</v>
          </cell>
          <cell r="BR1497">
            <v>1.79</v>
          </cell>
          <cell r="BS1497">
            <v>1.8</v>
          </cell>
          <cell r="BT1497">
            <v>5.0000000000000044E-2</v>
          </cell>
          <cell r="BU1497">
            <v>-4.0000000000000036E-2</v>
          </cell>
        </row>
        <row r="1498">
          <cell r="AA1498">
            <v>41788</v>
          </cell>
          <cell r="AB1498">
            <v>1.41</v>
          </cell>
          <cell r="AC1498">
            <v>1.41</v>
          </cell>
          <cell r="AD1498">
            <v>1.39</v>
          </cell>
          <cell r="AE1498">
            <v>1.39</v>
          </cell>
          <cell r="AF1498">
            <v>2.0000000000000018E-2</v>
          </cell>
          <cell r="AG1498">
            <v>-2.0000000000000018E-2</v>
          </cell>
          <cell r="BO1498">
            <v>41786</v>
          </cell>
          <cell r="BP1498">
            <v>1.84</v>
          </cell>
          <cell r="BQ1498">
            <v>1.84</v>
          </cell>
          <cell r="BR1498">
            <v>1.82</v>
          </cell>
          <cell r="BS1498">
            <v>1.84</v>
          </cell>
          <cell r="BT1498">
            <v>2.0000000000000018E-2</v>
          </cell>
          <cell r="BU1498">
            <v>0</v>
          </cell>
        </row>
        <row r="1499">
          <cell r="AA1499">
            <v>41787</v>
          </cell>
          <cell r="AB1499">
            <v>1.43</v>
          </cell>
          <cell r="AC1499">
            <v>1.43</v>
          </cell>
          <cell r="AD1499">
            <v>1.41</v>
          </cell>
          <cell r="AE1499">
            <v>1.41</v>
          </cell>
          <cell r="AF1499">
            <v>2.0000000000000018E-2</v>
          </cell>
          <cell r="AG1499">
            <v>-2.0000000000000018E-2</v>
          </cell>
          <cell r="BO1499">
            <v>41785</v>
          </cell>
          <cell r="BP1499">
            <v>1.83</v>
          </cell>
          <cell r="BQ1499">
            <v>1.84</v>
          </cell>
          <cell r="BR1499">
            <v>1.8180000000000001</v>
          </cell>
          <cell r="BS1499">
            <v>1.84</v>
          </cell>
          <cell r="BT1499">
            <v>2.200000000000002E-2</v>
          </cell>
          <cell r="BU1499">
            <v>2.0000000000000018E-2</v>
          </cell>
        </row>
        <row r="1500">
          <cell r="AA1500">
            <v>41786</v>
          </cell>
          <cell r="AB1500">
            <v>1.45</v>
          </cell>
          <cell r="AC1500">
            <v>1.45</v>
          </cell>
          <cell r="AD1500">
            <v>1.43</v>
          </cell>
          <cell r="AE1500">
            <v>1.43</v>
          </cell>
          <cell r="AF1500">
            <v>2.0000000000000018E-2</v>
          </cell>
          <cell r="AG1500">
            <v>-2.0000000000000018E-2</v>
          </cell>
          <cell r="BO1500">
            <v>41782</v>
          </cell>
          <cell r="BP1500">
            <v>1.845</v>
          </cell>
          <cell r="BQ1500">
            <v>1.85</v>
          </cell>
          <cell r="BR1500">
            <v>1.82</v>
          </cell>
          <cell r="BS1500">
            <v>1.82</v>
          </cell>
          <cell r="BT1500">
            <v>3.0000000000000027E-2</v>
          </cell>
          <cell r="BU1500">
            <v>-2.4999999999999911E-2</v>
          </cell>
        </row>
        <row r="1501">
          <cell r="AA1501">
            <v>41785</v>
          </cell>
          <cell r="AB1501">
            <v>1.44</v>
          </cell>
          <cell r="AC1501">
            <v>1.45</v>
          </cell>
          <cell r="AD1501">
            <v>1.4330000000000001</v>
          </cell>
          <cell r="AE1501">
            <v>1.45</v>
          </cell>
          <cell r="AF1501">
            <v>1.6999999999999904E-2</v>
          </cell>
          <cell r="AG1501">
            <v>1.0000000000000009E-2</v>
          </cell>
          <cell r="BO1501">
            <v>41781</v>
          </cell>
          <cell r="BP1501">
            <v>1.84</v>
          </cell>
          <cell r="BQ1501">
            <v>1.845</v>
          </cell>
          <cell r="BR1501">
            <v>1.84</v>
          </cell>
          <cell r="BS1501">
            <v>1.845</v>
          </cell>
          <cell r="BT1501">
            <v>4.9999999999998934E-3</v>
          </cell>
          <cell r="BU1501">
            <v>-5.0000000000001155E-3</v>
          </cell>
        </row>
        <row r="1502">
          <cell r="AA1502">
            <v>41782</v>
          </cell>
          <cell r="AB1502">
            <v>1.45</v>
          </cell>
          <cell r="AC1502">
            <v>1.45</v>
          </cell>
          <cell r="AD1502">
            <v>1.44</v>
          </cell>
          <cell r="AE1502">
            <v>1.44</v>
          </cell>
          <cell r="AF1502">
            <v>1.0000000000000009E-2</v>
          </cell>
          <cell r="AG1502">
            <v>-1.0000000000000009E-2</v>
          </cell>
          <cell r="BO1502">
            <v>41780</v>
          </cell>
          <cell r="BP1502">
            <v>1.845</v>
          </cell>
          <cell r="BQ1502">
            <v>1.85</v>
          </cell>
          <cell r="BR1502">
            <v>1.845</v>
          </cell>
          <cell r="BS1502">
            <v>1.85</v>
          </cell>
          <cell r="BT1502">
            <v>5.0000000000001155E-3</v>
          </cell>
          <cell r="BU1502">
            <v>5.0000000000001155E-3</v>
          </cell>
        </row>
        <row r="1503">
          <cell r="AA1503">
            <v>41781</v>
          </cell>
          <cell r="AB1503">
            <v>1.45</v>
          </cell>
          <cell r="AC1503">
            <v>1.4550000000000001</v>
          </cell>
          <cell r="AD1503">
            <v>1.45</v>
          </cell>
          <cell r="AE1503">
            <v>1.45</v>
          </cell>
          <cell r="AF1503">
            <v>5.0000000000001155E-3</v>
          </cell>
          <cell r="AG1503">
            <v>0</v>
          </cell>
          <cell r="BO1503">
            <v>41779</v>
          </cell>
          <cell r="BP1503">
            <v>1.865</v>
          </cell>
          <cell r="BQ1503">
            <v>1.87</v>
          </cell>
          <cell r="BR1503">
            <v>1.84</v>
          </cell>
          <cell r="BS1503">
            <v>1.845</v>
          </cell>
          <cell r="BT1503">
            <v>3.0000000000000027E-2</v>
          </cell>
          <cell r="BU1503">
            <v>-2.0000000000000018E-2</v>
          </cell>
        </row>
        <row r="1504">
          <cell r="AA1504">
            <v>41780</v>
          </cell>
          <cell r="AB1504">
            <v>1.45</v>
          </cell>
          <cell r="AC1504">
            <v>1.45</v>
          </cell>
          <cell r="AD1504">
            <v>1.45</v>
          </cell>
          <cell r="AE1504">
            <v>1.45</v>
          </cell>
          <cell r="AF1504">
            <v>0</v>
          </cell>
          <cell r="AG1504">
            <v>0</v>
          </cell>
          <cell r="BO1504">
            <v>41778</v>
          </cell>
          <cell r="BP1504">
            <v>1.87</v>
          </cell>
          <cell r="BQ1504">
            <v>1.8720000000000001</v>
          </cell>
          <cell r="BR1504">
            <v>1.8640000000000001</v>
          </cell>
          <cell r="BS1504">
            <v>1.865</v>
          </cell>
          <cell r="BT1504">
            <v>8.0000000000000071E-3</v>
          </cell>
          <cell r="BU1504">
            <v>0</v>
          </cell>
        </row>
        <row r="1505">
          <cell r="AA1505">
            <v>41779</v>
          </cell>
          <cell r="AB1505">
            <v>1.47</v>
          </cell>
          <cell r="AC1505">
            <v>1.47</v>
          </cell>
          <cell r="AD1505">
            <v>1.45</v>
          </cell>
          <cell r="AE1505">
            <v>1.45</v>
          </cell>
          <cell r="AF1505">
            <v>2.0000000000000018E-2</v>
          </cell>
          <cell r="AG1505">
            <v>-2.0000000000000018E-2</v>
          </cell>
          <cell r="BO1505">
            <v>41775</v>
          </cell>
          <cell r="BP1505">
            <v>1.86</v>
          </cell>
          <cell r="BQ1505">
            <v>1.87</v>
          </cell>
          <cell r="BR1505">
            <v>1.855</v>
          </cell>
          <cell r="BS1505">
            <v>1.865</v>
          </cell>
          <cell r="BT1505">
            <v>1.5000000000000124E-2</v>
          </cell>
          <cell r="BU1505">
            <v>4.9999999999998934E-3</v>
          </cell>
        </row>
        <row r="1506">
          <cell r="AA1506">
            <v>41778</v>
          </cell>
          <cell r="AB1506">
            <v>1.47</v>
          </cell>
          <cell r="AC1506">
            <v>1.4750000000000001</v>
          </cell>
          <cell r="AD1506">
            <v>1.464</v>
          </cell>
          <cell r="AE1506">
            <v>1.47</v>
          </cell>
          <cell r="AF1506">
            <v>1.1000000000000121E-2</v>
          </cell>
          <cell r="AG1506">
            <v>0</v>
          </cell>
          <cell r="BO1506">
            <v>41774</v>
          </cell>
          <cell r="BP1506">
            <v>1.86</v>
          </cell>
          <cell r="BQ1506">
            <v>1.86</v>
          </cell>
          <cell r="BR1506">
            <v>1.85</v>
          </cell>
          <cell r="BS1506">
            <v>1.86</v>
          </cell>
          <cell r="BT1506">
            <v>1.0000000000000009E-2</v>
          </cell>
          <cell r="BU1506">
            <v>0</v>
          </cell>
        </row>
        <row r="1507">
          <cell r="AA1507">
            <v>41775</v>
          </cell>
          <cell r="AB1507">
            <v>1.46</v>
          </cell>
          <cell r="AC1507">
            <v>1.47</v>
          </cell>
          <cell r="AD1507">
            <v>1.46</v>
          </cell>
          <cell r="AE1507">
            <v>1.47</v>
          </cell>
          <cell r="AF1507">
            <v>1.0000000000000009E-2</v>
          </cell>
          <cell r="AG1507">
            <v>1.0000000000000009E-2</v>
          </cell>
          <cell r="BO1507">
            <v>41773</v>
          </cell>
          <cell r="BP1507">
            <v>1.865</v>
          </cell>
          <cell r="BQ1507">
            <v>1.87</v>
          </cell>
          <cell r="BR1507">
            <v>1.86</v>
          </cell>
          <cell r="BS1507">
            <v>1.86</v>
          </cell>
          <cell r="BT1507">
            <v>1.0000000000000009E-2</v>
          </cell>
          <cell r="BU1507">
            <v>-4.9999999999998934E-3</v>
          </cell>
        </row>
        <row r="1508">
          <cell r="AA1508">
            <v>41774</v>
          </cell>
          <cell r="AB1508">
            <v>1.47</v>
          </cell>
          <cell r="AC1508">
            <v>1.47</v>
          </cell>
          <cell r="AD1508">
            <v>1.45</v>
          </cell>
          <cell r="AE1508">
            <v>1.46</v>
          </cell>
          <cell r="AF1508">
            <v>2.0000000000000018E-2</v>
          </cell>
          <cell r="AG1508">
            <v>-1.0000000000000009E-2</v>
          </cell>
          <cell r="BO1508">
            <v>41772</v>
          </cell>
          <cell r="BP1508">
            <v>1.89</v>
          </cell>
          <cell r="BQ1508">
            <v>1.89</v>
          </cell>
          <cell r="BR1508">
            <v>1.865</v>
          </cell>
          <cell r="BS1508">
            <v>1.865</v>
          </cell>
          <cell r="BT1508">
            <v>2.4999999999999911E-2</v>
          </cell>
          <cell r="BU1508">
            <v>-2.4999999999999911E-2</v>
          </cell>
        </row>
        <row r="1509">
          <cell r="AA1509">
            <v>41773</v>
          </cell>
          <cell r="AB1509">
            <v>1.47</v>
          </cell>
          <cell r="AC1509">
            <v>1.48</v>
          </cell>
          <cell r="AD1509">
            <v>1.47</v>
          </cell>
          <cell r="AE1509">
            <v>1.47</v>
          </cell>
          <cell r="AF1509">
            <v>1.0000000000000009E-2</v>
          </cell>
          <cell r="AG1509">
            <v>0</v>
          </cell>
          <cell r="BO1509">
            <v>41771</v>
          </cell>
          <cell r="BP1509">
            <v>1.89</v>
          </cell>
          <cell r="BQ1509">
            <v>1.895</v>
          </cell>
          <cell r="BR1509">
            <v>1.8839999999999999</v>
          </cell>
          <cell r="BS1509">
            <v>1.89</v>
          </cell>
          <cell r="BT1509">
            <v>1.1000000000000121E-2</v>
          </cell>
          <cell r="BU1509">
            <v>0</v>
          </cell>
        </row>
        <row r="1510">
          <cell r="AA1510">
            <v>41772</v>
          </cell>
          <cell r="AB1510">
            <v>1.47</v>
          </cell>
          <cell r="AC1510">
            <v>1.47</v>
          </cell>
          <cell r="AD1510">
            <v>1.47</v>
          </cell>
          <cell r="AE1510">
            <v>1.47</v>
          </cell>
          <cell r="AF1510">
            <v>0</v>
          </cell>
          <cell r="AG1510">
            <v>0</v>
          </cell>
          <cell r="BO1510">
            <v>41768</v>
          </cell>
          <cell r="BP1510">
            <v>1.91</v>
          </cell>
          <cell r="BQ1510">
            <v>1.925</v>
          </cell>
          <cell r="BR1510">
            <v>1.89</v>
          </cell>
          <cell r="BS1510">
            <v>1.89</v>
          </cell>
          <cell r="BT1510">
            <v>3.5000000000000142E-2</v>
          </cell>
          <cell r="BU1510">
            <v>-2.0000000000000018E-2</v>
          </cell>
        </row>
        <row r="1511">
          <cell r="AA1511">
            <v>41771</v>
          </cell>
          <cell r="AB1511">
            <v>1.45</v>
          </cell>
          <cell r="AC1511">
            <v>1.47</v>
          </cell>
          <cell r="AD1511">
            <v>1.448</v>
          </cell>
          <cell r="AE1511">
            <v>1.47</v>
          </cell>
          <cell r="AF1511">
            <v>2.200000000000002E-2</v>
          </cell>
          <cell r="AG1511">
            <v>2.0000000000000018E-2</v>
          </cell>
          <cell r="BO1511">
            <v>41767</v>
          </cell>
          <cell r="BP1511">
            <v>1.84</v>
          </cell>
          <cell r="BQ1511">
            <v>1.91</v>
          </cell>
          <cell r="BR1511">
            <v>1.84</v>
          </cell>
          <cell r="BS1511">
            <v>1.91</v>
          </cell>
          <cell r="BT1511">
            <v>6.999999999999984E-2</v>
          </cell>
          <cell r="BU1511">
            <v>6.999999999999984E-2</v>
          </cell>
        </row>
        <row r="1512">
          <cell r="AA1512">
            <v>41768</v>
          </cell>
          <cell r="AB1512">
            <v>1.44</v>
          </cell>
          <cell r="AC1512">
            <v>1.45</v>
          </cell>
          <cell r="AD1512">
            <v>1.44</v>
          </cell>
          <cell r="AE1512">
            <v>1.45</v>
          </cell>
          <cell r="AF1512">
            <v>1.0000000000000009E-2</v>
          </cell>
          <cell r="AG1512">
            <v>1.0000000000000009E-2</v>
          </cell>
          <cell r="BO1512">
            <v>41766</v>
          </cell>
          <cell r="BP1512">
            <v>1.83</v>
          </cell>
          <cell r="BQ1512">
            <v>1.845</v>
          </cell>
          <cell r="BR1512">
            <v>1.82</v>
          </cell>
          <cell r="BS1512">
            <v>1.84</v>
          </cell>
          <cell r="BT1512">
            <v>2.4999999999999911E-2</v>
          </cell>
          <cell r="BU1512">
            <v>1.0000000000000009E-2</v>
          </cell>
        </row>
        <row r="1513">
          <cell r="AA1513">
            <v>41767</v>
          </cell>
          <cell r="AB1513">
            <v>1.42</v>
          </cell>
          <cell r="AC1513">
            <v>1.44</v>
          </cell>
          <cell r="AD1513">
            <v>1.4</v>
          </cell>
          <cell r="AE1513">
            <v>1.44</v>
          </cell>
          <cell r="AF1513">
            <v>4.0000000000000036E-2</v>
          </cell>
          <cell r="AG1513">
            <v>2.0000000000000018E-2</v>
          </cell>
          <cell r="BO1513">
            <v>41765</v>
          </cell>
          <cell r="BP1513">
            <v>1.85</v>
          </cell>
          <cell r="BQ1513">
            <v>1.85</v>
          </cell>
          <cell r="BR1513">
            <v>1.82</v>
          </cell>
          <cell r="BS1513">
            <v>1.83</v>
          </cell>
          <cell r="BT1513">
            <v>3.0000000000000027E-2</v>
          </cell>
          <cell r="BU1513">
            <v>-2.0000000000000018E-2</v>
          </cell>
        </row>
        <row r="1514">
          <cell r="AA1514">
            <v>41766</v>
          </cell>
          <cell r="AB1514">
            <v>1.405</v>
          </cell>
          <cell r="AC1514">
            <v>1.42</v>
          </cell>
          <cell r="AD1514">
            <v>1.4</v>
          </cell>
          <cell r="AE1514">
            <v>1.42</v>
          </cell>
          <cell r="AF1514">
            <v>2.0000000000000018E-2</v>
          </cell>
          <cell r="AG1514">
            <v>1.4999999999999902E-2</v>
          </cell>
          <cell r="BO1514">
            <v>41764</v>
          </cell>
          <cell r="BP1514">
            <v>1.89</v>
          </cell>
          <cell r="BQ1514">
            <v>1.8919999999999999</v>
          </cell>
          <cell r="BR1514">
            <v>1.85</v>
          </cell>
          <cell r="BS1514">
            <v>1.85</v>
          </cell>
          <cell r="BT1514">
            <v>4.1999999999999815E-2</v>
          </cell>
          <cell r="BU1514">
            <v>-2.9999999999999805E-2</v>
          </cell>
        </row>
        <row r="1515">
          <cell r="AA1515">
            <v>41765</v>
          </cell>
          <cell r="AB1515">
            <v>1.41</v>
          </cell>
          <cell r="AC1515">
            <v>1.41</v>
          </cell>
          <cell r="AD1515">
            <v>1.4</v>
          </cell>
          <cell r="AE1515">
            <v>1.405</v>
          </cell>
          <cell r="AF1515">
            <v>1.0000000000000009E-2</v>
          </cell>
          <cell r="AG1515">
            <v>-4.9999999999998934E-3</v>
          </cell>
          <cell r="BO1515">
            <v>41761</v>
          </cell>
          <cell r="BP1515">
            <v>1.89</v>
          </cell>
          <cell r="BQ1515">
            <v>1.91</v>
          </cell>
          <cell r="BR1515">
            <v>1.88</v>
          </cell>
          <cell r="BS1515">
            <v>1.88</v>
          </cell>
          <cell r="BT1515">
            <v>3.0000000000000027E-2</v>
          </cell>
          <cell r="BU1515">
            <v>-2.0000000000000018E-2</v>
          </cell>
        </row>
        <row r="1516">
          <cell r="AA1516">
            <v>41764</v>
          </cell>
          <cell r="AB1516">
            <v>1.43</v>
          </cell>
          <cell r="AC1516">
            <v>1.4319999999999999</v>
          </cell>
          <cell r="AD1516">
            <v>1.41</v>
          </cell>
          <cell r="AE1516">
            <v>1.41</v>
          </cell>
          <cell r="AF1516">
            <v>2.200000000000002E-2</v>
          </cell>
          <cell r="AG1516">
            <v>-2.0000000000000018E-2</v>
          </cell>
          <cell r="BO1516">
            <v>41760</v>
          </cell>
          <cell r="BP1516">
            <v>1.9</v>
          </cell>
          <cell r="BQ1516">
            <v>1.9</v>
          </cell>
          <cell r="BR1516">
            <v>1.9</v>
          </cell>
          <cell r="BS1516">
            <v>1.9</v>
          </cell>
          <cell r="BT1516">
            <v>0</v>
          </cell>
          <cell r="BU1516">
            <v>0</v>
          </cell>
        </row>
        <row r="1517">
          <cell r="AA1517">
            <v>41761</v>
          </cell>
          <cell r="AB1517">
            <v>1.43</v>
          </cell>
          <cell r="AC1517">
            <v>1.43</v>
          </cell>
          <cell r="AD1517">
            <v>1.425</v>
          </cell>
          <cell r="AE1517">
            <v>1.43</v>
          </cell>
          <cell r="AF1517">
            <v>4.9999999999998934E-3</v>
          </cell>
          <cell r="AG1517">
            <v>4.9999999999998934E-3</v>
          </cell>
          <cell r="BO1517">
            <v>41759</v>
          </cell>
          <cell r="BP1517">
            <v>1.88</v>
          </cell>
          <cell r="BQ1517">
            <v>1.9</v>
          </cell>
          <cell r="BR1517">
            <v>1.88</v>
          </cell>
          <cell r="BS1517">
            <v>1.9</v>
          </cell>
          <cell r="BT1517">
            <v>2.0000000000000018E-2</v>
          </cell>
          <cell r="BU1517">
            <v>2.0000000000000018E-2</v>
          </cell>
        </row>
        <row r="1518">
          <cell r="AA1518">
            <v>41760</v>
          </cell>
          <cell r="AB1518">
            <v>1.425</v>
          </cell>
          <cell r="AC1518">
            <v>1.425</v>
          </cell>
          <cell r="AD1518">
            <v>1.425</v>
          </cell>
          <cell r="AE1518">
            <v>1.425</v>
          </cell>
          <cell r="AF1518">
            <v>0</v>
          </cell>
          <cell r="AG1518">
            <v>0</v>
          </cell>
          <cell r="BO1518">
            <v>41758</v>
          </cell>
          <cell r="BP1518">
            <v>1.845</v>
          </cell>
          <cell r="BQ1518">
            <v>1.88</v>
          </cell>
          <cell r="BR1518">
            <v>1.84</v>
          </cell>
          <cell r="BS1518">
            <v>1.88</v>
          </cell>
          <cell r="BT1518">
            <v>3.9999999999999813E-2</v>
          </cell>
          <cell r="BU1518">
            <v>3.499999999999992E-2</v>
          </cell>
        </row>
        <row r="1519">
          <cell r="AA1519">
            <v>41759</v>
          </cell>
          <cell r="AB1519">
            <v>1.41</v>
          </cell>
          <cell r="AC1519">
            <v>1.44</v>
          </cell>
          <cell r="AD1519">
            <v>1.41</v>
          </cell>
          <cell r="AE1519">
            <v>1.425</v>
          </cell>
          <cell r="AF1519">
            <v>3.0000000000000027E-2</v>
          </cell>
          <cell r="AG1519">
            <v>1.5000000000000124E-2</v>
          </cell>
          <cell r="BO1519">
            <v>41757</v>
          </cell>
          <cell r="BP1519">
            <v>1.81</v>
          </cell>
          <cell r="BQ1519">
            <v>1.845</v>
          </cell>
          <cell r="BR1519">
            <v>1.81</v>
          </cell>
          <cell r="BS1519">
            <v>1.845</v>
          </cell>
          <cell r="BT1519">
            <v>3.499999999999992E-2</v>
          </cell>
          <cell r="BU1519">
            <v>3.499999999999992E-2</v>
          </cell>
        </row>
        <row r="1520">
          <cell r="AA1520">
            <v>41758</v>
          </cell>
          <cell r="AB1520">
            <v>1.38</v>
          </cell>
          <cell r="AC1520">
            <v>1.41</v>
          </cell>
          <cell r="AD1520">
            <v>1.38</v>
          </cell>
          <cell r="AE1520">
            <v>1.41</v>
          </cell>
          <cell r="AF1520">
            <v>3.0000000000000027E-2</v>
          </cell>
          <cell r="AG1520">
            <v>3.0000000000000027E-2</v>
          </cell>
          <cell r="BO1520">
            <v>41754</v>
          </cell>
          <cell r="BP1520">
            <v>1.76</v>
          </cell>
          <cell r="BQ1520">
            <v>1.81</v>
          </cell>
          <cell r="BR1520">
            <v>1.75</v>
          </cell>
          <cell r="BS1520">
            <v>1.81</v>
          </cell>
          <cell r="BT1520">
            <v>6.0000000000000053E-2</v>
          </cell>
          <cell r="BU1520">
            <v>5.0000000000000044E-2</v>
          </cell>
        </row>
        <row r="1521">
          <cell r="AA1521">
            <v>41757</v>
          </cell>
          <cell r="AB1521">
            <v>1.37</v>
          </cell>
          <cell r="AC1521">
            <v>1.38</v>
          </cell>
          <cell r="AD1521">
            <v>1.37</v>
          </cell>
          <cell r="AE1521">
            <v>1.38</v>
          </cell>
          <cell r="AF1521">
            <v>9.9999999999997868E-3</v>
          </cell>
          <cell r="AG1521">
            <v>9.9999999999997868E-3</v>
          </cell>
          <cell r="BO1521">
            <v>41753</v>
          </cell>
          <cell r="BP1521">
            <v>1.73</v>
          </cell>
          <cell r="BQ1521">
            <v>1.76</v>
          </cell>
          <cell r="BR1521">
            <v>1.72</v>
          </cell>
          <cell r="BS1521">
            <v>1.76</v>
          </cell>
          <cell r="BT1521">
            <v>4.0000000000000036E-2</v>
          </cell>
          <cell r="BU1521">
            <v>3.0000000000000027E-2</v>
          </cell>
        </row>
        <row r="1522">
          <cell r="AA1522">
            <v>41754</v>
          </cell>
          <cell r="AB1522">
            <v>1.35</v>
          </cell>
          <cell r="AC1522">
            <v>1.375</v>
          </cell>
          <cell r="AD1522">
            <v>1.345</v>
          </cell>
          <cell r="AE1522">
            <v>1.37</v>
          </cell>
          <cell r="AF1522">
            <v>3.0000000000000027E-2</v>
          </cell>
          <cell r="AG1522">
            <v>2.0000000000000018E-2</v>
          </cell>
          <cell r="BO1522">
            <v>41752</v>
          </cell>
          <cell r="BP1522">
            <v>1.74</v>
          </cell>
          <cell r="BQ1522">
            <v>1.7450000000000001</v>
          </cell>
          <cell r="BR1522">
            <v>1.72</v>
          </cell>
          <cell r="BS1522">
            <v>1.73</v>
          </cell>
          <cell r="BT1522">
            <v>2.5000000000000133E-2</v>
          </cell>
          <cell r="BU1522">
            <v>-1.0000000000000009E-2</v>
          </cell>
        </row>
        <row r="1523">
          <cell r="AA1523">
            <v>41753</v>
          </cell>
          <cell r="AB1523">
            <v>1.325</v>
          </cell>
          <cell r="AC1523">
            <v>1.35</v>
          </cell>
          <cell r="AD1523">
            <v>1.32</v>
          </cell>
          <cell r="AE1523">
            <v>1.35</v>
          </cell>
          <cell r="AF1523">
            <v>3.0000000000000027E-2</v>
          </cell>
          <cell r="AG1523">
            <v>2.5000000000000133E-2</v>
          </cell>
          <cell r="BO1523">
            <v>41751</v>
          </cell>
          <cell r="BP1523">
            <v>1.7649999999999999</v>
          </cell>
          <cell r="BQ1523">
            <v>1.77</v>
          </cell>
          <cell r="BR1523">
            <v>1.74</v>
          </cell>
          <cell r="BS1523">
            <v>1.74</v>
          </cell>
          <cell r="BT1523">
            <v>3.0000000000000027E-2</v>
          </cell>
          <cell r="BU1523">
            <v>-2.4999999999999911E-2</v>
          </cell>
        </row>
        <row r="1524">
          <cell r="AA1524">
            <v>41752</v>
          </cell>
          <cell r="AB1524">
            <v>1.33</v>
          </cell>
          <cell r="AC1524">
            <v>1.33</v>
          </cell>
          <cell r="AD1524">
            <v>1.32</v>
          </cell>
          <cell r="AE1524">
            <v>1.325</v>
          </cell>
          <cell r="AF1524">
            <v>1.0000000000000009E-2</v>
          </cell>
          <cell r="AG1524">
            <v>-5.0000000000001155E-3</v>
          </cell>
          <cell r="BO1524">
            <v>41750</v>
          </cell>
          <cell r="BP1524">
            <v>1.76</v>
          </cell>
          <cell r="BQ1524">
            <v>1.77</v>
          </cell>
          <cell r="BR1524">
            <v>1.74</v>
          </cell>
          <cell r="BS1524">
            <v>1.7649999999999999</v>
          </cell>
          <cell r="BT1524">
            <v>3.0000000000000027E-2</v>
          </cell>
          <cell r="BU1524">
            <v>1.4999999999999902E-2</v>
          </cell>
        </row>
        <row r="1525">
          <cell r="AA1525">
            <v>41751</v>
          </cell>
          <cell r="AB1525">
            <v>1.335</v>
          </cell>
          <cell r="AC1525">
            <v>1.34</v>
          </cell>
          <cell r="AD1525">
            <v>1.32</v>
          </cell>
          <cell r="AE1525">
            <v>1.33</v>
          </cell>
          <cell r="AF1525">
            <v>2.0000000000000018E-2</v>
          </cell>
          <cell r="AG1525">
            <v>-4.9999999999998934E-3</v>
          </cell>
          <cell r="BO1525">
            <v>41746</v>
          </cell>
          <cell r="BP1525">
            <v>1.77</v>
          </cell>
          <cell r="BQ1525">
            <v>1.79</v>
          </cell>
          <cell r="BR1525">
            <v>1.75</v>
          </cell>
          <cell r="BS1525">
            <v>1.75</v>
          </cell>
          <cell r="BT1525">
            <v>4.0000000000000036E-2</v>
          </cell>
          <cell r="BU1525">
            <v>-2.0000000000000018E-2</v>
          </cell>
        </row>
        <row r="1526">
          <cell r="AA1526">
            <v>41750</v>
          </cell>
          <cell r="AB1526">
            <v>1.3</v>
          </cell>
          <cell r="AC1526">
            <v>1.34</v>
          </cell>
          <cell r="AD1526">
            <v>1.294</v>
          </cell>
          <cell r="AE1526">
            <v>1.335</v>
          </cell>
          <cell r="AF1526">
            <v>4.6000000000000041E-2</v>
          </cell>
          <cell r="AG1526">
            <v>3.499999999999992E-2</v>
          </cell>
          <cell r="BO1526">
            <v>41745</v>
          </cell>
          <cell r="BP1526">
            <v>1.78</v>
          </cell>
          <cell r="BQ1526">
            <v>1.78</v>
          </cell>
          <cell r="BR1526">
            <v>1.77</v>
          </cell>
          <cell r="BS1526">
            <v>1.77</v>
          </cell>
          <cell r="BT1526">
            <v>1.0000000000000009E-2</v>
          </cell>
          <cell r="BU1526">
            <v>-1.0000000000000009E-2</v>
          </cell>
        </row>
        <row r="1527">
          <cell r="AA1527">
            <v>41746</v>
          </cell>
          <cell r="AB1527">
            <v>1.3</v>
          </cell>
          <cell r="AC1527">
            <v>1.31</v>
          </cell>
          <cell r="AD1527">
            <v>1.3</v>
          </cell>
          <cell r="AE1527">
            <v>1.3</v>
          </cell>
          <cell r="AF1527">
            <v>1.0000000000000009E-2</v>
          </cell>
          <cell r="AG1527">
            <v>0</v>
          </cell>
          <cell r="BO1527">
            <v>41744</v>
          </cell>
          <cell r="BP1527">
            <v>1.82</v>
          </cell>
          <cell r="BQ1527">
            <v>1.82</v>
          </cell>
          <cell r="BR1527">
            <v>1.78</v>
          </cell>
          <cell r="BS1527">
            <v>1.78</v>
          </cell>
          <cell r="BT1527">
            <v>4.0000000000000036E-2</v>
          </cell>
          <cell r="BU1527">
            <v>-4.0000000000000036E-2</v>
          </cell>
        </row>
        <row r="1528">
          <cell r="AA1528">
            <v>41745</v>
          </cell>
          <cell r="AB1528">
            <v>1.35</v>
          </cell>
          <cell r="AC1528">
            <v>1.35</v>
          </cell>
          <cell r="AD1528">
            <v>1.3</v>
          </cell>
          <cell r="AE1528">
            <v>1.3</v>
          </cell>
          <cell r="AF1528">
            <v>5.0000000000000044E-2</v>
          </cell>
          <cell r="AG1528">
            <v>-5.0000000000000044E-2</v>
          </cell>
          <cell r="BO1528">
            <v>41743</v>
          </cell>
          <cell r="BP1528">
            <v>1.81</v>
          </cell>
          <cell r="BQ1528">
            <v>1.82</v>
          </cell>
          <cell r="BR1528">
            <v>1.8080000000000001</v>
          </cell>
          <cell r="BS1528">
            <v>1.82</v>
          </cell>
          <cell r="BT1528">
            <v>1.2000000000000011E-2</v>
          </cell>
          <cell r="BU1528">
            <v>0</v>
          </cell>
        </row>
        <row r="1529">
          <cell r="AA1529">
            <v>41744</v>
          </cell>
          <cell r="AB1529">
            <v>1.375</v>
          </cell>
          <cell r="AC1529">
            <v>1.375</v>
          </cell>
          <cell r="AD1529">
            <v>1.35</v>
          </cell>
          <cell r="AE1529">
            <v>1.35</v>
          </cell>
          <cell r="AF1529">
            <v>2.4999999999999911E-2</v>
          </cell>
          <cell r="AG1529">
            <v>-2.4999999999999911E-2</v>
          </cell>
          <cell r="BO1529">
            <v>41740</v>
          </cell>
          <cell r="BP1529">
            <v>1.82</v>
          </cell>
          <cell r="BQ1529">
            <v>1.825</v>
          </cell>
          <cell r="BR1529">
            <v>1.82</v>
          </cell>
          <cell r="BS1529">
            <v>1.82</v>
          </cell>
          <cell r="BT1529">
            <v>4.9999999999998934E-3</v>
          </cell>
          <cell r="BU1529">
            <v>0</v>
          </cell>
        </row>
        <row r="1530">
          <cell r="AA1530">
            <v>41743</v>
          </cell>
          <cell r="AB1530">
            <v>1.38</v>
          </cell>
          <cell r="AC1530">
            <v>1.385</v>
          </cell>
          <cell r="AD1530">
            <v>1.365</v>
          </cell>
          <cell r="AE1530">
            <v>1.375</v>
          </cell>
          <cell r="AF1530">
            <v>2.0000000000000018E-2</v>
          </cell>
          <cell r="AG1530">
            <v>-4.9999999999998934E-3</v>
          </cell>
          <cell r="BO1530">
            <v>41739</v>
          </cell>
          <cell r="BP1530">
            <v>1.83</v>
          </cell>
          <cell r="BQ1530">
            <v>1.83</v>
          </cell>
          <cell r="BR1530">
            <v>1.82</v>
          </cell>
          <cell r="BS1530">
            <v>1.82</v>
          </cell>
          <cell r="BT1530">
            <v>1.0000000000000009E-2</v>
          </cell>
          <cell r="BU1530">
            <v>-1.0000000000000009E-2</v>
          </cell>
        </row>
        <row r="1531">
          <cell r="AA1531">
            <v>41740</v>
          </cell>
          <cell r="AB1531">
            <v>1.36</v>
          </cell>
          <cell r="AC1531">
            <v>1.38</v>
          </cell>
          <cell r="AD1531">
            <v>1.36</v>
          </cell>
          <cell r="AE1531">
            <v>1.38</v>
          </cell>
          <cell r="AF1531">
            <v>1.9999999999999796E-2</v>
          </cell>
          <cell r="AG1531">
            <v>1.9999999999999796E-2</v>
          </cell>
          <cell r="BO1531">
            <v>41738</v>
          </cell>
          <cell r="BP1531">
            <v>1.84</v>
          </cell>
          <cell r="BQ1531">
            <v>1.85</v>
          </cell>
          <cell r="BR1531">
            <v>1.83</v>
          </cell>
          <cell r="BS1531">
            <v>1.83</v>
          </cell>
          <cell r="BT1531">
            <v>2.0000000000000018E-2</v>
          </cell>
          <cell r="BU1531">
            <v>-1.0000000000000009E-2</v>
          </cell>
        </row>
        <row r="1532">
          <cell r="AA1532">
            <v>41739</v>
          </cell>
          <cell r="AB1532">
            <v>1.35</v>
          </cell>
          <cell r="AC1532">
            <v>1.365</v>
          </cell>
          <cell r="AD1532">
            <v>1.35</v>
          </cell>
          <cell r="AE1532">
            <v>1.36</v>
          </cell>
          <cell r="AF1532">
            <v>1.4999999999999902E-2</v>
          </cell>
          <cell r="AG1532">
            <v>1.0000000000000009E-2</v>
          </cell>
          <cell r="BO1532">
            <v>41737</v>
          </cell>
          <cell r="BP1532">
            <v>1.87</v>
          </cell>
          <cell r="BQ1532">
            <v>1.87</v>
          </cell>
          <cell r="BR1532">
            <v>1.83</v>
          </cell>
          <cell r="BS1532">
            <v>1.84</v>
          </cell>
          <cell r="BT1532">
            <v>4.0000000000000036E-2</v>
          </cell>
          <cell r="BU1532">
            <v>-3.0000000000000027E-2</v>
          </cell>
        </row>
        <row r="1533">
          <cell r="AA1533">
            <v>41738</v>
          </cell>
          <cell r="AB1533">
            <v>1.33</v>
          </cell>
          <cell r="AC1533">
            <v>1.35</v>
          </cell>
          <cell r="AD1533">
            <v>1.33</v>
          </cell>
          <cell r="AE1533">
            <v>1.35</v>
          </cell>
          <cell r="AF1533">
            <v>2.0000000000000018E-2</v>
          </cell>
          <cell r="AG1533">
            <v>2.0000000000000018E-2</v>
          </cell>
          <cell r="BO1533">
            <v>41736</v>
          </cell>
          <cell r="BP1533">
            <v>1.85</v>
          </cell>
          <cell r="BQ1533">
            <v>1.87</v>
          </cell>
          <cell r="BR1533">
            <v>1.8440000000000001</v>
          </cell>
          <cell r="BS1533">
            <v>1.87</v>
          </cell>
          <cell r="BT1533">
            <v>2.6000000000000023E-2</v>
          </cell>
          <cell r="BU1533">
            <v>2.0000000000000018E-2</v>
          </cell>
        </row>
        <row r="1534">
          <cell r="AA1534">
            <v>41737</v>
          </cell>
          <cell r="AB1534">
            <v>1.37</v>
          </cell>
          <cell r="AC1534">
            <v>1.37</v>
          </cell>
          <cell r="AD1534">
            <v>1.33</v>
          </cell>
          <cell r="AE1534">
            <v>1.33</v>
          </cell>
          <cell r="AF1534">
            <v>4.0000000000000036E-2</v>
          </cell>
          <cell r="AG1534">
            <v>-4.0000000000000036E-2</v>
          </cell>
          <cell r="BO1534">
            <v>41733</v>
          </cell>
          <cell r="BP1534">
            <v>1.885</v>
          </cell>
          <cell r="BQ1534">
            <v>1.89</v>
          </cell>
          <cell r="BR1534">
            <v>1.85</v>
          </cell>
          <cell r="BS1534">
            <v>1.85</v>
          </cell>
          <cell r="BT1534">
            <v>3.9999999999999813E-2</v>
          </cell>
          <cell r="BU1534">
            <v>-3.499999999999992E-2</v>
          </cell>
        </row>
        <row r="1535">
          <cell r="AA1535">
            <v>41736</v>
          </cell>
          <cell r="AB1535">
            <v>1.36</v>
          </cell>
          <cell r="AC1535">
            <v>1.37</v>
          </cell>
          <cell r="AD1535">
            <v>1.3540000000000001</v>
          </cell>
          <cell r="AE1535">
            <v>1.37</v>
          </cell>
          <cell r="AF1535">
            <v>1.6000000000000014E-2</v>
          </cell>
          <cell r="AG1535">
            <v>0</v>
          </cell>
          <cell r="BO1535">
            <v>41732</v>
          </cell>
          <cell r="BP1535">
            <v>1.94</v>
          </cell>
          <cell r="BQ1535">
            <v>1.9450000000000001</v>
          </cell>
          <cell r="BR1535">
            <v>1.885</v>
          </cell>
          <cell r="BS1535">
            <v>1.885</v>
          </cell>
          <cell r="BT1535">
            <v>6.0000000000000053E-2</v>
          </cell>
          <cell r="BU1535">
            <v>-5.4999999999999938E-2</v>
          </cell>
        </row>
        <row r="1536">
          <cell r="AA1536">
            <v>41733</v>
          </cell>
          <cell r="AB1536">
            <v>1.39</v>
          </cell>
          <cell r="AC1536">
            <v>1.39</v>
          </cell>
          <cell r="AD1536">
            <v>1.34</v>
          </cell>
          <cell r="AE1536">
            <v>1.37</v>
          </cell>
          <cell r="AF1536">
            <v>4.9999999999999822E-2</v>
          </cell>
          <cell r="AG1536">
            <v>-1.9999999999999796E-2</v>
          </cell>
          <cell r="BO1536">
            <v>41731</v>
          </cell>
          <cell r="BP1536">
            <v>1.99</v>
          </cell>
          <cell r="BQ1536">
            <v>1.99</v>
          </cell>
          <cell r="BR1536">
            <v>1.94</v>
          </cell>
          <cell r="BS1536">
            <v>1.94</v>
          </cell>
          <cell r="BT1536">
            <v>5.0000000000000044E-2</v>
          </cell>
          <cell r="BU1536">
            <v>-5.0000000000000044E-2</v>
          </cell>
        </row>
        <row r="1537">
          <cell r="AA1537">
            <v>41732</v>
          </cell>
          <cell r="AB1537">
            <v>1.43</v>
          </cell>
          <cell r="AC1537">
            <v>1.43</v>
          </cell>
          <cell r="AD1537">
            <v>1.39</v>
          </cell>
          <cell r="AE1537">
            <v>1.39</v>
          </cell>
          <cell r="AF1537">
            <v>4.0000000000000036E-2</v>
          </cell>
          <cell r="AG1537">
            <v>-4.0000000000000036E-2</v>
          </cell>
          <cell r="BO1537">
            <v>41730</v>
          </cell>
          <cell r="BP1537">
            <v>2.0099999999999998</v>
          </cell>
          <cell r="BQ1537">
            <v>2.0099999999999998</v>
          </cell>
          <cell r="BR1537">
            <v>1.99</v>
          </cell>
          <cell r="BS1537">
            <v>1.99</v>
          </cell>
          <cell r="BT1537">
            <v>1.9999999999999796E-2</v>
          </cell>
          <cell r="BU1537">
            <v>-1.9999999999999796E-2</v>
          </cell>
        </row>
        <row r="1538">
          <cell r="AA1538">
            <v>41731</v>
          </cell>
          <cell r="AB1538">
            <v>1.48</v>
          </cell>
          <cell r="AC1538">
            <v>1.48</v>
          </cell>
          <cell r="AD1538">
            <v>1.425</v>
          </cell>
          <cell r="AE1538">
            <v>1.43</v>
          </cell>
          <cell r="AF1538">
            <v>5.4999999999999938E-2</v>
          </cell>
          <cell r="AG1538">
            <v>-5.0000000000000044E-2</v>
          </cell>
          <cell r="BO1538">
            <v>41729</v>
          </cell>
          <cell r="BP1538">
            <v>2.0499999999999998</v>
          </cell>
          <cell r="BQ1538">
            <v>2.0550000000000002</v>
          </cell>
          <cell r="BR1538">
            <v>2.0099999999999998</v>
          </cell>
          <cell r="BS1538">
            <v>2.0099999999999998</v>
          </cell>
          <cell r="BT1538">
            <v>4.5000000000000373E-2</v>
          </cell>
          <cell r="BU1538">
            <v>-5.0000000000000266E-2</v>
          </cell>
        </row>
        <row r="1539">
          <cell r="AA1539">
            <v>41730</v>
          </cell>
          <cell r="AB1539">
            <v>1.49</v>
          </cell>
          <cell r="AC1539">
            <v>1.49</v>
          </cell>
          <cell r="AD1539">
            <v>1.4750000000000001</v>
          </cell>
          <cell r="AE1539">
            <v>1.48</v>
          </cell>
          <cell r="AF1539">
            <v>1.4999999999999902E-2</v>
          </cell>
          <cell r="AG1539">
            <v>-1.0000000000000009E-2</v>
          </cell>
          <cell r="BO1539">
            <v>41726</v>
          </cell>
          <cell r="BP1539">
            <v>2.0499999999999998</v>
          </cell>
          <cell r="BQ1539">
            <v>2.06</v>
          </cell>
          <cell r="BR1539">
            <v>2.0449999999999999</v>
          </cell>
          <cell r="BS1539">
            <v>2.06</v>
          </cell>
          <cell r="BT1539">
            <v>1.5000000000000124E-2</v>
          </cell>
          <cell r="BU1539">
            <v>1.0000000000000231E-2</v>
          </cell>
        </row>
        <row r="1540">
          <cell r="AA1540">
            <v>41729</v>
          </cell>
          <cell r="AB1540">
            <v>1.52</v>
          </cell>
          <cell r="AC1540">
            <v>1.52</v>
          </cell>
          <cell r="AD1540">
            <v>1.49</v>
          </cell>
          <cell r="AE1540">
            <v>1.49</v>
          </cell>
          <cell r="AF1540">
            <v>3.0000000000000027E-2</v>
          </cell>
          <cell r="AG1540">
            <v>-3.0000000000000027E-2</v>
          </cell>
          <cell r="BO1540">
            <v>41725</v>
          </cell>
          <cell r="BP1540">
            <v>2.04</v>
          </cell>
          <cell r="BQ1540">
            <v>2.0499999999999998</v>
          </cell>
          <cell r="BR1540">
            <v>2.0350000000000001</v>
          </cell>
          <cell r="BS1540">
            <v>2.0499999999999998</v>
          </cell>
          <cell r="BT1540">
            <v>1.499999999999968E-2</v>
          </cell>
          <cell r="BU1540">
            <v>9.9999999999997868E-3</v>
          </cell>
        </row>
        <row r="1541">
          <cell r="AA1541">
            <v>41726</v>
          </cell>
          <cell r="AB1541">
            <v>1.51</v>
          </cell>
          <cell r="AC1541">
            <v>1.52</v>
          </cell>
          <cell r="AD1541">
            <v>1.51</v>
          </cell>
          <cell r="AE1541">
            <v>1.52</v>
          </cell>
          <cell r="AF1541">
            <v>1.0000000000000009E-2</v>
          </cell>
          <cell r="AG1541">
            <v>1.0000000000000009E-2</v>
          </cell>
          <cell r="BO1541">
            <v>41724</v>
          </cell>
          <cell r="BP1541">
            <v>2.0449999999999999</v>
          </cell>
          <cell r="BQ1541">
            <v>2.0499999999999998</v>
          </cell>
          <cell r="BR1541">
            <v>2.02</v>
          </cell>
          <cell r="BS1541">
            <v>2.04</v>
          </cell>
          <cell r="BT1541">
            <v>2.9999999999999805E-2</v>
          </cell>
          <cell r="BU1541">
            <v>-4.9999999999998934E-3</v>
          </cell>
        </row>
        <row r="1542">
          <cell r="AA1542">
            <v>41725</v>
          </cell>
          <cell r="AB1542">
            <v>1.52</v>
          </cell>
          <cell r="AC1542">
            <v>1.52</v>
          </cell>
          <cell r="AD1542">
            <v>1.51</v>
          </cell>
          <cell r="AE1542">
            <v>1.51</v>
          </cell>
          <cell r="AF1542">
            <v>1.0000000000000009E-2</v>
          </cell>
          <cell r="AG1542">
            <v>-1.0000000000000009E-2</v>
          </cell>
          <cell r="BO1542">
            <v>41723</v>
          </cell>
          <cell r="BP1542">
            <v>2.0499999999999998</v>
          </cell>
          <cell r="BQ1542">
            <v>2.0499999999999998</v>
          </cell>
          <cell r="BR1542">
            <v>2.04</v>
          </cell>
          <cell r="BS1542">
            <v>2.0449999999999999</v>
          </cell>
          <cell r="BT1542">
            <v>9.9999999999997868E-3</v>
          </cell>
          <cell r="BU1542">
            <v>-4.9999999999998934E-3</v>
          </cell>
        </row>
        <row r="1543">
          <cell r="AA1543">
            <v>41724</v>
          </cell>
          <cell r="AB1543">
            <v>1.5249999999999999</v>
          </cell>
          <cell r="AC1543">
            <v>1.53</v>
          </cell>
          <cell r="AD1543">
            <v>1.5</v>
          </cell>
          <cell r="AE1543">
            <v>1.52</v>
          </cell>
          <cell r="AF1543">
            <v>3.0000000000000027E-2</v>
          </cell>
          <cell r="AG1543">
            <v>-4.9999999999998934E-3</v>
          </cell>
          <cell r="BO1543">
            <v>41722</v>
          </cell>
          <cell r="BP1543">
            <v>2.08</v>
          </cell>
          <cell r="BQ1543">
            <v>2.0819999999999999</v>
          </cell>
          <cell r="BR1543">
            <v>2.0499999999999998</v>
          </cell>
          <cell r="BS1543">
            <v>2.0499999999999998</v>
          </cell>
          <cell r="BT1543">
            <v>3.2000000000000028E-2</v>
          </cell>
          <cell r="BU1543">
            <v>-3.0000000000000249E-2</v>
          </cell>
        </row>
        <row r="1544">
          <cell r="AA1544">
            <v>41723</v>
          </cell>
          <cell r="AB1544">
            <v>1.54</v>
          </cell>
          <cell r="AC1544">
            <v>1.54</v>
          </cell>
          <cell r="AD1544">
            <v>1.52</v>
          </cell>
          <cell r="AE1544">
            <v>1.5249999999999999</v>
          </cell>
          <cell r="AF1544">
            <v>2.0000000000000018E-2</v>
          </cell>
          <cell r="AG1544">
            <v>-1.5000000000000124E-2</v>
          </cell>
          <cell r="BO1544">
            <v>41719</v>
          </cell>
          <cell r="BP1544">
            <v>2.0699999999999998</v>
          </cell>
          <cell r="BQ1544">
            <v>2.08</v>
          </cell>
          <cell r="BR1544">
            <v>2.0699999999999998</v>
          </cell>
          <cell r="BS1544">
            <v>2.08</v>
          </cell>
          <cell r="BT1544">
            <v>1.0000000000000231E-2</v>
          </cell>
          <cell r="BU1544">
            <v>1.0000000000000231E-2</v>
          </cell>
        </row>
        <row r="1545">
          <cell r="AA1545">
            <v>41722</v>
          </cell>
          <cell r="AB1545">
            <v>1.57</v>
          </cell>
          <cell r="AC1545">
            <v>1.5720000000000001</v>
          </cell>
          <cell r="AD1545">
            <v>1.54</v>
          </cell>
          <cell r="AE1545">
            <v>1.54</v>
          </cell>
          <cell r="AF1545">
            <v>3.2000000000000028E-2</v>
          </cell>
          <cell r="AG1545">
            <v>-3.0000000000000027E-2</v>
          </cell>
          <cell r="BO1545">
            <v>41718</v>
          </cell>
          <cell r="BP1545">
            <v>2.0699999999999998</v>
          </cell>
          <cell r="BQ1545">
            <v>2.0699999999999998</v>
          </cell>
          <cell r="BR1545">
            <v>2.0699999999999998</v>
          </cell>
          <cell r="BS1545">
            <v>2.0699999999999998</v>
          </cell>
          <cell r="BT1545">
            <v>0</v>
          </cell>
          <cell r="BU1545">
            <v>0</v>
          </cell>
        </row>
        <row r="1546">
          <cell r="AA1546">
            <v>41719</v>
          </cell>
          <cell r="AB1546">
            <v>1.58</v>
          </cell>
          <cell r="AC1546">
            <v>1.58</v>
          </cell>
          <cell r="AD1546">
            <v>1.57</v>
          </cell>
          <cell r="AE1546">
            <v>1.57</v>
          </cell>
          <cell r="AF1546">
            <v>1.0000000000000009E-2</v>
          </cell>
          <cell r="AG1546">
            <v>-1.0000000000000009E-2</v>
          </cell>
          <cell r="BO1546">
            <v>41717</v>
          </cell>
          <cell r="BP1546">
            <v>2.0699999999999998</v>
          </cell>
          <cell r="BQ1546">
            <v>2.0699999999999998</v>
          </cell>
          <cell r="BR1546">
            <v>2.0699999999999998</v>
          </cell>
          <cell r="BS1546">
            <v>2.0699999999999998</v>
          </cell>
          <cell r="BT1546">
            <v>0</v>
          </cell>
          <cell r="BU1546">
            <v>0</v>
          </cell>
        </row>
        <row r="1547">
          <cell r="AA1547">
            <v>41718</v>
          </cell>
          <cell r="AB1547">
            <v>1.55</v>
          </cell>
          <cell r="AC1547">
            <v>1.58</v>
          </cell>
          <cell r="AD1547">
            <v>1.55</v>
          </cell>
          <cell r="AE1547">
            <v>1.58</v>
          </cell>
          <cell r="AF1547">
            <v>3.0000000000000027E-2</v>
          </cell>
          <cell r="AG1547">
            <v>3.0000000000000027E-2</v>
          </cell>
          <cell r="BO1547">
            <v>41716</v>
          </cell>
          <cell r="BP1547">
            <v>2.1</v>
          </cell>
          <cell r="BQ1547">
            <v>2.1</v>
          </cell>
          <cell r="BR1547">
            <v>2.0699999999999998</v>
          </cell>
          <cell r="BS1547">
            <v>2.0699999999999998</v>
          </cell>
          <cell r="BT1547">
            <v>3.0000000000000249E-2</v>
          </cell>
          <cell r="BU1547">
            <v>-3.0000000000000249E-2</v>
          </cell>
        </row>
        <row r="1548">
          <cell r="AA1548">
            <v>41717</v>
          </cell>
          <cell r="AB1548">
            <v>1.57</v>
          </cell>
          <cell r="AC1548">
            <v>1.57</v>
          </cell>
          <cell r="AD1548">
            <v>1.54</v>
          </cell>
          <cell r="AE1548">
            <v>1.55</v>
          </cell>
          <cell r="AF1548">
            <v>3.0000000000000027E-2</v>
          </cell>
          <cell r="AG1548">
            <v>-2.0000000000000018E-2</v>
          </cell>
          <cell r="BO1548">
            <v>41715</v>
          </cell>
          <cell r="BP1548">
            <v>2.11</v>
          </cell>
          <cell r="BQ1548">
            <v>2.1110000000000002</v>
          </cell>
          <cell r="BR1548">
            <v>2.0990000000000002</v>
          </cell>
          <cell r="BS1548">
            <v>2.1</v>
          </cell>
          <cell r="BT1548">
            <v>1.2000000000000011E-2</v>
          </cell>
          <cell r="BU1548">
            <v>-4.9999999999998934E-3</v>
          </cell>
        </row>
        <row r="1549">
          <cell r="AA1549">
            <v>41716</v>
          </cell>
          <cell r="AB1549">
            <v>1.61</v>
          </cell>
          <cell r="AC1549">
            <v>1.61</v>
          </cell>
          <cell r="AD1549">
            <v>1.57</v>
          </cell>
          <cell r="AE1549">
            <v>1.57</v>
          </cell>
          <cell r="AF1549">
            <v>4.0000000000000036E-2</v>
          </cell>
          <cell r="AG1549">
            <v>-4.0000000000000036E-2</v>
          </cell>
          <cell r="BO1549">
            <v>41712</v>
          </cell>
          <cell r="BP1549">
            <v>2.1</v>
          </cell>
          <cell r="BQ1549">
            <v>2.1150000000000002</v>
          </cell>
          <cell r="BR1549">
            <v>2.1</v>
          </cell>
          <cell r="BS1549">
            <v>2.105</v>
          </cell>
          <cell r="BT1549">
            <v>1.5000000000000124E-2</v>
          </cell>
          <cell r="BU1549">
            <v>4.9999999999998934E-3</v>
          </cell>
        </row>
        <row r="1550">
          <cell r="AA1550">
            <v>41715</v>
          </cell>
          <cell r="AB1550">
            <v>1.6</v>
          </cell>
          <cell r="AC1550">
            <v>1.61</v>
          </cell>
          <cell r="AD1550">
            <v>1.5940000000000001</v>
          </cell>
          <cell r="AE1550">
            <v>1.61</v>
          </cell>
          <cell r="AF1550">
            <v>1.6000000000000014E-2</v>
          </cell>
          <cell r="AG1550">
            <v>1.0000000000000009E-2</v>
          </cell>
          <cell r="BO1550">
            <v>41711</v>
          </cell>
          <cell r="BP1550">
            <v>2.11</v>
          </cell>
          <cell r="BQ1550">
            <v>2.11</v>
          </cell>
          <cell r="BR1550">
            <v>2.1</v>
          </cell>
          <cell r="BS1550">
            <v>2.1</v>
          </cell>
          <cell r="BT1550">
            <v>9.9999999999997868E-3</v>
          </cell>
          <cell r="BU1550">
            <v>-9.9999999999997868E-3</v>
          </cell>
        </row>
        <row r="1551">
          <cell r="AA1551">
            <v>41712</v>
          </cell>
          <cell r="AB1551">
            <v>1.62</v>
          </cell>
          <cell r="AC1551">
            <v>1.62</v>
          </cell>
          <cell r="AD1551">
            <v>1.6</v>
          </cell>
          <cell r="AE1551">
            <v>1.6</v>
          </cell>
          <cell r="AF1551">
            <v>2.0000000000000018E-2</v>
          </cell>
          <cell r="AG1551">
            <v>-2.0000000000000018E-2</v>
          </cell>
          <cell r="BO1551">
            <v>41710</v>
          </cell>
          <cell r="BP1551">
            <v>2.12</v>
          </cell>
          <cell r="BQ1551">
            <v>2.12</v>
          </cell>
          <cell r="BR1551">
            <v>2.1</v>
          </cell>
          <cell r="BS1551">
            <v>2.11</v>
          </cell>
          <cell r="BT1551">
            <v>2.0000000000000018E-2</v>
          </cell>
          <cell r="BU1551">
            <v>-1.0000000000000231E-2</v>
          </cell>
        </row>
        <row r="1552">
          <cell r="AA1552">
            <v>41711</v>
          </cell>
          <cell r="AB1552">
            <v>1.64</v>
          </cell>
          <cell r="AC1552">
            <v>1.64</v>
          </cell>
          <cell r="AD1552">
            <v>1.62</v>
          </cell>
          <cell r="AE1552">
            <v>1.62</v>
          </cell>
          <cell r="AF1552">
            <v>1.9999999999999796E-2</v>
          </cell>
          <cell r="AG1552">
            <v>-1.9999999999999796E-2</v>
          </cell>
          <cell r="BO1552">
            <v>41709</v>
          </cell>
          <cell r="BP1552">
            <v>2.14</v>
          </cell>
          <cell r="BQ1552">
            <v>2.141</v>
          </cell>
          <cell r="BR1552">
            <v>2.11</v>
          </cell>
          <cell r="BS1552">
            <v>2.12</v>
          </cell>
          <cell r="BT1552">
            <v>3.1000000000000139E-2</v>
          </cell>
          <cell r="BU1552">
            <v>-2.0000000000000018E-2</v>
          </cell>
        </row>
        <row r="1553">
          <cell r="AA1553">
            <v>41710</v>
          </cell>
          <cell r="AB1553">
            <v>1.66</v>
          </cell>
          <cell r="AC1553">
            <v>1.66</v>
          </cell>
          <cell r="AD1553">
            <v>1.635</v>
          </cell>
          <cell r="AE1553">
            <v>1.64</v>
          </cell>
          <cell r="AF1553">
            <v>2.4999999999999911E-2</v>
          </cell>
          <cell r="AG1553">
            <v>-2.0000000000000018E-2</v>
          </cell>
          <cell r="BO1553">
            <v>41708</v>
          </cell>
          <cell r="BP1553">
            <v>2.17</v>
          </cell>
          <cell r="BQ1553">
            <v>2.1709999999999998</v>
          </cell>
          <cell r="BR1553">
            <v>2.14</v>
          </cell>
          <cell r="BS1553">
            <v>2.14</v>
          </cell>
          <cell r="BT1553">
            <v>3.0999999999999694E-2</v>
          </cell>
          <cell r="BU1553">
            <v>-2.9999999999999805E-2</v>
          </cell>
        </row>
        <row r="1554">
          <cell r="AA1554">
            <v>41709</v>
          </cell>
          <cell r="AB1554">
            <v>1.69</v>
          </cell>
          <cell r="AC1554">
            <v>1.69</v>
          </cell>
          <cell r="AD1554">
            <v>1.66</v>
          </cell>
          <cell r="AE1554">
            <v>1.66</v>
          </cell>
          <cell r="AF1554">
            <v>3.0000000000000027E-2</v>
          </cell>
          <cell r="AG1554">
            <v>-3.0000000000000027E-2</v>
          </cell>
          <cell r="BO1554">
            <v>41705</v>
          </cell>
          <cell r="BP1554">
            <v>2.17</v>
          </cell>
          <cell r="BQ1554">
            <v>2.19</v>
          </cell>
          <cell r="BR1554">
            <v>2.15</v>
          </cell>
          <cell r="BS1554">
            <v>2.17</v>
          </cell>
          <cell r="BT1554">
            <v>4.0000000000000036E-2</v>
          </cell>
          <cell r="BU1554">
            <v>0</v>
          </cell>
        </row>
        <row r="1555">
          <cell r="AA1555">
            <v>41708</v>
          </cell>
          <cell r="AB1555">
            <v>1.7</v>
          </cell>
          <cell r="AC1555">
            <v>1.702</v>
          </cell>
          <cell r="AD1555">
            <v>1.68</v>
          </cell>
          <cell r="AE1555">
            <v>1.69</v>
          </cell>
          <cell r="AF1555">
            <v>2.200000000000002E-2</v>
          </cell>
          <cell r="AG1555">
            <v>-1.0000000000000009E-2</v>
          </cell>
          <cell r="BO1555">
            <v>41704</v>
          </cell>
          <cell r="BP1555">
            <v>2.17</v>
          </cell>
          <cell r="BQ1555">
            <v>2.17</v>
          </cell>
          <cell r="BR1555">
            <v>2.17</v>
          </cell>
          <cell r="BS1555">
            <v>2.17</v>
          </cell>
          <cell r="BT1555">
            <v>0</v>
          </cell>
          <cell r="BU1555">
            <v>0</v>
          </cell>
        </row>
        <row r="1556">
          <cell r="AA1556">
            <v>41705</v>
          </cell>
          <cell r="AB1556">
            <v>1.77</v>
          </cell>
          <cell r="AC1556">
            <v>1.77</v>
          </cell>
          <cell r="AD1556">
            <v>1.7</v>
          </cell>
          <cell r="AE1556">
            <v>1.7</v>
          </cell>
          <cell r="AF1556">
            <v>7.0000000000000062E-2</v>
          </cell>
          <cell r="AG1556">
            <v>-7.0000000000000062E-2</v>
          </cell>
          <cell r="BO1556">
            <v>41703</v>
          </cell>
          <cell r="BP1556">
            <v>2.17</v>
          </cell>
          <cell r="BQ1556">
            <v>2.1749999999999998</v>
          </cell>
          <cell r="BR1556">
            <v>2.14</v>
          </cell>
          <cell r="BS1556">
            <v>2.17</v>
          </cell>
          <cell r="BT1556">
            <v>3.4999999999999698E-2</v>
          </cell>
          <cell r="BU1556">
            <v>0</v>
          </cell>
        </row>
        <row r="1557">
          <cell r="AA1557">
            <v>41704</v>
          </cell>
          <cell r="AB1557">
            <v>1.77</v>
          </cell>
          <cell r="AC1557">
            <v>1.77</v>
          </cell>
          <cell r="AD1557">
            <v>1.77</v>
          </cell>
          <cell r="AE1557">
            <v>1.77</v>
          </cell>
          <cell r="AF1557">
            <v>0</v>
          </cell>
          <cell r="AG1557">
            <v>0</v>
          </cell>
          <cell r="BO1557">
            <v>41702</v>
          </cell>
          <cell r="BP1557">
            <v>2.2050000000000001</v>
          </cell>
          <cell r="BQ1557">
            <v>2.21</v>
          </cell>
          <cell r="BR1557">
            <v>2.17</v>
          </cell>
          <cell r="BS1557">
            <v>2.17</v>
          </cell>
          <cell r="BT1557">
            <v>4.0000000000000036E-2</v>
          </cell>
          <cell r="BU1557">
            <v>-3.5000000000000142E-2</v>
          </cell>
        </row>
        <row r="1558">
          <cell r="AA1558">
            <v>41703</v>
          </cell>
          <cell r="AB1558">
            <v>1.76</v>
          </cell>
          <cell r="AC1558">
            <v>1.77</v>
          </cell>
          <cell r="AD1558">
            <v>1.74</v>
          </cell>
          <cell r="AE1558">
            <v>1.77</v>
          </cell>
          <cell r="AF1558">
            <v>3.0000000000000027E-2</v>
          </cell>
          <cell r="AG1558">
            <v>1.0000000000000009E-2</v>
          </cell>
          <cell r="BO1558">
            <v>41701</v>
          </cell>
          <cell r="BP1558">
            <v>2.19</v>
          </cell>
          <cell r="BQ1558">
            <v>2.2050000000000001</v>
          </cell>
          <cell r="BR1558">
            <v>2.1800000000000002</v>
          </cell>
          <cell r="BS1558">
            <v>2.2050000000000001</v>
          </cell>
          <cell r="BT1558">
            <v>2.4999999999999911E-2</v>
          </cell>
          <cell r="BU1558">
            <v>4.9999999999998934E-3</v>
          </cell>
        </row>
        <row r="1559">
          <cell r="AA1559">
            <v>41702</v>
          </cell>
          <cell r="AB1559">
            <v>1.77</v>
          </cell>
          <cell r="AC1559">
            <v>1.77</v>
          </cell>
          <cell r="AD1559">
            <v>1.76</v>
          </cell>
          <cell r="AE1559">
            <v>1.76</v>
          </cell>
          <cell r="AF1559">
            <v>1.0000000000000009E-2</v>
          </cell>
          <cell r="AG1559">
            <v>-1.0000000000000009E-2</v>
          </cell>
          <cell r="BO1559">
            <v>41698</v>
          </cell>
          <cell r="BP1559">
            <v>2.125</v>
          </cell>
          <cell r="BQ1559">
            <v>2.2000000000000002</v>
          </cell>
          <cell r="BR1559">
            <v>2.12</v>
          </cell>
          <cell r="BS1559">
            <v>2.2000000000000002</v>
          </cell>
          <cell r="BT1559">
            <v>8.0000000000000071E-2</v>
          </cell>
          <cell r="BU1559">
            <v>7.5000000000000178E-2</v>
          </cell>
        </row>
        <row r="1560">
          <cell r="AA1560">
            <v>41701</v>
          </cell>
          <cell r="AB1560">
            <v>1.8</v>
          </cell>
          <cell r="AC1560">
            <v>1.802</v>
          </cell>
          <cell r="AD1560">
            <v>1.77</v>
          </cell>
          <cell r="AE1560">
            <v>1.77</v>
          </cell>
          <cell r="AF1560">
            <v>3.2000000000000028E-2</v>
          </cell>
          <cell r="AG1560">
            <v>-3.0000000000000027E-2</v>
          </cell>
          <cell r="BO1560">
            <v>41697</v>
          </cell>
          <cell r="BP1560">
            <v>2.14</v>
          </cell>
          <cell r="BQ1560">
            <v>2.15</v>
          </cell>
          <cell r="BR1560">
            <v>2.125</v>
          </cell>
          <cell r="BS1560">
            <v>2.125</v>
          </cell>
          <cell r="BT1560">
            <v>2.4999999999999911E-2</v>
          </cell>
          <cell r="BU1560">
            <v>-1.5000000000000124E-2</v>
          </cell>
        </row>
        <row r="1561">
          <cell r="AA1561">
            <v>41698</v>
          </cell>
          <cell r="AB1561">
            <v>1.73</v>
          </cell>
          <cell r="AC1561">
            <v>1.8</v>
          </cell>
          <cell r="AD1561">
            <v>1.73</v>
          </cell>
          <cell r="AE1561">
            <v>1.8</v>
          </cell>
          <cell r="AF1561">
            <v>7.0000000000000062E-2</v>
          </cell>
          <cell r="AG1561">
            <v>7.0000000000000062E-2</v>
          </cell>
          <cell r="BO1561">
            <v>41696</v>
          </cell>
          <cell r="BP1561">
            <v>2.1</v>
          </cell>
          <cell r="BQ1561">
            <v>2.14</v>
          </cell>
          <cell r="BR1561">
            <v>2.1</v>
          </cell>
          <cell r="BS1561">
            <v>2.14</v>
          </cell>
          <cell r="BT1561">
            <v>4.0000000000000036E-2</v>
          </cell>
          <cell r="BU1561">
            <v>4.0000000000000036E-2</v>
          </cell>
        </row>
        <row r="1562">
          <cell r="AA1562">
            <v>41697</v>
          </cell>
          <cell r="AB1562">
            <v>1.7</v>
          </cell>
          <cell r="AC1562">
            <v>1.73</v>
          </cell>
          <cell r="AD1562">
            <v>1.7</v>
          </cell>
          <cell r="AE1562">
            <v>1.73</v>
          </cell>
          <cell r="AF1562">
            <v>3.0000000000000027E-2</v>
          </cell>
          <cell r="AG1562">
            <v>3.0000000000000027E-2</v>
          </cell>
          <cell r="BO1562">
            <v>41695</v>
          </cell>
          <cell r="BP1562">
            <v>2.12</v>
          </cell>
          <cell r="BQ1562">
            <v>2.12</v>
          </cell>
          <cell r="BR1562">
            <v>2.1</v>
          </cell>
          <cell r="BS1562">
            <v>2.1</v>
          </cell>
          <cell r="BT1562">
            <v>2.0000000000000018E-2</v>
          </cell>
          <cell r="BU1562">
            <v>-2.0000000000000018E-2</v>
          </cell>
        </row>
        <row r="1563">
          <cell r="AA1563">
            <v>41696</v>
          </cell>
          <cell r="AB1563">
            <v>1.69</v>
          </cell>
          <cell r="AC1563">
            <v>1.7</v>
          </cell>
          <cell r="AD1563">
            <v>1.69</v>
          </cell>
          <cell r="AE1563">
            <v>1.7</v>
          </cell>
          <cell r="AF1563">
            <v>1.0000000000000009E-2</v>
          </cell>
          <cell r="AG1563">
            <v>1.0000000000000009E-2</v>
          </cell>
          <cell r="BO1563">
            <v>41694</v>
          </cell>
          <cell r="BP1563">
            <v>2.13</v>
          </cell>
          <cell r="BQ1563">
            <v>2.14</v>
          </cell>
          <cell r="BR1563">
            <v>2.12</v>
          </cell>
          <cell r="BS1563">
            <v>2.12</v>
          </cell>
          <cell r="BT1563">
            <v>2.0000000000000018E-2</v>
          </cell>
          <cell r="BU1563">
            <v>-9.9999999999997868E-3</v>
          </cell>
        </row>
        <row r="1564">
          <cell r="AA1564">
            <v>41695</v>
          </cell>
          <cell r="AB1564">
            <v>1.7</v>
          </cell>
          <cell r="AC1564">
            <v>1.7</v>
          </cell>
          <cell r="AD1564">
            <v>1.68</v>
          </cell>
          <cell r="AE1564">
            <v>1.69</v>
          </cell>
          <cell r="AF1564">
            <v>2.0000000000000018E-2</v>
          </cell>
          <cell r="AG1564">
            <v>-1.5000000000000124E-2</v>
          </cell>
          <cell r="BO1564">
            <v>41691</v>
          </cell>
          <cell r="BP1564">
            <v>2.19</v>
          </cell>
          <cell r="BQ1564">
            <v>2.19</v>
          </cell>
          <cell r="BR1564">
            <v>2.13</v>
          </cell>
          <cell r="BS1564">
            <v>2.13</v>
          </cell>
          <cell r="BT1564">
            <v>6.0000000000000053E-2</v>
          </cell>
          <cell r="BU1564">
            <v>-6.0000000000000053E-2</v>
          </cell>
        </row>
        <row r="1565">
          <cell r="AA1565">
            <v>41694</v>
          </cell>
          <cell r="AB1565">
            <v>1.71</v>
          </cell>
          <cell r="AC1565">
            <v>1.71</v>
          </cell>
          <cell r="AD1565">
            <v>1.694</v>
          </cell>
          <cell r="AE1565">
            <v>1.7050000000000001</v>
          </cell>
          <cell r="AF1565">
            <v>1.6000000000000014E-2</v>
          </cell>
          <cell r="AG1565">
            <v>0</v>
          </cell>
          <cell r="BO1565">
            <v>41690</v>
          </cell>
          <cell r="BP1565">
            <v>2.15</v>
          </cell>
          <cell r="BQ1565">
            <v>2.2000000000000002</v>
          </cell>
          <cell r="BR1565">
            <v>2.15</v>
          </cell>
          <cell r="BS1565">
            <v>2.19</v>
          </cell>
          <cell r="BT1565">
            <v>5.0000000000000266E-2</v>
          </cell>
          <cell r="BU1565">
            <v>4.0000000000000036E-2</v>
          </cell>
        </row>
        <row r="1566">
          <cell r="AA1566">
            <v>41691</v>
          </cell>
          <cell r="AB1566">
            <v>1.75</v>
          </cell>
          <cell r="AC1566">
            <v>1.75</v>
          </cell>
          <cell r="AD1566">
            <v>1.7050000000000001</v>
          </cell>
          <cell r="AE1566">
            <v>1.7050000000000001</v>
          </cell>
          <cell r="AF1566">
            <v>4.4999999999999929E-2</v>
          </cell>
          <cell r="AG1566">
            <v>-4.4999999999999929E-2</v>
          </cell>
          <cell r="BO1566">
            <v>41689</v>
          </cell>
          <cell r="BP1566">
            <v>2.17</v>
          </cell>
          <cell r="BQ1566">
            <v>2.17</v>
          </cell>
          <cell r="BR1566">
            <v>2.11</v>
          </cell>
          <cell r="BS1566">
            <v>2.15</v>
          </cell>
          <cell r="BT1566">
            <v>6.0000000000000053E-2</v>
          </cell>
          <cell r="BU1566">
            <v>-2.0000000000000018E-2</v>
          </cell>
        </row>
        <row r="1567">
          <cell r="AA1567">
            <v>41690</v>
          </cell>
          <cell r="AB1567">
            <v>1.71</v>
          </cell>
          <cell r="AC1567">
            <v>1.75</v>
          </cell>
          <cell r="AD1567">
            <v>1.71</v>
          </cell>
          <cell r="AE1567">
            <v>1.75</v>
          </cell>
          <cell r="AF1567">
            <v>4.0000000000000036E-2</v>
          </cell>
          <cell r="AG1567">
            <v>4.0000000000000036E-2</v>
          </cell>
          <cell r="BO1567">
            <v>41688</v>
          </cell>
          <cell r="BP1567">
            <v>2.1800000000000002</v>
          </cell>
          <cell r="BQ1567">
            <v>2.19</v>
          </cell>
          <cell r="BR1567">
            <v>2.16</v>
          </cell>
          <cell r="BS1567">
            <v>2.17</v>
          </cell>
          <cell r="BT1567">
            <v>2.9999999999999805E-2</v>
          </cell>
          <cell r="BU1567">
            <v>-1.0000000000000231E-2</v>
          </cell>
        </row>
        <row r="1568">
          <cell r="AA1568">
            <v>41689</v>
          </cell>
          <cell r="AB1568">
            <v>1.73</v>
          </cell>
          <cell r="AC1568">
            <v>1.7350000000000001</v>
          </cell>
          <cell r="AD1568">
            <v>1.69</v>
          </cell>
          <cell r="AE1568">
            <v>1.71</v>
          </cell>
          <cell r="AF1568">
            <v>4.5000000000000151E-2</v>
          </cell>
          <cell r="AG1568">
            <v>-2.0000000000000018E-2</v>
          </cell>
          <cell r="BO1568">
            <v>41687</v>
          </cell>
          <cell r="BP1568">
            <v>2.19</v>
          </cell>
          <cell r="BQ1568">
            <v>2.1920000000000002</v>
          </cell>
          <cell r="BR1568">
            <v>2.1800000000000002</v>
          </cell>
          <cell r="BS1568">
            <v>2.1800000000000002</v>
          </cell>
          <cell r="BT1568">
            <v>1.2000000000000011E-2</v>
          </cell>
          <cell r="BU1568">
            <v>-9.9999999999997868E-3</v>
          </cell>
        </row>
        <row r="1569">
          <cell r="AA1569">
            <v>41688</v>
          </cell>
          <cell r="AB1569">
            <v>1.73</v>
          </cell>
          <cell r="AC1569">
            <v>1.73</v>
          </cell>
          <cell r="AD1569">
            <v>1.72</v>
          </cell>
          <cell r="AE1569">
            <v>1.73</v>
          </cell>
          <cell r="AF1569">
            <v>1.0000000000000009E-2</v>
          </cell>
          <cell r="AG1569">
            <v>0</v>
          </cell>
          <cell r="BO1569">
            <v>41684</v>
          </cell>
          <cell r="BP1569">
            <v>2.25</v>
          </cell>
          <cell r="BQ1569">
            <v>2.25</v>
          </cell>
          <cell r="BR1569">
            <v>2.19</v>
          </cell>
          <cell r="BS1569">
            <v>2.19</v>
          </cell>
          <cell r="BT1569">
            <v>6.0000000000000053E-2</v>
          </cell>
          <cell r="BU1569">
            <v>-6.0000000000000053E-2</v>
          </cell>
        </row>
        <row r="1570">
          <cell r="AA1570">
            <v>41687</v>
          </cell>
          <cell r="AB1570">
            <v>1.72</v>
          </cell>
          <cell r="AC1570">
            <v>1.73</v>
          </cell>
          <cell r="AD1570">
            <v>1.7150000000000001</v>
          </cell>
          <cell r="AE1570">
            <v>1.73</v>
          </cell>
          <cell r="AF1570">
            <v>1.4999999999999902E-2</v>
          </cell>
          <cell r="AG1570">
            <v>1.0000000000000009E-2</v>
          </cell>
          <cell r="BO1570">
            <v>41683</v>
          </cell>
          <cell r="BP1570">
            <v>2.29</v>
          </cell>
          <cell r="BQ1570">
            <v>2.29</v>
          </cell>
          <cell r="BR1570">
            <v>2.2400000000000002</v>
          </cell>
          <cell r="BS1570">
            <v>2.25</v>
          </cell>
          <cell r="BT1570">
            <v>4.9999999999999822E-2</v>
          </cell>
          <cell r="BU1570">
            <v>-4.0000000000000036E-2</v>
          </cell>
        </row>
        <row r="1571">
          <cell r="AA1571">
            <v>41684</v>
          </cell>
          <cell r="AB1571">
            <v>1.73</v>
          </cell>
          <cell r="AC1571">
            <v>1.74</v>
          </cell>
          <cell r="AD1571">
            <v>1.72</v>
          </cell>
          <cell r="AE1571">
            <v>1.72</v>
          </cell>
          <cell r="AF1571">
            <v>2.0000000000000018E-2</v>
          </cell>
          <cell r="AG1571">
            <v>-1.0000000000000009E-2</v>
          </cell>
          <cell r="BO1571">
            <v>41682</v>
          </cell>
          <cell r="BP1571">
            <v>2.2599999999999998</v>
          </cell>
          <cell r="BQ1571">
            <v>2.29</v>
          </cell>
          <cell r="BR1571">
            <v>2.2400000000000002</v>
          </cell>
          <cell r="BS1571">
            <v>2.29</v>
          </cell>
          <cell r="BT1571">
            <v>4.9999999999999822E-2</v>
          </cell>
          <cell r="BU1571">
            <v>3.0000000000000249E-2</v>
          </cell>
        </row>
        <row r="1572">
          <cell r="AA1572">
            <v>41683</v>
          </cell>
          <cell r="AB1572">
            <v>1.73</v>
          </cell>
          <cell r="AC1572">
            <v>1.73</v>
          </cell>
          <cell r="AD1572">
            <v>1.73</v>
          </cell>
          <cell r="AE1572">
            <v>1.73</v>
          </cell>
          <cell r="AF1572">
            <v>0</v>
          </cell>
          <cell r="AG1572">
            <v>0</v>
          </cell>
          <cell r="BO1572">
            <v>41681</v>
          </cell>
          <cell r="BP1572">
            <v>2.2799999999999998</v>
          </cell>
          <cell r="BQ1572">
            <v>2.2799999999999998</v>
          </cell>
          <cell r="BR1572">
            <v>2.2599999999999998</v>
          </cell>
          <cell r="BS1572">
            <v>2.2599999999999998</v>
          </cell>
          <cell r="BT1572">
            <v>2.0000000000000018E-2</v>
          </cell>
          <cell r="BU1572">
            <v>-2.0000000000000018E-2</v>
          </cell>
        </row>
        <row r="1573">
          <cell r="AA1573">
            <v>41682</v>
          </cell>
          <cell r="AB1573">
            <v>1.7250000000000001</v>
          </cell>
          <cell r="AC1573">
            <v>1.73</v>
          </cell>
          <cell r="AD1573">
            <v>1.72</v>
          </cell>
          <cell r="AE1573">
            <v>1.73</v>
          </cell>
          <cell r="AF1573">
            <v>1.0000000000000009E-2</v>
          </cell>
          <cell r="AG1573">
            <v>4.9999999999998934E-3</v>
          </cell>
          <cell r="BO1573">
            <v>41680</v>
          </cell>
          <cell r="BP1573">
            <v>2.2599999999999998</v>
          </cell>
          <cell r="BQ1573">
            <v>2.2810000000000001</v>
          </cell>
          <cell r="BR1573">
            <v>2.254</v>
          </cell>
          <cell r="BS1573">
            <v>2.2799999999999998</v>
          </cell>
          <cell r="BT1573">
            <v>2.7000000000000135E-2</v>
          </cell>
          <cell r="BU1573">
            <v>2.0000000000000018E-2</v>
          </cell>
        </row>
        <row r="1574">
          <cell r="AA1574">
            <v>41681</v>
          </cell>
          <cell r="AB1574">
            <v>1.72</v>
          </cell>
          <cell r="AC1574">
            <v>1.7250000000000001</v>
          </cell>
          <cell r="AD1574">
            <v>1.72</v>
          </cell>
          <cell r="AE1574">
            <v>1.7250000000000001</v>
          </cell>
          <cell r="AF1574">
            <v>5.0000000000001155E-3</v>
          </cell>
          <cell r="AG1574">
            <v>5.0000000000001155E-3</v>
          </cell>
          <cell r="BO1574">
            <v>41677</v>
          </cell>
          <cell r="BP1574">
            <v>2.27</v>
          </cell>
          <cell r="BQ1574">
            <v>2.27</v>
          </cell>
          <cell r="BR1574">
            <v>2.2599999999999998</v>
          </cell>
          <cell r="BS1574">
            <v>2.2599999999999998</v>
          </cell>
          <cell r="BT1574">
            <v>1.0000000000000231E-2</v>
          </cell>
          <cell r="BU1574">
            <v>-1.0000000000000231E-2</v>
          </cell>
        </row>
        <row r="1575">
          <cell r="AA1575">
            <v>41680</v>
          </cell>
          <cell r="AB1575">
            <v>1.7150000000000001</v>
          </cell>
          <cell r="AC1575">
            <v>1.72</v>
          </cell>
          <cell r="AD1575">
            <v>1.7090000000000001</v>
          </cell>
          <cell r="AE1575">
            <v>1.72</v>
          </cell>
          <cell r="AF1575">
            <v>1.0999999999999899E-2</v>
          </cell>
          <cell r="AG1575">
            <v>-5.0000000000001155E-3</v>
          </cell>
          <cell r="BO1575">
            <v>41676</v>
          </cell>
          <cell r="BP1575">
            <v>2.27</v>
          </cell>
          <cell r="BQ1575">
            <v>2.27</v>
          </cell>
          <cell r="BR1575">
            <v>2.25</v>
          </cell>
          <cell r="BS1575">
            <v>2.27</v>
          </cell>
          <cell r="BT1575">
            <v>2.0000000000000018E-2</v>
          </cell>
          <cell r="BU1575">
            <v>0</v>
          </cell>
        </row>
        <row r="1576">
          <cell r="AA1576">
            <v>41677</v>
          </cell>
          <cell r="AB1576">
            <v>1.71</v>
          </cell>
          <cell r="AC1576">
            <v>1.7250000000000001</v>
          </cell>
          <cell r="AD1576">
            <v>1.71</v>
          </cell>
          <cell r="AE1576">
            <v>1.7250000000000001</v>
          </cell>
          <cell r="AF1576">
            <v>1.5000000000000124E-2</v>
          </cell>
          <cell r="AG1576">
            <v>1.5000000000000124E-2</v>
          </cell>
          <cell r="BO1576">
            <v>41675</v>
          </cell>
          <cell r="BP1576">
            <v>2.29</v>
          </cell>
          <cell r="BQ1576">
            <v>2.29</v>
          </cell>
          <cell r="BR1576">
            <v>2.27</v>
          </cell>
          <cell r="BS1576">
            <v>2.27</v>
          </cell>
          <cell r="BT1576">
            <v>2.0000000000000018E-2</v>
          </cell>
          <cell r="BU1576">
            <v>-1.5000000000000124E-2</v>
          </cell>
        </row>
        <row r="1577">
          <cell r="AA1577">
            <v>41676</v>
          </cell>
          <cell r="AB1577">
            <v>1.7250000000000001</v>
          </cell>
          <cell r="AC1577">
            <v>1.73</v>
          </cell>
          <cell r="AD1577">
            <v>1.71</v>
          </cell>
          <cell r="AE1577">
            <v>1.71</v>
          </cell>
          <cell r="AF1577">
            <v>2.0000000000000018E-2</v>
          </cell>
          <cell r="AG1577">
            <v>-1.5000000000000124E-2</v>
          </cell>
          <cell r="BO1577">
            <v>41674</v>
          </cell>
          <cell r="BP1577">
            <v>2.3149999999999999</v>
          </cell>
          <cell r="BQ1577">
            <v>2.3149999999999999</v>
          </cell>
          <cell r="BR1577">
            <v>2.2799999999999998</v>
          </cell>
          <cell r="BS1577">
            <v>2.2850000000000001</v>
          </cell>
          <cell r="BT1577">
            <v>3.5000000000000142E-2</v>
          </cell>
          <cell r="BU1577">
            <v>-2.9999999999999805E-2</v>
          </cell>
        </row>
        <row r="1578">
          <cell r="AA1578">
            <v>41675</v>
          </cell>
          <cell r="AB1578">
            <v>1.75</v>
          </cell>
          <cell r="AC1578">
            <v>1.75</v>
          </cell>
          <cell r="AD1578">
            <v>1.7250000000000001</v>
          </cell>
          <cell r="AE1578">
            <v>1.7250000000000001</v>
          </cell>
          <cell r="AF1578">
            <v>2.4999999999999911E-2</v>
          </cell>
          <cell r="AG1578">
            <v>-2.4999999999999911E-2</v>
          </cell>
          <cell r="BO1578">
            <v>41673</v>
          </cell>
          <cell r="BP1578">
            <v>2.2999999999999998</v>
          </cell>
          <cell r="BQ1578">
            <v>2.3199999999999998</v>
          </cell>
          <cell r="BR1578">
            <v>2.29</v>
          </cell>
          <cell r="BS1578">
            <v>2.3149999999999999</v>
          </cell>
          <cell r="BT1578">
            <v>2.9999999999999805E-2</v>
          </cell>
          <cell r="BU1578">
            <v>1.5000000000000124E-2</v>
          </cell>
        </row>
        <row r="1579">
          <cell r="AA1579">
            <v>41674</v>
          </cell>
          <cell r="AB1579">
            <v>1.76</v>
          </cell>
          <cell r="AC1579">
            <v>1.77</v>
          </cell>
          <cell r="AD1579">
            <v>1.75</v>
          </cell>
          <cell r="AE1579">
            <v>1.75</v>
          </cell>
          <cell r="AF1579">
            <v>2.0000000000000018E-2</v>
          </cell>
          <cell r="AG1579">
            <v>-1.0000000000000009E-2</v>
          </cell>
          <cell r="BO1579">
            <v>41670</v>
          </cell>
          <cell r="BP1579">
            <v>2.2599999999999998</v>
          </cell>
          <cell r="BQ1579">
            <v>2.3199999999999998</v>
          </cell>
          <cell r="BR1579">
            <v>2.2599999999999998</v>
          </cell>
          <cell r="BS1579">
            <v>2.2999999999999998</v>
          </cell>
          <cell r="BT1579">
            <v>6.0000000000000053E-2</v>
          </cell>
          <cell r="BU1579">
            <v>4.0000000000000036E-2</v>
          </cell>
        </row>
        <row r="1580">
          <cell r="AA1580">
            <v>41673</v>
          </cell>
          <cell r="AB1580">
            <v>1.75</v>
          </cell>
          <cell r="AC1580">
            <v>1.79</v>
          </cell>
          <cell r="AD1580">
            <v>1.7450000000000001</v>
          </cell>
          <cell r="AE1580">
            <v>1.76</v>
          </cell>
          <cell r="AF1580">
            <v>4.4999999999999929E-2</v>
          </cell>
          <cell r="AG1580">
            <v>1.0000000000000009E-2</v>
          </cell>
          <cell r="BO1580">
            <v>41669</v>
          </cell>
          <cell r="BP1580">
            <v>2.27</v>
          </cell>
          <cell r="BQ1580">
            <v>2.29</v>
          </cell>
          <cell r="BR1580">
            <v>2.2599999999999998</v>
          </cell>
          <cell r="BS1580">
            <v>2.2599999999999998</v>
          </cell>
          <cell r="BT1580">
            <v>3.0000000000000249E-2</v>
          </cell>
          <cell r="BU1580">
            <v>-1.0000000000000231E-2</v>
          </cell>
        </row>
        <row r="1581">
          <cell r="AA1581">
            <v>41670</v>
          </cell>
          <cell r="AB1581">
            <v>1.7</v>
          </cell>
          <cell r="AC1581">
            <v>1.75</v>
          </cell>
          <cell r="AD1581">
            <v>1.69</v>
          </cell>
          <cell r="AE1581">
            <v>1.75</v>
          </cell>
          <cell r="AF1581">
            <v>6.0000000000000053E-2</v>
          </cell>
          <cell r="AG1581">
            <v>5.0000000000000044E-2</v>
          </cell>
          <cell r="BO1581">
            <v>41668</v>
          </cell>
          <cell r="BP1581">
            <v>2.23</v>
          </cell>
          <cell r="BQ1581">
            <v>2.27</v>
          </cell>
          <cell r="BR1581">
            <v>2.23</v>
          </cell>
          <cell r="BS1581">
            <v>2.27</v>
          </cell>
          <cell r="BT1581">
            <v>4.0000000000000036E-2</v>
          </cell>
          <cell r="BU1581">
            <v>4.0000000000000036E-2</v>
          </cell>
        </row>
        <row r="1582">
          <cell r="AA1582">
            <v>41669</v>
          </cell>
          <cell r="AB1582">
            <v>1.69</v>
          </cell>
          <cell r="AC1582">
            <v>1.7150000000000001</v>
          </cell>
          <cell r="AD1582">
            <v>1.69</v>
          </cell>
          <cell r="AE1582">
            <v>1.7</v>
          </cell>
          <cell r="AF1582">
            <v>2.5000000000000133E-2</v>
          </cell>
          <cell r="AG1582">
            <v>1.0000000000000009E-2</v>
          </cell>
          <cell r="BO1582">
            <v>41667</v>
          </cell>
          <cell r="BP1582">
            <v>2.2200000000000002</v>
          </cell>
          <cell r="BQ1582">
            <v>2.23</v>
          </cell>
          <cell r="BR1582">
            <v>2.21</v>
          </cell>
          <cell r="BS1582">
            <v>2.23</v>
          </cell>
          <cell r="BT1582">
            <v>2.0000000000000018E-2</v>
          </cell>
          <cell r="BU1582">
            <v>9.9999999999997868E-3</v>
          </cell>
        </row>
        <row r="1583">
          <cell r="AA1583">
            <v>41668</v>
          </cell>
          <cell r="AB1583">
            <v>1.68</v>
          </cell>
          <cell r="AC1583">
            <v>1.6950000000000001</v>
          </cell>
          <cell r="AD1583">
            <v>1.68</v>
          </cell>
          <cell r="AE1583">
            <v>1.69</v>
          </cell>
          <cell r="AF1583">
            <v>1.5000000000000124E-2</v>
          </cell>
          <cell r="AG1583">
            <v>1.0000000000000009E-2</v>
          </cell>
          <cell r="BO1583">
            <v>41666</v>
          </cell>
          <cell r="BP1583">
            <v>2.2200000000000002</v>
          </cell>
          <cell r="BQ1583">
            <v>2.2229999999999999</v>
          </cell>
          <cell r="BR1583">
            <v>2.214</v>
          </cell>
          <cell r="BS1583">
            <v>2.2200000000000002</v>
          </cell>
          <cell r="BT1583">
            <v>8.999999999999897E-3</v>
          </cell>
          <cell r="BU1583">
            <v>0</v>
          </cell>
        </row>
        <row r="1584">
          <cell r="AA1584">
            <v>41667</v>
          </cell>
          <cell r="AB1584">
            <v>1.68</v>
          </cell>
          <cell r="AC1584">
            <v>1.68</v>
          </cell>
          <cell r="AD1584">
            <v>1.68</v>
          </cell>
          <cell r="AE1584">
            <v>1.68</v>
          </cell>
          <cell r="AF1584">
            <v>0</v>
          </cell>
          <cell r="AG1584">
            <v>0</v>
          </cell>
          <cell r="BO1584">
            <v>41663</v>
          </cell>
          <cell r="BP1584">
            <v>2.2599999999999998</v>
          </cell>
          <cell r="BQ1584">
            <v>2.2599999999999998</v>
          </cell>
          <cell r="BR1584">
            <v>2.2050000000000001</v>
          </cell>
          <cell r="BS1584">
            <v>2.2200000000000002</v>
          </cell>
          <cell r="BT1584">
            <v>5.4999999999999716E-2</v>
          </cell>
          <cell r="BU1584">
            <v>-3.9999999999999591E-2</v>
          </cell>
        </row>
        <row r="1585">
          <cell r="AA1585">
            <v>41666</v>
          </cell>
          <cell r="AB1585">
            <v>1.69</v>
          </cell>
          <cell r="AC1585">
            <v>1.69</v>
          </cell>
          <cell r="AD1585">
            <v>1.6779999999999999</v>
          </cell>
          <cell r="AE1585">
            <v>1.68</v>
          </cell>
          <cell r="AF1585">
            <v>1.2000000000000011E-2</v>
          </cell>
          <cell r="AG1585">
            <v>-1.0000000000000009E-2</v>
          </cell>
          <cell r="BO1585">
            <v>41662</v>
          </cell>
          <cell r="BP1585">
            <v>2.2999999999999998</v>
          </cell>
          <cell r="BQ1585">
            <v>2.2999999999999998</v>
          </cell>
          <cell r="BR1585">
            <v>2.2599999999999998</v>
          </cell>
          <cell r="BS1585">
            <v>2.2599999999999998</v>
          </cell>
          <cell r="BT1585">
            <v>4.0000000000000036E-2</v>
          </cell>
          <cell r="BU1585">
            <v>-4.0000000000000036E-2</v>
          </cell>
        </row>
        <row r="1586">
          <cell r="AA1586">
            <v>41663</v>
          </cell>
          <cell r="AB1586">
            <v>1.73</v>
          </cell>
          <cell r="AC1586">
            <v>1.73</v>
          </cell>
          <cell r="AD1586">
            <v>1.69</v>
          </cell>
          <cell r="AE1586">
            <v>1.69</v>
          </cell>
          <cell r="AF1586">
            <v>4.0000000000000036E-2</v>
          </cell>
          <cell r="AG1586">
            <v>-4.0000000000000036E-2</v>
          </cell>
          <cell r="BO1586">
            <v>41661</v>
          </cell>
          <cell r="BP1586">
            <v>2.2999999999999998</v>
          </cell>
          <cell r="BQ1586">
            <v>2.2999999999999998</v>
          </cell>
          <cell r="BR1586">
            <v>2.2999999999999998</v>
          </cell>
          <cell r="BS1586">
            <v>2.2999999999999998</v>
          </cell>
          <cell r="BT1586">
            <v>0</v>
          </cell>
          <cell r="BU1586">
            <v>0</v>
          </cell>
        </row>
        <row r="1587">
          <cell r="AA1587">
            <v>41662</v>
          </cell>
          <cell r="AB1587">
            <v>1.78</v>
          </cell>
          <cell r="AC1587">
            <v>1.78</v>
          </cell>
          <cell r="AD1587">
            <v>1.73</v>
          </cell>
          <cell r="AE1587">
            <v>1.73</v>
          </cell>
          <cell r="AF1587">
            <v>5.0000000000000044E-2</v>
          </cell>
          <cell r="AG1587">
            <v>-5.0000000000000044E-2</v>
          </cell>
          <cell r="BO1587">
            <v>41660</v>
          </cell>
          <cell r="BP1587">
            <v>2.33</v>
          </cell>
          <cell r="BQ1587">
            <v>2.33</v>
          </cell>
          <cell r="BR1587">
            <v>2.2799999999999998</v>
          </cell>
          <cell r="BS1587">
            <v>2.2999999999999998</v>
          </cell>
          <cell r="BT1587">
            <v>5.0000000000000266E-2</v>
          </cell>
          <cell r="BU1587">
            <v>-3.0000000000000249E-2</v>
          </cell>
        </row>
        <row r="1588">
          <cell r="AA1588">
            <v>41661</v>
          </cell>
          <cell r="AB1588">
            <v>1.76</v>
          </cell>
          <cell r="AC1588">
            <v>1.8</v>
          </cell>
          <cell r="AD1588">
            <v>1.75</v>
          </cell>
          <cell r="AE1588">
            <v>1.78</v>
          </cell>
          <cell r="AF1588">
            <v>5.0000000000000044E-2</v>
          </cell>
          <cell r="AG1588">
            <v>2.0000000000000018E-2</v>
          </cell>
          <cell r="BO1588">
            <v>41659</v>
          </cell>
          <cell r="BP1588">
            <v>2.41</v>
          </cell>
          <cell r="BQ1588">
            <v>2.4119999999999999</v>
          </cell>
          <cell r="BR1588">
            <v>2.3199999999999998</v>
          </cell>
          <cell r="BS1588">
            <v>2.33</v>
          </cell>
          <cell r="BT1588">
            <v>9.2000000000000082E-2</v>
          </cell>
          <cell r="BU1588">
            <v>-8.0000000000000071E-2</v>
          </cell>
        </row>
        <row r="1589">
          <cell r="AA1589">
            <v>41660</v>
          </cell>
          <cell r="AB1589">
            <v>1.78</v>
          </cell>
          <cell r="AC1589">
            <v>1.79</v>
          </cell>
          <cell r="AD1589">
            <v>1.72</v>
          </cell>
          <cell r="AE1589">
            <v>1.76</v>
          </cell>
          <cell r="AF1589">
            <v>7.0000000000000062E-2</v>
          </cell>
          <cell r="AG1589">
            <v>-2.0000000000000018E-2</v>
          </cell>
          <cell r="BO1589">
            <v>41656</v>
          </cell>
          <cell r="BP1589">
            <v>2.4300000000000002</v>
          </cell>
          <cell r="BQ1589">
            <v>2.4300000000000002</v>
          </cell>
          <cell r="BR1589">
            <v>2.41</v>
          </cell>
          <cell r="BS1589">
            <v>2.41</v>
          </cell>
          <cell r="BT1589">
            <v>2.0000000000000018E-2</v>
          </cell>
          <cell r="BU1589">
            <v>-9.9999999999997868E-3</v>
          </cell>
        </row>
        <row r="1590">
          <cell r="AA1590">
            <v>41659</v>
          </cell>
          <cell r="AB1590">
            <v>1.84</v>
          </cell>
          <cell r="AC1590">
            <v>1.841</v>
          </cell>
          <cell r="AD1590">
            <v>1.78</v>
          </cell>
          <cell r="AE1590">
            <v>1.78</v>
          </cell>
          <cell r="AF1590">
            <v>6.0999999999999943E-2</v>
          </cell>
          <cell r="AG1590">
            <v>-7.0000000000000062E-2</v>
          </cell>
          <cell r="BO1590">
            <v>41655</v>
          </cell>
          <cell r="BP1590">
            <v>2.44</v>
          </cell>
          <cell r="BQ1590">
            <v>2.44</v>
          </cell>
          <cell r="BR1590">
            <v>2.41</v>
          </cell>
          <cell r="BS1590">
            <v>2.42</v>
          </cell>
          <cell r="BT1590">
            <v>2.9999999999999805E-2</v>
          </cell>
          <cell r="BU1590">
            <v>-2.0000000000000018E-2</v>
          </cell>
        </row>
        <row r="1591">
          <cell r="AA1591">
            <v>41656</v>
          </cell>
          <cell r="AB1591">
            <v>1.88</v>
          </cell>
          <cell r="AC1591">
            <v>1.88</v>
          </cell>
          <cell r="AD1591">
            <v>1.85</v>
          </cell>
          <cell r="AE1591">
            <v>1.85</v>
          </cell>
          <cell r="AF1591">
            <v>2.9999999999999805E-2</v>
          </cell>
          <cell r="AG1591">
            <v>-2.9999999999999805E-2</v>
          </cell>
          <cell r="BO1591">
            <v>41654</v>
          </cell>
          <cell r="BP1591">
            <v>2.4300000000000002</v>
          </cell>
          <cell r="BQ1591">
            <v>2.4500000000000002</v>
          </cell>
          <cell r="BR1591">
            <v>2.4300000000000002</v>
          </cell>
          <cell r="BS1591">
            <v>2.44</v>
          </cell>
          <cell r="BT1591">
            <v>2.0000000000000018E-2</v>
          </cell>
          <cell r="BU1591">
            <v>9.9999999999997868E-3</v>
          </cell>
        </row>
        <row r="1592">
          <cell r="AA1592">
            <v>41655</v>
          </cell>
          <cell r="AB1592">
            <v>1.94</v>
          </cell>
          <cell r="AC1592">
            <v>1.94</v>
          </cell>
          <cell r="AD1592">
            <v>1.88</v>
          </cell>
          <cell r="AE1592">
            <v>1.88</v>
          </cell>
          <cell r="AF1592">
            <v>6.0000000000000053E-2</v>
          </cell>
          <cell r="AG1592">
            <v>-6.0000000000000053E-2</v>
          </cell>
          <cell r="BO1592">
            <v>41653</v>
          </cell>
          <cell r="BP1592">
            <v>2.34</v>
          </cell>
          <cell r="BQ1592">
            <v>2.44</v>
          </cell>
          <cell r="BR1592">
            <v>2.34</v>
          </cell>
          <cell r="BS1592">
            <v>2.4300000000000002</v>
          </cell>
          <cell r="BT1592">
            <v>0.10000000000000009</v>
          </cell>
          <cell r="BU1592">
            <v>9.0000000000000302E-2</v>
          </cell>
        </row>
        <row r="1593">
          <cell r="AA1593">
            <v>41654</v>
          </cell>
          <cell r="AB1593">
            <v>1.96</v>
          </cell>
          <cell r="AC1593">
            <v>1.96</v>
          </cell>
          <cell r="AD1593">
            <v>1.9350000000000001</v>
          </cell>
          <cell r="AE1593">
            <v>1.94</v>
          </cell>
          <cell r="AF1593">
            <v>2.4999999999999911E-2</v>
          </cell>
          <cell r="AG1593">
            <v>-2.0000000000000018E-2</v>
          </cell>
          <cell r="BO1593">
            <v>41652</v>
          </cell>
          <cell r="BP1593">
            <v>2.31</v>
          </cell>
          <cell r="BQ1593">
            <v>2.34</v>
          </cell>
          <cell r="BR1593">
            <v>2.3069999999999999</v>
          </cell>
          <cell r="BS1593">
            <v>2.34</v>
          </cell>
          <cell r="BT1593">
            <v>3.2999999999999918E-2</v>
          </cell>
          <cell r="BU1593">
            <v>2.9999999999999805E-2</v>
          </cell>
        </row>
        <row r="1594">
          <cell r="AA1594">
            <v>41653</v>
          </cell>
          <cell r="AB1594">
            <v>1.87</v>
          </cell>
          <cell r="AC1594">
            <v>1.96</v>
          </cell>
          <cell r="AD1594">
            <v>1.87</v>
          </cell>
          <cell r="AE1594">
            <v>1.96</v>
          </cell>
          <cell r="AF1594">
            <v>8.9999999999999858E-2</v>
          </cell>
          <cell r="AG1594">
            <v>8.9999999999999858E-2</v>
          </cell>
          <cell r="BO1594">
            <v>41649</v>
          </cell>
          <cell r="BP1594">
            <v>2.3199999999999998</v>
          </cell>
          <cell r="BQ1594">
            <v>2.3199999999999998</v>
          </cell>
          <cell r="BR1594">
            <v>2.31</v>
          </cell>
          <cell r="BS1594">
            <v>2.31</v>
          </cell>
          <cell r="BT1594">
            <v>9.9999999999997868E-3</v>
          </cell>
          <cell r="BU1594">
            <v>-9.9999999999997868E-3</v>
          </cell>
        </row>
        <row r="1595">
          <cell r="AA1595">
            <v>41652</v>
          </cell>
          <cell r="AB1595">
            <v>1.85</v>
          </cell>
          <cell r="AC1595">
            <v>1.87</v>
          </cell>
          <cell r="AD1595">
            <v>1.84</v>
          </cell>
          <cell r="AE1595">
            <v>1.87</v>
          </cell>
          <cell r="AF1595">
            <v>3.0000000000000027E-2</v>
          </cell>
          <cell r="AG1595">
            <v>2.0000000000000018E-2</v>
          </cell>
          <cell r="BO1595">
            <v>41648</v>
          </cell>
          <cell r="BP1595">
            <v>2.3199999999999998</v>
          </cell>
          <cell r="BQ1595">
            <v>2.33</v>
          </cell>
          <cell r="BR1595">
            <v>2.31</v>
          </cell>
          <cell r="BS1595">
            <v>2.3199999999999998</v>
          </cell>
          <cell r="BT1595">
            <v>2.0000000000000018E-2</v>
          </cell>
          <cell r="BU1595">
            <v>0</v>
          </cell>
        </row>
        <row r="1596">
          <cell r="AA1596">
            <v>41649</v>
          </cell>
          <cell r="AB1596">
            <v>1.855</v>
          </cell>
          <cell r="AC1596">
            <v>1.855</v>
          </cell>
          <cell r="AD1596">
            <v>1.84</v>
          </cell>
          <cell r="AE1596">
            <v>1.85</v>
          </cell>
          <cell r="AF1596">
            <v>1.4999999999999902E-2</v>
          </cell>
          <cell r="AG1596">
            <v>0</v>
          </cell>
          <cell r="BO1596">
            <v>41647</v>
          </cell>
          <cell r="BP1596">
            <v>2.2949999999999999</v>
          </cell>
          <cell r="BQ1596">
            <v>2.3199999999999998</v>
          </cell>
          <cell r="BR1596">
            <v>2.2799999999999998</v>
          </cell>
          <cell r="BS1596">
            <v>2.3199999999999998</v>
          </cell>
          <cell r="BT1596">
            <v>4.0000000000000036E-2</v>
          </cell>
          <cell r="BU1596">
            <v>2.4999999999999911E-2</v>
          </cell>
        </row>
        <row r="1597">
          <cell r="AA1597">
            <v>41648</v>
          </cell>
          <cell r="AB1597">
            <v>1.85</v>
          </cell>
          <cell r="AC1597">
            <v>1.85</v>
          </cell>
          <cell r="AD1597">
            <v>1.85</v>
          </cell>
          <cell r="AE1597">
            <v>1.85</v>
          </cell>
          <cell r="AF1597">
            <v>0</v>
          </cell>
          <cell r="AG1597">
            <v>0</v>
          </cell>
          <cell r="BO1597">
            <v>41646</v>
          </cell>
          <cell r="BP1597">
            <v>2.3199999999999998</v>
          </cell>
          <cell r="BQ1597">
            <v>2.3199999999999998</v>
          </cell>
          <cell r="BR1597">
            <v>2.29</v>
          </cell>
          <cell r="BS1597">
            <v>2.2949999999999999</v>
          </cell>
          <cell r="BT1597">
            <v>2.9999999999999805E-2</v>
          </cell>
          <cell r="BU1597">
            <v>-1.5000000000000124E-2</v>
          </cell>
        </row>
        <row r="1598">
          <cell r="AA1598">
            <v>41647</v>
          </cell>
          <cell r="AB1598">
            <v>1.86</v>
          </cell>
          <cell r="AC1598">
            <v>1.86</v>
          </cell>
          <cell r="AD1598">
            <v>1.85</v>
          </cell>
          <cell r="AE1598">
            <v>1.85</v>
          </cell>
          <cell r="AF1598">
            <v>1.0000000000000009E-2</v>
          </cell>
          <cell r="AG1598">
            <v>-1.0000000000000009E-2</v>
          </cell>
          <cell r="BO1598">
            <v>41645</v>
          </cell>
          <cell r="BP1598">
            <v>2.3199999999999998</v>
          </cell>
          <cell r="BQ1598">
            <v>2.3250000000000002</v>
          </cell>
          <cell r="BR1598">
            <v>2.31</v>
          </cell>
          <cell r="BS1598">
            <v>2.31</v>
          </cell>
          <cell r="BT1598">
            <v>1.5000000000000124E-2</v>
          </cell>
          <cell r="BU1598">
            <v>-9.9999999999997868E-3</v>
          </cell>
        </row>
        <row r="1599">
          <cell r="AA1599">
            <v>41646</v>
          </cell>
          <cell r="AB1599">
            <v>1.89</v>
          </cell>
          <cell r="AC1599">
            <v>1.89</v>
          </cell>
          <cell r="AD1599">
            <v>1.85</v>
          </cell>
          <cell r="AE1599">
            <v>1.86</v>
          </cell>
          <cell r="AF1599">
            <v>3.9999999999999813E-2</v>
          </cell>
          <cell r="AG1599">
            <v>-2.9999999999999805E-2</v>
          </cell>
          <cell r="BO1599">
            <v>41642</v>
          </cell>
          <cell r="BP1599">
            <v>2.3199999999999998</v>
          </cell>
          <cell r="BQ1599">
            <v>2.33</v>
          </cell>
          <cell r="BR1599">
            <v>2.3199999999999998</v>
          </cell>
          <cell r="BS1599">
            <v>2.3199999999999998</v>
          </cell>
          <cell r="BT1599">
            <v>1.0000000000000231E-2</v>
          </cell>
          <cell r="BU1599">
            <v>0</v>
          </cell>
        </row>
        <row r="1600">
          <cell r="AA1600">
            <v>41645</v>
          </cell>
          <cell r="AB1600">
            <v>1.89</v>
          </cell>
          <cell r="AC1600">
            <v>1.895</v>
          </cell>
          <cell r="AD1600">
            <v>1.8839999999999999</v>
          </cell>
          <cell r="AE1600">
            <v>1.89</v>
          </cell>
          <cell r="AF1600">
            <v>1.1000000000000121E-2</v>
          </cell>
          <cell r="AG1600">
            <v>0</v>
          </cell>
          <cell r="BO1600">
            <v>41641</v>
          </cell>
          <cell r="BP1600">
            <v>2.3199999999999998</v>
          </cell>
          <cell r="BQ1600">
            <v>2.3210000000000002</v>
          </cell>
          <cell r="BR1600">
            <v>2.3199999999999998</v>
          </cell>
          <cell r="BS1600">
            <v>2.3199999999999998</v>
          </cell>
          <cell r="BT1600">
            <v>1.000000000000334E-3</v>
          </cell>
          <cell r="BU1600">
            <v>0</v>
          </cell>
        </row>
        <row r="1601">
          <cell r="AA1601">
            <v>41642</v>
          </cell>
          <cell r="AB1601">
            <v>1.89</v>
          </cell>
          <cell r="AC1601">
            <v>1.9</v>
          </cell>
          <cell r="AD1601">
            <v>1.89</v>
          </cell>
          <cell r="AE1601">
            <v>1.89</v>
          </cell>
          <cell r="AF1601">
            <v>1.0000000000000009E-2</v>
          </cell>
          <cell r="AG1601">
            <v>0</v>
          </cell>
          <cell r="BO1601">
            <v>41639</v>
          </cell>
          <cell r="BP1601">
            <v>2.3199999999999998</v>
          </cell>
          <cell r="BQ1601">
            <v>2.3199999999999998</v>
          </cell>
          <cell r="BR1601">
            <v>2.3199999999999998</v>
          </cell>
          <cell r="BS1601">
            <v>2.3199999999999998</v>
          </cell>
          <cell r="BT1601">
            <v>0</v>
          </cell>
          <cell r="BU1601">
            <v>0</v>
          </cell>
        </row>
        <row r="1602">
          <cell r="AA1602">
            <v>41641</v>
          </cell>
          <cell r="AB1602">
            <v>1.89</v>
          </cell>
          <cell r="AC1602">
            <v>1.891</v>
          </cell>
          <cell r="AD1602">
            <v>1.89</v>
          </cell>
          <cell r="AE1602">
            <v>1.89</v>
          </cell>
          <cell r="AF1602">
            <v>1.0000000000001119E-3</v>
          </cell>
          <cell r="AG1602">
            <v>0</v>
          </cell>
          <cell r="BO1602">
            <v>41638</v>
          </cell>
          <cell r="BP1602">
            <v>2.33</v>
          </cell>
          <cell r="BQ1602">
            <v>2.331</v>
          </cell>
          <cell r="BR1602">
            <v>2.319</v>
          </cell>
          <cell r="BS1602">
            <v>2.3199999999999998</v>
          </cell>
          <cell r="BT1602">
            <v>1.2000000000000011E-2</v>
          </cell>
          <cell r="BU1602">
            <v>-1.0000000000000231E-2</v>
          </cell>
        </row>
        <row r="1603">
          <cell r="AA1603">
            <v>41639</v>
          </cell>
          <cell r="AB1603">
            <v>1.89</v>
          </cell>
          <cell r="AC1603">
            <v>1.89</v>
          </cell>
          <cell r="AD1603">
            <v>1.89</v>
          </cell>
          <cell r="AE1603">
            <v>1.89</v>
          </cell>
          <cell r="AF1603">
            <v>0</v>
          </cell>
          <cell r="AG1603">
            <v>0</v>
          </cell>
          <cell r="BO1603">
            <v>41635</v>
          </cell>
          <cell r="BP1603">
            <v>2.34</v>
          </cell>
          <cell r="BQ1603">
            <v>2.34</v>
          </cell>
          <cell r="BR1603">
            <v>2.33</v>
          </cell>
          <cell r="BS1603">
            <v>2.33</v>
          </cell>
          <cell r="BT1603">
            <v>9.9999999999997868E-3</v>
          </cell>
          <cell r="BU1603">
            <v>-9.9999999999997868E-3</v>
          </cell>
        </row>
        <row r="1604">
          <cell r="AA1604">
            <v>41638</v>
          </cell>
          <cell r="AB1604">
            <v>1.9</v>
          </cell>
          <cell r="AC1604">
            <v>1.901</v>
          </cell>
          <cell r="AD1604">
            <v>1.889</v>
          </cell>
          <cell r="AE1604">
            <v>1.89</v>
          </cell>
          <cell r="AF1604">
            <v>1.2000000000000011E-2</v>
          </cell>
          <cell r="AG1604">
            <v>-1.0000000000000009E-2</v>
          </cell>
          <cell r="BO1604">
            <v>41634</v>
          </cell>
          <cell r="BP1604">
            <v>2.34</v>
          </cell>
          <cell r="BQ1604">
            <v>2.3450000000000002</v>
          </cell>
          <cell r="BR1604">
            <v>2.34</v>
          </cell>
          <cell r="BS1604">
            <v>2.34</v>
          </cell>
          <cell r="BT1604">
            <v>5.0000000000003375E-3</v>
          </cell>
          <cell r="BU1604">
            <v>0</v>
          </cell>
        </row>
        <row r="1605">
          <cell r="AA1605">
            <v>41635</v>
          </cell>
          <cell r="AB1605">
            <v>1.905</v>
          </cell>
          <cell r="AC1605">
            <v>1.91</v>
          </cell>
          <cell r="AD1605">
            <v>1.9</v>
          </cell>
          <cell r="AE1605">
            <v>1.9</v>
          </cell>
          <cell r="AF1605">
            <v>1.0000000000000009E-2</v>
          </cell>
          <cell r="AG1605">
            <v>-5.0000000000001155E-3</v>
          </cell>
          <cell r="BO1605">
            <v>41633</v>
          </cell>
          <cell r="BP1605">
            <v>2.34</v>
          </cell>
          <cell r="BQ1605">
            <v>2.34</v>
          </cell>
          <cell r="BR1605">
            <v>2.34</v>
          </cell>
          <cell r="BS1605">
            <v>2.34</v>
          </cell>
          <cell r="BT1605">
            <v>0</v>
          </cell>
          <cell r="BU1605">
            <v>0</v>
          </cell>
        </row>
        <row r="1606">
          <cell r="AA1606">
            <v>41634</v>
          </cell>
          <cell r="AB1606">
            <v>1.9</v>
          </cell>
          <cell r="AC1606">
            <v>1.905</v>
          </cell>
          <cell r="AD1606">
            <v>1.9</v>
          </cell>
          <cell r="AE1606">
            <v>1.905</v>
          </cell>
          <cell r="AF1606">
            <v>5.0000000000001155E-3</v>
          </cell>
          <cell r="AG1606">
            <v>-4.9999999999998934E-3</v>
          </cell>
          <cell r="BO1606">
            <v>41632</v>
          </cell>
          <cell r="BP1606">
            <v>2.34</v>
          </cell>
          <cell r="BQ1606">
            <v>2.3410000000000002</v>
          </cell>
          <cell r="BR1606">
            <v>2.34</v>
          </cell>
          <cell r="BS1606">
            <v>2.34</v>
          </cell>
          <cell r="BT1606">
            <v>1.000000000000334E-3</v>
          </cell>
          <cell r="BU1606">
            <v>0</v>
          </cell>
        </row>
        <row r="1607">
          <cell r="AA1607">
            <v>41633</v>
          </cell>
          <cell r="AB1607">
            <v>1.905</v>
          </cell>
          <cell r="AC1607">
            <v>1.91</v>
          </cell>
          <cell r="AD1607">
            <v>1.905</v>
          </cell>
          <cell r="AE1607">
            <v>1.91</v>
          </cell>
          <cell r="AF1607">
            <v>4.9999999999998934E-3</v>
          </cell>
          <cell r="AG1607">
            <v>4.9999999999998934E-3</v>
          </cell>
          <cell r="BO1607">
            <v>41631</v>
          </cell>
          <cell r="BP1607">
            <v>2.355</v>
          </cell>
          <cell r="BQ1607">
            <v>2.355</v>
          </cell>
          <cell r="BR1607">
            <v>2.339</v>
          </cell>
          <cell r="BS1607">
            <v>2.34</v>
          </cell>
          <cell r="BT1607">
            <v>1.6000000000000014E-2</v>
          </cell>
          <cell r="BU1607">
            <v>-1.0000000000000231E-2</v>
          </cell>
        </row>
        <row r="1608">
          <cell r="AA1608">
            <v>41632</v>
          </cell>
          <cell r="AB1608">
            <v>1.905</v>
          </cell>
          <cell r="AC1608">
            <v>1.911</v>
          </cell>
          <cell r="AD1608">
            <v>1.905</v>
          </cell>
          <cell r="AE1608">
            <v>1.905</v>
          </cell>
          <cell r="AF1608">
            <v>6.0000000000000053E-3</v>
          </cell>
          <cell r="AG1608">
            <v>-4.9999999999998934E-3</v>
          </cell>
          <cell r="BO1608">
            <v>41628</v>
          </cell>
          <cell r="BP1608">
            <v>2.36</v>
          </cell>
          <cell r="BQ1608">
            <v>2.36</v>
          </cell>
          <cell r="BR1608">
            <v>2.35</v>
          </cell>
          <cell r="BS1608">
            <v>2.35</v>
          </cell>
          <cell r="BT1608">
            <v>9.9999999999997868E-3</v>
          </cell>
          <cell r="BU1608">
            <v>-9.9999999999997868E-3</v>
          </cell>
        </row>
        <row r="1609">
          <cell r="AA1609">
            <v>41631</v>
          </cell>
          <cell r="AB1609">
            <v>1.905</v>
          </cell>
          <cell r="AC1609">
            <v>1.91</v>
          </cell>
          <cell r="AD1609">
            <v>1.899</v>
          </cell>
          <cell r="AE1609">
            <v>1.91</v>
          </cell>
          <cell r="AF1609">
            <v>1.0999999999999899E-2</v>
          </cell>
          <cell r="AG1609">
            <v>4.9999999999998934E-3</v>
          </cell>
          <cell r="BO1609">
            <v>41627</v>
          </cell>
          <cell r="BP1609">
            <v>2.36</v>
          </cell>
          <cell r="BQ1609">
            <v>2.36</v>
          </cell>
          <cell r="BR1609">
            <v>2.35</v>
          </cell>
          <cell r="BS1609">
            <v>2.36</v>
          </cell>
          <cell r="BT1609">
            <v>9.9999999999997868E-3</v>
          </cell>
          <cell r="BU1609">
            <v>0</v>
          </cell>
        </row>
        <row r="1610">
          <cell r="AA1610">
            <v>41628</v>
          </cell>
          <cell r="AB1610">
            <v>1.9</v>
          </cell>
          <cell r="AC1610">
            <v>1.91</v>
          </cell>
          <cell r="AD1610">
            <v>1.9</v>
          </cell>
          <cell r="AE1610">
            <v>1.905</v>
          </cell>
          <cell r="AF1610">
            <v>1.0000000000000009E-2</v>
          </cell>
          <cell r="AG1610">
            <v>5.0000000000001155E-3</v>
          </cell>
          <cell r="BO1610">
            <v>41626</v>
          </cell>
          <cell r="BP1610">
            <v>2.34</v>
          </cell>
          <cell r="BQ1610">
            <v>2.36</v>
          </cell>
          <cell r="BR1610">
            <v>2.34</v>
          </cell>
          <cell r="BS1610">
            <v>2.36</v>
          </cell>
          <cell r="BT1610">
            <v>2.0000000000000018E-2</v>
          </cell>
          <cell r="BU1610">
            <v>2.0000000000000018E-2</v>
          </cell>
        </row>
        <row r="1611">
          <cell r="AA1611">
            <v>41627</v>
          </cell>
          <cell r="AB1611">
            <v>1.89</v>
          </cell>
          <cell r="AC1611">
            <v>1.9</v>
          </cell>
          <cell r="AD1611">
            <v>1.89</v>
          </cell>
          <cell r="AE1611">
            <v>1.9</v>
          </cell>
          <cell r="AF1611">
            <v>1.0000000000000009E-2</v>
          </cell>
          <cell r="AG1611">
            <v>1.0000000000000009E-2</v>
          </cell>
          <cell r="BO1611">
            <v>41625</v>
          </cell>
          <cell r="BP1611">
            <v>2.3199999999999998</v>
          </cell>
          <cell r="BQ1611">
            <v>2.34</v>
          </cell>
          <cell r="BR1611">
            <v>2.31</v>
          </cell>
          <cell r="BS1611">
            <v>2.34</v>
          </cell>
          <cell r="BT1611">
            <v>2.9999999999999805E-2</v>
          </cell>
          <cell r="BU1611">
            <v>2.0000000000000018E-2</v>
          </cell>
        </row>
        <row r="1612">
          <cell r="AA1612">
            <v>41626</v>
          </cell>
          <cell r="AB1612">
            <v>1.87</v>
          </cell>
          <cell r="AC1612">
            <v>1.89</v>
          </cell>
          <cell r="AD1612">
            <v>1.87</v>
          </cell>
          <cell r="AE1612">
            <v>1.89</v>
          </cell>
          <cell r="AF1612">
            <v>1.9999999999999796E-2</v>
          </cell>
          <cell r="AG1612">
            <v>1.9999999999999796E-2</v>
          </cell>
          <cell r="BO1612">
            <v>41624</v>
          </cell>
          <cell r="BP1612">
            <v>2.2999999999999998</v>
          </cell>
          <cell r="BQ1612">
            <v>2.3199999999999998</v>
          </cell>
          <cell r="BR1612">
            <v>2.2930000000000001</v>
          </cell>
          <cell r="BS1612">
            <v>2.3199999999999998</v>
          </cell>
          <cell r="BT1612">
            <v>2.6999999999999691E-2</v>
          </cell>
          <cell r="BU1612">
            <v>1.499999999999968E-2</v>
          </cell>
        </row>
        <row r="1613">
          <cell r="AA1613">
            <v>41625</v>
          </cell>
          <cell r="AB1613">
            <v>1.87</v>
          </cell>
          <cell r="AC1613">
            <v>1.87</v>
          </cell>
          <cell r="AD1613">
            <v>1.87</v>
          </cell>
          <cell r="AE1613">
            <v>1.87</v>
          </cell>
          <cell r="AF1613">
            <v>0</v>
          </cell>
          <cell r="AG1613">
            <v>0</v>
          </cell>
          <cell r="BO1613">
            <v>41621</v>
          </cell>
          <cell r="BP1613">
            <v>2.31</v>
          </cell>
          <cell r="BQ1613">
            <v>2.31</v>
          </cell>
          <cell r="BR1613">
            <v>2.2949999999999999</v>
          </cell>
          <cell r="BS1613">
            <v>2.3050000000000002</v>
          </cell>
          <cell r="BT1613">
            <v>1.5000000000000124E-2</v>
          </cell>
          <cell r="BU1613">
            <v>-4.9999999999998934E-3</v>
          </cell>
        </row>
        <row r="1614">
          <cell r="AA1614">
            <v>41624</v>
          </cell>
          <cell r="AB1614">
            <v>1.87</v>
          </cell>
          <cell r="AC1614">
            <v>1.8720000000000001</v>
          </cell>
          <cell r="AD1614">
            <v>1.863</v>
          </cell>
          <cell r="AE1614">
            <v>1.87</v>
          </cell>
          <cell r="AF1614">
            <v>9.000000000000119E-3</v>
          </cell>
          <cell r="AG1614">
            <v>0</v>
          </cell>
          <cell r="BO1614">
            <v>41620</v>
          </cell>
          <cell r="BP1614">
            <v>2.2999999999999998</v>
          </cell>
          <cell r="BQ1614">
            <v>2.3199999999999998</v>
          </cell>
          <cell r="BR1614">
            <v>2.29</v>
          </cell>
          <cell r="BS1614">
            <v>2.31</v>
          </cell>
          <cell r="BT1614">
            <v>2.9999999999999805E-2</v>
          </cell>
          <cell r="BU1614">
            <v>1.0000000000000231E-2</v>
          </cell>
        </row>
        <row r="1615">
          <cell r="AA1615">
            <v>41621</v>
          </cell>
          <cell r="AB1615">
            <v>1.89</v>
          </cell>
          <cell r="AC1615">
            <v>1.9</v>
          </cell>
          <cell r="AD1615">
            <v>1.87</v>
          </cell>
          <cell r="AE1615">
            <v>1.87</v>
          </cell>
          <cell r="AF1615">
            <v>2.9999999999999805E-2</v>
          </cell>
          <cell r="AG1615">
            <v>-1.9999999999999796E-2</v>
          </cell>
          <cell r="BO1615">
            <v>41619</v>
          </cell>
          <cell r="BP1615">
            <v>2.31</v>
          </cell>
          <cell r="BQ1615">
            <v>2.31</v>
          </cell>
          <cell r="BR1615">
            <v>2.2999999999999998</v>
          </cell>
          <cell r="BS1615">
            <v>2.2999999999999998</v>
          </cell>
          <cell r="BT1615">
            <v>1.0000000000000231E-2</v>
          </cell>
          <cell r="BU1615">
            <v>-1.0000000000000231E-2</v>
          </cell>
        </row>
        <row r="1616">
          <cell r="AA1616">
            <v>41620</v>
          </cell>
          <cell r="AB1616">
            <v>1.88</v>
          </cell>
          <cell r="AC1616">
            <v>1.89</v>
          </cell>
          <cell r="AD1616">
            <v>1.88</v>
          </cell>
          <cell r="AE1616">
            <v>1.89</v>
          </cell>
          <cell r="AF1616">
            <v>1.0000000000000009E-2</v>
          </cell>
          <cell r="AG1616">
            <v>1.0000000000000009E-2</v>
          </cell>
          <cell r="BO1616">
            <v>41618</v>
          </cell>
          <cell r="BP1616">
            <v>2.2999999999999998</v>
          </cell>
          <cell r="BQ1616">
            <v>2.31</v>
          </cell>
          <cell r="BR1616">
            <v>2.2999999999999998</v>
          </cell>
          <cell r="BS1616">
            <v>2.31</v>
          </cell>
          <cell r="BT1616">
            <v>1.0000000000000231E-2</v>
          </cell>
          <cell r="BU1616">
            <v>1.0000000000000231E-2</v>
          </cell>
        </row>
        <row r="1617">
          <cell r="AA1617">
            <v>41619</v>
          </cell>
          <cell r="AB1617">
            <v>1.9</v>
          </cell>
          <cell r="AC1617">
            <v>1.9</v>
          </cell>
          <cell r="AD1617">
            <v>1.88</v>
          </cell>
          <cell r="AE1617">
            <v>1.88</v>
          </cell>
          <cell r="AF1617">
            <v>2.0000000000000018E-2</v>
          </cell>
          <cell r="AG1617">
            <v>-2.0000000000000018E-2</v>
          </cell>
          <cell r="BO1617">
            <v>41617</v>
          </cell>
          <cell r="BP1617">
            <v>2.2999999999999998</v>
          </cell>
          <cell r="BQ1617">
            <v>2.306</v>
          </cell>
          <cell r="BR1617">
            <v>2.2890000000000001</v>
          </cell>
          <cell r="BS1617">
            <v>2.2999999999999998</v>
          </cell>
          <cell r="BT1617">
            <v>1.6999999999999904E-2</v>
          </cell>
          <cell r="BU1617">
            <v>9.9999999999997868E-3</v>
          </cell>
        </row>
        <row r="1618">
          <cell r="AA1618">
            <v>41618</v>
          </cell>
          <cell r="AB1618">
            <v>1.9</v>
          </cell>
          <cell r="AC1618">
            <v>1.9</v>
          </cell>
          <cell r="AD1618">
            <v>1.89</v>
          </cell>
          <cell r="AE1618">
            <v>1.9</v>
          </cell>
          <cell r="AF1618">
            <v>1.0000000000000009E-2</v>
          </cell>
          <cell r="AG1618">
            <v>0</v>
          </cell>
          <cell r="BO1618">
            <v>41614</v>
          </cell>
          <cell r="BP1618">
            <v>2.31</v>
          </cell>
          <cell r="BQ1618">
            <v>2.31</v>
          </cell>
          <cell r="BR1618">
            <v>2.29</v>
          </cell>
          <cell r="BS1618">
            <v>2.29</v>
          </cell>
          <cell r="BT1618">
            <v>2.0000000000000018E-2</v>
          </cell>
          <cell r="BU1618">
            <v>-2.0000000000000018E-2</v>
          </cell>
        </row>
        <row r="1619">
          <cell r="AA1619">
            <v>41617</v>
          </cell>
          <cell r="AB1619">
            <v>1.89</v>
          </cell>
          <cell r="AC1619">
            <v>1.9</v>
          </cell>
          <cell r="AD1619">
            <v>1.88</v>
          </cell>
          <cell r="AE1619">
            <v>1.9</v>
          </cell>
          <cell r="AF1619">
            <v>2.0000000000000018E-2</v>
          </cell>
          <cell r="AG1619">
            <v>0</v>
          </cell>
          <cell r="BO1619">
            <v>41613</v>
          </cell>
          <cell r="BP1619">
            <v>2.3199999999999998</v>
          </cell>
          <cell r="BQ1619">
            <v>2.3199999999999998</v>
          </cell>
          <cell r="BR1619">
            <v>2.29</v>
          </cell>
          <cell r="BS1619">
            <v>2.31</v>
          </cell>
          <cell r="BT1619">
            <v>2.9999999999999805E-2</v>
          </cell>
          <cell r="BU1619">
            <v>-9.9999999999997868E-3</v>
          </cell>
        </row>
        <row r="1620">
          <cell r="AA1620">
            <v>41614</v>
          </cell>
          <cell r="AB1620">
            <v>1.9</v>
          </cell>
          <cell r="AC1620">
            <v>1.9</v>
          </cell>
          <cell r="AD1620">
            <v>1.88</v>
          </cell>
          <cell r="AE1620">
            <v>1.9</v>
          </cell>
          <cell r="AF1620">
            <v>2.0000000000000018E-2</v>
          </cell>
          <cell r="AG1620">
            <v>0</v>
          </cell>
          <cell r="BO1620">
            <v>41612</v>
          </cell>
          <cell r="BP1620">
            <v>2.31</v>
          </cell>
          <cell r="BQ1620">
            <v>2.3199999999999998</v>
          </cell>
          <cell r="BR1620">
            <v>2.31</v>
          </cell>
          <cell r="BS1620">
            <v>2.3199999999999998</v>
          </cell>
          <cell r="BT1620">
            <v>9.9999999999997868E-3</v>
          </cell>
          <cell r="BU1620">
            <v>9.9999999999997868E-3</v>
          </cell>
        </row>
        <row r="1621">
          <cell r="AA1621">
            <v>41613</v>
          </cell>
          <cell r="AB1621">
            <v>1.95</v>
          </cell>
          <cell r="AC1621">
            <v>1.95</v>
          </cell>
          <cell r="AD1621">
            <v>1.9</v>
          </cell>
          <cell r="AE1621">
            <v>1.9</v>
          </cell>
          <cell r="AF1621">
            <v>5.0000000000000044E-2</v>
          </cell>
          <cell r="AG1621">
            <v>-5.0000000000000044E-2</v>
          </cell>
          <cell r="BO1621">
            <v>41611</v>
          </cell>
          <cell r="BP1621">
            <v>2.33</v>
          </cell>
          <cell r="BQ1621">
            <v>2.33</v>
          </cell>
          <cell r="BR1621">
            <v>2.31</v>
          </cell>
          <cell r="BS1621">
            <v>2.31</v>
          </cell>
          <cell r="BT1621">
            <v>2.0000000000000018E-2</v>
          </cell>
          <cell r="BU1621">
            <v>-2.0000000000000018E-2</v>
          </cell>
        </row>
        <row r="1622">
          <cell r="AA1622">
            <v>41612</v>
          </cell>
          <cell r="AB1622">
            <v>1.93</v>
          </cell>
          <cell r="AC1622">
            <v>1.95</v>
          </cell>
          <cell r="AD1622">
            <v>1.93</v>
          </cell>
          <cell r="AE1622">
            <v>1.95</v>
          </cell>
          <cell r="AF1622">
            <v>2.0000000000000018E-2</v>
          </cell>
          <cell r="AG1622">
            <v>2.0000000000000018E-2</v>
          </cell>
          <cell r="BO1622">
            <v>41610</v>
          </cell>
          <cell r="BP1622">
            <v>2.3199999999999998</v>
          </cell>
          <cell r="BQ1622">
            <v>2.33</v>
          </cell>
          <cell r="BR1622">
            <v>2.3140000000000001</v>
          </cell>
          <cell r="BS1622">
            <v>2.33</v>
          </cell>
          <cell r="BT1622">
            <v>1.6000000000000014E-2</v>
          </cell>
          <cell r="BU1622">
            <v>1.0000000000000231E-2</v>
          </cell>
        </row>
        <row r="1623">
          <cell r="AA1623">
            <v>41611</v>
          </cell>
          <cell r="AB1623">
            <v>1.92</v>
          </cell>
          <cell r="AC1623">
            <v>1.9350000000000001</v>
          </cell>
          <cell r="AD1623">
            <v>1.92</v>
          </cell>
          <cell r="AE1623">
            <v>1.93</v>
          </cell>
          <cell r="AF1623">
            <v>1.5000000000000124E-2</v>
          </cell>
          <cell r="AG1623">
            <v>1.0000000000000009E-2</v>
          </cell>
          <cell r="BO1623">
            <v>41607</v>
          </cell>
          <cell r="BP1623">
            <v>2.2799999999999998</v>
          </cell>
          <cell r="BQ1623">
            <v>2.33</v>
          </cell>
          <cell r="BR1623">
            <v>2.2799999999999998</v>
          </cell>
          <cell r="BS1623">
            <v>2.3199999999999998</v>
          </cell>
          <cell r="BT1623">
            <v>5.0000000000000266E-2</v>
          </cell>
          <cell r="BU1623">
            <v>4.0000000000000036E-2</v>
          </cell>
        </row>
        <row r="1624">
          <cell r="AA1624">
            <v>41610</v>
          </cell>
          <cell r="AB1624">
            <v>1.91</v>
          </cell>
          <cell r="AC1624">
            <v>1.925</v>
          </cell>
          <cell r="AD1624">
            <v>1.905</v>
          </cell>
          <cell r="AE1624">
            <v>1.92</v>
          </cell>
          <cell r="AF1624">
            <v>2.0000000000000018E-2</v>
          </cell>
          <cell r="AG1624">
            <v>1.0000000000000009E-2</v>
          </cell>
          <cell r="BO1624">
            <v>41606</v>
          </cell>
          <cell r="BP1624">
            <v>2.2799999999999998</v>
          </cell>
          <cell r="BQ1624">
            <v>2.2799999999999998</v>
          </cell>
          <cell r="BR1624">
            <v>2.2799999999999998</v>
          </cell>
          <cell r="BS1624">
            <v>2.2799999999999998</v>
          </cell>
          <cell r="BT1624">
            <v>0</v>
          </cell>
          <cell r="BU1624">
            <v>0</v>
          </cell>
        </row>
        <row r="1625">
          <cell r="AA1625">
            <v>41607</v>
          </cell>
          <cell r="AB1625">
            <v>1.885</v>
          </cell>
          <cell r="AC1625">
            <v>1.92</v>
          </cell>
          <cell r="AD1625">
            <v>1.88</v>
          </cell>
          <cell r="AE1625">
            <v>1.91</v>
          </cell>
          <cell r="AF1625">
            <v>4.0000000000000036E-2</v>
          </cell>
          <cell r="AG1625">
            <v>3.0000000000000027E-2</v>
          </cell>
          <cell r="BO1625">
            <v>41605</v>
          </cell>
          <cell r="BP1625">
            <v>2.2599999999999998</v>
          </cell>
          <cell r="BQ1625">
            <v>2.2799999999999998</v>
          </cell>
          <cell r="BR1625">
            <v>2.2599999999999998</v>
          </cell>
          <cell r="BS1625">
            <v>2.2799999999999998</v>
          </cell>
          <cell r="BT1625">
            <v>2.0000000000000018E-2</v>
          </cell>
          <cell r="BU1625">
            <v>2.0000000000000018E-2</v>
          </cell>
        </row>
        <row r="1626">
          <cell r="AA1626">
            <v>41606</v>
          </cell>
          <cell r="AB1626">
            <v>1.89</v>
          </cell>
          <cell r="AC1626">
            <v>1.89</v>
          </cell>
          <cell r="AD1626">
            <v>1.88</v>
          </cell>
          <cell r="AE1626">
            <v>1.88</v>
          </cell>
          <cell r="AF1626">
            <v>1.0000000000000009E-2</v>
          </cell>
          <cell r="AG1626">
            <v>-1.0000000000000009E-2</v>
          </cell>
          <cell r="BO1626">
            <v>41604</v>
          </cell>
          <cell r="BP1626">
            <v>2.2400000000000002</v>
          </cell>
          <cell r="BQ1626">
            <v>2.2599999999999998</v>
          </cell>
          <cell r="BR1626">
            <v>2.2400000000000002</v>
          </cell>
          <cell r="BS1626">
            <v>2.2599999999999998</v>
          </cell>
          <cell r="BT1626">
            <v>1.9999999999999574E-2</v>
          </cell>
          <cell r="BU1626">
            <v>1.9999999999999574E-2</v>
          </cell>
        </row>
        <row r="1627">
          <cell r="AA1627">
            <v>41605</v>
          </cell>
          <cell r="AB1627">
            <v>1.875</v>
          </cell>
          <cell r="AC1627">
            <v>1.89</v>
          </cell>
          <cell r="AD1627">
            <v>1.87</v>
          </cell>
          <cell r="AE1627">
            <v>1.89</v>
          </cell>
          <cell r="AF1627">
            <v>1.9999999999999796E-2</v>
          </cell>
          <cell r="AG1627">
            <v>1.4999999999999902E-2</v>
          </cell>
          <cell r="BO1627">
            <v>41603</v>
          </cell>
          <cell r="BP1627">
            <v>2.2200000000000002</v>
          </cell>
          <cell r="BQ1627">
            <v>2.2400000000000002</v>
          </cell>
          <cell r="BR1627">
            <v>2.2189999999999999</v>
          </cell>
          <cell r="BS1627">
            <v>2.2400000000000002</v>
          </cell>
          <cell r="BT1627">
            <v>2.1000000000000352E-2</v>
          </cell>
          <cell r="BU1627">
            <v>2.0000000000000018E-2</v>
          </cell>
        </row>
        <row r="1628">
          <cell r="AA1628">
            <v>41604</v>
          </cell>
          <cell r="AB1628">
            <v>1.855</v>
          </cell>
          <cell r="AC1628">
            <v>1.875</v>
          </cell>
          <cell r="AD1628">
            <v>1.85</v>
          </cell>
          <cell r="AE1628">
            <v>1.875</v>
          </cell>
          <cell r="AF1628">
            <v>2.4999999999999911E-2</v>
          </cell>
          <cell r="AG1628">
            <v>2.4999999999999911E-2</v>
          </cell>
          <cell r="BO1628">
            <v>41600</v>
          </cell>
          <cell r="BP1628">
            <v>2.2349999999999999</v>
          </cell>
          <cell r="BQ1628">
            <v>2.2349999999999999</v>
          </cell>
          <cell r="BR1628">
            <v>2.2200000000000002</v>
          </cell>
          <cell r="BS1628">
            <v>2.2200000000000002</v>
          </cell>
          <cell r="BT1628">
            <v>1.499999999999968E-2</v>
          </cell>
          <cell r="BU1628">
            <v>-1.499999999999968E-2</v>
          </cell>
        </row>
        <row r="1629">
          <cell r="AA1629">
            <v>41603</v>
          </cell>
          <cell r="AB1629">
            <v>1.82</v>
          </cell>
          <cell r="AC1629">
            <v>1.86</v>
          </cell>
          <cell r="AD1629">
            <v>1.81</v>
          </cell>
          <cell r="AE1629">
            <v>1.85</v>
          </cell>
          <cell r="AF1629">
            <v>5.0000000000000044E-2</v>
          </cell>
          <cell r="AG1629">
            <v>4.0000000000000036E-2</v>
          </cell>
          <cell r="BO1629">
            <v>41599</v>
          </cell>
          <cell r="BP1629">
            <v>2.23</v>
          </cell>
          <cell r="BQ1629">
            <v>2.2400000000000002</v>
          </cell>
          <cell r="BR1629">
            <v>2.2200000000000002</v>
          </cell>
          <cell r="BS1629">
            <v>2.2349999999999999</v>
          </cell>
          <cell r="BT1629">
            <v>2.0000000000000018E-2</v>
          </cell>
          <cell r="BU1629">
            <v>4.9999999999998934E-3</v>
          </cell>
        </row>
        <row r="1630">
          <cell r="AA1630">
            <v>41600</v>
          </cell>
          <cell r="AB1630">
            <v>1.8149999999999999</v>
          </cell>
          <cell r="AC1630">
            <v>1.82</v>
          </cell>
          <cell r="AD1630">
            <v>1.8</v>
          </cell>
          <cell r="AE1630">
            <v>1.81</v>
          </cell>
          <cell r="AF1630">
            <v>2.0000000000000018E-2</v>
          </cell>
          <cell r="AG1630">
            <v>-4.9999999999998934E-3</v>
          </cell>
          <cell r="BO1630">
            <v>41598</v>
          </cell>
          <cell r="BP1630">
            <v>2.2599999999999998</v>
          </cell>
          <cell r="BQ1630">
            <v>2.27</v>
          </cell>
          <cell r="BR1630">
            <v>2.23</v>
          </cell>
          <cell r="BS1630">
            <v>2.23</v>
          </cell>
          <cell r="BT1630">
            <v>4.0000000000000036E-2</v>
          </cell>
          <cell r="BU1630">
            <v>-2.9999999999999805E-2</v>
          </cell>
        </row>
        <row r="1631">
          <cell r="AA1631">
            <v>41599</v>
          </cell>
          <cell r="AB1631">
            <v>1.82</v>
          </cell>
          <cell r="AC1631">
            <v>1.82</v>
          </cell>
          <cell r="AD1631">
            <v>1.8</v>
          </cell>
          <cell r="AE1631">
            <v>1.8149999999999999</v>
          </cell>
          <cell r="AF1631">
            <v>2.0000000000000018E-2</v>
          </cell>
          <cell r="AG1631">
            <v>-5.0000000000001155E-3</v>
          </cell>
          <cell r="BO1631">
            <v>41597</v>
          </cell>
          <cell r="BP1631">
            <v>2.25</v>
          </cell>
          <cell r="BQ1631">
            <v>2.27</v>
          </cell>
          <cell r="BR1631">
            <v>2.25</v>
          </cell>
          <cell r="BS1631">
            <v>2.2599999999999998</v>
          </cell>
          <cell r="BT1631">
            <v>2.0000000000000018E-2</v>
          </cell>
          <cell r="BU1631">
            <v>9.9999999999997868E-3</v>
          </cell>
        </row>
        <row r="1632">
          <cell r="AA1632">
            <v>41598</v>
          </cell>
          <cell r="AB1632">
            <v>1.88</v>
          </cell>
          <cell r="AC1632">
            <v>1.88</v>
          </cell>
          <cell r="AD1632">
            <v>1.82</v>
          </cell>
          <cell r="AE1632">
            <v>1.82</v>
          </cell>
          <cell r="AF1632">
            <v>5.9999999999999831E-2</v>
          </cell>
          <cell r="AG1632">
            <v>-5.9999999999999831E-2</v>
          </cell>
          <cell r="BO1632">
            <v>41596</v>
          </cell>
          <cell r="BP1632">
            <v>2.23</v>
          </cell>
          <cell r="BQ1632">
            <v>2.25</v>
          </cell>
          <cell r="BR1632">
            <v>2.23</v>
          </cell>
          <cell r="BS1632">
            <v>2.25</v>
          </cell>
          <cell r="BT1632">
            <v>2.0000000000000018E-2</v>
          </cell>
          <cell r="BU1632">
            <v>2.0000000000000018E-2</v>
          </cell>
        </row>
        <row r="1633">
          <cell r="AA1633">
            <v>41597</v>
          </cell>
          <cell r="AB1633">
            <v>1.925</v>
          </cell>
          <cell r="AC1633">
            <v>1.93</v>
          </cell>
          <cell r="AD1633">
            <v>1.88</v>
          </cell>
          <cell r="AE1633">
            <v>1.88</v>
          </cell>
          <cell r="AF1633">
            <v>5.0000000000000044E-2</v>
          </cell>
          <cell r="AG1633">
            <v>-4.5000000000000151E-2</v>
          </cell>
          <cell r="BO1633">
            <v>41593</v>
          </cell>
          <cell r="BP1633">
            <v>2.2200000000000002</v>
          </cell>
          <cell r="BQ1633">
            <v>2.23</v>
          </cell>
          <cell r="BR1633">
            <v>2.2200000000000002</v>
          </cell>
          <cell r="BS1633">
            <v>2.23</v>
          </cell>
          <cell r="BT1633">
            <v>9.9999999999997868E-3</v>
          </cell>
          <cell r="BU1633">
            <v>9.9999999999997868E-3</v>
          </cell>
        </row>
        <row r="1634">
          <cell r="AA1634">
            <v>41596</v>
          </cell>
          <cell r="AB1634">
            <v>1.89</v>
          </cell>
          <cell r="AC1634">
            <v>1.925</v>
          </cell>
          <cell r="AD1634">
            <v>1.89</v>
          </cell>
          <cell r="AE1634">
            <v>1.925</v>
          </cell>
          <cell r="AF1634">
            <v>3.5000000000000142E-2</v>
          </cell>
          <cell r="AG1634">
            <v>2.5000000000000133E-2</v>
          </cell>
          <cell r="BO1634">
            <v>41592</v>
          </cell>
          <cell r="BP1634">
            <v>2.23</v>
          </cell>
          <cell r="BQ1634">
            <v>2.23</v>
          </cell>
          <cell r="BR1634">
            <v>2.2200000000000002</v>
          </cell>
          <cell r="BS1634">
            <v>2.2200000000000002</v>
          </cell>
          <cell r="BT1634">
            <v>9.9999999999997868E-3</v>
          </cell>
          <cell r="BU1634">
            <v>-9.9999999999997868E-3</v>
          </cell>
        </row>
        <row r="1635">
          <cell r="AA1635">
            <v>41593</v>
          </cell>
          <cell r="AB1635">
            <v>1.93</v>
          </cell>
          <cell r="AC1635">
            <v>1.93</v>
          </cell>
          <cell r="AD1635">
            <v>1.895</v>
          </cell>
          <cell r="AE1635">
            <v>1.9</v>
          </cell>
          <cell r="AF1635">
            <v>3.499999999999992E-2</v>
          </cell>
          <cell r="AG1635">
            <v>-3.0000000000000027E-2</v>
          </cell>
          <cell r="BO1635">
            <v>41591</v>
          </cell>
          <cell r="BP1635">
            <v>2.2400000000000002</v>
          </cell>
          <cell r="BQ1635">
            <v>2.2450000000000001</v>
          </cell>
          <cell r="BR1635">
            <v>2.2200000000000002</v>
          </cell>
          <cell r="BS1635">
            <v>2.23</v>
          </cell>
          <cell r="BT1635">
            <v>2.4999999999999911E-2</v>
          </cell>
          <cell r="BU1635">
            <v>-1.0000000000000231E-2</v>
          </cell>
        </row>
        <row r="1636">
          <cell r="AA1636">
            <v>41592</v>
          </cell>
          <cell r="AB1636">
            <v>1.9550000000000001</v>
          </cell>
          <cell r="AC1636">
            <v>1.96</v>
          </cell>
          <cell r="AD1636">
            <v>1.93</v>
          </cell>
          <cell r="AE1636">
            <v>1.93</v>
          </cell>
          <cell r="AF1636">
            <v>3.0000000000000027E-2</v>
          </cell>
          <cell r="AG1636">
            <v>-2.5000000000000133E-2</v>
          </cell>
          <cell r="BO1636">
            <v>41590</v>
          </cell>
          <cell r="BP1636">
            <v>2.23</v>
          </cell>
          <cell r="BQ1636">
            <v>2.25</v>
          </cell>
          <cell r="BR1636">
            <v>2.23</v>
          </cell>
          <cell r="BS1636">
            <v>2.2400000000000002</v>
          </cell>
          <cell r="BT1636">
            <v>2.0000000000000018E-2</v>
          </cell>
          <cell r="BU1636">
            <v>1.0000000000000231E-2</v>
          </cell>
        </row>
        <row r="1637">
          <cell r="AA1637">
            <v>41591</v>
          </cell>
          <cell r="AB1637">
            <v>1.9650000000000001</v>
          </cell>
          <cell r="AC1637">
            <v>1.97</v>
          </cell>
          <cell r="AD1637">
            <v>1.9550000000000001</v>
          </cell>
          <cell r="AE1637">
            <v>1.9550000000000001</v>
          </cell>
          <cell r="AF1637">
            <v>1.4999999999999902E-2</v>
          </cell>
          <cell r="AG1637">
            <v>-1.0000000000000009E-2</v>
          </cell>
          <cell r="BO1637">
            <v>41589</v>
          </cell>
          <cell r="BP1637">
            <v>2.21</v>
          </cell>
          <cell r="BQ1637">
            <v>2.2400000000000002</v>
          </cell>
          <cell r="BR1637">
            <v>2.21</v>
          </cell>
          <cell r="BS1637">
            <v>2.23</v>
          </cell>
          <cell r="BT1637">
            <v>3.0000000000000249E-2</v>
          </cell>
          <cell r="BU1637">
            <v>2.0000000000000018E-2</v>
          </cell>
        </row>
        <row r="1638">
          <cell r="AA1638">
            <v>41590</v>
          </cell>
          <cell r="AB1638">
            <v>1.95</v>
          </cell>
          <cell r="AC1638">
            <v>1.9650000000000001</v>
          </cell>
          <cell r="AD1638">
            <v>1.9450000000000001</v>
          </cell>
          <cell r="AE1638">
            <v>1.9650000000000001</v>
          </cell>
          <cell r="AF1638">
            <v>2.0000000000000018E-2</v>
          </cell>
          <cell r="AG1638">
            <v>1.5000000000000124E-2</v>
          </cell>
          <cell r="BO1638">
            <v>41586</v>
          </cell>
          <cell r="BP1638">
            <v>2.2000000000000002</v>
          </cell>
          <cell r="BQ1638">
            <v>2.21</v>
          </cell>
          <cell r="BR1638">
            <v>2.2000000000000002</v>
          </cell>
          <cell r="BS1638">
            <v>2.21</v>
          </cell>
          <cell r="BT1638">
            <v>9.9999999999997868E-3</v>
          </cell>
          <cell r="BU1638">
            <v>9.9999999999997868E-3</v>
          </cell>
        </row>
        <row r="1639">
          <cell r="AA1639">
            <v>41589</v>
          </cell>
          <cell r="AB1639">
            <v>1.92</v>
          </cell>
          <cell r="AC1639">
            <v>1.95</v>
          </cell>
          <cell r="AD1639">
            <v>1.91</v>
          </cell>
          <cell r="AE1639">
            <v>1.95</v>
          </cell>
          <cell r="AF1639">
            <v>4.0000000000000036E-2</v>
          </cell>
          <cell r="AG1639">
            <v>3.0000000000000027E-2</v>
          </cell>
          <cell r="BO1639">
            <v>41585</v>
          </cell>
          <cell r="BP1639">
            <v>2.21</v>
          </cell>
          <cell r="BQ1639">
            <v>2.2200000000000002</v>
          </cell>
          <cell r="BR1639">
            <v>2.2000000000000002</v>
          </cell>
          <cell r="BS1639">
            <v>2.2000000000000002</v>
          </cell>
          <cell r="BT1639">
            <v>2.0000000000000018E-2</v>
          </cell>
          <cell r="BU1639">
            <v>-9.9999999999997868E-3</v>
          </cell>
        </row>
        <row r="1640">
          <cell r="AA1640">
            <v>41586</v>
          </cell>
          <cell r="AB1640">
            <v>1.915</v>
          </cell>
          <cell r="AC1640">
            <v>1.92</v>
          </cell>
          <cell r="AD1640">
            <v>1.91</v>
          </cell>
          <cell r="AE1640">
            <v>1.92</v>
          </cell>
          <cell r="AF1640">
            <v>1.0000000000000009E-2</v>
          </cell>
          <cell r="AG1640">
            <v>4.9999999999998934E-3</v>
          </cell>
          <cell r="BO1640">
            <v>41584</v>
          </cell>
          <cell r="BP1640">
            <v>2.2000000000000002</v>
          </cell>
          <cell r="BQ1640">
            <v>2.21</v>
          </cell>
          <cell r="BR1640">
            <v>2.19</v>
          </cell>
          <cell r="BS1640">
            <v>2.21</v>
          </cell>
          <cell r="BT1640">
            <v>2.0000000000000018E-2</v>
          </cell>
          <cell r="BU1640">
            <v>9.9999999999997868E-3</v>
          </cell>
        </row>
        <row r="1641">
          <cell r="AA1641">
            <v>41585</v>
          </cell>
          <cell r="AB1641">
            <v>1.92</v>
          </cell>
          <cell r="AC1641">
            <v>1.92</v>
          </cell>
          <cell r="AD1641">
            <v>1.91</v>
          </cell>
          <cell r="AE1641">
            <v>1.915</v>
          </cell>
          <cell r="AF1641">
            <v>1.0000000000000009E-2</v>
          </cell>
          <cell r="AG1641">
            <v>-4.9999999999998934E-3</v>
          </cell>
          <cell r="BO1641">
            <v>41583</v>
          </cell>
          <cell r="BP1641">
            <v>2.16</v>
          </cell>
          <cell r="BQ1641">
            <v>2.2000000000000002</v>
          </cell>
          <cell r="BR1641">
            <v>2.16</v>
          </cell>
          <cell r="BS1641">
            <v>2.2000000000000002</v>
          </cell>
          <cell r="BT1641">
            <v>4.0000000000000036E-2</v>
          </cell>
          <cell r="BU1641">
            <v>4.0000000000000036E-2</v>
          </cell>
        </row>
        <row r="1642">
          <cell r="AA1642">
            <v>41584</v>
          </cell>
          <cell r="AB1642">
            <v>1.92</v>
          </cell>
          <cell r="AC1642">
            <v>1.92</v>
          </cell>
          <cell r="AD1642">
            <v>1.9</v>
          </cell>
          <cell r="AE1642">
            <v>1.92</v>
          </cell>
          <cell r="AF1642">
            <v>2.0000000000000018E-2</v>
          </cell>
          <cell r="AG1642">
            <v>0</v>
          </cell>
          <cell r="BO1642">
            <v>41582</v>
          </cell>
          <cell r="BP1642">
            <v>2.15</v>
          </cell>
          <cell r="BQ1642">
            <v>2.16</v>
          </cell>
          <cell r="BR1642">
            <v>2.15</v>
          </cell>
          <cell r="BS1642">
            <v>2.16</v>
          </cell>
          <cell r="BT1642">
            <v>1.0000000000000231E-2</v>
          </cell>
          <cell r="BU1642">
            <v>1.0000000000000231E-2</v>
          </cell>
        </row>
        <row r="1643">
          <cell r="AA1643">
            <v>41583</v>
          </cell>
          <cell r="AB1643">
            <v>1.89</v>
          </cell>
          <cell r="AC1643">
            <v>1.92</v>
          </cell>
          <cell r="AD1643">
            <v>1.89</v>
          </cell>
          <cell r="AE1643">
            <v>1.92</v>
          </cell>
          <cell r="AF1643">
            <v>3.0000000000000027E-2</v>
          </cell>
          <cell r="AG1643">
            <v>3.0000000000000027E-2</v>
          </cell>
          <cell r="BO1643">
            <v>41578</v>
          </cell>
          <cell r="BP1643">
            <v>2.15</v>
          </cell>
          <cell r="BQ1643">
            <v>2.15</v>
          </cell>
          <cell r="BR1643">
            <v>2.15</v>
          </cell>
          <cell r="BS1643">
            <v>2.15</v>
          </cell>
          <cell r="BT1643">
            <v>0</v>
          </cell>
          <cell r="BU1643">
            <v>0</v>
          </cell>
        </row>
        <row r="1644">
          <cell r="AA1644">
            <v>41582</v>
          </cell>
          <cell r="AB1644">
            <v>1.89</v>
          </cell>
          <cell r="AC1644">
            <v>1.9</v>
          </cell>
          <cell r="AD1644">
            <v>1.89</v>
          </cell>
          <cell r="AE1644">
            <v>1.89</v>
          </cell>
          <cell r="AF1644">
            <v>1.0000000000000009E-2</v>
          </cell>
          <cell r="AG1644">
            <v>0</v>
          </cell>
          <cell r="BO1644">
            <v>41577</v>
          </cell>
          <cell r="BP1644">
            <v>2.15</v>
          </cell>
          <cell r="BQ1644">
            <v>2.16</v>
          </cell>
          <cell r="BR1644">
            <v>2.15</v>
          </cell>
          <cell r="BS1644">
            <v>2.15</v>
          </cell>
          <cell r="BT1644">
            <v>1.0000000000000231E-2</v>
          </cell>
          <cell r="BU1644">
            <v>-1.0000000000000231E-2</v>
          </cell>
        </row>
        <row r="1645">
          <cell r="AA1645">
            <v>41578</v>
          </cell>
          <cell r="AB1645">
            <v>1.89</v>
          </cell>
          <cell r="AC1645">
            <v>1.89</v>
          </cell>
          <cell r="AD1645">
            <v>1.89</v>
          </cell>
          <cell r="AE1645">
            <v>1.89</v>
          </cell>
          <cell r="AF1645">
            <v>0</v>
          </cell>
          <cell r="AG1645">
            <v>0</v>
          </cell>
          <cell r="BO1645">
            <v>41576</v>
          </cell>
          <cell r="BP1645">
            <v>2.19</v>
          </cell>
          <cell r="BQ1645">
            <v>2.19</v>
          </cell>
          <cell r="BR1645">
            <v>2.16</v>
          </cell>
          <cell r="BS1645">
            <v>2.16</v>
          </cell>
          <cell r="BT1645">
            <v>2.9999999999999805E-2</v>
          </cell>
          <cell r="BU1645">
            <v>-2.9999999999999805E-2</v>
          </cell>
        </row>
        <row r="1646">
          <cell r="AA1646">
            <v>41577</v>
          </cell>
          <cell r="AB1646">
            <v>1.87</v>
          </cell>
          <cell r="AC1646">
            <v>1.89</v>
          </cell>
          <cell r="AD1646">
            <v>1.87</v>
          </cell>
          <cell r="AE1646">
            <v>1.89</v>
          </cell>
          <cell r="AF1646">
            <v>1.9999999999999796E-2</v>
          </cell>
          <cell r="AG1646">
            <v>1.9999999999999796E-2</v>
          </cell>
          <cell r="BO1646">
            <v>41575</v>
          </cell>
          <cell r="BP1646">
            <v>2.19</v>
          </cell>
          <cell r="BQ1646">
            <v>2.19</v>
          </cell>
          <cell r="BR1646">
            <v>2.19</v>
          </cell>
          <cell r="BS1646">
            <v>2.19</v>
          </cell>
          <cell r="BT1646">
            <v>0</v>
          </cell>
          <cell r="BU1646">
            <v>0</v>
          </cell>
        </row>
        <row r="1647">
          <cell r="AA1647">
            <v>41576</v>
          </cell>
          <cell r="AB1647">
            <v>1.92</v>
          </cell>
          <cell r="AC1647">
            <v>1.92</v>
          </cell>
          <cell r="AD1647">
            <v>1.85</v>
          </cell>
          <cell r="AE1647">
            <v>1.87</v>
          </cell>
          <cell r="AF1647">
            <v>6.999999999999984E-2</v>
          </cell>
          <cell r="AG1647">
            <v>-4.9999999999999822E-2</v>
          </cell>
          <cell r="BO1647">
            <v>41572</v>
          </cell>
          <cell r="BP1647">
            <v>2.1800000000000002</v>
          </cell>
          <cell r="BQ1647">
            <v>2.19</v>
          </cell>
          <cell r="BR1647">
            <v>2.16</v>
          </cell>
          <cell r="BS1647">
            <v>2.19</v>
          </cell>
          <cell r="BT1647">
            <v>2.9999999999999805E-2</v>
          </cell>
          <cell r="BU1647">
            <v>9.9999999999997868E-3</v>
          </cell>
        </row>
        <row r="1648">
          <cell r="AA1648">
            <v>41575</v>
          </cell>
          <cell r="AB1648">
            <v>1.89</v>
          </cell>
          <cell r="AC1648">
            <v>1.92</v>
          </cell>
          <cell r="AD1648">
            <v>1.89</v>
          </cell>
          <cell r="AE1648">
            <v>1.92</v>
          </cell>
          <cell r="AF1648">
            <v>3.0000000000000027E-2</v>
          </cell>
          <cell r="AG1648">
            <v>3.0000000000000027E-2</v>
          </cell>
          <cell r="BO1648">
            <v>41571</v>
          </cell>
          <cell r="BP1648">
            <v>2.17</v>
          </cell>
          <cell r="BQ1648">
            <v>2.2000000000000002</v>
          </cell>
          <cell r="BR1648">
            <v>2.16</v>
          </cell>
          <cell r="BS1648">
            <v>2.1800000000000002</v>
          </cell>
          <cell r="BT1648">
            <v>4.0000000000000036E-2</v>
          </cell>
          <cell r="BU1648">
            <v>1.0000000000000231E-2</v>
          </cell>
        </row>
        <row r="1649">
          <cell r="AA1649">
            <v>41572</v>
          </cell>
          <cell r="AB1649">
            <v>1.86</v>
          </cell>
          <cell r="AC1649">
            <v>1.89</v>
          </cell>
          <cell r="AD1649">
            <v>1.84</v>
          </cell>
          <cell r="AE1649">
            <v>1.89</v>
          </cell>
          <cell r="AF1649">
            <v>4.9999999999999822E-2</v>
          </cell>
          <cell r="AG1649">
            <v>2.9999999999999805E-2</v>
          </cell>
          <cell r="BO1649">
            <v>41570</v>
          </cell>
          <cell r="BP1649">
            <v>2.16</v>
          </cell>
          <cell r="BQ1649">
            <v>2.17</v>
          </cell>
          <cell r="BR1649">
            <v>2.12</v>
          </cell>
          <cell r="BS1649">
            <v>2.17</v>
          </cell>
          <cell r="BT1649">
            <v>4.9999999999999822E-2</v>
          </cell>
          <cell r="BU1649">
            <v>9.9999999999997868E-3</v>
          </cell>
        </row>
        <row r="1650">
          <cell r="AA1650">
            <v>41571</v>
          </cell>
          <cell r="AB1650">
            <v>1.86</v>
          </cell>
          <cell r="AC1650">
            <v>1.89</v>
          </cell>
          <cell r="AD1650">
            <v>1.84</v>
          </cell>
          <cell r="AE1650">
            <v>1.86</v>
          </cell>
          <cell r="AF1650">
            <v>4.9999999999999822E-2</v>
          </cell>
          <cell r="AG1650">
            <v>0</v>
          </cell>
          <cell r="BO1650">
            <v>41569</v>
          </cell>
          <cell r="BP1650">
            <v>2.17</v>
          </cell>
          <cell r="BQ1650">
            <v>2.17</v>
          </cell>
          <cell r="BR1650">
            <v>2.14</v>
          </cell>
          <cell r="BS1650">
            <v>2.16</v>
          </cell>
          <cell r="BT1650">
            <v>2.9999999999999805E-2</v>
          </cell>
          <cell r="BU1650">
            <v>-9.9999999999997868E-3</v>
          </cell>
        </row>
        <row r="1651">
          <cell r="AA1651">
            <v>41570</v>
          </cell>
          <cell r="AB1651">
            <v>1.84</v>
          </cell>
          <cell r="AC1651">
            <v>1.865</v>
          </cell>
          <cell r="AD1651">
            <v>1.84</v>
          </cell>
          <cell r="AE1651">
            <v>1.86</v>
          </cell>
          <cell r="AF1651">
            <v>2.4999999999999911E-2</v>
          </cell>
          <cell r="AG1651">
            <v>2.0000000000000018E-2</v>
          </cell>
          <cell r="BO1651">
            <v>41568</v>
          </cell>
          <cell r="BP1651">
            <v>2.2400000000000002</v>
          </cell>
          <cell r="BQ1651">
            <v>2.2400000000000002</v>
          </cell>
          <cell r="BR1651">
            <v>2.17</v>
          </cell>
          <cell r="BS1651">
            <v>2.17</v>
          </cell>
          <cell r="BT1651">
            <v>7.0000000000000284E-2</v>
          </cell>
          <cell r="BU1651">
            <v>-7.0000000000000284E-2</v>
          </cell>
        </row>
        <row r="1652">
          <cell r="AA1652">
            <v>41569</v>
          </cell>
          <cell r="AB1652">
            <v>1.91</v>
          </cell>
          <cell r="AC1652">
            <v>1.915</v>
          </cell>
          <cell r="AD1652">
            <v>1.84</v>
          </cell>
          <cell r="AE1652">
            <v>1.84</v>
          </cell>
          <cell r="AF1652">
            <v>7.4999999999999956E-2</v>
          </cell>
          <cell r="AG1652">
            <v>-6.999999999999984E-2</v>
          </cell>
          <cell r="BO1652">
            <v>41565</v>
          </cell>
          <cell r="BP1652">
            <v>2.2999999999999998</v>
          </cell>
          <cell r="BQ1652">
            <v>2.2999999999999998</v>
          </cell>
          <cell r="BR1652">
            <v>2.1800000000000002</v>
          </cell>
          <cell r="BS1652">
            <v>2.2400000000000002</v>
          </cell>
          <cell r="BT1652">
            <v>0.11999999999999966</v>
          </cell>
          <cell r="BU1652">
            <v>-5.9999999999999609E-2</v>
          </cell>
        </row>
        <row r="1653">
          <cell r="AA1653">
            <v>41568</v>
          </cell>
          <cell r="AB1653">
            <v>1.96</v>
          </cell>
          <cell r="AC1653">
            <v>1.96</v>
          </cell>
          <cell r="AD1653">
            <v>1.91</v>
          </cell>
          <cell r="AE1653">
            <v>1.91</v>
          </cell>
          <cell r="AF1653">
            <v>5.0000000000000044E-2</v>
          </cell>
          <cell r="AG1653">
            <v>-4.5000000000000151E-2</v>
          </cell>
          <cell r="BO1653">
            <v>41564</v>
          </cell>
          <cell r="BP1653">
            <v>2.34</v>
          </cell>
          <cell r="BQ1653">
            <v>2.34</v>
          </cell>
          <cell r="BR1653">
            <v>2.29</v>
          </cell>
          <cell r="BS1653">
            <v>2.2999999999999998</v>
          </cell>
          <cell r="BT1653">
            <v>4.9999999999999822E-2</v>
          </cell>
          <cell r="BU1653">
            <v>-4.0000000000000036E-2</v>
          </cell>
        </row>
        <row r="1654">
          <cell r="AA1654">
            <v>41565</v>
          </cell>
          <cell r="AB1654">
            <v>2.0499999999999998</v>
          </cell>
          <cell r="AC1654">
            <v>2.0499999999999998</v>
          </cell>
          <cell r="AD1654">
            <v>1.915</v>
          </cell>
          <cell r="AE1654">
            <v>1.9550000000000001</v>
          </cell>
          <cell r="AF1654">
            <v>0.13499999999999979</v>
          </cell>
          <cell r="AG1654">
            <v>-9.4999999999999751E-2</v>
          </cell>
          <cell r="BO1654">
            <v>41563</v>
          </cell>
          <cell r="BP1654">
            <v>2.2799999999999998</v>
          </cell>
          <cell r="BQ1654">
            <v>2.35</v>
          </cell>
          <cell r="BR1654">
            <v>2.2799999999999998</v>
          </cell>
          <cell r="BS1654">
            <v>2.34</v>
          </cell>
          <cell r="BT1654">
            <v>7.0000000000000284E-2</v>
          </cell>
          <cell r="BU1654">
            <v>8.0000000000000071E-2</v>
          </cell>
        </row>
        <row r="1655">
          <cell r="AA1655">
            <v>41564</v>
          </cell>
          <cell r="AB1655">
            <v>2.09</v>
          </cell>
          <cell r="AC1655">
            <v>2.09</v>
          </cell>
          <cell r="AD1655">
            <v>2.0499999999999998</v>
          </cell>
          <cell r="AE1655">
            <v>2.0499999999999998</v>
          </cell>
          <cell r="AF1655">
            <v>4.0000000000000036E-2</v>
          </cell>
          <cell r="AG1655">
            <v>-4.0000000000000036E-2</v>
          </cell>
          <cell r="BO1655">
            <v>41562</v>
          </cell>
          <cell r="BP1655">
            <v>2.25</v>
          </cell>
          <cell r="BQ1655">
            <v>2.2599999999999998</v>
          </cell>
          <cell r="BR1655">
            <v>2.25</v>
          </cell>
          <cell r="BS1655">
            <v>2.2599999999999998</v>
          </cell>
          <cell r="BT1655">
            <v>9.9999999999997868E-3</v>
          </cell>
          <cell r="BU1655">
            <v>9.9999999999997868E-3</v>
          </cell>
        </row>
        <row r="1656">
          <cell r="AA1656">
            <v>41563</v>
          </cell>
          <cell r="AB1656">
            <v>2.0299999999999998</v>
          </cell>
          <cell r="AC1656">
            <v>2.09</v>
          </cell>
          <cell r="AD1656">
            <v>2.0249999999999999</v>
          </cell>
          <cell r="AE1656">
            <v>2.09</v>
          </cell>
          <cell r="AF1656">
            <v>6.4999999999999947E-2</v>
          </cell>
          <cell r="AG1656">
            <v>6.999999999999984E-2</v>
          </cell>
          <cell r="BO1656">
            <v>41561</v>
          </cell>
          <cell r="BP1656">
            <v>2.25</v>
          </cell>
          <cell r="BQ1656">
            <v>2.25</v>
          </cell>
          <cell r="BR1656">
            <v>2.25</v>
          </cell>
          <cell r="BS1656">
            <v>2.25</v>
          </cell>
          <cell r="BT1656">
            <v>0</v>
          </cell>
          <cell r="BU1656">
            <v>0</v>
          </cell>
        </row>
        <row r="1657">
          <cell r="AA1657">
            <v>41562</v>
          </cell>
          <cell r="AB1657">
            <v>2.02</v>
          </cell>
          <cell r="AC1657">
            <v>2.02</v>
          </cell>
          <cell r="AD1657">
            <v>2.02</v>
          </cell>
          <cell r="AE1657">
            <v>2.02</v>
          </cell>
          <cell r="AF1657">
            <v>0</v>
          </cell>
          <cell r="AG1657">
            <v>0</v>
          </cell>
          <cell r="BO1657">
            <v>41558</v>
          </cell>
          <cell r="BP1657">
            <v>2.2599999999999998</v>
          </cell>
          <cell r="BQ1657">
            <v>2.2599999999999998</v>
          </cell>
          <cell r="BR1657">
            <v>2.25</v>
          </cell>
          <cell r="BS1657">
            <v>2.25</v>
          </cell>
          <cell r="BT1657">
            <v>9.9999999999997868E-3</v>
          </cell>
          <cell r="BU1657">
            <v>-9.9999999999997868E-3</v>
          </cell>
        </row>
        <row r="1658">
          <cell r="AA1658">
            <v>41561</v>
          </cell>
          <cell r="AB1658">
            <v>2.02</v>
          </cell>
          <cell r="AC1658">
            <v>2.02</v>
          </cell>
          <cell r="AD1658">
            <v>2.02</v>
          </cell>
          <cell r="AE1658">
            <v>2.02</v>
          </cell>
          <cell r="AF1658">
            <v>0</v>
          </cell>
          <cell r="AG1658">
            <v>0</v>
          </cell>
          <cell r="BO1658">
            <v>41557</v>
          </cell>
          <cell r="BP1658">
            <v>2.2650000000000001</v>
          </cell>
          <cell r="BQ1658">
            <v>2.27</v>
          </cell>
          <cell r="BR1658">
            <v>2.2599999999999998</v>
          </cell>
          <cell r="BS1658">
            <v>2.2599999999999998</v>
          </cell>
          <cell r="BT1658">
            <v>1.0000000000000231E-2</v>
          </cell>
          <cell r="BU1658">
            <v>-5.0000000000003375E-3</v>
          </cell>
        </row>
        <row r="1659">
          <cell r="AA1659">
            <v>41558</v>
          </cell>
          <cell r="AB1659">
            <v>2.02</v>
          </cell>
          <cell r="AC1659">
            <v>2.0299999999999998</v>
          </cell>
          <cell r="AD1659">
            <v>2.02</v>
          </cell>
          <cell r="AE1659">
            <v>2.02</v>
          </cell>
          <cell r="AF1659">
            <v>9.9999999999997868E-3</v>
          </cell>
          <cell r="AG1659">
            <v>0</v>
          </cell>
          <cell r="BO1659">
            <v>41556</v>
          </cell>
          <cell r="BP1659">
            <v>2.2200000000000002</v>
          </cell>
          <cell r="BQ1659">
            <v>2.2650000000000001</v>
          </cell>
          <cell r="BR1659">
            <v>2.2200000000000002</v>
          </cell>
          <cell r="BS1659">
            <v>2.2650000000000001</v>
          </cell>
          <cell r="BT1659">
            <v>4.4999999999999929E-2</v>
          </cell>
          <cell r="BU1659">
            <v>4.4999999999999929E-2</v>
          </cell>
        </row>
        <row r="1660">
          <cell r="AA1660">
            <v>41557</v>
          </cell>
          <cell r="AB1660">
            <v>2.02</v>
          </cell>
          <cell r="AC1660">
            <v>2.0299999999999998</v>
          </cell>
          <cell r="AD1660">
            <v>2.02</v>
          </cell>
          <cell r="AE1660">
            <v>2.02</v>
          </cell>
          <cell r="AF1660">
            <v>9.9999999999997868E-3</v>
          </cell>
          <cell r="AG1660">
            <v>0</v>
          </cell>
          <cell r="BO1660">
            <v>41555</v>
          </cell>
          <cell r="BP1660">
            <v>2.23</v>
          </cell>
          <cell r="BQ1660">
            <v>2.23</v>
          </cell>
          <cell r="BR1660">
            <v>2.2200000000000002</v>
          </cell>
          <cell r="BS1660">
            <v>2.2200000000000002</v>
          </cell>
          <cell r="BT1660">
            <v>9.9999999999997868E-3</v>
          </cell>
          <cell r="BU1660">
            <v>-9.9999999999997868E-3</v>
          </cell>
        </row>
        <row r="1661">
          <cell r="AA1661">
            <v>41556</v>
          </cell>
          <cell r="AB1661">
            <v>2</v>
          </cell>
          <cell r="AC1661">
            <v>2.02</v>
          </cell>
          <cell r="AD1661">
            <v>2</v>
          </cell>
          <cell r="AE1661">
            <v>2.02</v>
          </cell>
          <cell r="AF1661">
            <v>2.0000000000000018E-2</v>
          </cell>
          <cell r="AG1661">
            <v>2.0000000000000018E-2</v>
          </cell>
          <cell r="BO1661">
            <v>41554</v>
          </cell>
          <cell r="BP1661">
            <v>2.23</v>
          </cell>
          <cell r="BQ1661">
            <v>2.23</v>
          </cell>
          <cell r="BR1661">
            <v>2.23</v>
          </cell>
          <cell r="BS1661">
            <v>2.23</v>
          </cell>
          <cell r="BT1661">
            <v>0</v>
          </cell>
          <cell r="BU1661">
            <v>0</v>
          </cell>
        </row>
        <row r="1662">
          <cell r="AA1662">
            <v>41555</v>
          </cell>
          <cell r="AB1662">
            <v>2.0249999999999999</v>
          </cell>
          <cell r="AC1662">
            <v>2.0299999999999998</v>
          </cell>
          <cell r="AD1662">
            <v>2</v>
          </cell>
          <cell r="AE1662">
            <v>2</v>
          </cell>
          <cell r="AF1662">
            <v>2.9999999999999805E-2</v>
          </cell>
          <cell r="AG1662">
            <v>-2.4999999999999911E-2</v>
          </cell>
          <cell r="BO1662">
            <v>41551</v>
          </cell>
          <cell r="BP1662">
            <v>2.21</v>
          </cell>
          <cell r="BQ1662">
            <v>2.23</v>
          </cell>
          <cell r="BR1662">
            <v>2.21</v>
          </cell>
          <cell r="BS1662">
            <v>2.23</v>
          </cell>
          <cell r="BT1662">
            <v>2.0000000000000018E-2</v>
          </cell>
          <cell r="BU1662">
            <v>2.0000000000000018E-2</v>
          </cell>
        </row>
        <row r="1663">
          <cell r="AA1663">
            <v>41554</v>
          </cell>
          <cell r="AB1663">
            <v>2.0299999999999998</v>
          </cell>
          <cell r="AC1663">
            <v>2.04</v>
          </cell>
          <cell r="AD1663">
            <v>2.0249999999999999</v>
          </cell>
          <cell r="AE1663">
            <v>2.0249999999999999</v>
          </cell>
          <cell r="AF1663">
            <v>1.5000000000000124E-2</v>
          </cell>
          <cell r="AG1663">
            <v>-4.9999999999998934E-3</v>
          </cell>
          <cell r="BO1663">
            <v>41550</v>
          </cell>
          <cell r="BP1663">
            <v>2.2200000000000002</v>
          </cell>
          <cell r="BQ1663">
            <v>2.2200000000000002</v>
          </cell>
          <cell r="BR1663">
            <v>2.2000000000000002</v>
          </cell>
          <cell r="BS1663">
            <v>2.21</v>
          </cell>
          <cell r="BT1663">
            <v>2.0000000000000018E-2</v>
          </cell>
          <cell r="BU1663">
            <v>-1.0000000000000231E-2</v>
          </cell>
        </row>
        <row r="1664">
          <cell r="AA1664">
            <v>41551</v>
          </cell>
          <cell r="AB1664">
            <v>2.02</v>
          </cell>
          <cell r="AC1664">
            <v>2.0299999999999998</v>
          </cell>
          <cell r="AD1664">
            <v>2.0099999999999998</v>
          </cell>
          <cell r="AE1664">
            <v>2.0299999999999998</v>
          </cell>
          <cell r="AF1664">
            <v>2.0000000000000018E-2</v>
          </cell>
          <cell r="AG1664">
            <v>9.9999999999997868E-3</v>
          </cell>
          <cell r="BO1664">
            <v>41549</v>
          </cell>
          <cell r="BP1664">
            <v>2.25</v>
          </cell>
          <cell r="BQ1664">
            <v>2.25</v>
          </cell>
          <cell r="BR1664">
            <v>2.1800000000000002</v>
          </cell>
          <cell r="BS1664">
            <v>2.2200000000000002</v>
          </cell>
          <cell r="BT1664">
            <v>6.999999999999984E-2</v>
          </cell>
          <cell r="BU1664">
            <v>-2.9999999999999805E-2</v>
          </cell>
        </row>
        <row r="1665">
          <cell r="AA1665">
            <v>41550</v>
          </cell>
          <cell r="AB1665">
            <v>2.0449999999999999</v>
          </cell>
          <cell r="AC1665">
            <v>2.0449999999999999</v>
          </cell>
          <cell r="AD1665">
            <v>2.02</v>
          </cell>
          <cell r="AE1665">
            <v>2.02</v>
          </cell>
          <cell r="AF1665">
            <v>2.4999999999999911E-2</v>
          </cell>
          <cell r="AG1665">
            <v>-2.4999999999999911E-2</v>
          </cell>
          <cell r="BO1665">
            <v>41548</v>
          </cell>
          <cell r="BP1665">
            <v>2.2400000000000002</v>
          </cell>
          <cell r="BQ1665">
            <v>2.25</v>
          </cell>
          <cell r="BR1665">
            <v>2.2400000000000002</v>
          </cell>
          <cell r="BS1665">
            <v>2.25</v>
          </cell>
          <cell r="BT1665">
            <v>9.9999999999997868E-3</v>
          </cell>
          <cell r="BU1665">
            <v>9.9999999999997868E-3</v>
          </cell>
        </row>
        <row r="1666">
          <cell r="AA1666">
            <v>41549</v>
          </cell>
          <cell r="AB1666">
            <v>2.0699999999999998</v>
          </cell>
          <cell r="AC1666">
            <v>2.0699999999999998</v>
          </cell>
          <cell r="AD1666">
            <v>2.0299999999999998</v>
          </cell>
          <cell r="AE1666">
            <v>2.0449999999999999</v>
          </cell>
          <cell r="AF1666">
            <v>4.0000000000000036E-2</v>
          </cell>
          <cell r="AG1666">
            <v>-2.4999999999999911E-2</v>
          </cell>
          <cell r="BO1666">
            <v>41547</v>
          </cell>
          <cell r="BP1666">
            <v>2.2400000000000002</v>
          </cell>
          <cell r="BQ1666">
            <v>2.2450000000000001</v>
          </cell>
          <cell r="BR1666">
            <v>2.2400000000000002</v>
          </cell>
          <cell r="BS1666">
            <v>2.2400000000000002</v>
          </cell>
          <cell r="BT1666">
            <v>4.9999999999998934E-3</v>
          </cell>
          <cell r="BU1666">
            <v>0</v>
          </cell>
        </row>
        <row r="1667">
          <cell r="AA1667">
            <v>41548</v>
          </cell>
          <cell r="AB1667">
            <v>2.08</v>
          </cell>
          <cell r="AC1667">
            <v>2.085</v>
          </cell>
          <cell r="AD1667">
            <v>2.0699999999999998</v>
          </cell>
          <cell r="AE1667">
            <v>2.0699999999999998</v>
          </cell>
          <cell r="AF1667">
            <v>1.5000000000000124E-2</v>
          </cell>
          <cell r="AG1667">
            <v>-1.0000000000000231E-2</v>
          </cell>
          <cell r="BO1667">
            <v>41544</v>
          </cell>
          <cell r="BP1667">
            <v>2.27</v>
          </cell>
          <cell r="BQ1667">
            <v>2.27</v>
          </cell>
          <cell r="BR1667">
            <v>2.2400000000000002</v>
          </cell>
          <cell r="BS1667">
            <v>2.2400000000000002</v>
          </cell>
          <cell r="BT1667">
            <v>2.9999999999999805E-2</v>
          </cell>
          <cell r="BU1667">
            <v>-2.9999999999999805E-2</v>
          </cell>
        </row>
        <row r="1668">
          <cell r="AA1668">
            <v>41547</v>
          </cell>
          <cell r="AB1668">
            <v>2.0499999999999998</v>
          </cell>
          <cell r="AC1668">
            <v>2.08</v>
          </cell>
          <cell r="AD1668">
            <v>2.0499999999999998</v>
          </cell>
          <cell r="AE1668">
            <v>2.08</v>
          </cell>
          <cell r="AF1668">
            <v>3.0000000000000249E-2</v>
          </cell>
          <cell r="AG1668">
            <v>3.0000000000000249E-2</v>
          </cell>
          <cell r="BO1668">
            <v>41543</v>
          </cell>
          <cell r="BP1668">
            <v>2.2999999999999998</v>
          </cell>
          <cell r="BQ1668">
            <v>2.2999999999999998</v>
          </cell>
          <cell r="BR1668">
            <v>2.27</v>
          </cell>
          <cell r="BS1668">
            <v>2.27</v>
          </cell>
          <cell r="BT1668">
            <v>2.9999999999999805E-2</v>
          </cell>
          <cell r="BU1668">
            <v>-2.9999999999999805E-2</v>
          </cell>
        </row>
        <row r="1669">
          <cell r="AA1669">
            <v>41544</v>
          </cell>
          <cell r="AB1669">
            <v>2.06</v>
          </cell>
          <cell r="AC1669">
            <v>2.06</v>
          </cell>
          <cell r="AD1669">
            <v>2.0499999999999998</v>
          </cell>
          <cell r="AE1669">
            <v>2.0499999999999998</v>
          </cell>
          <cell r="AF1669">
            <v>1.0000000000000231E-2</v>
          </cell>
          <cell r="AG1669">
            <v>-1.0000000000000231E-2</v>
          </cell>
          <cell r="BO1669">
            <v>41542</v>
          </cell>
          <cell r="BP1669">
            <v>2.3250000000000002</v>
          </cell>
          <cell r="BQ1669">
            <v>2.33</v>
          </cell>
          <cell r="BR1669">
            <v>2.2999999999999998</v>
          </cell>
          <cell r="BS1669">
            <v>2.2999999999999998</v>
          </cell>
          <cell r="BT1669">
            <v>3.0000000000000249E-2</v>
          </cell>
          <cell r="BU1669">
            <v>-2.5000000000000355E-2</v>
          </cell>
        </row>
        <row r="1670">
          <cell r="AA1670">
            <v>41543</v>
          </cell>
          <cell r="AB1670">
            <v>2.08</v>
          </cell>
          <cell r="AC1670">
            <v>2.09</v>
          </cell>
          <cell r="AD1670">
            <v>2.06</v>
          </cell>
          <cell r="AE1670">
            <v>2.06</v>
          </cell>
          <cell r="AF1670">
            <v>2.9999999999999805E-2</v>
          </cell>
          <cell r="AG1670">
            <v>-2.0000000000000018E-2</v>
          </cell>
          <cell r="BO1670">
            <v>41541</v>
          </cell>
          <cell r="BP1670">
            <v>2.33</v>
          </cell>
          <cell r="BQ1670">
            <v>2.335</v>
          </cell>
          <cell r="BR1670">
            <v>2.3199999999999998</v>
          </cell>
          <cell r="BS1670">
            <v>2.3250000000000002</v>
          </cell>
          <cell r="BT1670">
            <v>1.5000000000000124E-2</v>
          </cell>
          <cell r="BU1670">
            <v>-4.9999999999998934E-3</v>
          </cell>
        </row>
        <row r="1671">
          <cell r="AA1671">
            <v>41542</v>
          </cell>
          <cell r="AB1671">
            <v>2.0649999999999999</v>
          </cell>
          <cell r="AC1671">
            <v>2.09</v>
          </cell>
          <cell r="AD1671">
            <v>2.06</v>
          </cell>
          <cell r="AE1671">
            <v>2.08</v>
          </cell>
          <cell r="AF1671">
            <v>2.9999999999999805E-2</v>
          </cell>
          <cell r="AG1671">
            <v>1.5000000000000124E-2</v>
          </cell>
          <cell r="BO1671">
            <v>41540</v>
          </cell>
          <cell r="BP1671">
            <v>2.37</v>
          </cell>
          <cell r="BQ1671">
            <v>2.37</v>
          </cell>
          <cell r="BR1671">
            <v>2.2999999999999998</v>
          </cell>
          <cell r="BS1671">
            <v>2.33</v>
          </cell>
          <cell r="BT1671">
            <v>7.0000000000000284E-2</v>
          </cell>
          <cell r="BU1671">
            <v>-4.0000000000000036E-2</v>
          </cell>
        </row>
        <row r="1672">
          <cell r="AA1672">
            <v>41541</v>
          </cell>
          <cell r="AB1672">
            <v>2.0699999999999998</v>
          </cell>
          <cell r="AC1672">
            <v>2.0699999999999998</v>
          </cell>
          <cell r="AD1672">
            <v>2.06</v>
          </cell>
          <cell r="AE1672">
            <v>2.0649999999999999</v>
          </cell>
          <cell r="AF1672">
            <v>9.9999999999997868E-3</v>
          </cell>
          <cell r="AG1672">
            <v>-4.9999999999998934E-3</v>
          </cell>
          <cell r="BO1672">
            <v>41535</v>
          </cell>
          <cell r="BP1672">
            <v>2.37</v>
          </cell>
          <cell r="BQ1672">
            <v>2.37</v>
          </cell>
          <cell r="BR1672">
            <v>2.37</v>
          </cell>
          <cell r="BS1672">
            <v>2.37</v>
          </cell>
          <cell r="BT1672">
            <v>0</v>
          </cell>
          <cell r="BU1672">
            <v>0</v>
          </cell>
        </row>
        <row r="1673">
          <cell r="AA1673">
            <v>41540</v>
          </cell>
          <cell r="AB1673">
            <v>2.09</v>
          </cell>
          <cell r="AC1673">
            <v>2.09</v>
          </cell>
          <cell r="AD1673">
            <v>2.0499999999999998</v>
          </cell>
          <cell r="AE1673">
            <v>2.0699999999999998</v>
          </cell>
          <cell r="AF1673">
            <v>4.0000000000000036E-2</v>
          </cell>
          <cell r="AG1673">
            <v>-2.0000000000000018E-2</v>
          </cell>
          <cell r="BO1673">
            <v>41534</v>
          </cell>
          <cell r="BP1673">
            <v>2.38</v>
          </cell>
          <cell r="BQ1673">
            <v>2.38</v>
          </cell>
          <cell r="BR1673">
            <v>2.37</v>
          </cell>
          <cell r="BS1673">
            <v>2.37</v>
          </cell>
          <cell r="BT1673">
            <v>9.9999999999997868E-3</v>
          </cell>
          <cell r="BU1673">
            <v>-9.9999999999997868E-3</v>
          </cell>
        </row>
        <row r="1674">
          <cell r="AA1674">
            <v>41535</v>
          </cell>
          <cell r="AB1674">
            <v>2.085</v>
          </cell>
          <cell r="AC1674">
            <v>2.09</v>
          </cell>
          <cell r="AD1674">
            <v>2.085</v>
          </cell>
          <cell r="AE1674">
            <v>2.09</v>
          </cell>
          <cell r="AF1674">
            <v>4.9999999999998934E-3</v>
          </cell>
          <cell r="AG1674">
            <v>4.9999999999998934E-3</v>
          </cell>
          <cell r="BO1674">
            <v>41533</v>
          </cell>
          <cell r="BP1674">
            <v>2.4300000000000002</v>
          </cell>
          <cell r="BQ1674">
            <v>2.4300000000000002</v>
          </cell>
          <cell r="BR1674">
            <v>2.37</v>
          </cell>
          <cell r="BS1674">
            <v>2.38</v>
          </cell>
          <cell r="BT1674">
            <v>6.0000000000000053E-2</v>
          </cell>
          <cell r="BU1674">
            <v>-5.0000000000000266E-2</v>
          </cell>
        </row>
        <row r="1675">
          <cell r="AA1675">
            <v>41534</v>
          </cell>
          <cell r="AB1675">
            <v>2.085</v>
          </cell>
          <cell r="AC1675">
            <v>2.085</v>
          </cell>
          <cell r="AD1675">
            <v>2.08</v>
          </cell>
          <cell r="AE1675">
            <v>2.085</v>
          </cell>
          <cell r="AF1675">
            <v>4.9999999999998934E-3</v>
          </cell>
          <cell r="AG1675">
            <v>0</v>
          </cell>
          <cell r="BO1675">
            <v>41530</v>
          </cell>
          <cell r="BP1675">
            <v>2.42</v>
          </cell>
          <cell r="BQ1675">
            <v>2.4300000000000002</v>
          </cell>
          <cell r="BR1675">
            <v>2.41</v>
          </cell>
          <cell r="BS1675">
            <v>2.4300000000000002</v>
          </cell>
          <cell r="BT1675">
            <v>2.0000000000000018E-2</v>
          </cell>
          <cell r="BU1675">
            <v>1.0000000000000231E-2</v>
          </cell>
        </row>
        <row r="1676">
          <cell r="AA1676">
            <v>41533</v>
          </cell>
          <cell r="AB1676">
            <v>2.11</v>
          </cell>
          <cell r="AC1676">
            <v>2.11</v>
          </cell>
          <cell r="AD1676">
            <v>2.08</v>
          </cell>
          <cell r="AE1676">
            <v>2.085</v>
          </cell>
          <cell r="AF1676">
            <v>2.9999999999999805E-2</v>
          </cell>
          <cell r="AG1676">
            <v>-2.4999999999999911E-2</v>
          </cell>
          <cell r="BO1676">
            <v>41529</v>
          </cell>
          <cell r="BP1676">
            <v>2.41</v>
          </cell>
          <cell r="BQ1676">
            <v>2.4300000000000002</v>
          </cell>
          <cell r="BR1676">
            <v>2.4</v>
          </cell>
          <cell r="BS1676">
            <v>2.42</v>
          </cell>
          <cell r="BT1676">
            <v>3.0000000000000249E-2</v>
          </cell>
          <cell r="BU1676">
            <v>9.9999999999997868E-3</v>
          </cell>
        </row>
        <row r="1677">
          <cell r="AA1677">
            <v>41530</v>
          </cell>
          <cell r="AB1677">
            <v>2.11</v>
          </cell>
          <cell r="AC1677">
            <v>2.11</v>
          </cell>
          <cell r="AD1677">
            <v>2.11</v>
          </cell>
          <cell r="AE1677">
            <v>2.11</v>
          </cell>
          <cell r="AF1677">
            <v>0</v>
          </cell>
          <cell r="AG1677">
            <v>0</v>
          </cell>
          <cell r="BO1677">
            <v>41528</v>
          </cell>
          <cell r="BP1677">
            <v>2.38</v>
          </cell>
          <cell r="BQ1677">
            <v>2.41</v>
          </cell>
          <cell r="BR1677">
            <v>2.37</v>
          </cell>
          <cell r="BS1677">
            <v>2.41</v>
          </cell>
          <cell r="BT1677">
            <v>4.0000000000000036E-2</v>
          </cell>
          <cell r="BU1677">
            <v>3.0000000000000249E-2</v>
          </cell>
        </row>
        <row r="1678">
          <cell r="AA1678">
            <v>41529</v>
          </cell>
          <cell r="AB1678">
            <v>2.09</v>
          </cell>
          <cell r="AC1678">
            <v>2.11</v>
          </cell>
          <cell r="AD1678">
            <v>2.09</v>
          </cell>
          <cell r="AE1678">
            <v>2.11</v>
          </cell>
          <cell r="AF1678">
            <v>2.0000000000000018E-2</v>
          </cell>
          <cell r="AG1678">
            <v>2.0000000000000018E-2</v>
          </cell>
          <cell r="BO1678">
            <v>41527</v>
          </cell>
          <cell r="BP1678">
            <v>2.35</v>
          </cell>
          <cell r="BQ1678">
            <v>2.38</v>
          </cell>
          <cell r="BR1678">
            <v>2.35</v>
          </cell>
          <cell r="BS1678">
            <v>2.38</v>
          </cell>
          <cell r="BT1678">
            <v>2.9999999999999805E-2</v>
          </cell>
          <cell r="BU1678">
            <v>2.9999999999999805E-2</v>
          </cell>
        </row>
        <row r="1679">
          <cell r="AA1679">
            <v>41528</v>
          </cell>
          <cell r="AB1679">
            <v>2.08</v>
          </cell>
          <cell r="AC1679">
            <v>2.09</v>
          </cell>
          <cell r="AD1679">
            <v>2.08</v>
          </cell>
          <cell r="AE1679">
            <v>2.09</v>
          </cell>
          <cell r="AF1679">
            <v>9.9999999999997868E-3</v>
          </cell>
          <cell r="AG1679">
            <v>9.9999999999997868E-3</v>
          </cell>
          <cell r="BO1679">
            <v>41526</v>
          </cell>
          <cell r="BP1679">
            <v>2.34</v>
          </cell>
          <cell r="BQ1679">
            <v>2.35</v>
          </cell>
          <cell r="BR1679">
            <v>2.34</v>
          </cell>
          <cell r="BS1679">
            <v>2.35</v>
          </cell>
          <cell r="BT1679">
            <v>1.0000000000000231E-2</v>
          </cell>
          <cell r="BU1679">
            <v>1.0000000000000231E-2</v>
          </cell>
        </row>
        <row r="1680">
          <cell r="AA1680">
            <v>41527</v>
          </cell>
          <cell r="AB1680">
            <v>2.0499999999999998</v>
          </cell>
          <cell r="AC1680">
            <v>2.08</v>
          </cell>
          <cell r="AD1680">
            <v>2.0449999999999999</v>
          </cell>
          <cell r="AE1680">
            <v>2.08</v>
          </cell>
          <cell r="AF1680">
            <v>3.5000000000000142E-2</v>
          </cell>
          <cell r="AG1680">
            <v>3.0000000000000249E-2</v>
          </cell>
          <cell r="BO1680">
            <v>41523</v>
          </cell>
          <cell r="BP1680">
            <v>2.38</v>
          </cell>
          <cell r="BQ1680">
            <v>2.38</v>
          </cell>
          <cell r="BR1680">
            <v>2.31</v>
          </cell>
          <cell r="BS1680">
            <v>2.34</v>
          </cell>
          <cell r="BT1680">
            <v>6.999999999999984E-2</v>
          </cell>
          <cell r="BU1680">
            <v>-4.0000000000000036E-2</v>
          </cell>
        </row>
        <row r="1681">
          <cell r="AA1681">
            <v>41526</v>
          </cell>
          <cell r="AB1681">
            <v>2.08</v>
          </cell>
          <cell r="AC1681">
            <v>2.08</v>
          </cell>
          <cell r="AD1681">
            <v>2.04</v>
          </cell>
          <cell r="AE1681">
            <v>2.0499999999999998</v>
          </cell>
          <cell r="AF1681">
            <v>4.0000000000000036E-2</v>
          </cell>
          <cell r="AG1681">
            <v>-3.0000000000000249E-2</v>
          </cell>
          <cell r="BO1681">
            <v>41522</v>
          </cell>
          <cell r="BP1681">
            <v>2.4</v>
          </cell>
          <cell r="BQ1681">
            <v>2.4</v>
          </cell>
          <cell r="BR1681">
            <v>2.38</v>
          </cell>
          <cell r="BS1681">
            <v>2.38</v>
          </cell>
          <cell r="BT1681">
            <v>2.0000000000000018E-2</v>
          </cell>
          <cell r="BU1681">
            <v>-2.0000000000000018E-2</v>
          </cell>
        </row>
        <row r="1682">
          <cell r="AA1682">
            <v>41523</v>
          </cell>
          <cell r="AB1682">
            <v>2.13</v>
          </cell>
          <cell r="AC1682">
            <v>2.13</v>
          </cell>
          <cell r="AD1682">
            <v>2.06</v>
          </cell>
          <cell r="AE1682">
            <v>2.08</v>
          </cell>
          <cell r="AF1682">
            <v>6.999999999999984E-2</v>
          </cell>
          <cell r="AG1682">
            <v>-4.9999999999999822E-2</v>
          </cell>
          <cell r="BO1682">
            <v>41521</v>
          </cell>
          <cell r="BP1682">
            <v>2.41</v>
          </cell>
          <cell r="BQ1682">
            <v>2.41</v>
          </cell>
          <cell r="BR1682">
            <v>2.4</v>
          </cell>
          <cell r="BS1682">
            <v>2.4</v>
          </cell>
          <cell r="BT1682">
            <v>1.0000000000000231E-2</v>
          </cell>
          <cell r="BU1682">
            <v>-1.0000000000000231E-2</v>
          </cell>
        </row>
        <row r="1683">
          <cell r="AA1683">
            <v>41522</v>
          </cell>
          <cell r="AB1683">
            <v>2.13</v>
          </cell>
          <cell r="AC1683">
            <v>2.145</v>
          </cell>
          <cell r="AD1683">
            <v>2.12</v>
          </cell>
          <cell r="AE1683">
            <v>2.13</v>
          </cell>
          <cell r="AF1683">
            <v>2.4999999999999911E-2</v>
          </cell>
          <cell r="AG1683">
            <v>0</v>
          </cell>
          <cell r="BO1683">
            <v>41520</v>
          </cell>
          <cell r="BP1683">
            <v>2.39</v>
          </cell>
          <cell r="BQ1683">
            <v>2.41</v>
          </cell>
          <cell r="BR1683">
            <v>2.39</v>
          </cell>
          <cell r="BS1683">
            <v>2.41</v>
          </cell>
          <cell r="BT1683">
            <v>2.0000000000000018E-2</v>
          </cell>
          <cell r="BU1683">
            <v>2.0000000000000018E-2</v>
          </cell>
        </row>
        <row r="1684">
          <cell r="AA1684">
            <v>41521</v>
          </cell>
          <cell r="AB1684">
            <v>2.16</v>
          </cell>
          <cell r="AC1684">
            <v>2.16</v>
          </cell>
          <cell r="AD1684">
            <v>2.12</v>
          </cell>
          <cell r="AE1684">
            <v>2.13</v>
          </cell>
          <cell r="AF1684">
            <v>4.0000000000000036E-2</v>
          </cell>
          <cell r="AG1684">
            <v>-3.0000000000000249E-2</v>
          </cell>
          <cell r="BO1684">
            <v>41519</v>
          </cell>
          <cell r="BP1684">
            <v>2.38</v>
          </cell>
          <cell r="BQ1684">
            <v>2.39</v>
          </cell>
          <cell r="BR1684">
            <v>2.38</v>
          </cell>
          <cell r="BS1684">
            <v>2.39</v>
          </cell>
          <cell r="BT1684">
            <v>1.0000000000000231E-2</v>
          </cell>
          <cell r="BU1684">
            <v>2.0000000000000018E-2</v>
          </cell>
        </row>
        <row r="1685">
          <cell r="AA1685">
            <v>41520</v>
          </cell>
          <cell r="AB1685">
            <v>2.11</v>
          </cell>
          <cell r="AC1685">
            <v>2.16</v>
          </cell>
          <cell r="AD1685">
            <v>2.11</v>
          </cell>
          <cell r="AE1685">
            <v>2.16</v>
          </cell>
          <cell r="AF1685">
            <v>5.0000000000000266E-2</v>
          </cell>
          <cell r="AG1685">
            <v>5.0000000000000266E-2</v>
          </cell>
          <cell r="BO1685">
            <v>41516</v>
          </cell>
          <cell r="BP1685">
            <v>2.38</v>
          </cell>
          <cell r="BQ1685">
            <v>2.4</v>
          </cell>
          <cell r="BR1685">
            <v>2.37</v>
          </cell>
          <cell r="BS1685">
            <v>2.37</v>
          </cell>
          <cell r="BT1685">
            <v>2.9999999999999805E-2</v>
          </cell>
          <cell r="BU1685">
            <v>-9.9999999999997868E-3</v>
          </cell>
        </row>
        <row r="1686">
          <cell r="AA1686">
            <v>41519</v>
          </cell>
          <cell r="AB1686">
            <v>2.1</v>
          </cell>
          <cell r="AC1686">
            <v>2.11</v>
          </cell>
          <cell r="AD1686">
            <v>2.1</v>
          </cell>
          <cell r="AE1686">
            <v>2.11</v>
          </cell>
          <cell r="AF1686">
            <v>9.9999999999997868E-3</v>
          </cell>
          <cell r="AG1686">
            <v>-1.0000000000000231E-2</v>
          </cell>
          <cell r="BO1686">
            <v>41515</v>
          </cell>
          <cell r="BP1686">
            <v>2.37</v>
          </cell>
          <cell r="BQ1686">
            <v>2.38</v>
          </cell>
          <cell r="BR1686">
            <v>2.37</v>
          </cell>
          <cell r="BS1686">
            <v>2.38</v>
          </cell>
          <cell r="BT1686">
            <v>9.9999999999997868E-3</v>
          </cell>
          <cell r="BU1686">
            <v>9.9999999999997868E-3</v>
          </cell>
        </row>
        <row r="1687">
          <cell r="AA1687">
            <v>41516</v>
          </cell>
          <cell r="AB1687">
            <v>2.15</v>
          </cell>
          <cell r="AC1687">
            <v>2.17</v>
          </cell>
          <cell r="AD1687">
            <v>2.12</v>
          </cell>
          <cell r="AE1687">
            <v>2.12</v>
          </cell>
          <cell r="AF1687">
            <v>4.9999999999999822E-2</v>
          </cell>
          <cell r="AG1687">
            <v>-2.9999999999999805E-2</v>
          </cell>
          <cell r="BO1687">
            <v>41514</v>
          </cell>
          <cell r="BP1687">
            <v>2.355</v>
          </cell>
          <cell r="BQ1687">
            <v>2.37</v>
          </cell>
          <cell r="BR1687">
            <v>2.35</v>
          </cell>
          <cell r="BS1687">
            <v>2.37</v>
          </cell>
          <cell r="BT1687">
            <v>2.0000000000000018E-2</v>
          </cell>
          <cell r="BU1687">
            <v>1.5000000000000124E-2</v>
          </cell>
        </row>
        <row r="1688">
          <cell r="AA1688">
            <v>41515</v>
          </cell>
          <cell r="AB1688">
            <v>2.16</v>
          </cell>
          <cell r="AC1688">
            <v>2.17</v>
          </cell>
          <cell r="AD1688">
            <v>2.15</v>
          </cell>
          <cell r="AE1688">
            <v>2.15</v>
          </cell>
          <cell r="AF1688">
            <v>2.0000000000000018E-2</v>
          </cell>
          <cell r="AG1688">
            <v>-1.0000000000000231E-2</v>
          </cell>
          <cell r="BO1688">
            <v>41513</v>
          </cell>
          <cell r="BP1688">
            <v>2.35</v>
          </cell>
          <cell r="BQ1688">
            <v>2.355</v>
          </cell>
          <cell r="BR1688">
            <v>2.34</v>
          </cell>
          <cell r="BS1688">
            <v>2.355</v>
          </cell>
          <cell r="BT1688">
            <v>1.5000000000000124E-2</v>
          </cell>
          <cell r="BU1688">
            <v>4.9999999999998934E-3</v>
          </cell>
        </row>
        <row r="1689">
          <cell r="AA1689">
            <v>41514</v>
          </cell>
          <cell r="AB1689">
            <v>2.14</v>
          </cell>
          <cell r="AC1689">
            <v>2.17</v>
          </cell>
          <cell r="AD1689">
            <v>2.14</v>
          </cell>
          <cell r="AE1689">
            <v>2.16</v>
          </cell>
          <cell r="AF1689">
            <v>2.9999999999999805E-2</v>
          </cell>
          <cell r="AG1689">
            <v>2.0000000000000018E-2</v>
          </cell>
          <cell r="BO1689">
            <v>41512</v>
          </cell>
          <cell r="BP1689">
            <v>2.35</v>
          </cell>
          <cell r="BQ1689">
            <v>2.355</v>
          </cell>
          <cell r="BR1689">
            <v>2.35</v>
          </cell>
          <cell r="BS1689">
            <v>2.35</v>
          </cell>
          <cell r="BT1689">
            <v>4.9999999999998934E-3</v>
          </cell>
          <cell r="BU1689">
            <v>0</v>
          </cell>
        </row>
        <row r="1690">
          <cell r="AA1690">
            <v>41513</v>
          </cell>
          <cell r="AB1690">
            <v>2.13</v>
          </cell>
          <cell r="AC1690">
            <v>2.14</v>
          </cell>
          <cell r="AD1690">
            <v>2.12</v>
          </cell>
          <cell r="AE1690">
            <v>2.14</v>
          </cell>
          <cell r="AF1690">
            <v>2.0000000000000018E-2</v>
          </cell>
          <cell r="AG1690">
            <v>1.0000000000000231E-2</v>
          </cell>
          <cell r="BO1690">
            <v>41509</v>
          </cell>
          <cell r="BP1690">
            <v>2.35</v>
          </cell>
          <cell r="BQ1690">
            <v>2.355</v>
          </cell>
          <cell r="BR1690">
            <v>2.3199999999999998</v>
          </cell>
          <cell r="BS1690">
            <v>2.35</v>
          </cell>
          <cell r="BT1690">
            <v>3.5000000000000142E-2</v>
          </cell>
          <cell r="BU1690">
            <v>0</v>
          </cell>
        </row>
        <row r="1691">
          <cell r="AA1691">
            <v>41512</v>
          </cell>
          <cell r="AB1691">
            <v>2.14</v>
          </cell>
          <cell r="AC1691">
            <v>2.14</v>
          </cell>
          <cell r="AD1691">
            <v>2.125</v>
          </cell>
          <cell r="AE1691">
            <v>2.13</v>
          </cell>
          <cell r="AF1691">
            <v>1.5000000000000124E-2</v>
          </cell>
          <cell r="AG1691">
            <v>0</v>
          </cell>
          <cell r="BO1691">
            <v>41508</v>
          </cell>
          <cell r="BP1691">
            <v>2.3199999999999998</v>
          </cell>
          <cell r="BQ1691">
            <v>2.36</v>
          </cell>
          <cell r="BR1691">
            <v>2.3199999999999998</v>
          </cell>
          <cell r="BS1691">
            <v>2.35</v>
          </cell>
          <cell r="BT1691">
            <v>4.0000000000000036E-2</v>
          </cell>
          <cell r="BU1691">
            <v>3.0000000000000249E-2</v>
          </cell>
        </row>
        <row r="1692">
          <cell r="AA1692">
            <v>41509</v>
          </cell>
          <cell r="AB1692">
            <v>2.12</v>
          </cell>
          <cell r="AC1692">
            <v>2.13</v>
          </cell>
          <cell r="AD1692">
            <v>2.08</v>
          </cell>
          <cell r="AE1692">
            <v>2.13</v>
          </cell>
          <cell r="AF1692">
            <v>4.9999999999999822E-2</v>
          </cell>
          <cell r="AG1692">
            <v>2.0000000000000018E-2</v>
          </cell>
          <cell r="BO1692">
            <v>41507</v>
          </cell>
          <cell r="BP1692">
            <v>2.29</v>
          </cell>
          <cell r="BQ1692">
            <v>2.3199999999999998</v>
          </cell>
          <cell r="BR1692">
            <v>2.29</v>
          </cell>
          <cell r="BS1692">
            <v>2.3199999999999998</v>
          </cell>
          <cell r="BT1692">
            <v>2.9999999999999805E-2</v>
          </cell>
          <cell r="BU1692">
            <v>2.9999999999999805E-2</v>
          </cell>
        </row>
        <row r="1693">
          <cell r="AA1693">
            <v>41508</v>
          </cell>
          <cell r="AB1693">
            <v>2.11</v>
          </cell>
          <cell r="AC1693">
            <v>2.125</v>
          </cell>
          <cell r="AD1693">
            <v>2.105</v>
          </cell>
          <cell r="AE1693">
            <v>2.11</v>
          </cell>
          <cell r="AF1693">
            <v>2.0000000000000018E-2</v>
          </cell>
          <cell r="AG1693">
            <v>0</v>
          </cell>
          <cell r="BO1693">
            <v>41506</v>
          </cell>
          <cell r="BP1693">
            <v>2.33</v>
          </cell>
          <cell r="BQ1693">
            <v>2.33</v>
          </cell>
          <cell r="BR1693">
            <v>2.29</v>
          </cell>
          <cell r="BS1693">
            <v>2.29</v>
          </cell>
          <cell r="BT1693">
            <v>4.0000000000000036E-2</v>
          </cell>
          <cell r="BU1693">
            <v>-4.0000000000000036E-2</v>
          </cell>
        </row>
        <row r="1694">
          <cell r="AA1694">
            <v>41507</v>
          </cell>
          <cell r="AB1694">
            <v>2.11</v>
          </cell>
          <cell r="AC1694">
            <v>2.11</v>
          </cell>
          <cell r="AD1694">
            <v>2.11</v>
          </cell>
          <cell r="AE1694">
            <v>2.11</v>
          </cell>
          <cell r="AF1694">
            <v>0</v>
          </cell>
          <cell r="AG1694">
            <v>0</v>
          </cell>
          <cell r="BO1694">
            <v>41505</v>
          </cell>
          <cell r="BP1694">
            <v>2.27</v>
          </cell>
          <cell r="BQ1694">
            <v>2.33</v>
          </cell>
          <cell r="BR1694">
            <v>2.27</v>
          </cell>
          <cell r="BS1694">
            <v>2.33</v>
          </cell>
          <cell r="BT1694">
            <v>6.0000000000000053E-2</v>
          </cell>
          <cell r="BU1694">
            <v>6.0000000000000053E-2</v>
          </cell>
        </row>
        <row r="1695">
          <cell r="AA1695">
            <v>41506</v>
          </cell>
          <cell r="AB1695">
            <v>2.16</v>
          </cell>
          <cell r="AC1695">
            <v>2.16</v>
          </cell>
          <cell r="AD1695">
            <v>2.11</v>
          </cell>
          <cell r="AE1695">
            <v>2.11</v>
          </cell>
          <cell r="AF1695">
            <v>5.0000000000000266E-2</v>
          </cell>
          <cell r="AG1695">
            <v>-5.0000000000000266E-2</v>
          </cell>
          <cell r="BO1695">
            <v>41502</v>
          </cell>
          <cell r="BP1695">
            <v>2.25</v>
          </cell>
          <cell r="BQ1695">
            <v>2.27</v>
          </cell>
          <cell r="BR1695">
            <v>2.25</v>
          </cell>
          <cell r="BS1695">
            <v>2.27</v>
          </cell>
          <cell r="BT1695">
            <v>2.0000000000000018E-2</v>
          </cell>
          <cell r="BU1695">
            <v>2.0000000000000018E-2</v>
          </cell>
        </row>
        <row r="1696">
          <cell r="AA1696">
            <v>41505</v>
          </cell>
          <cell r="AB1696">
            <v>2.085</v>
          </cell>
          <cell r="AC1696">
            <v>2.16</v>
          </cell>
          <cell r="AD1696">
            <v>2.08</v>
          </cell>
          <cell r="AE1696">
            <v>2.16</v>
          </cell>
          <cell r="AF1696">
            <v>8.0000000000000071E-2</v>
          </cell>
          <cell r="AG1696">
            <v>9.0000000000000302E-2</v>
          </cell>
          <cell r="BO1696">
            <v>41501</v>
          </cell>
          <cell r="BP1696">
            <v>2.25</v>
          </cell>
          <cell r="BQ1696">
            <v>2.25</v>
          </cell>
          <cell r="BR1696">
            <v>2.25</v>
          </cell>
          <cell r="BS1696">
            <v>2.25</v>
          </cell>
          <cell r="BT1696">
            <v>0</v>
          </cell>
          <cell r="BU1696">
            <v>0</v>
          </cell>
        </row>
        <row r="1697">
          <cell r="AA1697">
            <v>41502</v>
          </cell>
          <cell r="AB1697">
            <v>2.04</v>
          </cell>
          <cell r="AC1697">
            <v>2.0699999999999998</v>
          </cell>
          <cell r="AD1697">
            <v>2.04</v>
          </cell>
          <cell r="AE1697">
            <v>2.0699999999999998</v>
          </cell>
          <cell r="AF1697">
            <v>2.9999999999999805E-2</v>
          </cell>
          <cell r="AG1697">
            <v>2.0000000000000018E-2</v>
          </cell>
          <cell r="BO1697">
            <v>41500</v>
          </cell>
          <cell r="BP1697">
            <v>2.2400000000000002</v>
          </cell>
          <cell r="BQ1697">
            <v>2.25</v>
          </cell>
          <cell r="BR1697">
            <v>2.2400000000000002</v>
          </cell>
          <cell r="BS1697">
            <v>2.25</v>
          </cell>
          <cell r="BT1697">
            <v>9.9999999999997868E-3</v>
          </cell>
          <cell r="BU1697">
            <v>9.9999999999997868E-3</v>
          </cell>
        </row>
        <row r="1698">
          <cell r="AA1698">
            <v>41501</v>
          </cell>
          <cell r="AB1698">
            <v>2.0499999999999998</v>
          </cell>
          <cell r="AC1698">
            <v>2.0499999999999998</v>
          </cell>
          <cell r="AD1698">
            <v>2.0499999999999998</v>
          </cell>
          <cell r="AE1698">
            <v>2.0499999999999998</v>
          </cell>
          <cell r="AF1698">
            <v>0</v>
          </cell>
          <cell r="AG1698">
            <v>0</v>
          </cell>
          <cell r="BO1698">
            <v>41499</v>
          </cell>
          <cell r="BP1698">
            <v>2.19</v>
          </cell>
          <cell r="BQ1698">
            <v>2.2400000000000002</v>
          </cell>
          <cell r="BR1698">
            <v>2.19</v>
          </cell>
          <cell r="BS1698">
            <v>2.2400000000000002</v>
          </cell>
          <cell r="BT1698">
            <v>5.0000000000000266E-2</v>
          </cell>
          <cell r="BU1698">
            <v>5.0000000000000266E-2</v>
          </cell>
        </row>
        <row r="1699">
          <cell r="AA1699">
            <v>41500</v>
          </cell>
          <cell r="AB1699">
            <v>2.0499999999999998</v>
          </cell>
          <cell r="AC1699">
            <v>2.0499999999999998</v>
          </cell>
          <cell r="AD1699">
            <v>2.0499999999999998</v>
          </cell>
          <cell r="AE1699">
            <v>2.0499999999999998</v>
          </cell>
          <cell r="AF1699">
            <v>0</v>
          </cell>
          <cell r="AG1699">
            <v>0</v>
          </cell>
          <cell r="BO1699">
            <v>41498</v>
          </cell>
          <cell r="BP1699">
            <v>2.19</v>
          </cell>
          <cell r="BQ1699">
            <v>2.19</v>
          </cell>
          <cell r="BR1699">
            <v>2.19</v>
          </cell>
          <cell r="BS1699">
            <v>2.19</v>
          </cell>
          <cell r="BT1699">
            <v>0</v>
          </cell>
          <cell r="BU1699">
            <v>0</v>
          </cell>
        </row>
        <row r="1700">
          <cell r="AA1700">
            <v>41499</v>
          </cell>
          <cell r="AB1700">
            <v>2.0299999999999998</v>
          </cell>
          <cell r="AC1700">
            <v>2.06</v>
          </cell>
          <cell r="AD1700">
            <v>2.02</v>
          </cell>
          <cell r="AE1700">
            <v>2.0499999999999998</v>
          </cell>
          <cell r="AF1700">
            <v>4.0000000000000036E-2</v>
          </cell>
          <cell r="AG1700">
            <v>2.0000000000000018E-2</v>
          </cell>
          <cell r="BO1700">
            <v>41495</v>
          </cell>
          <cell r="BP1700">
            <v>2.19</v>
          </cell>
          <cell r="BQ1700">
            <v>2.19</v>
          </cell>
          <cell r="BR1700">
            <v>2.19</v>
          </cell>
          <cell r="BS1700">
            <v>2.19</v>
          </cell>
          <cell r="BT1700">
            <v>0</v>
          </cell>
          <cell r="BU1700">
            <v>0</v>
          </cell>
        </row>
        <row r="1701">
          <cell r="AA1701">
            <v>41498</v>
          </cell>
          <cell r="AB1701">
            <v>2.02</v>
          </cell>
          <cell r="AC1701">
            <v>2.0299999999999998</v>
          </cell>
          <cell r="AD1701">
            <v>2.02</v>
          </cell>
          <cell r="AE1701">
            <v>2.0299999999999998</v>
          </cell>
          <cell r="AF1701">
            <v>9.9999999999997868E-3</v>
          </cell>
          <cell r="AG1701">
            <v>0</v>
          </cell>
          <cell r="BO1701">
            <v>41494</v>
          </cell>
          <cell r="BP1701">
            <v>2.19</v>
          </cell>
          <cell r="BQ1701">
            <v>2.19</v>
          </cell>
          <cell r="BR1701">
            <v>2.19</v>
          </cell>
          <cell r="BS1701">
            <v>2.19</v>
          </cell>
          <cell r="BT1701">
            <v>0</v>
          </cell>
          <cell r="BU1701">
            <v>0</v>
          </cell>
        </row>
        <row r="1702">
          <cell r="AA1702">
            <v>41495</v>
          </cell>
          <cell r="AB1702">
            <v>2.0299999999999998</v>
          </cell>
          <cell r="AC1702">
            <v>2.0299999999999998</v>
          </cell>
          <cell r="AD1702">
            <v>2.02</v>
          </cell>
          <cell r="AE1702">
            <v>2.0299999999999998</v>
          </cell>
          <cell r="AF1702">
            <v>9.9999999999997868E-3</v>
          </cell>
          <cell r="AG1702">
            <v>4.9999999999998934E-3</v>
          </cell>
          <cell r="BO1702">
            <v>41493</v>
          </cell>
          <cell r="BP1702">
            <v>2.2000000000000002</v>
          </cell>
          <cell r="BQ1702">
            <v>2.2000000000000002</v>
          </cell>
          <cell r="BR1702">
            <v>2.19</v>
          </cell>
          <cell r="BS1702">
            <v>2.19</v>
          </cell>
          <cell r="BT1702">
            <v>1.0000000000000231E-2</v>
          </cell>
          <cell r="BU1702">
            <v>-1.0000000000000231E-2</v>
          </cell>
        </row>
        <row r="1703">
          <cell r="AA1703">
            <v>41494</v>
          </cell>
          <cell r="AB1703">
            <v>2.0299999999999998</v>
          </cell>
          <cell r="AC1703">
            <v>2.0350000000000001</v>
          </cell>
          <cell r="AD1703">
            <v>2.02</v>
          </cell>
          <cell r="AE1703">
            <v>2.0249999999999999</v>
          </cell>
          <cell r="AF1703">
            <v>1.5000000000000124E-2</v>
          </cell>
          <cell r="AG1703">
            <v>-4.9999999999998934E-3</v>
          </cell>
          <cell r="BO1703">
            <v>41492</v>
          </cell>
          <cell r="BP1703">
            <v>2.2000000000000002</v>
          </cell>
          <cell r="BQ1703">
            <v>2.2000000000000002</v>
          </cell>
          <cell r="BR1703">
            <v>2.2000000000000002</v>
          </cell>
          <cell r="BS1703">
            <v>2.2000000000000002</v>
          </cell>
          <cell r="BT1703">
            <v>0</v>
          </cell>
          <cell r="BU1703">
            <v>0</v>
          </cell>
        </row>
        <row r="1704">
          <cell r="AA1704">
            <v>41493</v>
          </cell>
          <cell r="AB1704">
            <v>2.0299999999999998</v>
          </cell>
          <cell r="AC1704">
            <v>2.0299999999999998</v>
          </cell>
          <cell r="AD1704">
            <v>2.02</v>
          </cell>
          <cell r="AE1704">
            <v>2.0299999999999998</v>
          </cell>
          <cell r="AF1704">
            <v>9.9999999999997868E-3</v>
          </cell>
          <cell r="AG1704">
            <v>0</v>
          </cell>
          <cell r="BO1704">
            <v>41491</v>
          </cell>
          <cell r="BP1704">
            <v>2.19</v>
          </cell>
          <cell r="BQ1704">
            <v>2.2000000000000002</v>
          </cell>
          <cell r="BR1704">
            <v>2.19</v>
          </cell>
          <cell r="BS1704">
            <v>2.2000000000000002</v>
          </cell>
          <cell r="BT1704">
            <v>1.0000000000000231E-2</v>
          </cell>
          <cell r="BU1704">
            <v>1.0000000000000231E-2</v>
          </cell>
        </row>
        <row r="1705">
          <cell r="AA1705">
            <v>41492</v>
          </cell>
          <cell r="AB1705">
            <v>2.02</v>
          </cell>
          <cell r="AC1705">
            <v>2.0299999999999998</v>
          </cell>
          <cell r="AD1705">
            <v>2.02</v>
          </cell>
          <cell r="AE1705">
            <v>2.0299999999999998</v>
          </cell>
          <cell r="AF1705">
            <v>9.9999999999997868E-3</v>
          </cell>
          <cell r="AG1705">
            <v>9.9999999999997868E-3</v>
          </cell>
          <cell r="BO1705">
            <v>41488</v>
          </cell>
          <cell r="BP1705">
            <v>2.2000000000000002</v>
          </cell>
          <cell r="BQ1705">
            <v>2.2000000000000002</v>
          </cell>
          <cell r="BR1705">
            <v>2.1800000000000002</v>
          </cell>
          <cell r="BS1705">
            <v>2.19</v>
          </cell>
          <cell r="BT1705">
            <v>2.0000000000000018E-2</v>
          </cell>
          <cell r="BU1705">
            <v>-1.0000000000000231E-2</v>
          </cell>
        </row>
        <row r="1706">
          <cell r="AA1706">
            <v>41491</v>
          </cell>
          <cell r="AB1706">
            <v>2.0099999999999998</v>
          </cell>
          <cell r="AC1706">
            <v>2.02</v>
          </cell>
          <cell r="AD1706">
            <v>2.0099999999999998</v>
          </cell>
          <cell r="AE1706">
            <v>2.02</v>
          </cell>
          <cell r="AF1706">
            <v>1.0000000000000231E-2</v>
          </cell>
          <cell r="AG1706">
            <v>1.0000000000000231E-2</v>
          </cell>
          <cell r="BO1706">
            <v>41487</v>
          </cell>
          <cell r="BP1706">
            <v>2.19</v>
          </cell>
          <cell r="BQ1706">
            <v>2.2000000000000002</v>
          </cell>
          <cell r="BR1706">
            <v>2.1800000000000002</v>
          </cell>
          <cell r="BS1706">
            <v>2.2000000000000002</v>
          </cell>
          <cell r="BT1706">
            <v>2.0000000000000018E-2</v>
          </cell>
          <cell r="BU1706">
            <v>1.0000000000000231E-2</v>
          </cell>
        </row>
        <row r="1707">
          <cell r="AA1707">
            <v>41488</v>
          </cell>
          <cell r="AB1707">
            <v>2.0099999999999998</v>
          </cell>
          <cell r="AC1707">
            <v>2.0099999999999998</v>
          </cell>
          <cell r="AD1707">
            <v>1.99</v>
          </cell>
          <cell r="AE1707">
            <v>2.0099999999999998</v>
          </cell>
          <cell r="AF1707">
            <v>1.9999999999999796E-2</v>
          </cell>
          <cell r="AG1707">
            <v>0</v>
          </cell>
          <cell r="BO1707">
            <v>41486</v>
          </cell>
          <cell r="BP1707">
            <v>2.21</v>
          </cell>
          <cell r="BQ1707">
            <v>2.21</v>
          </cell>
          <cell r="BR1707">
            <v>2.19</v>
          </cell>
          <cell r="BS1707">
            <v>2.19</v>
          </cell>
          <cell r="BT1707">
            <v>2.0000000000000018E-2</v>
          </cell>
          <cell r="BU1707">
            <v>-2.0000000000000018E-2</v>
          </cell>
        </row>
        <row r="1708">
          <cell r="AA1708">
            <v>41487</v>
          </cell>
          <cell r="AB1708">
            <v>1.99</v>
          </cell>
          <cell r="AC1708">
            <v>2.0099999999999998</v>
          </cell>
          <cell r="AD1708">
            <v>1.98</v>
          </cell>
          <cell r="AE1708">
            <v>2.0099999999999998</v>
          </cell>
          <cell r="AF1708">
            <v>2.9999999999999805E-2</v>
          </cell>
          <cell r="AG1708">
            <v>1.9999999999999796E-2</v>
          </cell>
          <cell r="BO1708">
            <v>41485</v>
          </cell>
          <cell r="BP1708">
            <v>2.2650000000000001</v>
          </cell>
          <cell r="BQ1708">
            <v>2.27</v>
          </cell>
          <cell r="BR1708">
            <v>2.2000000000000002</v>
          </cell>
          <cell r="BS1708">
            <v>2.21</v>
          </cell>
          <cell r="BT1708">
            <v>6.999999999999984E-2</v>
          </cell>
          <cell r="BU1708">
            <v>-5.500000000000016E-2</v>
          </cell>
        </row>
        <row r="1709">
          <cell r="AA1709">
            <v>41486</v>
          </cell>
          <cell r="AB1709">
            <v>2.02</v>
          </cell>
          <cell r="AC1709">
            <v>2.02</v>
          </cell>
          <cell r="AD1709">
            <v>1.99</v>
          </cell>
          <cell r="AE1709">
            <v>1.99</v>
          </cell>
          <cell r="AF1709">
            <v>3.0000000000000027E-2</v>
          </cell>
          <cell r="AG1709">
            <v>-3.0000000000000027E-2</v>
          </cell>
          <cell r="BO1709">
            <v>41484</v>
          </cell>
          <cell r="BP1709">
            <v>2.27</v>
          </cell>
          <cell r="BQ1709">
            <v>2.27</v>
          </cell>
          <cell r="BR1709">
            <v>2.2599999999999998</v>
          </cell>
          <cell r="BS1709">
            <v>2.2650000000000001</v>
          </cell>
          <cell r="BT1709">
            <v>1.0000000000000231E-2</v>
          </cell>
          <cell r="BU1709">
            <v>0</v>
          </cell>
        </row>
        <row r="1710">
          <cell r="AA1710">
            <v>41485</v>
          </cell>
          <cell r="AB1710">
            <v>2.0699999999999998</v>
          </cell>
          <cell r="AC1710">
            <v>2.0699999999999998</v>
          </cell>
          <cell r="AD1710">
            <v>2.02</v>
          </cell>
          <cell r="AE1710">
            <v>2.02</v>
          </cell>
          <cell r="AF1710">
            <v>4.9999999999999822E-2</v>
          </cell>
          <cell r="AG1710">
            <v>-4.9999999999999822E-2</v>
          </cell>
          <cell r="BO1710">
            <v>41481</v>
          </cell>
          <cell r="BP1710">
            <v>2.2599999999999998</v>
          </cell>
          <cell r="BQ1710">
            <v>2.27</v>
          </cell>
          <cell r="BR1710">
            <v>2.2599999999999998</v>
          </cell>
          <cell r="BS1710">
            <v>2.2650000000000001</v>
          </cell>
          <cell r="BT1710">
            <v>1.0000000000000231E-2</v>
          </cell>
          <cell r="BU1710">
            <v>5.0000000000003375E-3</v>
          </cell>
        </row>
        <row r="1711">
          <cell r="AA1711">
            <v>41484</v>
          </cell>
          <cell r="AB1711">
            <v>2.0699999999999998</v>
          </cell>
          <cell r="AC1711">
            <v>2.0750000000000002</v>
          </cell>
          <cell r="AD1711">
            <v>2.0699999999999998</v>
          </cell>
          <cell r="AE1711">
            <v>2.0699999999999998</v>
          </cell>
          <cell r="AF1711">
            <v>5.0000000000003375E-3</v>
          </cell>
          <cell r="AG1711">
            <v>0</v>
          </cell>
          <cell r="BO1711">
            <v>41480</v>
          </cell>
          <cell r="BP1711">
            <v>2.23</v>
          </cell>
          <cell r="BQ1711">
            <v>2.2599999999999998</v>
          </cell>
          <cell r="BR1711">
            <v>2.2200000000000002</v>
          </cell>
          <cell r="BS1711">
            <v>2.2599999999999998</v>
          </cell>
          <cell r="BT1711">
            <v>3.9999999999999591E-2</v>
          </cell>
          <cell r="BU1711">
            <v>2.9999999999999805E-2</v>
          </cell>
        </row>
        <row r="1712">
          <cell r="AA1712">
            <v>41481</v>
          </cell>
          <cell r="AB1712">
            <v>2.0699999999999998</v>
          </cell>
          <cell r="AC1712">
            <v>2.0699999999999998</v>
          </cell>
          <cell r="AD1712">
            <v>2.0699999999999998</v>
          </cell>
          <cell r="AE1712">
            <v>2.0699999999999998</v>
          </cell>
          <cell r="AF1712">
            <v>0</v>
          </cell>
          <cell r="AG1712">
            <v>0</v>
          </cell>
          <cell r="BO1712">
            <v>41479</v>
          </cell>
          <cell r="BP1712">
            <v>2.2200000000000002</v>
          </cell>
          <cell r="BQ1712">
            <v>2.23</v>
          </cell>
          <cell r="BR1712">
            <v>2.2200000000000002</v>
          </cell>
          <cell r="BS1712">
            <v>2.23</v>
          </cell>
          <cell r="BT1712">
            <v>9.9999999999997868E-3</v>
          </cell>
          <cell r="BU1712">
            <v>9.9999999999997868E-3</v>
          </cell>
        </row>
        <row r="1713">
          <cell r="AA1713">
            <v>41480</v>
          </cell>
          <cell r="AB1713">
            <v>2.0699999999999998</v>
          </cell>
          <cell r="AC1713">
            <v>2.0699999999999998</v>
          </cell>
          <cell r="AD1713">
            <v>2.06</v>
          </cell>
          <cell r="AE1713">
            <v>2.0699999999999998</v>
          </cell>
          <cell r="AF1713">
            <v>9.9999999999997868E-3</v>
          </cell>
          <cell r="AG1713">
            <v>0</v>
          </cell>
          <cell r="BO1713">
            <v>41478</v>
          </cell>
          <cell r="BP1713">
            <v>2.2149999999999999</v>
          </cell>
          <cell r="BQ1713">
            <v>2.2200000000000002</v>
          </cell>
          <cell r="BR1713">
            <v>2.21</v>
          </cell>
          <cell r="BS1713">
            <v>2.2200000000000002</v>
          </cell>
          <cell r="BT1713">
            <v>1.0000000000000231E-2</v>
          </cell>
          <cell r="BU1713">
            <v>5.0000000000003375E-3</v>
          </cell>
        </row>
        <row r="1714">
          <cell r="AA1714">
            <v>41479</v>
          </cell>
          <cell r="AB1714">
            <v>2.06</v>
          </cell>
          <cell r="AC1714">
            <v>2.0699999999999998</v>
          </cell>
          <cell r="AD1714">
            <v>2.06</v>
          </cell>
          <cell r="AE1714">
            <v>2.0699999999999998</v>
          </cell>
          <cell r="AF1714">
            <v>9.9999999999997868E-3</v>
          </cell>
          <cell r="AG1714">
            <v>9.9999999999997868E-3</v>
          </cell>
          <cell r="BO1714">
            <v>41477</v>
          </cell>
          <cell r="BP1714">
            <v>2.2000000000000002</v>
          </cell>
          <cell r="BQ1714">
            <v>2.2200000000000002</v>
          </cell>
          <cell r="BR1714">
            <v>2.2000000000000002</v>
          </cell>
          <cell r="BS1714">
            <v>2.2149999999999999</v>
          </cell>
          <cell r="BT1714">
            <v>2.0000000000000018E-2</v>
          </cell>
          <cell r="BU1714">
            <v>1.499999999999968E-2</v>
          </cell>
        </row>
        <row r="1715">
          <cell r="AA1715">
            <v>41478</v>
          </cell>
          <cell r="AB1715">
            <v>2.0499999999999998</v>
          </cell>
          <cell r="AC1715">
            <v>2.06</v>
          </cell>
          <cell r="AD1715">
            <v>2.04</v>
          </cell>
          <cell r="AE1715">
            <v>2.06</v>
          </cell>
          <cell r="AF1715">
            <v>2.0000000000000018E-2</v>
          </cell>
          <cell r="AG1715">
            <v>1.0000000000000231E-2</v>
          </cell>
          <cell r="BO1715">
            <v>41474</v>
          </cell>
          <cell r="BP1715">
            <v>2.16</v>
          </cell>
          <cell r="BQ1715">
            <v>2.2000000000000002</v>
          </cell>
          <cell r="BR1715">
            <v>2.16</v>
          </cell>
          <cell r="BS1715">
            <v>2.2000000000000002</v>
          </cell>
          <cell r="BT1715">
            <v>4.0000000000000036E-2</v>
          </cell>
          <cell r="BU1715">
            <v>4.0000000000000036E-2</v>
          </cell>
        </row>
        <row r="1716">
          <cell r="AA1716">
            <v>41477</v>
          </cell>
          <cell r="AB1716">
            <v>2.04</v>
          </cell>
          <cell r="AC1716">
            <v>2.0499999999999998</v>
          </cell>
          <cell r="AD1716">
            <v>2.04</v>
          </cell>
          <cell r="AE1716">
            <v>2.0499999999999998</v>
          </cell>
          <cell r="AF1716">
            <v>9.9999999999997868E-3</v>
          </cell>
          <cell r="AG1716">
            <v>9.9999999999997868E-3</v>
          </cell>
          <cell r="BO1716">
            <v>41473</v>
          </cell>
          <cell r="BP1716">
            <v>2.13</v>
          </cell>
          <cell r="BQ1716">
            <v>2.17</v>
          </cell>
          <cell r="BR1716">
            <v>2.13</v>
          </cell>
          <cell r="BS1716">
            <v>2.16</v>
          </cell>
          <cell r="BT1716">
            <v>4.0000000000000036E-2</v>
          </cell>
          <cell r="BU1716">
            <v>3.0000000000000249E-2</v>
          </cell>
        </row>
        <row r="1717">
          <cell r="AA1717">
            <v>41474</v>
          </cell>
          <cell r="AB1717">
            <v>2.0099999999999998</v>
          </cell>
          <cell r="AC1717">
            <v>2.04</v>
          </cell>
          <cell r="AD1717">
            <v>2.0099999999999998</v>
          </cell>
          <cell r="AE1717">
            <v>2.04</v>
          </cell>
          <cell r="AF1717">
            <v>3.0000000000000249E-2</v>
          </cell>
          <cell r="AG1717">
            <v>3.0000000000000249E-2</v>
          </cell>
          <cell r="BO1717">
            <v>41472</v>
          </cell>
          <cell r="BP1717">
            <v>2.14</v>
          </cell>
          <cell r="BQ1717">
            <v>2.14</v>
          </cell>
          <cell r="BR1717">
            <v>2.11</v>
          </cell>
          <cell r="BS1717">
            <v>2.13</v>
          </cell>
          <cell r="BT1717">
            <v>3.0000000000000249E-2</v>
          </cell>
          <cell r="BU1717">
            <v>-1.0000000000000231E-2</v>
          </cell>
        </row>
        <row r="1718">
          <cell r="AA1718">
            <v>41473</v>
          </cell>
          <cell r="AB1718">
            <v>1.96</v>
          </cell>
          <cell r="AC1718">
            <v>2.0099999999999998</v>
          </cell>
          <cell r="AD1718">
            <v>1.96</v>
          </cell>
          <cell r="AE1718">
            <v>2.0099999999999998</v>
          </cell>
          <cell r="AF1718">
            <v>4.9999999999999822E-2</v>
          </cell>
          <cell r="AG1718">
            <v>4.9999999999999822E-2</v>
          </cell>
          <cell r="BO1718">
            <v>41471</v>
          </cell>
          <cell r="BP1718">
            <v>2.14</v>
          </cell>
          <cell r="BQ1718">
            <v>2.14</v>
          </cell>
          <cell r="BR1718">
            <v>2.14</v>
          </cell>
          <cell r="BS1718">
            <v>2.14</v>
          </cell>
          <cell r="BT1718">
            <v>0</v>
          </cell>
          <cell r="BU1718">
            <v>0</v>
          </cell>
        </row>
        <row r="1719">
          <cell r="AA1719">
            <v>41472</v>
          </cell>
          <cell r="AB1719">
            <v>1.97</v>
          </cell>
          <cell r="AC1719">
            <v>1.97</v>
          </cell>
          <cell r="AD1719">
            <v>1.94</v>
          </cell>
          <cell r="AE1719">
            <v>1.96</v>
          </cell>
          <cell r="AF1719">
            <v>3.0000000000000027E-2</v>
          </cell>
          <cell r="AG1719">
            <v>-1.0000000000000009E-2</v>
          </cell>
          <cell r="BO1719">
            <v>41470</v>
          </cell>
          <cell r="BP1719">
            <v>2.14</v>
          </cell>
          <cell r="BQ1719">
            <v>2.14</v>
          </cell>
          <cell r="BR1719">
            <v>2.14</v>
          </cell>
          <cell r="BS1719">
            <v>2.14</v>
          </cell>
          <cell r="BT1719">
            <v>0</v>
          </cell>
          <cell r="BU1719">
            <v>0</v>
          </cell>
        </row>
        <row r="1720">
          <cell r="AA1720">
            <v>41471</v>
          </cell>
          <cell r="AB1720">
            <v>1.97</v>
          </cell>
          <cell r="AC1720">
            <v>1.97</v>
          </cell>
          <cell r="AD1720">
            <v>1.97</v>
          </cell>
          <cell r="AE1720">
            <v>1.97</v>
          </cell>
          <cell r="AF1720">
            <v>0</v>
          </cell>
          <cell r="AG1720">
            <v>0</v>
          </cell>
          <cell r="BO1720">
            <v>41467</v>
          </cell>
          <cell r="BP1720">
            <v>2.14</v>
          </cell>
          <cell r="BQ1720">
            <v>2.14</v>
          </cell>
          <cell r="BR1720">
            <v>2.11</v>
          </cell>
          <cell r="BS1720">
            <v>2.14</v>
          </cell>
          <cell r="BT1720">
            <v>3.0000000000000249E-2</v>
          </cell>
          <cell r="BU1720">
            <v>0</v>
          </cell>
        </row>
        <row r="1721">
          <cell r="AA1721">
            <v>41470</v>
          </cell>
          <cell r="AB1721">
            <v>1.98</v>
          </cell>
          <cell r="AC1721">
            <v>1.98</v>
          </cell>
          <cell r="AD1721">
            <v>1.9650000000000001</v>
          </cell>
          <cell r="AE1721">
            <v>1.97</v>
          </cell>
          <cell r="AF1721">
            <v>1.4999999999999902E-2</v>
          </cell>
          <cell r="AG1721">
            <v>1.0000000000000009E-2</v>
          </cell>
          <cell r="BO1721">
            <v>41466</v>
          </cell>
          <cell r="BP1721">
            <v>2.14</v>
          </cell>
          <cell r="BQ1721">
            <v>2.14</v>
          </cell>
          <cell r="BR1721">
            <v>2.14</v>
          </cell>
          <cell r="BS1721">
            <v>2.14</v>
          </cell>
          <cell r="BT1721">
            <v>0</v>
          </cell>
          <cell r="BU1721">
            <v>0</v>
          </cell>
        </row>
        <row r="1722">
          <cell r="AA1722">
            <v>41467</v>
          </cell>
          <cell r="AB1722">
            <v>1.9950000000000001</v>
          </cell>
          <cell r="AC1722">
            <v>2</v>
          </cell>
          <cell r="AD1722">
            <v>1.93</v>
          </cell>
          <cell r="AE1722">
            <v>1.96</v>
          </cell>
          <cell r="AF1722">
            <v>7.0000000000000062E-2</v>
          </cell>
          <cell r="AG1722">
            <v>-4.0000000000000036E-2</v>
          </cell>
          <cell r="BO1722">
            <v>41465</v>
          </cell>
          <cell r="BP1722">
            <v>2.21</v>
          </cell>
          <cell r="BQ1722">
            <v>2.21</v>
          </cell>
          <cell r="BR1722">
            <v>2.14</v>
          </cell>
          <cell r="BS1722">
            <v>2.14</v>
          </cell>
          <cell r="BT1722">
            <v>6.999999999999984E-2</v>
          </cell>
          <cell r="BU1722">
            <v>-6.999999999999984E-2</v>
          </cell>
        </row>
        <row r="1723">
          <cell r="AA1723">
            <v>41466</v>
          </cell>
          <cell r="AB1723">
            <v>2</v>
          </cell>
          <cell r="AC1723">
            <v>2</v>
          </cell>
          <cell r="AD1723">
            <v>1.99</v>
          </cell>
          <cell r="AE1723">
            <v>2</v>
          </cell>
          <cell r="AF1723">
            <v>1.0000000000000009E-2</v>
          </cell>
          <cell r="AG1723">
            <v>0</v>
          </cell>
          <cell r="BO1723">
            <v>41464</v>
          </cell>
          <cell r="BP1723">
            <v>2.2599999999999998</v>
          </cell>
          <cell r="BQ1723">
            <v>2.2599999999999998</v>
          </cell>
          <cell r="BR1723">
            <v>2.21</v>
          </cell>
          <cell r="BS1723">
            <v>2.21</v>
          </cell>
          <cell r="BT1723">
            <v>4.9999999999999822E-2</v>
          </cell>
          <cell r="BU1723">
            <v>-4.9999999999999822E-2</v>
          </cell>
        </row>
        <row r="1724">
          <cell r="AA1724">
            <v>41465</v>
          </cell>
          <cell r="AB1724">
            <v>2.0499999999999998</v>
          </cell>
          <cell r="AC1724">
            <v>2.0499999999999998</v>
          </cell>
          <cell r="AD1724">
            <v>1.9950000000000001</v>
          </cell>
          <cell r="AE1724">
            <v>2</v>
          </cell>
          <cell r="AF1724">
            <v>5.4999999999999716E-2</v>
          </cell>
          <cell r="AG1724">
            <v>-4.9999999999999822E-2</v>
          </cell>
          <cell r="BO1724">
            <v>41463</v>
          </cell>
          <cell r="BP1724">
            <v>2.29</v>
          </cell>
          <cell r="BQ1724">
            <v>2.29</v>
          </cell>
          <cell r="BR1724">
            <v>2.2400000000000002</v>
          </cell>
          <cell r="BS1724">
            <v>2.2599999999999998</v>
          </cell>
          <cell r="BT1724">
            <v>4.9999999999999822E-2</v>
          </cell>
          <cell r="BU1724">
            <v>9.9999999999997868E-3</v>
          </cell>
        </row>
        <row r="1725">
          <cell r="AA1725">
            <v>41464</v>
          </cell>
          <cell r="AB1725">
            <v>2.08</v>
          </cell>
          <cell r="AC1725">
            <v>2.1</v>
          </cell>
          <cell r="AD1725">
            <v>2.04</v>
          </cell>
          <cell r="AE1725">
            <v>2.0499999999999998</v>
          </cell>
          <cell r="AF1725">
            <v>6.0000000000000053E-2</v>
          </cell>
          <cell r="AG1725">
            <v>-3.0000000000000249E-2</v>
          </cell>
          <cell r="BO1725">
            <v>41460</v>
          </cell>
          <cell r="BP1725">
            <v>2.2400000000000002</v>
          </cell>
          <cell r="BQ1725">
            <v>2.25</v>
          </cell>
          <cell r="BR1725">
            <v>2.2400000000000002</v>
          </cell>
          <cell r="BS1725">
            <v>2.25</v>
          </cell>
          <cell r="BT1725">
            <v>9.9999999999997868E-3</v>
          </cell>
          <cell r="BU1725">
            <v>9.9999999999997868E-3</v>
          </cell>
        </row>
        <row r="1726">
          <cell r="AA1726">
            <v>41463</v>
          </cell>
          <cell r="AB1726">
            <v>2.13</v>
          </cell>
          <cell r="AC1726">
            <v>2.13</v>
          </cell>
          <cell r="AD1726">
            <v>2.08</v>
          </cell>
          <cell r="AE1726">
            <v>2.08</v>
          </cell>
          <cell r="AF1726">
            <v>4.9999999999999822E-2</v>
          </cell>
          <cell r="AG1726">
            <v>-9.9999999999997868E-3</v>
          </cell>
          <cell r="BO1726">
            <v>41459</v>
          </cell>
          <cell r="BP1726">
            <v>2.2400000000000002</v>
          </cell>
          <cell r="BQ1726">
            <v>2.2400000000000002</v>
          </cell>
          <cell r="BR1726">
            <v>2.2400000000000002</v>
          </cell>
          <cell r="BS1726">
            <v>2.2400000000000002</v>
          </cell>
          <cell r="BT1726">
            <v>0</v>
          </cell>
          <cell r="BU1726">
            <v>0</v>
          </cell>
        </row>
        <row r="1727">
          <cell r="AA1727">
            <v>41460</v>
          </cell>
          <cell r="AB1727">
            <v>2.09</v>
          </cell>
          <cell r="AC1727">
            <v>2.09</v>
          </cell>
          <cell r="AD1727">
            <v>2.09</v>
          </cell>
          <cell r="AE1727">
            <v>2.09</v>
          </cell>
          <cell r="AF1727">
            <v>0</v>
          </cell>
          <cell r="AG1727">
            <v>0</v>
          </cell>
          <cell r="BO1727">
            <v>41458</v>
          </cell>
          <cell r="BP1727">
            <v>2.2400000000000002</v>
          </cell>
          <cell r="BQ1727">
            <v>2.2400000000000002</v>
          </cell>
          <cell r="BR1727">
            <v>2.2200000000000002</v>
          </cell>
          <cell r="BS1727">
            <v>2.2400000000000002</v>
          </cell>
          <cell r="BT1727">
            <v>2.0000000000000018E-2</v>
          </cell>
          <cell r="BU1727">
            <v>0</v>
          </cell>
        </row>
        <row r="1728">
          <cell r="AA1728">
            <v>41459</v>
          </cell>
          <cell r="AB1728">
            <v>2.09</v>
          </cell>
          <cell r="AC1728">
            <v>2.09</v>
          </cell>
          <cell r="AD1728">
            <v>2.09</v>
          </cell>
          <cell r="AE1728">
            <v>2.09</v>
          </cell>
          <cell r="AF1728">
            <v>0</v>
          </cell>
          <cell r="AG1728">
            <v>0</v>
          </cell>
          <cell r="BO1728">
            <v>41457</v>
          </cell>
          <cell r="BP1728">
            <v>2.25</v>
          </cell>
          <cell r="BQ1728">
            <v>2.25</v>
          </cell>
          <cell r="BR1728">
            <v>2.2400000000000002</v>
          </cell>
          <cell r="BS1728">
            <v>2.2400000000000002</v>
          </cell>
          <cell r="BT1728">
            <v>9.9999999999997868E-3</v>
          </cell>
          <cell r="BU1728">
            <v>-9.9999999999997868E-3</v>
          </cell>
        </row>
        <row r="1729">
          <cell r="AA1729">
            <v>41458</v>
          </cell>
          <cell r="AB1729">
            <v>2.09</v>
          </cell>
          <cell r="AC1729">
            <v>2.09</v>
          </cell>
          <cell r="AD1729">
            <v>2.06</v>
          </cell>
          <cell r="AE1729">
            <v>2.09</v>
          </cell>
          <cell r="AF1729">
            <v>2.9999999999999805E-2</v>
          </cell>
          <cell r="AG1729">
            <v>0</v>
          </cell>
          <cell r="BO1729">
            <v>41456</v>
          </cell>
          <cell r="BP1729">
            <v>2.2799999999999998</v>
          </cell>
          <cell r="BQ1729">
            <v>2.2799999999999998</v>
          </cell>
          <cell r="BR1729">
            <v>2.25</v>
          </cell>
          <cell r="BS1729">
            <v>2.25</v>
          </cell>
          <cell r="BT1729">
            <v>2.9999999999999805E-2</v>
          </cell>
          <cell r="BU1729">
            <v>-2.9999999999999805E-2</v>
          </cell>
        </row>
        <row r="1730">
          <cell r="AA1730">
            <v>41457</v>
          </cell>
          <cell r="AB1730">
            <v>2.1</v>
          </cell>
          <cell r="AC1730">
            <v>2.1</v>
          </cell>
          <cell r="AD1730">
            <v>2.09</v>
          </cell>
          <cell r="AE1730">
            <v>2.09</v>
          </cell>
          <cell r="AF1730">
            <v>1.0000000000000231E-2</v>
          </cell>
          <cell r="AG1730">
            <v>-1.0000000000000231E-2</v>
          </cell>
          <cell r="BO1730">
            <v>41453</v>
          </cell>
          <cell r="BP1730">
            <v>2.335</v>
          </cell>
          <cell r="BQ1730">
            <v>2.34</v>
          </cell>
          <cell r="BR1730">
            <v>2.2799999999999998</v>
          </cell>
          <cell r="BS1730">
            <v>2.2799999999999998</v>
          </cell>
          <cell r="BT1730">
            <v>6.0000000000000053E-2</v>
          </cell>
          <cell r="BU1730">
            <v>-5.500000000000016E-2</v>
          </cell>
        </row>
        <row r="1731">
          <cell r="AA1731">
            <v>41456</v>
          </cell>
          <cell r="AB1731">
            <v>2.12</v>
          </cell>
          <cell r="AC1731">
            <v>2.125</v>
          </cell>
          <cell r="AD1731">
            <v>2.1</v>
          </cell>
          <cell r="AE1731">
            <v>2.1</v>
          </cell>
          <cell r="AF1731">
            <v>2.4999999999999911E-2</v>
          </cell>
          <cell r="AG1731">
            <v>-2.0000000000000018E-2</v>
          </cell>
          <cell r="BO1731">
            <v>41452</v>
          </cell>
          <cell r="BP1731">
            <v>2.41</v>
          </cell>
          <cell r="BQ1731">
            <v>2.41</v>
          </cell>
          <cell r="BR1731">
            <v>2.33</v>
          </cell>
          <cell r="BS1731">
            <v>2.335</v>
          </cell>
          <cell r="BT1731">
            <v>8.0000000000000071E-2</v>
          </cell>
          <cell r="BU1731">
            <v>-7.5000000000000178E-2</v>
          </cell>
        </row>
        <row r="1732">
          <cell r="AA1732">
            <v>41453</v>
          </cell>
          <cell r="AB1732">
            <v>2.125</v>
          </cell>
          <cell r="AC1732">
            <v>2.14</v>
          </cell>
          <cell r="AD1732">
            <v>2.12</v>
          </cell>
          <cell r="AE1732">
            <v>2.12</v>
          </cell>
          <cell r="AF1732">
            <v>2.0000000000000018E-2</v>
          </cell>
          <cell r="AG1732">
            <v>-4.9999999999998934E-3</v>
          </cell>
          <cell r="BO1732">
            <v>41451</v>
          </cell>
          <cell r="BP1732">
            <v>2.44</v>
          </cell>
          <cell r="BQ1732">
            <v>2.44</v>
          </cell>
          <cell r="BR1732">
            <v>2.37</v>
          </cell>
          <cell r="BS1732">
            <v>2.41</v>
          </cell>
          <cell r="BT1732">
            <v>6.999999999999984E-2</v>
          </cell>
          <cell r="BU1732">
            <v>-2.9999999999999805E-2</v>
          </cell>
        </row>
        <row r="1733">
          <cell r="AA1733">
            <v>41452</v>
          </cell>
          <cell r="AB1733">
            <v>2.1749999999999998</v>
          </cell>
          <cell r="AC1733">
            <v>2.1800000000000002</v>
          </cell>
          <cell r="AD1733">
            <v>2.125</v>
          </cell>
          <cell r="AE1733">
            <v>2.125</v>
          </cell>
          <cell r="AF1733">
            <v>5.500000000000016E-2</v>
          </cell>
          <cell r="AG1733">
            <v>-4.9999999999999822E-2</v>
          </cell>
          <cell r="BO1733">
            <v>41450</v>
          </cell>
          <cell r="BP1733">
            <v>2.42</v>
          </cell>
          <cell r="BQ1733">
            <v>2.44</v>
          </cell>
          <cell r="BR1733">
            <v>2.39</v>
          </cell>
          <cell r="BS1733">
            <v>2.44</v>
          </cell>
          <cell r="BT1733">
            <v>4.9999999999999822E-2</v>
          </cell>
          <cell r="BU1733">
            <v>2.0000000000000018E-2</v>
          </cell>
        </row>
        <row r="1734">
          <cell r="AA1734">
            <v>41451</v>
          </cell>
          <cell r="AB1734">
            <v>2.1800000000000002</v>
          </cell>
          <cell r="AC1734">
            <v>2.1800000000000002</v>
          </cell>
          <cell r="AD1734">
            <v>2.13</v>
          </cell>
          <cell r="AE1734">
            <v>2.1749999999999998</v>
          </cell>
          <cell r="AF1734">
            <v>5.0000000000000266E-2</v>
          </cell>
          <cell r="AG1734">
            <v>-5.0000000000003375E-3</v>
          </cell>
          <cell r="BO1734">
            <v>41449</v>
          </cell>
          <cell r="BP1734">
            <v>2.42</v>
          </cell>
          <cell r="BQ1734">
            <v>2.4500000000000002</v>
          </cell>
          <cell r="BR1734">
            <v>2.4</v>
          </cell>
          <cell r="BS1734">
            <v>2.42</v>
          </cell>
          <cell r="BT1734">
            <v>5.0000000000000266E-2</v>
          </cell>
          <cell r="BU1734">
            <v>0</v>
          </cell>
        </row>
        <row r="1735">
          <cell r="AA1735">
            <v>41450</v>
          </cell>
          <cell r="AB1735">
            <v>2.16</v>
          </cell>
          <cell r="AC1735">
            <v>2.21</v>
          </cell>
          <cell r="AD1735">
            <v>2.15</v>
          </cell>
          <cell r="AE1735">
            <v>2.1800000000000002</v>
          </cell>
          <cell r="AF1735">
            <v>6.0000000000000053E-2</v>
          </cell>
          <cell r="AG1735">
            <v>2.0000000000000018E-2</v>
          </cell>
          <cell r="BO1735">
            <v>41446</v>
          </cell>
          <cell r="BP1735">
            <v>2.4700000000000002</v>
          </cell>
          <cell r="BQ1735">
            <v>2.4700000000000002</v>
          </cell>
          <cell r="BR1735">
            <v>2.42</v>
          </cell>
          <cell r="BS1735">
            <v>2.42</v>
          </cell>
          <cell r="BT1735">
            <v>5.0000000000000266E-2</v>
          </cell>
          <cell r="BU1735">
            <v>-5.0000000000000266E-2</v>
          </cell>
        </row>
        <row r="1736">
          <cell r="AA1736">
            <v>41449</v>
          </cell>
          <cell r="AB1736">
            <v>2.17</v>
          </cell>
          <cell r="AC1736">
            <v>2.19</v>
          </cell>
          <cell r="AD1736">
            <v>2.16</v>
          </cell>
          <cell r="AE1736">
            <v>2.16</v>
          </cell>
          <cell r="AF1736">
            <v>2.9999999999999805E-2</v>
          </cell>
          <cell r="AG1736">
            <v>-9.9999999999997868E-3</v>
          </cell>
          <cell r="BO1736">
            <v>41445</v>
          </cell>
          <cell r="BP1736">
            <v>2.39</v>
          </cell>
          <cell r="BQ1736">
            <v>2.4900000000000002</v>
          </cell>
          <cell r="BR1736">
            <v>2.38</v>
          </cell>
          <cell r="BS1736">
            <v>2.4700000000000002</v>
          </cell>
          <cell r="BT1736">
            <v>0.11000000000000032</v>
          </cell>
          <cell r="BU1736">
            <v>8.0000000000000071E-2</v>
          </cell>
        </row>
        <row r="1737">
          <cell r="AA1737">
            <v>41446</v>
          </cell>
          <cell r="AB1737">
            <v>2.19</v>
          </cell>
          <cell r="AC1737">
            <v>2.19</v>
          </cell>
          <cell r="AD1737">
            <v>2.17</v>
          </cell>
          <cell r="AE1737">
            <v>2.17</v>
          </cell>
          <cell r="AF1737">
            <v>2.0000000000000018E-2</v>
          </cell>
          <cell r="AG1737">
            <v>-2.0000000000000018E-2</v>
          </cell>
          <cell r="BO1737">
            <v>41444</v>
          </cell>
          <cell r="BP1737">
            <v>2.34</v>
          </cell>
          <cell r="BQ1737">
            <v>2.39</v>
          </cell>
          <cell r="BR1737">
            <v>2.335</v>
          </cell>
          <cell r="BS1737">
            <v>2.39</v>
          </cell>
          <cell r="BT1737">
            <v>5.500000000000016E-2</v>
          </cell>
          <cell r="BU1737">
            <v>5.0000000000000266E-2</v>
          </cell>
        </row>
        <row r="1738">
          <cell r="AA1738">
            <v>41445</v>
          </cell>
          <cell r="AB1738">
            <v>2.1</v>
          </cell>
          <cell r="AC1738">
            <v>2.19</v>
          </cell>
          <cell r="AD1738">
            <v>2.1</v>
          </cell>
          <cell r="AE1738">
            <v>2.19</v>
          </cell>
          <cell r="AF1738">
            <v>8.9999999999999858E-2</v>
          </cell>
          <cell r="AG1738">
            <v>8.9999999999999858E-2</v>
          </cell>
          <cell r="BO1738">
            <v>41443</v>
          </cell>
          <cell r="BP1738">
            <v>2.29</v>
          </cell>
          <cell r="BQ1738">
            <v>2.35</v>
          </cell>
          <cell r="BR1738">
            <v>2.29</v>
          </cell>
          <cell r="BS1738">
            <v>2.34</v>
          </cell>
          <cell r="BT1738">
            <v>6.0000000000000053E-2</v>
          </cell>
          <cell r="BU1738">
            <v>4.9999999999999822E-2</v>
          </cell>
        </row>
        <row r="1739">
          <cell r="AA1739">
            <v>41444</v>
          </cell>
          <cell r="AB1739">
            <v>2.0499999999999998</v>
          </cell>
          <cell r="AC1739">
            <v>2.1</v>
          </cell>
          <cell r="AD1739">
            <v>2.0499999999999998</v>
          </cell>
          <cell r="AE1739">
            <v>2.1</v>
          </cell>
          <cell r="AF1739">
            <v>5.0000000000000266E-2</v>
          </cell>
          <cell r="AG1739">
            <v>5.0000000000000266E-2</v>
          </cell>
          <cell r="BO1739">
            <v>41442</v>
          </cell>
          <cell r="BP1739">
            <v>2.23</v>
          </cell>
          <cell r="BQ1739">
            <v>2.31</v>
          </cell>
          <cell r="BR1739">
            <v>2.23</v>
          </cell>
          <cell r="BS1739">
            <v>2.29</v>
          </cell>
          <cell r="BT1739">
            <v>8.0000000000000071E-2</v>
          </cell>
          <cell r="BU1739">
            <v>6.0000000000000053E-2</v>
          </cell>
        </row>
        <row r="1740">
          <cell r="AA1740">
            <v>41443</v>
          </cell>
          <cell r="AB1740">
            <v>2.02</v>
          </cell>
          <cell r="AC1740">
            <v>2.0499999999999998</v>
          </cell>
          <cell r="AD1740">
            <v>2.0099999999999998</v>
          </cell>
          <cell r="AE1740">
            <v>2.0499999999999998</v>
          </cell>
          <cell r="AF1740">
            <v>4.0000000000000036E-2</v>
          </cell>
          <cell r="AG1740">
            <v>2.9999999999999805E-2</v>
          </cell>
          <cell r="BO1740">
            <v>41439</v>
          </cell>
          <cell r="BP1740">
            <v>2.23</v>
          </cell>
          <cell r="BQ1740">
            <v>2.2450000000000001</v>
          </cell>
          <cell r="BR1740">
            <v>2.23</v>
          </cell>
          <cell r="BS1740">
            <v>2.23</v>
          </cell>
          <cell r="BT1740">
            <v>1.5000000000000124E-2</v>
          </cell>
          <cell r="BU1740">
            <v>0</v>
          </cell>
        </row>
        <row r="1741">
          <cell r="AA1741">
            <v>41442</v>
          </cell>
          <cell r="AB1741">
            <v>1.99</v>
          </cell>
          <cell r="AC1741">
            <v>2.04</v>
          </cell>
          <cell r="AD1741">
            <v>1.97</v>
          </cell>
          <cell r="AE1741">
            <v>2.02</v>
          </cell>
          <cell r="AF1741">
            <v>7.0000000000000062E-2</v>
          </cell>
          <cell r="AG1741">
            <v>4.0000000000000036E-2</v>
          </cell>
          <cell r="BO1741">
            <v>41438</v>
          </cell>
          <cell r="BP1741">
            <v>2.3199999999999998</v>
          </cell>
          <cell r="BQ1741">
            <v>2.3199999999999998</v>
          </cell>
          <cell r="BR1741">
            <v>2.23</v>
          </cell>
          <cell r="BS1741">
            <v>2.23</v>
          </cell>
          <cell r="BT1741">
            <v>8.9999999999999858E-2</v>
          </cell>
          <cell r="BU1741">
            <v>-8.9999999999999858E-2</v>
          </cell>
        </row>
        <row r="1742">
          <cell r="AA1742">
            <v>41439</v>
          </cell>
          <cell r="AB1742">
            <v>1.97</v>
          </cell>
          <cell r="AC1742">
            <v>1.98</v>
          </cell>
          <cell r="AD1742">
            <v>1.96</v>
          </cell>
          <cell r="AE1742">
            <v>1.98</v>
          </cell>
          <cell r="AF1742">
            <v>2.0000000000000018E-2</v>
          </cell>
          <cell r="AG1742">
            <v>1.0000000000000009E-2</v>
          </cell>
          <cell r="BO1742">
            <v>41437</v>
          </cell>
          <cell r="BP1742">
            <v>2.33</v>
          </cell>
          <cell r="BQ1742">
            <v>2.33</v>
          </cell>
          <cell r="BR1742">
            <v>2.3199999999999998</v>
          </cell>
          <cell r="BS1742">
            <v>2.3199999999999998</v>
          </cell>
          <cell r="BT1742">
            <v>1.0000000000000231E-2</v>
          </cell>
          <cell r="BU1742">
            <v>-1.0000000000000231E-2</v>
          </cell>
        </row>
        <row r="1743">
          <cell r="AA1743">
            <v>41438</v>
          </cell>
          <cell r="AB1743">
            <v>2.0649999999999999</v>
          </cell>
          <cell r="AC1743">
            <v>2.0699999999999998</v>
          </cell>
          <cell r="AD1743">
            <v>1.97</v>
          </cell>
          <cell r="AE1743">
            <v>1.97</v>
          </cell>
          <cell r="AF1743">
            <v>9.9999999999999867E-2</v>
          </cell>
          <cell r="AG1743">
            <v>-9.4999999999999973E-2</v>
          </cell>
          <cell r="BO1743">
            <v>41436</v>
          </cell>
          <cell r="BP1743">
            <v>2.33</v>
          </cell>
          <cell r="BQ1743">
            <v>2.335</v>
          </cell>
          <cell r="BR1743">
            <v>2.33</v>
          </cell>
          <cell r="BS1743">
            <v>2.33</v>
          </cell>
          <cell r="BT1743">
            <v>4.9999999999998934E-3</v>
          </cell>
          <cell r="BU1743">
            <v>0</v>
          </cell>
        </row>
        <row r="1744">
          <cell r="AA1744">
            <v>41437</v>
          </cell>
          <cell r="AB1744">
            <v>2.09</v>
          </cell>
          <cell r="AC1744">
            <v>2.09</v>
          </cell>
          <cell r="AD1744">
            <v>2.06</v>
          </cell>
          <cell r="AE1744">
            <v>2.0649999999999999</v>
          </cell>
          <cell r="AF1744">
            <v>2.9999999999999805E-2</v>
          </cell>
          <cell r="AG1744">
            <v>-2.4999999999999911E-2</v>
          </cell>
          <cell r="BO1744">
            <v>41435</v>
          </cell>
          <cell r="BP1744">
            <v>2.2000000000000002</v>
          </cell>
          <cell r="BQ1744">
            <v>2.33</v>
          </cell>
          <cell r="BR1744">
            <v>2.2000000000000002</v>
          </cell>
          <cell r="BS1744">
            <v>2.33</v>
          </cell>
          <cell r="BT1744">
            <v>0.12999999999999989</v>
          </cell>
          <cell r="BU1744">
            <v>0.12999999999999989</v>
          </cell>
        </row>
        <row r="1745">
          <cell r="AA1745">
            <v>41436</v>
          </cell>
          <cell r="AB1745">
            <v>2.08</v>
          </cell>
          <cell r="AC1745">
            <v>2.1</v>
          </cell>
          <cell r="AD1745">
            <v>2.08</v>
          </cell>
          <cell r="AE1745">
            <v>2.09</v>
          </cell>
          <cell r="AF1745">
            <v>2.0000000000000018E-2</v>
          </cell>
          <cell r="AG1745">
            <v>9.9999999999997868E-3</v>
          </cell>
          <cell r="BO1745">
            <v>41432</v>
          </cell>
          <cell r="BP1745">
            <v>2.2200000000000002</v>
          </cell>
          <cell r="BQ1745">
            <v>2.2200000000000002</v>
          </cell>
          <cell r="BR1745">
            <v>2.19</v>
          </cell>
          <cell r="BS1745">
            <v>2.2000000000000002</v>
          </cell>
          <cell r="BT1745">
            <v>3.0000000000000249E-2</v>
          </cell>
          <cell r="BU1745">
            <v>-2.0000000000000018E-2</v>
          </cell>
        </row>
        <row r="1746">
          <cell r="AA1746">
            <v>41435</v>
          </cell>
          <cell r="AB1746">
            <v>1.99</v>
          </cell>
          <cell r="AC1746">
            <v>2.08</v>
          </cell>
          <cell r="AD1746">
            <v>1.99</v>
          </cell>
          <cell r="AE1746">
            <v>2.08</v>
          </cell>
          <cell r="AF1746">
            <v>9.000000000000008E-2</v>
          </cell>
          <cell r="AG1746">
            <v>9.000000000000008E-2</v>
          </cell>
          <cell r="BO1746">
            <v>41431</v>
          </cell>
          <cell r="BP1746">
            <v>2.2200000000000002</v>
          </cell>
          <cell r="BQ1746">
            <v>2.2200000000000002</v>
          </cell>
          <cell r="BR1746">
            <v>2.2200000000000002</v>
          </cell>
          <cell r="BS1746">
            <v>2.2200000000000002</v>
          </cell>
          <cell r="BT1746">
            <v>0</v>
          </cell>
          <cell r="BU1746">
            <v>0</v>
          </cell>
        </row>
        <row r="1747">
          <cell r="AA1747">
            <v>41432</v>
          </cell>
          <cell r="AB1747">
            <v>2.0150000000000001</v>
          </cell>
          <cell r="AC1747">
            <v>2.0150000000000001</v>
          </cell>
          <cell r="AD1747">
            <v>1.98</v>
          </cell>
          <cell r="AE1747">
            <v>1.99</v>
          </cell>
          <cell r="AF1747">
            <v>3.5000000000000142E-2</v>
          </cell>
          <cell r="AG1747">
            <v>-2.5000000000000133E-2</v>
          </cell>
          <cell r="BO1747">
            <v>41430</v>
          </cell>
          <cell r="BP1747">
            <v>2.27</v>
          </cell>
          <cell r="BQ1747">
            <v>2.2799999999999998</v>
          </cell>
          <cell r="BR1747">
            <v>2.21</v>
          </cell>
          <cell r="BS1747">
            <v>2.2200000000000002</v>
          </cell>
          <cell r="BT1747">
            <v>6.999999999999984E-2</v>
          </cell>
          <cell r="BU1747">
            <v>-4.9999999999999822E-2</v>
          </cell>
        </row>
        <row r="1748">
          <cell r="AA1748">
            <v>41431</v>
          </cell>
          <cell r="AB1748">
            <v>2.0099999999999998</v>
          </cell>
          <cell r="AC1748">
            <v>2.0150000000000001</v>
          </cell>
          <cell r="AD1748">
            <v>2.0099999999999998</v>
          </cell>
          <cell r="AE1748">
            <v>2.0150000000000001</v>
          </cell>
          <cell r="AF1748">
            <v>5.0000000000003375E-3</v>
          </cell>
          <cell r="AG1748">
            <v>5.0000000000003375E-3</v>
          </cell>
          <cell r="BO1748">
            <v>41429</v>
          </cell>
          <cell r="BP1748">
            <v>2.2400000000000002</v>
          </cell>
          <cell r="BQ1748">
            <v>2.2799999999999998</v>
          </cell>
          <cell r="BR1748">
            <v>2.2400000000000002</v>
          </cell>
          <cell r="BS1748">
            <v>2.27</v>
          </cell>
          <cell r="BT1748">
            <v>3.9999999999999591E-2</v>
          </cell>
          <cell r="BU1748">
            <v>2.9999999999999805E-2</v>
          </cell>
        </row>
        <row r="1749">
          <cell r="AA1749">
            <v>41430</v>
          </cell>
          <cell r="AB1749">
            <v>2.0699999999999998</v>
          </cell>
          <cell r="AC1749">
            <v>2.08</v>
          </cell>
          <cell r="AD1749">
            <v>2.0099999999999998</v>
          </cell>
          <cell r="AE1749">
            <v>2.0099999999999998</v>
          </cell>
          <cell r="AF1749">
            <v>7.0000000000000284E-2</v>
          </cell>
          <cell r="AG1749">
            <v>-6.0000000000000053E-2</v>
          </cell>
          <cell r="BO1749">
            <v>41428</v>
          </cell>
          <cell r="BP1749">
            <v>2.35</v>
          </cell>
          <cell r="BQ1749">
            <v>2.35</v>
          </cell>
          <cell r="BR1749">
            <v>2.2400000000000002</v>
          </cell>
          <cell r="BS1749">
            <v>2.2400000000000002</v>
          </cell>
          <cell r="BT1749">
            <v>0.10999999999999988</v>
          </cell>
          <cell r="BU1749">
            <v>-0.10999999999999988</v>
          </cell>
        </row>
        <row r="1750">
          <cell r="AA1750">
            <v>41429</v>
          </cell>
          <cell r="AB1750">
            <v>2.0299999999999998</v>
          </cell>
          <cell r="AC1750">
            <v>2.0699999999999998</v>
          </cell>
          <cell r="AD1750">
            <v>2.0099999999999998</v>
          </cell>
          <cell r="AE1750">
            <v>2.0699999999999998</v>
          </cell>
          <cell r="AF1750">
            <v>6.0000000000000053E-2</v>
          </cell>
          <cell r="AG1750">
            <v>4.0000000000000036E-2</v>
          </cell>
          <cell r="BO1750">
            <v>41425</v>
          </cell>
          <cell r="BP1750">
            <v>2.33</v>
          </cell>
          <cell r="BQ1750">
            <v>2.35</v>
          </cell>
          <cell r="BR1750">
            <v>2.31</v>
          </cell>
          <cell r="BS1750">
            <v>2.35</v>
          </cell>
          <cell r="BT1750">
            <v>4.0000000000000036E-2</v>
          </cell>
          <cell r="BU1750">
            <v>2.0000000000000018E-2</v>
          </cell>
        </row>
        <row r="1751">
          <cell r="AA1751">
            <v>41428</v>
          </cell>
          <cell r="AB1751">
            <v>2.14</v>
          </cell>
          <cell r="AC1751">
            <v>2.14</v>
          </cell>
          <cell r="AD1751">
            <v>2.0299999999999998</v>
          </cell>
          <cell r="AE1751">
            <v>2.0299999999999998</v>
          </cell>
          <cell r="AF1751">
            <v>0.11000000000000032</v>
          </cell>
          <cell r="AG1751">
            <v>-0.11000000000000032</v>
          </cell>
          <cell r="BO1751">
            <v>41424</v>
          </cell>
          <cell r="BP1751">
            <v>2.29</v>
          </cell>
          <cell r="BQ1751">
            <v>2.33</v>
          </cell>
          <cell r="BR1751">
            <v>2.29</v>
          </cell>
          <cell r="BS1751">
            <v>2.33</v>
          </cell>
          <cell r="BT1751">
            <v>4.0000000000000036E-2</v>
          </cell>
          <cell r="BU1751">
            <v>4.0000000000000036E-2</v>
          </cell>
        </row>
        <row r="1752">
          <cell r="AA1752">
            <v>41425</v>
          </cell>
          <cell r="AB1752">
            <v>2.1549999999999998</v>
          </cell>
          <cell r="AC1752">
            <v>2.16</v>
          </cell>
          <cell r="AD1752">
            <v>2.12</v>
          </cell>
          <cell r="AE1752">
            <v>2.14</v>
          </cell>
          <cell r="AF1752">
            <v>4.0000000000000036E-2</v>
          </cell>
          <cell r="AG1752">
            <v>-1.499999999999968E-2</v>
          </cell>
          <cell r="BO1752">
            <v>41423</v>
          </cell>
          <cell r="BP1752">
            <v>2.29</v>
          </cell>
          <cell r="BQ1752">
            <v>2.29</v>
          </cell>
          <cell r="BR1752">
            <v>2.2799999999999998</v>
          </cell>
          <cell r="BS1752">
            <v>2.29</v>
          </cell>
          <cell r="BT1752">
            <v>1.0000000000000231E-2</v>
          </cell>
          <cell r="BU1752">
            <v>0</v>
          </cell>
        </row>
        <row r="1753">
          <cell r="AA1753">
            <v>41424</v>
          </cell>
          <cell r="AB1753">
            <v>2.105</v>
          </cell>
          <cell r="AC1753">
            <v>2.1549999999999998</v>
          </cell>
          <cell r="AD1753">
            <v>2.1</v>
          </cell>
          <cell r="AE1753">
            <v>2.1549999999999998</v>
          </cell>
          <cell r="AF1753">
            <v>5.4999999999999716E-2</v>
          </cell>
          <cell r="AG1753">
            <v>4.9999999999999822E-2</v>
          </cell>
          <cell r="BO1753">
            <v>41422</v>
          </cell>
          <cell r="BP1753">
            <v>2.23</v>
          </cell>
          <cell r="BQ1753">
            <v>2.29</v>
          </cell>
          <cell r="BR1753">
            <v>2.2200000000000002</v>
          </cell>
          <cell r="BS1753">
            <v>2.29</v>
          </cell>
          <cell r="BT1753">
            <v>6.999999999999984E-2</v>
          </cell>
          <cell r="BU1753">
            <v>6.0000000000000053E-2</v>
          </cell>
        </row>
        <row r="1754">
          <cell r="AA1754">
            <v>41423</v>
          </cell>
          <cell r="AB1754">
            <v>2.125</v>
          </cell>
          <cell r="AC1754">
            <v>2.13</v>
          </cell>
          <cell r="AD1754">
            <v>2.1</v>
          </cell>
          <cell r="AE1754">
            <v>2.105</v>
          </cell>
          <cell r="AF1754">
            <v>2.9999999999999805E-2</v>
          </cell>
          <cell r="AG1754">
            <v>-2.0000000000000018E-2</v>
          </cell>
          <cell r="BO1754">
            <v>41421</v>
          </cell>
          <cell r="BP1754">
            <v>2.21</v>
          </cell>
          <cell r="BQ1754">
            <v>2.2400000000000002</v>
          </cell>
          <cell r="BR1754">
            <v>2.21</v>
          </cell>
          <cell r="BS1754">
            <v>2.23</v>
          </cell>
          <cell r="BT1754">
            <v>3.0000000000000249E-2</v>
          </cell>
          <cell r="BU1754">
            <v>2.0000000000000018E-2</v>
          </cell>
        </row>
        <row r="1755">
          <cell r="AA1755">
            <v>41422</v>
          </cell>
          <cell r="AB1755">
            <v>2.0649999999999999</v>
          </cell>
          <cell r="AC1755">
            <v>2.13</v>
          </cell>
          <cell r="AD1755">
            <v>2.0649999999999999</v>
          </cell>
          <cell r="AE1755">
            <v>2.125</v>
          </cell>
          <cell r="AF1755">
            <v>6.4999999999999947E-2</v>
          </cell>
          <cell r="AG1755">
            <v>6.0000000000000053E-2</v>
          </cell>
          <cell r="BO1755">
            <v>41418</v>
          </cell>
          <cell r="BP1755">
            <v>2.14</v>
          </cell>
          <cell r="BQ1755">
            <v>2.21</v>
          </cell>
          <cell r="BR1755">
            <v>2.13</v>
          </cell>
          <cell r="BS1755">
            <v>2.21</v>
          </cell>
          <cell r="BT1755">
            <v>8.0000000000000071E-2</v>
          </cell>
          <cell r="BU1755">
            <v>6.999999999999984E-2</v>
          </cell>
        </row>
        <row r="1756">
          <cell r="AA1756">
            <v>41421</v>
          </cell>
          <cell r="AB1756">
            <v>2.04</v>
          </cell>
          <cell r="AC1756">
            <v>2.0699999999999998</v>
          </cell>
          <cell r="AD1756">
            <v>2.04</v>
          </cell>
          <cell r="AE1756">
            <v>2.0649999999999999</v>
          </cell>
          <cell r="AF1756">
            <v>2.9999999999999805E-2</v>
          </cell>
          <cell r="AG1756">
            <v>2.4999999999999911E-2</v>
          </cell>
          <cell r="BO1756">
            <v>41417</v>
          </cell>
          <cell r="BP1756">
            <v>2.12</v>
          </cell>
          <cell r="BQ1756">
            <v>2.16</v>
          </cell>
          <cell r="BR1756">
            <v>2.11</v>
          </cell>
          <cell r="BS1756">
            <v>2.14</v>
          </cell>
          <cell r="BT1756">
            <v>5.0000000000000266E-2</v>
          </cell>
          <cell r="BU1756">
            <v>2.0000000000000018E-2</v>
          </cell>
        </row>
        <row r="1757">
          <cell r="AA1757">
            <v>41418</v>
          </cell>
          <cell r="AB1757">
            <v>1.97</v>
          </cell>
          <cell r="AC1757">
            <v>2.04</v>
          </cell>
          <cell r="AD1757">
            <v>1.97</v>
          </cell>
          <cell r="AE1757">
            <v>2.04</v>
          </cell>
          <cell r="AF1757">
            <v>7.0000000000000062E-2</v>
          </cell>
          <cell r="AG1757">
            <v>7.0000000000000062E-2</v>
          </cell>
          <cell r="BO1757">
            <v>41416</v>
          </cell>
          <cell r="BP1757">
            <v>2.0750000000000002</v>
          </cell>
          <cell r="BQ1757">
            <v>2.12</v>
          </cell>
          <cell r="BR1757">
            <v>2.06</v>
          </cell>
          <cell r="BS1757">
            <v>2.12</v>
          </cell>
          <cell r="BT1757">
            <v>6.0000000000000053E-2</v>
          </cell>
          <cell r="BU1757">
            <v>4.0000000000000036E-2</v>
          </cell>
        </row>
        <row r="1758">
          <cell r="AA1758">
            <v>41417</v>
          </cell>
          <cell r="AB1758">
            <v>1.9750000000000001</v>
          </cell>
          <cell r="AC1758">
            <v>1.99</v>
          </cell>
          <cell r="AD1758">
            <v>1.97</v>
          </cell>
          <cell r="AE1758">
            <v>1.97</v>
          </cell>
          <cell r="AF1758">
            <v>2.0000000000000018E-2</v>
          </cell>
          <cell r="AG1758">
            <v>-5.0000000000001155E-3</v>
          </cell>
          <cell r="BO1758">
            <v>41415</v>
          </cell>
          <cell r="BP1758">
            <v>2.08</v>
          </cell>
          <cell r="BQ1758">
            <v>2.08</v>
          </cell>
          <cell r="BR1758">
            <v>2.08</v>
          </cell>
          <cell r="BS1758">
            <v>2.08</v>
          </cell>
          <cell r="BT1758">
            <v>0</v>
          </cell>
          <cell r="BU1758">
            <v>0</v>
          </cell>
        </row>
        <row r="1759">
          <cell r="AA1759">
            <v>41416</v>
          </cell>
          <cell r="AB1759">
            <v>1.94</v>
          </cell>
          <cell r="AC1759">
            <v>1.9750000000000001</v>
          </cell>
          <cell r="AD1759">
            <v>1.92</v>
          </cell>
          <cell r="AE1759">
            <v>1.9750000000000001</v>
          </cell>
          <cell r="AF1759">
            <v>5.500000000000016E-2</v>
          </cell>
          <cell r="AG1759">
            <v>3.5000000000000142E-2</v>
          </cell>
          <cell r="BO1759">
            <v>41414</v>
          </cell>
          <cell r="BP1759">
            <v>2.09</v>
          </cell>
          <cell r="BQ1759">
            <v>2.1</v>
          </cell>
          <cell r="BR1759">
            <v>2.0499999999999998</v>
          </cell>
          <cell r="BS1759">
            <v>2.08</v>
          </cell>
          <cell r="BT1759">
            <v>5.0000000000000266E-2</v>
          </cell>
          <cell r="BU1759">
            <v>-9.9999999999997868E-3</v>
          </cell>
        </row>
        <row r="1760">
          <cell r="AA1760">
            <v>41415</v>
          </cell>
          <cell r="AB1760">
            <v>1.94</v>
          </cell>
          <cell r="AC1760">
            <v>1.94</v>
          </cell>
          <cell r="AD1760">
            <v>1.94</v>
          </cell>
          <cell r="AE1760">
            <v>1.94</v>
          </cell>
          <cell r="AF1760">
            <v>0</v>
          </cell>
          <cell r="AG1760">
            <v>0</v>
          </cell>
          <cell r="BO1760">
            <v>41411</v>
          </cell>
          <cell r="BP1760">
            <v>2.105</v>
          </cell>
          <cell r="BQ1760">
            <v>2.105</v>
          </cell>
          <cell r="BR1760">
            <v>2.09</v>
          </cell>
          <cell r="BS1760">
            <v>2.09</v>
          </cell>
          <cell r="BT1760">
            <v>1.5000000000000124E-2</v>
          </cell>
          <cell r="BU1760">
            <v>-1.5000000000000124E-2</v>
          </cell>
        </row>
        <row r="1761">
          <cell r="AA1761">
            <v>41414</v>
          </cell>
          <cell r="AB1761">
            <v>1.99</v>
          </cell>
          <cell r="AC1761">
            <v>1.99</v>
          </cell>
          <cell r="AD1761">
            <v>1.93</v>
          </cell>
          <cell r="AE1761">
            <v>1.94</v>
          </cell>
          <cell r="AF1761">
            <v>6.0000000000000053E-2</v>
          </cell>
          <cell r="AG1761">
            <v>-5.500000000000016E-2</v>
          </cell>
          <cell r="BO1761">
            <v>41410</v>
          </cell>
          <cell r="BP1761">
            <v>2.11</v>
          </cell>
          <cell r="BQ1761">
            <v>2.1150000000000002</v>
          </cell>
          <cell r="BR1761">
            <v>2.08</v>
          </cell>
          <cell r="BS1761">
            <v>2.105</v>
          </cell>
          <cell r="BT1761">
            <v>3.5000000000000142E-2</v>
          </cell>
          <cell r="BU1761">
            <v>-4.9999999999998934E-3</v>
          </cell>
        </row>
        <row r="1762">
          <cell r="AA1762">
            <v>41411</v>
          </cell>
          <cell r="AB1762">
            <v>2.0249999999999999</v>
          </cell>
          <cell r="AC1762">
            <v>2.04</v>
          </cell>
          <cell r="AD1762">
            <v>1.99</v>
          </cell>
          <cell r="AE1762">
            <v>1.9950000000000001</v>
          </cell>
          <cell r="AF1762">
            <v>5.0000000000000044E-2</v>
          </cell>
          <cell r="AG1762">
            <v>-2.9999999999999805E-2</v>
          </cell>
          <cell r="BO1762">
            <v>41409</v>
          </cell>
          <cell r="BP1762">
            <v>2.0499999999999998</v>
          </cell>
          <cell r="BQ1762">
            <v>2.11</v>
          </cell>
          <cell r="BR1762">
            <v>2.0499999999999998</v>
          </cell>
          <cell r="BS1762">
            <v>2.11</v>
          </cell>
          <cell r="BT1762">
            <v>6.0000000000000053E-2</v>
          </cell>
          <cell r="BU1762">
            <v>6.0000000000000053E-2</v>
          </cell>
        </row>
        <row r="1763">
          <cell r="AA1763">
            <v>41410</v>
          </cell>
          <cell r="AB1763">
            <v>2.08</v>
          </cell>
          <cell r="AC1763">
            <v>2.09</v>
          </cell>
          <cell r="AD1763">
            <v>2.0099999999999998</v>
          </cell>
          <cell r="AE1763">
            <v>2.0249999999999999</v>
          </cell>
          <cell r="AF1763">
            <v>8.0000000000000071E-2</v>
          </cell>
          <cell r="AG1763">
            <v>-5.500000000000016E-2</v>
          </cell>
          <cell r="BO1763">
            <v>41408</v>
          </cell>
          <cell r="BP1763">
            <v>2.1</v>
          </cell>
          <cell r="BQ1763">
            <v>2.1</v>
          </cell>
          <cell r="BR1763">
            <v>2.0499999999999998</v>
          </cell>
          <cell r="BS1763">
            <v>2.0499999999999998</v>
          </cell>
          <cell r="BT1763">
            <v>5.0000000000000266E-2</v>
          </cell>
          <cell r="BU1763">
            <v>-5.0000000000000266E-2</v>
          </cell>
        </row>
        <row r="1764">
          <cell r="AA1764">
            <v>41409</v>
          </cell>
          <cell r="AB1764">
            <v>2.06</v>
          </cell>
          <cell r="AC1764">
            <v>2.08</v>
          </cell>
          <cell r="AD1764">
            <v>2.0299999999999998</v>
          </cell>
          <cell r="AE1764">
            <v>2.08</v>
          </cell>
          <cell r="AF1764">
            <v>5.0000000000000266E-2</v>
          </cell>
          <cell r="AG1764">
            <v>2.0000000000000018E-2</v>
          </cell>
          <cell r="BO1764">
            <v>41407</v>
          </cell>
          <cell r="BP1764">
            <v>2.12</v>
          </cell>
          <cell r="BQ1764">
            <v>2.13</v>
          </cell>
          <cell r="BR1764">
            <v>2.1</v>
          </cell>
          <cell r="BS1764">
            <v>2.1</v>
          </cell>
          <cell r="BT1764">
            <v>2.9999999999999805E-2</v>
          </cell>
          <cell r="BU1764">
            <v>-2.0000000000000018E-2</v>
          </cell>
        </row>
        <row r="1765">
          <cell r="AA1765">
            <v>41408</v>
          </cell>
          <cell r="AB1765">
            <v>2.14</v>
          </cell>
          <cell r="AC1765">
            <v>2.14</v>
          </cell>
          <cell r="AD1765">
            <v>2.06</v>
          </cell>
          <cell r="AE1765">
            <v>2.06</v>
          </cell>
          <cell r="AF1765">
            <v>8.0000000000000071E-2</v>
          </cell>
          <cell r="AG1765">
            <v>-8.0000000000000071E-2</v>
          </cell>
          <cell r="BO1765">
            <v>41404</v>
          </cell>
          <cell r="BP1765">
            <v>2.12</v>
          </cell>
          <cell r="BQ1765">
            <v>2.1800000000000002</v>
          </cell>
          <cell r="BR1765">
            <v>2.12</v>
          </cell>
          <cell r="BS1765">
            <v>2.12</v>
          </cell>
          <cell r="BT1765">
            <v>6.0000000000000053E-2</v>
          </cell>
          <cell r="BU1765">
            <v>0</v>
          </cell>
        </row>
        <row r="1766">
          <cell r="AA1766">
            <v>41407</v>
          </cell>
          <cell r="AB1766">
            <v>2.14</v>
          </cell>
          <cell r="AC1766">
            <v>2.14</v>
          </cell>
          <cell r="AD1766">
            <v>2.14</v>
          </cell>
          <cell r="AE1766">
            <v>2.14</v>
          </cell>
          <cell r="AF1766">
            <v>0</v>
          </cell>
          <cell r="AG1766">
            <v>0</v>
          </cell>
          <cell r="BO1766">
            <v>41403</v>
          </cell>
          <cell r="BP1766">
            <v>2.165</v>
          </cell>
          <cell r="BQ1766">
            <v>2.17</v>
          </cell>
          <cell r="BR1766">
            <v>2.1</v>
          </cell>
          <cell r="BS1766">
            <v>2.12</v>
          </cell>
          <cell r="BT1766">
            <v>6.999999999999984E-2</v>
          </cell>
          <cell r="BU1766">
            <v>-4.4999999999999929E-2</v>
          </cell>
        </row>
        <row r="1767">
          <cell r="AA1767">
            <v>41404</v>
          </cell>
          <cell r="AB1767">
            <v>2.12</v>
          </cell>
          <cell r="AC1767">
            <v>2.16</v>
          </cell>
          <cell r="AD1767">
            <v>2.11</v>
          </cell>
          <cell r="AE1767">
            <v>2.14</v>
          </cell>
          <cell r="AF1767">
            <v>5.0000000000000266E-2</v>
          </cell>
          <cell r="AG1767">
            <v>2.0000000000000018E-2</v>
          </cell>
          <cell r="BO1767">
            <v>41402</v>
          </cell>
          <cell r="BP1767">
            <v>2.16</v>
          </cell>
          <cell r="BQ1767">
            <v>2.165</v>
          </cell>
          <cell r="BR1767">
            <v>2.14</v>
          </cell>
          <cell r="BS1767">
            <v>2.165</v>
          </cell>
          <cell r="BT1767">
            <v>2.4999999999999911E-2</v>
          </cell>
          <cell r="BU1767">
            <v>4.9999999999998934E-3</v>
          </cell>
        </row>
        <row r="1768">
          <cell r="AA1768">
            <v>41403</v>
          </cell>
          <cell r="AB1768">
            <v>2.13</v>
          </cell>
          <cell r="AC1768">
            <v>2.13</v>
          </cell>
          <cell r="AD1768">
            <v>2.09</v>
          </cell>
          <cell r="AE1768">
            <v>2.12</v>
          </cell>
          <cell r="AF1768">
            <v>4.0000000000000036E-2</v>
          </cell>
          <cell r="AG1768">
            <v>-9.9999999999997868E-3</v>
          </cell>
          <cell r="BO1768">
            <v>41401</v>
          </cell>
          <cell r="BP1768">
            <v>2.15</v>
          </cell>
          <cell r="BQ1768">
            <v>2.16</v>
          </cell>
          <cell r="BR1768">
            <v>2.13</v>
          </cell>
          <cell r="BS1768">
            <v>2.16</v>
          </cell>
          <cell r="BT1768">
            <v>3.0000000000000249E-2</v>
          </cell>
          <cell r="BU1768">
            <v>1.0000000000000231E-2</v>
          </cell>
        </row>
        <row r="1769">
          <cell r="AA1769">
            <v>41402</v>
          </cell>
          <cell r="AB1769">
            <v>2.13</v>
          </cell>
          <cell r="AC1769">
            <v>2.16</v>
          </cell>
          <cell r="AD1769">
            <v>2.11</v>
          </cell>
          <cell r="AE1769">
            <v>2.13</v>
          </cell>
          <cell r="AF1769">
            <v>5.0000000000000266E-2</v>
          </cell>
          <cell r="AG1769">
            <v>0</v>
          </cell>
          <cell r="BO1769">
            <v>41400</v>
          </cell>
          <cell r="BP1769">
            <v>2.1</v>
          </cell>
          <cell r="BQ1769">
            <v>2.15</v>
          </cell>
          <cell r="BR1769">
            <v>2.1</v>
          </cell>
          <cell r="BS1769">
            <v>2.15</v>
          </cell>
          <cell r="BT1769">
            <v>4.9999999999999822E-2</v>
          </cell>
          <cell r="BU1769">
            <v>2.9999999999999805E-2</v>
          </cell>
        </row>
        <row r="1770">
          <cell r="AA1770">
            <v>41401</v>
          </cell>
          <cell r="AB1770">
            <v>2.14</v>
          </cell>
          <cell r="AC1770">
            <v>2.14</v>
          </cell>
          <cell r="AD1770">
            <v>2.11</v>
          </cell>
          <cell r="AE1770">
            <v>2.13</v>
          </cell>
          <cell r="AF1770">
            <v>3.0000000000000249E-2</v>
          </cell>
          <cell r="AG1770">
            <v>-1.0000000000000231E-2</v>
          </cell>
          <cell r="BO1770">
            <v>41397</v>
          </cell>
          <cell r="BP1770">
            <v>2.12</v>
          </cell>
          <cell r="BQ1770">
            <v>2.13</v>
          </cell>
          <cell r="BR1770">
            <v>2.12</v>
          </cell>
          <cell r="BS1770">
            <v>2.12</v>
          </cell>
          <cell r="BT1770">
            <v>9.9999999999997868E-3</v>
          </cell>
          <cell r="BU1770">
            <v>0</v>
          </cell>
        </row>
        <row r="1771">
          <cell r="AA1771">
            <v>41400</v>
          </cell>
          <cell r="AB1771">
            <v>2.0499999999999998</v>
          </cell>
          <cell r="AC1771">
            <v>2.14</v>
          </cell>
          <cell r="AD1771">
            <v>2.0499999999999998</v>
          </cell>
          <cell r="AE1771">
            <v>2.14</v>
          </cell>
          <cell r="AF1771">
            <v>9.0000000000000302E-2</v>
          </cell>
          <cell r="AG1771">
            <v>6.0000000000000053E-2</v>
          </cell>
          <cell r="BO1771">
            <v>41396</v>
          </cell>
          <cell r="BP1771">
            <v>2.19</v>
          </cell>
          <cell r="BQ1771">
            <v>2.19</v>
          </cell>
          <cell r="BR1771">
            <v>2.08</v>
          </cell>
          <cell r="BS1771">
            <v>2.12</v>
          </cell>
          <cell r="BT1771">
            <v>0.10999999999999988</v>
          </cell>
          <cell r="BU1771">
            <v>-7.4999999999999734E-2</v>
          </cell>
        </row>
        <row r="1772">
          <cell r="AA1772">
            <v>41397</v>
          </cell>
          <cell r="AB1772">
            <v>2.0699999999999998</v>
          </cell>
          <cell r="AC1772">
            <v>2.11</v>
          </cell>
          <cell r="AD1772">
            <v>2.0699999999999998</v>
          </cell>
          <cell r="AE1772">
            <v>2.08</v>
          </cell>
          <cell r="AF1772">
            <v>4.0000000000000036E-2</v>
          </cell>
          <cell r="AG1772">
            <v>1.0000000000000231E-2</v>
          </cell>
          <cell r="BO1772">
            <v>41395</v>
          </cell>
          <cell r="BP1772">
            <v>2.19</v>
          </cell>
          <cell r="BQ1772">
            <v>2.1949999999999998</v>
          </cell>
          <cell r="BR1772">
            <v>2.19</v>
          </cell>
          <cell r="BS1772">
            <v>2.1949999999999998</v>
          </cell>
          <cell r="BT1772">
            <v>4.9999999999998934E-3</v>
          </cell>
          <cell r="BU1772">
            <v>4.9999999999998934E-3</v>
          </cell>
        </row>
        <row r="1773">
          <cell r="AA1773">
            <v>41396</v>
          </cell>
          <cell r="AB1773">
            <v>2.13</v>
          </cell>
          <cell r="AC1773">
            <v>2.13</v>
          </cell>
          <cell r="AD1773">
            <v>2.0499999999999998</v>
          </cell>
          <cell r="AE1773">
            <v>2.0699999999999998</v>
          </cell>
          <cell r="AF1773">
            <v>8.0000000000000071E-2</v>
          </cell>
          <cell r="AG1773">
            <v>-6.0000000000000053E-2</v>
          </cell>
          <cell r="BO1773">
            <v>41394</v>
          </cell>
          <cell r="BP1773">
            <v>2.2200000000000002</v>
          </cell>
          <cell r="BQ1773">
            <v>2.2200000000000002</v>
          </cell>
          <cell r="BR1773">
            <v>2.19</v>
          </cell>
          <cell r="BS1773">
            <v>2.19</v>
          </cell>
          <cell r="BT1773">
            <v>3.0000000000000249E-2</v>
          </cell>
          <cell r="BU1773">
            <v>-3.0000000000000249E-2</v>
          </cell>
        </row>
        <row r="1774">
          <cell r="AA1774">
            <v>41395</v>
          </cell>
          <cell r="AB1774">
            <v>2.13</v>
          </cell>
          <cell r="AC1774">
            <v>2.13</v>
          </cell>
          <cell r="AD1774">
            <v>2.13</v>
          </cell>
          <cell r="AE1774">
            <v>2.13</v>
          </cell>
          <cell r="AF1774">
            <v>0</v>
          </cell>
          <cell r="AG1774">
            <v>0</v>
          </cell>
          <cell r="BO1774">
            <v>41393</v>
          </cell>
          <cell r="BP1774">
            <v>2.2999999999999998</v>
          </cell>
          <cell r="BQ1774">
            <v>2.2999999999999998</v>
          </cell>
          <cell r="BR1774">
            <v>2.2200000000000002</v>
          </cell>
          <cell r="BS1774">
            <v>2.2200000000000002</v>
          </cell>
          <cell r="BT1774">
            <v>7.9999999999999627E-2</v>
          </cell>
          <cell r="BU1774">
            <v>-6.999999999999984E-2</v>
          </cell>
        </row>
        <row r="1775">
          <cell r="AA1775">
            <v>41394</v>
          </cell>
          <cell r="AB1775">
            <v>2.16</v>
          </cell>
          <cell r="AC1775">
            <v>2.16</v>
          </cell>
          <cell r="AD1775">
            <v>2.12</v>
          </cell>
          <cell r="AE1775">
            <v>2.13</v>
          </cell>
          <cell r="AF1775">
            <v>4.0000000000000036E-2</v>
          </cell>
          <cell r="AG1775">
            <v>-3.0000000000000249E-2</v>
          </cell>
          <cell r="BO1775">
            <v>41390</v>
          </cell>
          <cell r="BP1775">
            <v>2.3250000000000002</v>
          </cell>
          <cell r="BQ1775">
            <v>2.33</v>
          </cell>
          <cell r="BR1775">
            <v>2.29</v>
          </cell>
          <cell r="BS1775">
            <v>2.29</v>
          </cell>
          <cell r="BT1775">
            <v>4.0000000000000036E-2</v>
          </cell>
          <cell r="BU1775">
            <v>-3.5000000000000142E-2</v>
          </cell>
        </row>
        <row r="1776">
          <cell r="AA1776">
            <v>41393</v>
          </cell>
          <cell r="AB1776">
            <v>2.25</v>
          </cell>
          <cell r="AC1776">
            <v>2.25</v>
          </cell>
          <cell r="AD1776">
            <v>2.16</v>
          </cell>
          <cell r="AE1776">
            <v>2.16</v>
          </cell>
          <cell r="AF1776">
            <v>8.9999999999999858E-2</v>
          </cell>
          <cell r="AG1776">
            <v>-8.9999999999999858E-2</v>
          </cell>
          <cell r="BO1776">
            <v>41389</v>
          </cell>
          <cell r="BP1776">
            <v>2.2599999999999998</v>
          </cell>
          <cell r="BQ1776">
            <v>2.33</v>
          </cell>
          <cell r="BR1776">
            <v>2.25</v>
          </cell>
          <cell r="BS1776">
            <v>2.3250000000000002</v>
          </cell>
          <cell r="BT1776">
            <v>8.0000000000000071E-2</v>
          </cell>
          <cell r="BU1776">
            <v>6.5000000000000391E-2</v>
          </cell>
        </row>
        <row r="1777">
          <cell r="AA1777">
            <v>41390</v>
          </cell>
          <cell r="AB1777">
            <v>2.2799999999999998</v>
          </cell>
          <cell r="AC1777">
            <v>2.29</v>
          </cell>
          <cell r="AD1777">
            <v>2.25</v>
          </cell>
          <cell r="AE1777">
            <v>2.25</v>
          </cell>
          <cell r="AF1777">
            <v>4.0000000000000036E-2</v>
          </cell>
          <cell r="AG1777">
            <v>-2.9999999999999805E-2</v>
          </cell>
          <cell r="BO1777">
            <v>41388</v>
          </cell>
          <cell r="BP1777">
            <v>2.25</v>
          </cell>
          <cell r="BQ1777">
            <v>2.2599999999999998</v>
          </cell>
          <cell r="BR1777">
            <v>2.2400000000000002</v>
          </cell>
          <cell r="BS1777">
            <v>2.2599999999999998</v>
          </cell>
          <cell r="BT1777">
            <v>1.9999999999999574E-2</v>
          </cell>
          <cell r="BU1777">
            <v>9.9999999999997868E-3</v>
          </cell>
        </row>
        <row r="1778">
          <cell r="AA1778">
            <v>41389</v>
          </cell>
          <cell r="AB1778">
            <v>2.21</v>
          </cell>
          <cell r="AC1778">
            <v>2.2850000000000001</v>
          </cell>
          <cell r="AD1778">
            <v>2.21</v>
          </cell>
          <cell r="AE1778">
            <v>2.2799999999999998</v>
          </cell>
          <cell r="AF1778">
            <v>7.5000000000000178E-2</v>
          </cell>
          <cell r="AG1778">
            <v>6.999999999999984E-2</v>
          </cell>
          <cell r="BO1778">
            <v>41387</v>
          </cell>
          <cell r="BP1778">
            <v>2.27</v>
          </cell>
          <cell r="BQ1778">
            <v>2.27</v>
          </cell>
          <cell r="BR1778">
            <v>2.2400000000000002</v>
          </cell>
          <cell r="BS1778">
            <v>2.25</v>
          </cell>
          <cell r="BT1778">
            <v>2.9999999999999805E-2</v>
          </cell>
          <cell r="BU1778">
            <v>-2.0000000000000018E-2</v>
          </cell>
        </row>
        <row r="1779">
          <cell r="AA1779">
            <v>41388</v>
          </cell>
          <cell r="AB1779">
            <v>2.21</v>
          </cell>
          <cell r="AC1779">
            <v>2.2200000000000002</v>
          </cell>
          <cell r="AD1779">
            <v>2.19</v>
          </cell>
          <cell r="AE1779">
            <v>2.21</v>
          </cell>
          <cell r="AF1779">
            <v>3.0000000000000249E-2</v>
          </cell>
          <cell r="AG1779">
            <v>0</v>
          </cell>
          <cell r="BO1779">
            <v>41386</v>
          </cell>
          <cell r="BP1779">
            <v>2.2400000000000002</v>
          </cell>
          <cell r="BQ1779">
            <v>2.27</v>
          </cell>
          <cell r="BR1779">
            <v>2.2400000000000002</v>
          </cell>
          <cell r="BS1779">
            <v>2.27</v>
          </cell>
          <cell r="BT1779">
            <v>2.9999999999999805E-2</v>
          </cell>
          <cell r="BU1779">
            <v>2.0000000000000018E-2</v>
          </cell>
        </row>
        <row r="1780">
          <cell r="AA1780">
            <v>41387</v>
          </cell>
          <cell r="AB1780">
            <v>2.2400000000000002</v>
          </cell>
          <cell r="AC1780">
            <v>2.2400000000000002</v>
          </cell>
          <cell r="AD1780">
            <v>2.2000000000000002</v>
          </cell>
          <cell r="AE1780">
            <v>2.21</v>
          </cell>
          <cell r="AF1780">
            <v>4.0000000000000036E-2</v>
          </cell>
          <cell r="AG1780">
            <v>-3.0000000000000249E-2</v>
          </cell>
          <cell r="BO1780">
            <v>41383</v>
          </cell>
          <cell r="BP1780">
            <v>2.23</v>
          </cell>
          <cell r="BQ1780">
            <v>2.25</v>
          </cell>
          <cell r="BR1780">
            <v>2.23</v>
          </cell>
          <cell r="BS1780">
            <v>2.25</v>
          </cell>
          <cell r="BT1780">
            <v>2.0000000000000018E-2</v>
          </cell>
          <cell r="BU1780">
            <v>2.0000000000000018E-2</v>
          </cell>
        </row>
        <row r="1781">
          <cell r="AA1781">
            <v>41386</v>
          </cell>
          <cell r="AB1781">
            <v>2.2000000000000002</v>
          </cell>
          <cell r="AC1781">
            <v>2.2400000000000002</v>
          </cell>
          <cell r="AD1781">
            <v>2.2000000000000002</v>
          </cell>
          <cell r="AE1781">
            <v>2.2400000000000002</v>
          </cell>
          <cell r="AF1781">
            <v>4.0000000000000036E-2</v>
          </cell>
          <cell r="AG1781">
            <v>2.0000000000000018E-2</v>
          </cell>
          <cell r="BO1781">
            <v>41382</v>
          </cell>
          <cell r="BP1781">
            <v>2.2400000000000002</v>
          </cell>
          <cell r="BQ1781">
            <v>2.2400000000000002</v>
          </cell>
          <cell r="BR1781">
            <v>2.2200000000000002</v>
          </cell>
          <cell r="BS1781">
            <v>2.23</v>
          </cell>
          <cell r="BT1781">
            <v>2.0000000000000018E-2</v>
          </cell>
          <cell r="BU1781">
            <v>-1.0000000000000231E-2</v>
          </cell>
        </row>
        <row r="1782">
          <cell r="AA1782">
            <v>41383</v>
          </cell>
          <cell r="AB1782">
            <v>2.2000000000000002</v>
          </cell>
          <cell r="AC1782">
            <v>2.2200000000000002</v>
          </cell>
          <cell r="AD1782">
            <v>2.19</v>
          </cell>
          <cell r="AE1782">
            <v>2.2200000000000002</v>
          </cell>
          <cell r="AF1782">
            <v>3.0000000000000249E-2</v>
          </cell>
          <cell r="AG1782">
            <v>2.0000000000000018E-2</v>
          </cell>
          <cell r="BO1782">
            <v>41381</v>
          </cell>
          <cell r="BP1782">
            <v>2.2599999999999998</v>
          </cell>
          <cell r="BQ1782">
            <v>2.2599999999999998</v>
          </cell>
          <cell r="BR1782">
            <v>2.23</v>
          </cell>
          <cell r="BS1782">
            <v>2.2400000000000002</v>
          </cell>
          <cell r="BT1782">
            <v>2.9999999999999805E-2</v>
          </cell>
          <cell r="BU1782">
            <v>-1.9999999999999574E-2</v>
          </cell>
        </row>
        <row r="1783">
          <cell r="AA1783">
            <v>41382</v>
          </cell>
          <cell r="AB1783">
            <v>2.17</v>
          </cell>
          <cell r="AC1783">
            <v>2.2000000000000002</v>
          </cell>
          <cell r="AD1783">
            <v>2.15</v>
          </cell>
          <cell r="AE1783">
            <v>2.2000000000000002</v>
          </cell>
          <cell r="AF1783">
            <v>5.0000000000000266E-2</v>
          </cell>
          <cell r="AG1783">
            <v>3.0000000000000249E-2</v>
          </cell>
          <cell r="BO1783">
            <v>41380</v>
          </cell>
          <cell r="BP1783">
            <v>2.19</v>
          </cell>
          <cell r="BQ1783">
            <v>2.2599999999999998</v>
          </cell>
          <cell r="BR1783">
            <v>2.19</v>
          </cell>
          <cell r="BS1783">
            <v>2.2599999999999998</v>
          </cell>
          <cell r="BT1783">
            <v>6.999999999999984E-2</v>
          </cell>
          <cell r="BU1783">
            <v>6.999999999999984E-2</v>
          </cell>
        </row>
        <row r="1784">
          <cell r="AA1784">
            <v>41381</v>
          </cell>
          <cell r="AB1784">
            <v>2.2200000000000002</v>
          </cell>
          <cell r="AC1784">
            <v>2.2200000000000002</v>
          </cell>
          <cell r="AD1784">
            <v>2.16</v>
          </cell>
          <cell r="AE1784">
            <v>2.17</v>
          </cell>
          <cell r="AF1784">
            <v>6.0000000000000053E-2</v>
          </cell>
          <cell r="AG1784">
            <v>-5.0000000000000266E-2</v>
          </cell>
          <cell r="BO1784">
            <v>41379</v>
          </cell>
          <cell r="BP1784">
            <v>2.19</v>
          </cell>
          <cell r="BQ1784">
            <v>2.19</v>
          </cell>
          <cell r="BR1784">
            <v>2.16</v>
          </cell>
          <cell r="BS1784">
            <v>2.19</v>
          </cell>
          <cell r="BT1784">
            <v>2.9999999999999805E-2</v>
          </cell>
          <cell r="BU1784">
            <v>0</v>
          </cell>
        </row>
        <row r="1785">
          <cell r="AA1785">
            <v>41380</v>
          </cell>
          <cell r="AB1785">
            <v>2.19</v>
          </cell>
          <cell r="AC1785">
            <v>2.2200000000000002</v>
          </cell>
          <cell r="AD1785">
            <v>2.19</v>
          </cell>
          <cell r="AE1785">
            <v>2.2200000000000002</v>
          </cell>
          <cell r="AF1785">
            <v>3.0000000000000249E-2</v>
          </cell>
          <cell r="AG1785">
            <v>3.0000000000000249E-2</v>
          </cell>
          <cell r="BO1785">
            <v>41376</v>
          </cell>
          <cell r="BP1785">
            <v>2.2799999999999998</v>
          </cell>
          <cell r="BQ1785">
            <v>2.2799999999999998</v>
          </cell>
          <cell r="BR1785">
            <v>2.19</v>
          </cell>
          <cell r="BS1785">
            <v>2.19</v>
          </cell>
          <cell r="BT1785">
            <v>8.9999999999999858E-2</v>
          </cell>
          <cell r="BU1785">
            <v>-8.9999999999999858E-2</v>
          </cell>
        </row>
        <row r="1786">
          <cell r="AA1786">
            <v>41379</v>
          </cell>
          <cell r="AB1786">
            <v>2.14</v>
          </cell>
          <cell r="AC1786">
            <v>2.19</v>
          </cell>
          <cell r="AD1786">
            <v>2.11</v>
          </cell>
          <cell r="AE1786">
            <v>2.19</v>
          </cell>
          <cell r="AF1786">
            <v>8.0000000000000071E-2</v>
          </cell>
          <cell r="AG1786">
            <v>4.4999999999999929E-2</v>
          </cell>
          <cell r="BO1786">
            <v>41375</v>
          </cell>
          <cell r="BP1786">
            <v>2.3149999999999999</v>
          </cell>
          <cell r="BQ1786">
            <v>2.3149999999999999</v>
          </cell>
          <cell r="BR1786">
            <v>2.27</v>
          </cell>
          <cell r="BS1786">
            <v>2.2799999999999998</v>
          </cell>
          <cell r="BT1786">
            <v>4.4999999999999929E-2</v>
          </cell>
          <cell r="BU1786">
            <v>-3.5000000000000142E-2</v>
          </cell>
        </row>
        <row r="1787">
          <cell r="AA1787">
            <v>41376</v>
          </cell>
          <cell r="AB1787">
            <v>2.2749999999999999</v>
          </cell>
          <cell r="AC1787">
            <v>2.2799999999999998</v>
          </cell>
          <cell r="AD1787">
            <v>2.145</v>
          </cell>
          <cell r="AE1787">
            <v>2.145</v>
          </cell>
          <cell r="AF1787">
            <v>0.13499999999999979</v>
          </cell>
          <cell r="AG1787">
            <v>-0.12999999999999989</v>
          </cell>
          <cell r="BO1787">
            <v>41374</v>
          </cell>
          <cell r="BP1787">
            <v>2.31</v>
          </cell>
          <cell r="BQ1787">
            <v>2.3149999999999999</v>
          </cell>
          <cell r="BR1787">
            <v>2.3050000000000002</v>
          </cell>
          <cell r="BS1787">
            <v>2.3149999999999999</v>
          </cell>
          <cell r="BT1787">
            <v>9.9999999999997868E-3</v>
          </cell>
          <cell r="BU1787">
            <v>4.9999999999998934E-3</v>
          </cell>
        </row>
        <row r="1788">
          <cell r="AA1788">
            <v>41375</v>
          </cell>
          <cell r="AB1788">
            <v>2.335</v>
          </cell>
          <cell r="AC1788">
            <v>2.335</v>
          </cell>
          <cell r="AD1788">
            <v>2.2650000000000001</v>
          </cell>
          <cell r="AE1788">
            <v>2.2749999999999999</v>
          </cell>
          <cell r="AF1788">
            <v>6.999999999999984E-2</v>
          </cell>
          <cell r="AG1788">
            <v>-6.0000000000000053E-2</v>
          </cell>
          <cell r="BO1788">
            <v>41373</v>
          </cell>
          <cell r="BP1788">
            <v>2.2949999999999999</v>
          </cell>
          <cell r="BQ1788">
            <v>2.31</v>
          </cell>
          <cell r="BR1788">
            <v>2.29</v>
          </cell>
          <cell r="BS1788">
            <v>2.31</v>
          </cell>
          <cell r="BT1788">
            <v>2.0000000000000018E-2</v>
          </cell>
          <cell r="BU1788">
            <v>1.5000000000000124E-2</v>
          </cell>
        </row>
        <row r="1789">
          <cell r="AA1789">
            <v>41374</v>
          </cell>
          <cell r="AB1789">
            <v>2.33</v>
          </cell>
          <cell r="AC1789">
            <v>2.34</v>
          </cell>
          <cell r="AD1789">
            <v>2.33</v>
          </cell>
          <cell r="AE1789">
            <v>2.335</v>
          </cell>
          <cell r="AF1789">
            <v>9.9999999999997868E-3</v>
          </cell>
          <cell r="AG1789">
            <v>4.9999999999998934E-3</v>
          </cell>
          <cell r="BO1789">
            <v>41372</v>
          </cell>
          <cell r="BP1789">
            <v>2.3199999999999998</v>
          </cell>
          <cell r="BQ1789">
            <v>2.34</v>
          </cell>
          <cell r="BR1789">
            <v>2.2949999999999999</v>
          </cell>
          <cell r="BS1789">
            <v>2.2949999999999999</v>
          </cell>
          <cell r="BT1789">
            <v>4.4999999999999929E-2</v>
          </cell>
          <cell r="BU1789">
            <v>-2.4999999999999911E-2</v>
          </cell>
        </row>
        <row r="1790">
          <cell r="AA1790">
            <v>41373</v>
          </cell>
          <cell r="AB1790">
            <v>2.35</v>
          </cell>
          <cell r="AC1790">
            <v>2.35</v>
          </cell>
          <cell r="AD1790">
            <v>2.33</v>
          </cell>
          <cell r="AE1790">
            <v>2.33</v>
          </cell>
          <cell r="AF1790">
            <v>2.0000000000000018E-2</v>
          </cell>
          <cell r="AG1790">
            <v>-2.0000000000000018E-2</v>
          </cell>
          <cell r="BO1790">
            <v>41369</v>
          </cell>
          <cell r="BP1790">
            <v>2.4</v>
          </cell>
          <cell r="BQ1790">
            <v>2.4</v>
          </cell>
          <cell r="BR1790">
            <v>2.3199999999999998</v>
          </cell>
          <cell r="BS1790">
            <v>2.3199999999999998</v>
          </cell>
          <cell r="BT1790">
            <v>8.0000000000000071E-2</v>
          </cell>
          <cell r="BU1790">
            <v>-8.0000000000000071E-2</v>
          </cell>
        </row>
        <row r="1791">
          <cell r="AA1791">
            <v>41372</v>
          </cell>
          <cell r="AB1791">
            <v>2.36</v>
          </cell>
          <cell r="AC1791">
            <v>2.36</v>
          </cell>
          <cell r="AD1791">
            <v>2.33</v>
          </cell>
          <cell r="AE1791">
            <v>2.35</v>
          </cell>
          <cell r="AF1791">
            <v>2.9999999999999805E-2</v>
          </cell>
          <cell r="AG1791">
            <v>-9.9999999999997868E-3</v>
          </cell>
          <cell r="BO1791">
            <v>41368</v>
          </cell>
          <cell r="BP1791">
            <v>2.38</v>
          </cell>
          <cell r="BQ1791">
            <v>2.4</v>
          </cell>
          <cell r="BR1791">
            <v>2.38</v>
          </cell>
          <cell r="BS1791">
            <v>2.4</v>
          </cell>
          <cell r="BT1791">
            <v>2.0000000000000018E-2</v>
          </cell>
          <cell r="BU1791">
            <v>2.0000000000000018E-2</v>
          </cell>
        </row>
        <row r="1792">
          <cell r="AA1792">
            <v>41369</v>
          </cell>
          <cell r="AB1792">
            <v>2.39</v>
          </cell>
          <cell r="AC1792">
            <v>2.39</v>
          </cell>
          <cell r="AD1792">
            <v>2.34</v>
          </cell>
          <cell r="AE1792">
            <v>2.36</v>
          </cell>
          <cell r="AF1792">
            <v>5.0000000000000266E-2</v>
          </cell>
          <cell r="AG1792">
            <v>-3.0000000000000249E-2</v>
          </cell>
          <cell r="BO1792">
            <v>41367</v>
          </cell>
          <cell r="BP1792">
            <v>2.38</v>
          </cell>
          <cell r="BQ1792">
            <v>2.38</v>
          </cell>
          <cell r="BR1792">
            <v>2.38</v>
          </cell>
          <cell r="BS1792">
            <v>2.38</v>
          </cell>
          <cell r="BT1792">
            <v>0</v>
          </cell>
          <cell r="BU1792">
            <v>0</v>
          </cell>
        </row>
        <row r="1793">
          <cell r="AA1793">
            <v>41368</v>
          </cell>
          <cell r="AB1793">
            <v>2.38</v>
          </cell>
          <cell r="AC1793">
            <v>2.39</v>
          </cell>
          <cell r="AD1793">
            <v>2.38</v>
          </cell>
          <cell r="AE1793">
            <v>2.39</v>
          </cell>
          <cell r="AF1793">
            <v>1.0000000000000231E-2</v>
          </cell>
          <cell r="AG1793">
            <v>2.0000000000000018E-2</v>
          </cell>
          <cell r="BO1793">
            <v>41366</v>
          </cell>
          <cell r="BP1793">
            <v>2.38</v>
          </cell>
          <cell r="BQ1793">
            <v>2.38</v>
          </cell>
          <cell r="BR1793">
            <v>2.38</v>
          </cell>
          <cell r="BS1793">
            <v>2.38</v>
          </cell>
          <cell r="BT1793">
            <v>0</v>
          </cell>
          <cell r="BU1793">
            <v>0</v>
          </cell>
        </row>
        <row r="1794">
          <cell r="AA1794">
            <v>41367</v>
          </cell>
          <cell r="AB1794">
            <v>2.35</v>
          </cell>
          <cell r="AC1794">
            <v>2.37</v>
          </cell>
          <cell r="AD1794">
            <v>2.35</v>
          </cell>
          <cell r="AE1794">
            <v>2.37</v>
          </cell>
          <cell r="AF1794">
            <v>2.0000000000000018E-2</v>
          </cell>
          <cell r="AG1794">
            <v>2.0000000000000018E-2</v>
          </cell>
          <cell r="BO1794">
            <v>41365</v>
          </cell>
          <cell r="BP1794">
            <v>2.38</v>
          </cell>
          <cell r="BQ1794">
            <v>2.38</v>
          </cell>
          <cell r="BR1794">
            <v>2.38</v>
          </cell>
          <cell r="BS1794">
            <v>2.38</v>
          </cell>
          <cell r="BT1794">
            <v>0</v>
          </cell>
          <cell r="BU1794">
            <v>0</v>
          </cell>
        </row>
        <row r="1795">
          <cell r="AA1795">
            <v>41366</v>
          </cell>
          <cell r="AB1795">
            <v>2.355</v>
          </cell>
          <cell r="AC1795">
            <v>2.355</v>
          </cell>
          <cell r="AD1795">
            <v>2.35</v>
          </cell>
          <cell r="AE1795">
            <v>2.35</v>
          </cell>
          <cell r="AF1795">
            <v>4.9999999999998934E-3</v>
          </cell>
          <cell r="AG1795">
            <v>-4.9999999999998934E-3</v>
          </cell>
          <cell r="BO1795">
            <v>41362</v>
          </cell>
          <cell r="BP1795">
            <v>2.38</v>
          </cell>
          <cell r="BQ1795">
            <v>2.38</v>
          </cell>
          <cell r="BR1795">
            <v>2.38</v>
          </cell>
          <cell r="BS1795">
            <v>2.38</v>
          </cell>
          <cell r="BT1795">
            <v>0</v>
          </cell>
          <cell r="BU1795">
            <v>0</v>
          </cell>
        </row>
        <row r="1796">
          <cell r="AA1796">
            <v>41365</v>
          </cell>
          <cell r="AB1796">
            <v>2.36</v>
          </cell>
          <cell r="AC1796">
            <v>2.36</v>
          </cell>
          <cell r="AD1796">
            <v>2.35</v>
          </cell>
          <cell r="AE1796">
            <v>2.355</v>
          </cell>
          <cell r="AF1796">
            <v>9.9999999999997868E-3</v>
          </cell>
          <cell r="AG1796">
            <v>-4.9999999999998934E-3</v>
          </cell>
          <cell r="BO1796">
            <v>41361</v>
          </cell>
          <cell r="BP1796">
            <v>2.4</v>
          </cell>
          <cell r="BQ1796">
            <v>2.4</v>
          </cell>
          <cell r="BR1796">
            <v>2.37</v>
          </cell>
          <cell r="BS1796">
            <v>2.38</v>
          </cell>
          <cell r="BT1796">
            <v>2.9999999999999805E-2</v>
          </cell>
          <cell r="BU1796">
            <v>-2.0000000000000018E-2</v>
          </cell>
        </row>
        <row r="1797">
          <cell r="AA1797">
            <v>41362</v>
          </cell>
          <cell r="AB1797">
            <v>2.36</v>
          </cell>
          <cell r="AC1797">
            <v>2.36</v>
          </cell>
          <cell r="AD1797">
            <v>2.36</v>
          </cell>
          <cell r="AE1797">
            <v>2.36</v>
          </cell>
          <cell r="AF1797">
            <v>0</v>
          </cell>
          <cell r="AG1797">
            <v>0</v>
          </cell>
          <cell r="BO1797">
            <v>41360</v>
          </cell>
          <cell r="BP1797">
            <v>2.42</v>
          </cell>
          <cell r="BQ1797">
            <v>2.42</v>
          </cell>
          <cell r="BR1797">
            <v>2.4</v>
          </cell>
          <cell r="BS1797">
            <v>2.4</v>
          </cell>
          <cell r="BT1797">
            <v>2.0000000000000018E-2</v>
          </cell>
          <cell r="BU1797">
            <v>-2.0000000000000018E-2</v>
          </cell>
        </row>
        <row r="1798">
          <cell r="AA1798">
            <v>41361</v>
          </cell>
          <cell r="AB1798">
            <v>2.395</v>
          </cell>
          <cell r="AC1798">
            <v>2.395</v>
          </cell>
          <cell r="AD1798">
            <v>2.36</v>
          </cell>
          <cell r="AE1798">
            <v>2.36</v>
          </cell>
          <cell r="AF1798">
            <v>3.5000000000000142E-2</v>
          </cell>
          <cell r="AG1798">
            <v>-3.5000000000000142E-2</v>
          </cell>
          <cell r="BO1798">
            <v>41359</v>
          </cell>
          <cell r="BP1798">
            <v>2.41</v>
          </cell>
          <cell r="BQ1798">
            <v>2.42</v>
          </cell>
          <cell r="BR1798">
            <v>2.4</v>
          </cell>
          <cell r="BS1798">
            <v>2.42</v>
          </cell>
          <cell r="BT1798">
            <v>2.0000000000000018E-2</v>
          </cell>
          <cell r="BU1798">
            <v>9.9999999999997868E-3</v>
          </cell>
        </row>
        <row r="1799">
          <cell r="AA1799">
            <v>41360</v>
          </cell>
          <cell r="AB1799">
            <v>2.395</v>
          </cell>
          <cell r="AC1799">
            <v>2.395</v>
          </cell>
          <cell r="AD1799">
            <v>2.39</v>
          </cell>
          <cell r="AE1799">
            <v>2.395</v>
          </cell>
          <cell r="AF1799">
            <v>4.9999999999998934E-3</v>
          </cell>
          <cell r="AG1799">
            <v>0</v>
          </cell>
          <cell r="BO1799">
            <v>41358</v>
          </cell>
          <cell r="BP1799">
            <v>2.42</v>
          </cell>
          <cell r="BQ1799">
            <v>2.4249999999999998</v>
          </cell>
          <cell r="BR1799">
            <v>2.41</v>
          </cell>
          <cell r="BS1799">
            <v>2.41</v>
          </cell>
          <cell r="BT1799">
            <v>1.499999999999968E-2</v>
          </cell>
          <cell r="BU1799">
            <v>-9.9999999999997868E-3</v>
          </cell>
        </row>
        <row r="1800">
          <cell r="AA1800">
            <v>41359</v>
          </cell>
          <cell r="AB1800">
            <v>2.38</v>
          </cell>
          <cell r="AC1800">
            <v>2.395</v>
          </cell>
          <cell r="AD1800">
            <v>2.37</v>
          </cell>
          <cell r="AE1800">
            <v>2.395</v>
          </cell>
          <cell r="AF1800">
            <v>2.4999999999999911E-2</v>
          </cell>
          <cell r="AG1800">
            <v>1.5000000000000124E-2</v>
          </cell>
          <cell r="BO1800">
            <v>41355</v>
          </cell>
          <cell r="BP1800">
            <v>2.41</v>
          </cell>
          <cell r="BQ1800">
            <v>2.4300000000000002</v>
          </cell>
          <cell r="BR1800">
            <v>2.41</v>
          </cell>
          <cell r="BS1800">
            <v>2.42</v>
          </cell>
          <cell r="BT1800">
            <v>2.0000000000000018E-2</v>
          </cell>
          <cell r="BU1800">
            <v>9.9999999999997868E-3</v>
          </cell>
        </row>
        <row r="1801">
          <cell r="AA1801">
            <v>41358</v>
          </cell>
          <cell r="AB1801">
            <v>2.4</v>
          </cell>
          <cell r="AC1801">
            <v>2.41</v>
          </cell>
          <cell r="AD1801">
            <v>2.38</v>
          </cell>
          <cell r="AE1801">
            <v>2.38</v>
          </cell>
          <cell r="AF1801">
            <v>3.0000000000000249E-2</v>
          </cell>
          <cell r="AG1801">
            <v>-2.4999999999999911E-2</v>
          </cell>
          <cell r="BO1801">
            <v>41354</v>
          </cell>
          <cell r="BP1801">
            <v>2.4</v>
          </cell>
          <cell r="BQ1801">
            <v>2.42</v>
          </cell>
          <cell r="BR1801">
            <v>2.4</v>
          </cell>
          <cell r="BS1801">
            <v>2.41</v>
          </cell>
          <cell r="BT1801">
            <v>2.0000000000000018E-2</v>
          </cell>
          <cell r="BU1801">
            <v>1.0000000000000231E-2</v>
          </cell>
        </row>
        <row r="1802">
          <cell r="AA1802">
            <v>41355</v>
          </cell>
          <cell r="AB1802">
            <v>2.4</v>
          </cell>
          <cell r="AC1802">
            <v>2.41</v>
          </cell>
          <cell r="AD1802">
            <v>2.4</v>
          </cell>
          <cell r="AE1802">
            <v>2.4049999999999998</v>
          </cell>
          <cell r="AF1802">
            <v>1.0000000000000231E-2</v>
          </cell>
          <cell r="AG1802">
            <v>4.9999999999998934E-3</v>
          </cell>
          <cell r="BO1802">
            <v>41353</v>
          </cell>
          <cell r="BP1802">
            <v>2.38</v>
          </cell>
          <cell r="BQ1802">
            <v>2.4</v>
          </cell>
          <cell r="BR1802">
            <v>2.38</v>
          </cell>
          <cell r="BS1802">
            <v>2.4</v>
          </cell>
          <cell r="BT1802">
            <v>2.0000000000000018E-2</v>
          </cell>
          <cell r="BU1802">
            <v>2.0000000000000018E-2</v>
          </cell>
        </row>
        <row r="1803">
          <cell r="AA1803">
            <v>41354</v>
          </cell>
          <cell r="AB1803">
            <v>2.34</v>
          </cell>
          <cell r="AC1803">
            <v>2.4</v>
          </cell>
          <cell r="AD1803">
            <v>2.34</v>
          </cell>
          <cell r="AE1803">
            <v>2.4</v>
          </cell>
          <cell r="AF1803">
            <v>6.0000000000000053E-2</v>
          </cell>
          <cell r="AG1803">
            <v>6.0000000000000053E-2</v>
          </cell>
          <cell r="BO1803">
            <v>41352</v>
          </cell>
          <cell r="BP1803">
            <v>2.37</v>
          </cell>
          <cell r="BQ1803">
            <v>2.38</v>
          </cell>
          <cell r="BR1803">
            <v>2.37</v>
          </cell>
          <cell r="BS1803">
            <v>2.38</v>
          </cell>
          <cell r="BT1803">
            <v>9.9999999999997868E-3</v>
          </cell>
          <cell r="BU1803">
            <v>9.9999999999997868E-3</v>
          </cell>
        </row>
        <row r="1804">
          <cell r="AA1804">
            <v>41353</v>
          </cell>
          <cell r="AB1804">
            <v>2.3199999999999998</v>
          </cell>
          <cell r="AC1804">
            <v>2.34</v>
          </cell>
          <cell r="AD1804">
            <v>2.3199999999999998</v>
          </cell>
          <cell r="AE1804">
            <v>2.34</v>
          </cell>
          <cell r="AF1804">
            <v>2.0000000000000018E-2</v>
          </cell>
          <cell r="AG1804">
            <v>2.0000000000000018E-2</v>
          </cell>
          <cell r="BO1804">
            <v>41351</v>
          </cell>
          <cell r="BP1804">
            <v>2.38</v>
          </cell>
          <cell r="BQ1804">
            <v>2.38</v>
          </cell>
          <cell r="BR1804">
            <v>2.37</v>
          </cell>
          <cell r="BS1804">
            <v>2.37</v>
          </cell>
          <cell r="BT1804">
            <v>9.9999999999997868E-3</v>
          </cell>
          <cell r="BU1804">
            <v>-9.9999999999997868E-3</v>
          </cell>
        </row>
        <row r="1805">
          <cell r="AA1805">
            <v>41352</v>
          </cell>
          <cell r="AB1805">
            <v>2.3199999999999998</v>
          </cell>
          <cell r="AC1805">
            <v>2.3199999999999998</v>
          </cell>
          <cell r="AD1805">
            <v>2.3149999999999999</v>
          </cell>
          <cell r="AE1805">
            <v>2.3199999999999998</v>
          </cell>
          <cell r="AF1805">
            <v>4.9999999999998934E-3</v>
          </cell>
          <cell r="AG1805">
            <v>0</v>
          </cell>
          <cell r="BO1805">
            <v>41348</v>
          </cell>
          <cell r="BP1805">
            <v>2.39</v>
          </cell>
          <cell r="BQ1805">
            <v>2.39</v>
          </cell>
          <cell r="BR1805">
            <v>2.38</v>
          </cell>
          <cell r="BS1805">
            <v>2.38</v>
          </cell>
          <cell r="BT1805">
            <v>1.0000000000000231E-2</v>
          </cell>
          <cell r="BU1805">
            <v>-1.0000000000000231E-2</v>
          </cell>
        </row>
        <row r="1806">
          <cell r="AA1806">
            <v>41351</v>
          </cell>
          <cell r="AB1806">
            <v>2.33</v>
          </cell>
          <cell r="AC1806">
            <v>2.33</v>
          </cell>
          <cell r="AD1806">
            <v>2.3149999999999999</v>
          </cell>
          <cell r="AE1806">
            <v>2.3199999999999998</v>
          </cell>
          <cell r="AF1806">
            <v>1.5000000000000124E-2</v>
          </cell>
          <cell r="AG1806">
            <v>-1.0000000000000231E-2</v>
          </cell>
          <cell r="BO1806">
            <v>41347</v>
          </cell>
          <cell r="BP1806">
            <v>2.38</v>
          </cell>
          <cell r="BQ1806">
            <v>2.4</v>
          </cell>
          <cell r="BR1806">
            <v>2.38</v>
          </cell>
          <cell r="BS1806">
            <v>2.39</v>
          </cell>
          <cell r="BT1806">
            <v>2.0000000000000018E-2</v>
          </cell>
          <cell r="BU1806">
            <v>1.0000000000000231E-2</v>
          </cell>
        </row>
        <row r="1807">
          <cell r="AA1807">
            <v>41348</v>
          </cell>
          <cell r="AB1807">
            <v>2.34</v>
          </cell>
          <cell r="AC1807">
            <v>2.34</v>
          </cell>
          <cell r="AD1807">
            <v>2.33</v>
          </cell>
          <cell r="AE1807">
            <v>2.33</v>
          </cell>
          <cell r="AF1807">
            <v>9.9999999999997868E-3</v>
          </cell>
          <cell r="AG1807">
            <v>-9.9999999999997868E-3</v>
          </cell>
          <cell r="BO1807">
            <v>41346</v>
          </cell>
          <cell r="BP1807">
            <v>2.3650000000000002</v>
          </cell>
          <cell r="BQ1807">
            <v>2.38</v>
          </cell>
          <cell r="BR1807">
            <v>2.35</v>
          </cell>
          <cell r="BS1807">
            <v>2.38</v>
          </cell>
          <cell r="BT1807">
            <v>2.9999999999999805E-2</v>
          </cell>
          <cell r="BU1807">
            <v>1.499999999999968E-2</v>
          </cell>
        </row>
        <row r="1808">
          <cell r="AA1808">
            <v>41347</v>
          </cell>
          <cell r="AB1808">
            <v>2.3250000000000002</v>
          </cell>
          <cell r="AC1808">
            <v>2.35</v>
          </cell>
          <cell r="AD1808">
            <v>2.3199999999999998</v>
          </cell>
          <cell r="AE1808">
            <v>2.34</v>
          </cell>
          <cell r="AF1808">
            <v>3.0000000000000249E-2</v>
          </cell>
          <cell r="AG1808">
            <v>1.499999999999968E-2</v>
          </cell>
          <cell r="BO1808">
            <v>41345</v>
          </cell>
          <cell r="BP1808">
            <v>2.36</v>
          </cell>
          <cell r="BQ1808">
            <v>2.3650000000000002</v>
          </cell>
          <cell r="BR1808">
            <v>2.36</v>
          </cell>
          <cell r="BS1808">
            <v>2.3650000000000002</v>
          </cell>
          <cell r="BT1808">
            <v>5.0000000000003375E-3</v>
          </cell>
          <cell r="BU1808">
            <v>5.0000000000003375E-3</v>
          </cell>
        </row>
        <row r="1809">
          <cell r="AA1809">
            <v>41346</v>
          </cell>
          <cell r="AB1809">
            <v>2.3149999999999999</v>
          </cell>
          <cell r="AC1809">
            <v>2.3250000000000002</v>
          </cell>
          <cell r="AD1809">
            <v>2.31</v>
          </cell>
          <cell r="AE1809">
            <v>2.3250000000000002</v>
          </cell>
          <cell r="AF1809">
            <v>1.5000000000000124E-2</v>
          </cell>
          <cell r="AG1809">
            <v>1.0000000000000231E-2</v>
          </cell>
          <cell r="BO1809">
            <v>41344</v>
          </cell>
          <cell r="BP1809">
            <v>2.36</v>
          </cell>
          <cell r="BQ1809">
            <v>2.36</v>
          </cell>
          <cell r="BR1809">
            <v>2.36</v>
          </cell>
          <cell r="BS1809">
            <v>2.36</v>
          </cell>
          <cell r="BT1809">
            <v>0</v>
          </cell>
          <cell r="BU1809">
            <v>-5.0000000000003375E-3</v>
          </cell>
        </row>
        <row r="1810">
          <cell r="AA1810">
            <v>41345</v>
          </cell>
          <cell r="AB1810">
            <v>2.3149999999999999</v>
          </cell>
          <cell r="AC1810">
            <v>2.3149999999999999</v>
          </cell>
          <cell r="AD1810">
            <v>2.3149999999999999</v>
          </cell>
          <cell r="AE1810">
            <v>2.3149999999999999</v>
          </cell>
          <cell r="AF1810">
            <v>0</v>
          </cell>
          <cell r="AG1810">
            <v>0</v>
          </cell>
          <cell r="BO1810">
            <v>41341</v>
          </cell>
          <cell r="BP1810">
            <v>2.36</v>
          </cell>
          <cell r="BQ1810">
            <v>2.37</v>
          </cell>
          <cell r="BR1810">
            <v>2.36</v>
          </cell>
          <cell r="BS1810">
            <v>2.3650000000000002</v>
          </cell>
          <cell r="BT1810">
            <v>1.0000000000000231E-2</v>
          </cell>
          <cell r="BU1810">
            <v>5.0000000000003375E-3</v>
          </cell>
        </row>
        <row r="1811">
          <cell r="AA1811">
            <v>41344</v>
          </cell>
          <cell r="AB1811">
            <v>2.31</v>
          </cell>
          <cell r="AC1811">
            <v>2.3149999999999999</v>
          </cell>
          <cell r="AD1811">
            <v>2.31</v>
          </cell>
          <cell r="AE1811">
            <v>2.3149999999999999</v>
          </cell>
          <cell r="AF1811">
            <v>4.9999999999998934E-3</v>
          </cell>
          <cell r="AG1811">
            <v>4.9999999999998934E-3</v>
          </cell>
          <cell r="BO1811">
            <v>41340</v>
          </cell>
          <cell r="BP1811">
            <v>2.36</v>
          </cell>
          <cell r="BQ1811">
            <v>2.36</v>
          </cell>
          <cell r="BR1811">
            <v>2.36</v>
          </cell>
          <cell r="BS1811">
            <v>2.36</v>
          </cell>
          <cell r="BT1811">
            <v>0</v>
          </cell>
          <cell r="BU1811">
            <v>0</v>
          </cell>
        </row>
        <row r="1812">
          <cell r="AA1812">
            <v>41341</v>
          </cell>
          <cell r="AB1812">
            <v>2.31</v>
          </cell>
          <cell r="AC1812">
            <v>2.3199999999999998</v>
          </cell>
          <cell r="AD1812">
            <v>2.2999999999999998</v>
          </cell>
          <cell r="AE1812">
            <v>2.31</v>
          </cell>
          <cell r="AF1812">
            <v>2.0000000000000018E-2</v>
          </cell>
          <cell r="AG1812">
            <v>0</v>
          </cell>
          <cell r="BO1812">
            <v>41339</v>
          </cell>
          <cell r="BP1812">
            <v>2.36</v>
          </cell>
          <cell r="BQ1812">
            <v>2.37</v>
          </cell>
          <cell r="BR1812">
            <v>2.355</v>
          </cell>
          <cell r="BS1812">
            <v>2.36</v>
          </cell>
          <cell r="BT1812">
            <v>1.5000000000000124E-2</v>
          </cell>
          <cell r="BU1812">
            <v>0</v>
          </cell>
        </row>
        <row r="1813">
          <cell r="AA1813">
            <v>41340</v>
          </cell>
          <cell r="AB1813">
            <v>2.29</v>
          </cell>
          <cell r="AC1813">
            <v>2.31</v>
          </cell>
          <cell r="AD1813">
            <v>2.29</v>
          </cell>
          <cell r="AE1813">
            <v>2.31</v>
          </cell>
          <cell r="AF1813">
            <v>2.0000000000000018E-2</v>
          </cell>
          <cell r="AG1813">
            <v>2.0000000000000018E-2</v>
          </cell>
          <cell r="BO1813">
            <v>41338</v>
          </cell>
          <cell r="BP1813">
            <v>2.38</v>
          </cell>
          <cell r="BQ1813">
            <v>2.3809999999999998</v>
          </cell>
          <cell r="BR1813">
            <v>2.355</v>
          </cell>
          <cell r="BS1813">
            <v>2.36</v>
          </cell>
          <cell r="BT1813">
            <v>2.5999999999999801E-2</v>
          </cell>
          <cell r="BU1813">
            <v>-2.0000000000000018E-2</v>
          </cell>
        </row>
        <row r="1814">
          <cell r="AA1814">
            <v>41339</v>
          </cell>
          <cell r="AB1814">
            <v>2.2749999999999999</v>
          </cell>
          <cell r="AC1814">
            <v>2.31</v>
          </cell>
          <cell r="AD1814">
            <v>2.27</v>
          </cell>
          <cell r="AE1814">
            <v>2.29</v>
          </cell>
          <cell r="AF1814">
            <v>4.0000000000000036E-2</v>
          </cell>
          <cell r="AG1814">
            <v>1.5000000000000124E-2</v>
          </cell>
          <cell r="BO1814">
            <v>41337</v>
          </cell>
          <cell r="BP1814">
            <v>2.375</v>
          </cell>
          <cell r="BQ1814">
            <v>2.38</v>
          </cell>
          <cell r="BR1814">
            <v>2.375</v>
          </cell>
          <cell r="BS1814">
            <v>2.38</v>
          </cell>
          <cell r="BT1814">
            <v>4.9999999999998934E-3</v>
          </cell>
          <cell r="BU1814">
            <v>0</v>
          </cell>
        </row>
        <row r="1815">
          <cell r="AA1815">
            <v>41338</v>
          </cell>
          <cell r="AB1815">
            <v>2.2949999999999999</v>
          </cell>
          <cell r="AC1815">
            <v>2.2949999999999999</v>
          </cell>
          <cell r="AD1815">
            <v>2.2749999999999999</v>
          </cell>
          <cell r="AE1815">
            <v>2.2749999999999999</v>
          </cell>
          <cell r="AF1815">
            <v>2.0000000000000018E-2</v>
          </cell>
          <cell r="AG1815">
            <v>-2.0000000000000018E-2</v>
          </cell>
          <cell r="BO1815">
            <v>41334</v>
          </cell>
          <cell r="BP1815">
            <v>2.375</v>
          </cell>
          <cell r="BQ1815">
            <v>2.38</v>
          </cell>
          <cell r="BR1815">
            <v>2.37</v>
          </cell>
          <cell r="BS1815">
            <v>2.38</v>
          </cell>
          <cell r="BT1815">
            <v>9.9999999999997868E-3</v>
          </cell>
          <cell r="BU1815">
            <v>4.9999999999998934E-3</v>
          </cell>
        </row>
        <row r="1816">
          <cell r="AA1816">
            <v>41337</v>
          </cell>
          <cell r="AB1816">
            <v>2.29</v>
          </cell>
          <cell r="AC1816">
            <v>2.2949999999999999</v>
          </cell>
          <cell r="AD1816">
            <v>2.29</v>
          </cell>
          <cell r="AE1816">
            <v>2.2949999999999999</v>
          </cell>
          <cell r="AF1816">
            <v>4.9999999999998934E-3</v>
          </cell>
          <cell r="AG1816">
            <v>4.9999999999998934E-3</v>
          </cell>
          <cell r="BO1816">
            <v>41333</v>
          </cell>
          <cell r="BP1816">
            <v>2.37</v>
          </cell>
          <cell r="BQ1816">
            <v>2.375</v>
          </cell>
          <cell r="BR1816">
            <v>2.36</v>
          </cell>
          <cell r="BS1816">
            <v>2.375</v>
          </cell>
          <cell r="BT1816">
            <v>1.5000000000000124E-2</v>
          </cell>
          <cell r="BU1816">
            <v>4.9999999999998934E-3</v>
          </cell>
        </row>
        <row r="1817">
          <cell r="AA1817">
            <v>41334</v>
          </cell>
          <cell r="AB1817">
            <v>2.29</v>
          </cell>
          <cell r="AC1817">
            <v>2.29</v>
          </cell>
          <cell r="AD1817">
            <v>2.29</v>
          </cell>
          <cell r="AE1817">
            <v>2.29</v>
          </cell>
          <cell r="AF1817">
            <v>0</v>
          </cell>
          <cell r="AG1817">
            <v>0</v>
          </cell>
          <cell r="BO1817">
            <v>41332</v>
          </cell>
          <cell r="BP1817">
            <v>2.37</v>
          </cell>
          <cell r="BQ1817">
            <v>2.375</v>
          </cell>
          <cell r="BR1817">
            <v>2.3650000000000002</v>
          </cell>
          <cell r="BS1817">
            <v>2.37</v>
          </cell>
          <cell r="BT1817">
            <v>9.9999999999997868E-3</v>
          </cell>
          <cell r="BU1817">
            <v>0</v>
          </cell>
        </row>
        <row r="1818">
          <cell r="AA1818">
            <v>41333</v>
          </cell>
          <cell r="AB1818">
            <v>2.2599999999999998</v>
          </cell>
          <cell r="AC1818">
            <v>2.29</v>
          </cell>
          <cell r="AD1818">
            <v>2.2599999999999998</v>
          </cell>
          <cell r="AE1818">
            <v>2.29</v>
          </cell>
          <cell r="AF1818">
            <v>3.0000000000000249E-2</v>
          </cell>
          <cell r="AG1818">
            <v>3.0000000000000249E-2</v>
          </cell>
          <cell r="BO1818">
            <v>41331</v>
          </cell>
          <cell r="BP1818">
            <v>2.4</v>
          </cell>
          <cell r="BQ1818">
            <v>2.4</v>
          </cell>
          <cell r="BR1818">
            <v>2.3650000000000002</v>
          </cell>
          <cell r="BS1818">
            <v>2.37</v>
          </cell>
          <cell r="BT1818">
            <v>3.4999999999999698E-2</v>
          </cell>
          <cell r="BU1818">
            <v>-2.9999999999999805E-2</v>
          </cell>
        </row>
        <row r="1819">
          <cell r="AA1819">
            <v>41332</v>
          </cell>
          <cell r="AB1819">
            <v>2.2400000000000002</v>
          </cell>
          <cell r="AC1819">
            <v>2.2599999999999998</v>
          </cell>
          <cell r="AD1819">
            <v>2.2400000000000002</v>
          </cell>
          <cell r="AE1819">
            <v>2.2599999999999998</v>
          </cell>
          <cell r="AF1819">
            <v>1.9999999999999574E-2</v>
          </cell>
          <cell r="AG1819">
            <v>1.9999999999999574E-2</v>
          </cell>
          <cell r="BO1819">
            <v>41330</v>
          </cell>
          <cell r="BP1819">
            <v>2.4049999999999998</v>
          </cell>
          <cell r="BQ1819">
            <v>2.415</v>
          </cell>
          <cell r="BR1819">
            <v>2.4</v>
          </cell>
          <cell r="BS1819">
            <v>2.4</v>
          </cell>
          <cell r="BT1819">
            <v>1.5000000000000124E-2</v>
          </cell>
          <cell r="BU1819">
            <v>-1.0000000000000231E-2</v>
          </cell>
        </row>
        <row r="1820">
          <cell r="AA1820">
            <v>41331</v>
          </cell>
          <cell r="AB1820">
            <v>2.2999999999999998</v>
          </cell>
          <cell r="AC1820">
            <v>2.2999999999999998</v>
          </cell>
          <cell r="AD1820">
            <v>2.2400000000000002</v>
          </cell>
          <cell r="AE1820">
            <v>2.2400000000000002</v>
          </cell>
          <cell r="AF1820">
            <v>5.9999999999999609E-2</v>
          </cell>
          <cell r="AG1820">
            <v>-5.9999999999999609E-2</v>
          </cell>
          <cell r="BO1820">
            <v>41327</v>
          </cell>
          <cell r="BP1820">
            <v>2.41</v>
          </cell>
          <cell r="BQ1820">
            <v>2.41</v>
          </cell>
          <cell r="BR1820">
            <v>2.4</v>
          </cell>
          <cell r="BS1820">
            <v>2.41</v>
          </cell>
          <cell r="BT1820">
            <v>1.0000000000000231E-2</v>
          </cell>
          <cell r="BU1820">
            <v>0</v>
          </cell>
        </row>
        <row r="1821">
          <cell r="AA1821">
            <v>41330</v>
          </cell>
          <cell r="AB1821">
            <v>2.2850000000000001</v>
          </cell>
          <cell r="AC1821">
            <v>2.2999999999999998</v>
          </cell>
          <cell r="AD1821">
            <v>2.2799999999999998</v>
          </cell>
          <cell r="AE1821">
            <v>2.2999999999999998</v>
          </cell>
          <cell r="AF1821">
            <v>2.0000000000000018E-2</v>
          </cell>
          <cell r="AG1821">
            <v>2.0000000000000018E-2</v>
          </cell>
          <cell r="BO1821">
            <v>41326</v>
          </cell>
          <cell r="BP1821">
            <v>2.42</v>
          </cell>
          <cell r="BQ1821">
            <v>2.42</v>
          </cell>
          <cell r="BR1821">
            <v>2.41</v>
          </cell>
          <cell r="BS1821">
            <v>2.41</v>
          </cell>
          <cell r="BT1821">
            <v>9.9999999999997868E-3</v>
          </cell>
          <cell r="BU1821">
            <v>-9.9999999999997868E-3</v>
          </cell>
        </row>
        <row r="1822">
          <cell r="AA1822">
            <v>41327</v>
          </cell>
          <cell r="AB1822">
            <v>2.2599999999999998</v>
          </cell>
          <cell r="AC1822">
            <v>2.2850000000000001</v>
          </cell>
          <cell r="AD1822">
            <v>2.2599999999999998</v>
          </cell>
          <cell r="AE1822">
            <v>2.2799999999999998</v>
          </cell>
          <cell r="AF1822">
            <v>2.5000000000000355E-2</v>
          </cell>
          <cell r="AG1822">
            <v>2.0000000000000018E-2</v>
          </cell>
          <cell r="BO1822">
            <v>41325</v>
          </cell>
          <cell r="BP1822">
            <v>2.42</v>
          </cell>
          <cell r="BQ1822">
            <v>2.42</v>
          </cell>
          <cell r="BR1822">
            <v>2.42</v>
          </cell>
          <cell r="BS1822">
            <v>2.42</v>
          </cell>
          <cell r="BT1822">
            <v>0</v>
          </cell>
          <cell r="BU1822">
            <v>0</v>
          </cell>
        </row>
        <row r="1823">
          <cell r="AA1823">
            <v>41326</v>
          </cell>
          <cell r="AB1823">
            <v>2.23</v>
          </cell>
          <cell r="AC1823">
            <v>2.2599999999999998</v>
          </cell>
          <cell r="AD1823">
            <v>2.23</v>
          </cell>
          <cell r="AE1823">
            <v>2.2599999999999998</v>
          </cell>
          <cell r="AF1823">
            <v>2.9999999999999805E-2</v>
          </cell>
          <cell r="AG1823">
            <v>2.9999999999999805E-2</v>
          </cell>
          <cell r="BO1823">
            <v>41324</v>
          </cell>
          <cell r="BP1823">
            <v>2.42</v>
          </cell>
          <cell r="BQ1823">
            <v>2.42</v>
          </cell>
          <cell r="BR1823">
            <v>2.415</v>
          </cell>
          <cell r="BS1823">
            <v>2.42</v>
          </cell>
          <cell r="BT1823">
            <v>4.9999999999998934E-3</v>
          </cell>
          <cell r="BU1823">
            <v>0</v>
          </cell>
        </row>
        <row r="1824">
          <cell r="AA1824">
            <v>41325</v>
          </cell>
          <cell r="AB1824">
            <v>2.23</v>
          </cell>
          <cell r="AC1824">
            <v>2.23</v>
          </cell>
          <cell r="AD1824">
            <v>2.23</v>
          </cell>
          <cell r="AE1824">
            <v>2.23</v>
          </cell>
          <cell r="AF1824">
            <v>0</v>
          </cell>
          <cell r="AG1824">
            <v>0</v>
          </cell>
          <cell r="BO1824">
            <v>41323</v>
          </cell>
          <cell r="BP1824">
            <v>2.42</v>
          </cell>
          <cell r="BQ1824">
            <v>2.42</v>
          </cell>
          <cell r="BR1824">
            <v>2.42</v>
          </cell>
          <cell r="BS1824">
            <v>2.42</v>
          </cell>
          <cell r="BT1824">
            <v>0</v>
          </cell>
          <cell r="BU1824">
            <v>0</v>
          </cell>
        </row>
        <row r="1825">
          <cell r="AA1825">
            <v>41324</v>
          </cell>
          <cell r="AB1825">
            <v>2.23</v>
          </cell>
          <cell r="AC1825">
            <v>2.2349999999999999</v>
          </cell>
          <cell r="AD1825">
            <v>2.23</v>
          </cell>
          <cell r="AE1825">
            <v>2.23</v>
          </cell>
          <cell r="AF1825">
            <v>4.9999999999998934E-3</v>
          </cell>
          <cell r="AG1825">
            <v>0</v>
          </cell>
          <cell r="BO1825">
            <v>41320</v>
          </cell>
          <cell r="BP1825">
            <v>2.4300000000000002</v>
          </cell>
          <cell r="BQ1825">
            <v>2.4300000000000002</v>
          </cell>
          <cell r="BR1825">
            <v>2.42</v>
          </cell>
          <cell r="BS1825">
            <v>2.42</v>
          </cell>
          <cell r="BT1825">
            <v>1.0000000000000231E-2</v>
          </cell>
          <cell r="BU1825">
            <v>-1.0000000000000231E-2</v>
          </cell>
        </row>
        <row r="1826">
          <cell r="AA1826">
            <v>41323</v>
          </cell>
          <cell r="AB1826">
            <v>2.2400000000000002</v>
          </cell>
          <cell r="AC1826">
            <v>2.2400000000000002</v>
          </cell>
          <cell r="AD1826">
            <v>2.23</v>
          </cell>
          <cell r="AE1826">
            <v>2.23</v>
          </cell>
          <cell r="AF1826">
            <v>1.0000000000000231E-2</v>
          </cell>
          <cell r="AG1826">
            <v>-1.0000000000000231E-2</v>
          </cell>
          <cell r="BO1826">
            <v>41319</v>
          </cell>
          <cell r="BP1826">
            <v>2.44</v>
          </cell>
          <cell r="BQ1826">
            <v>2.44</v>
          </cell>
          <cell r="BR1826">
            <v>2.42</v>
          </cell>
          <cell r="BS1826">
            <v>2.4300000000000002</v>
          </cell>
          <cell r="BT1826">
            <v>2.0000000000000018E-2</v>
          </cell>
          <cell r="BU1826">
            <v>-9.9999999999997868E-3</v>
          </cell>
        </row>
        <row r="1827">
          <cell r="AA1827">
            <v>41320</v>
          </cell>
          <cell r="AB1827">
            <v>2.25</v>
          </cell>
          <cell r="AC1827">
            <v>2.25</v>
          </cell>
          <cell r="AD1827">
            <v>2.23</v>
          </cell>
          <cell r="AE1827">
            <v>2.2400000000000002</v>
          </cell>
          <cell r="AF1827">
            <v>2.0000000000000018E-2</v>
          </cell>
          <cell r="AG1827">
            <v>-9.9999999999997868E-3</v>
          </cell>
          <cell r="BO1827">
            <v>41318</v>
          </cell>
          <cell r="BP1827">
            <v>2.48</v>
          </cell>
          <cell r="BQ1827">
            <v>2.48</v>
          </cell>
          <cell r="BR1827">
            <v>2.4300000000000002</v>
          </cell>
          <cell r="BS1827">
            <v>2.44</v>
          </cell>
          <cell r="BT1827">
            <v>4.9999999999999822E-2</v>
          </cell>
          <cell r="BU1827">
            <v>-4.0000000000000036E-2</v>
          </cell>
        </row>
        <row r="1828">
          <cell r="AA1828">
            <v>41319</v>
          </cell>
          <cell r="AB1828">
            <v>2.27</v>
          </cell>
          <cell r="AC1828">
            <v>2.27</v>
          </cell>
          <cell r="AD1828">
            <v>2.25</v>
          </cell>
          <cell r="AE1828">
            <v>2.25</v>
          </cell>
          <cell r="AF1828">
            <v>2.0000000000000018E-2</v>
          </cell>
          <cell r="AG1828">
            <v>-2.0000000000000018E-2</v>
          </cell>
          <cell r="BO1828">
            <v>41317</v>
          </cell>
          <cell r="BP1828">
            <v>2.4700000000000002</v>
          </cell>
          <cell r="BQ1828">
            <v>2.5</v>
          </cell>
          <cell r="BR1828">
            <v>2.4700000000000002</v>
          </cell>
          <cell r="BS1828">
            <v>2.48</v>
          </cell>
          <cell r="BT1828">
            <v>2.9999999999999805E-2</v>
          </cell>
          <cell r="BU1828">
            <v>9.9999999999997868E-3</v>
          </cell>
        </row>
        <row r="1829">
          <cell r="AA1829">
            <v>41318</v>
          </cell>
          <cell r="AB1829">
            <v>2.335</v>
          </cell>
          <cell r="AC1829">
            <v>2.335</v>
          </cell>
          <cell r="AD1829">
            <v>2.27</v>
          </cell>
          <cell r="AE1829">
            <v>2.27</v>
          </cell>
          <cell r="AF1829">
            <v>6.4999999999999947E-2</v>
          </cell>
          <cell r="AG1829">
            <v>-6.4999999999999947E-2</v>
          </cell>
          <cell r="BO1829">
            <v>41316</v>
          </cell>
          <cell r="BP1829">
            <v>2.4500000000000002</v>
          </cell>
          <cell r="BQ1829">
            <v>2.4700000000000002</v>
          </cell>
          <cell r="BR1829">
            <v>2.4500000000000002</v>
          </cell>
          <cell r="BS1829">
            <v>2.4700000000000002</v>
          </cell>
          <cell r="BT1829">
            <v>2.0000000000000018E-2</v>
          </cell>
          <cell r="BU1829">
            <v>2.0000000000000018E-2</v>
          </cell>
        </row>
        <row r="1830">
          <cell r="AA1830">
            <v>41317</v>
          </cell>
          <cell r="AB1830">
            <v>2.35</v>
          </cell>
          <cell r="AC1830">
            <v>2.35</v>
          </cell>
          <cell r="AD1830">
            <v>2.335</v>
          </cell>
          <cell r="AE1830">
            <v>2.335</v>
          </cell>
          <cell r="AF1830">
            <v>1.5000000000000124E-2</v>
          </cell>
          <cell r="AG1830">
            <v>-1.5000000000000124E-2</v>
          </cell>
          <cell r="BO1830">
            <v>41313</v>
          </cell>
          <cell r="BP1830">
            <v>2.44</v>
          </cell>
          <cell r="BQ1830">
            <v>2.4700000000000002</v>
          </cell>
          <cell r="BR1830">
            <v>2.44</v>
          </cell>
          <cell r="BS1830">
            <v>2.4500000000000002</v>
          </cell>
          <cell r="BT1830">
            <v>3.0000000000000249E-2</v>
          </cell>
          <cell r="BU1830">
            <v>1.0000000000000231E-2</v>
          </cell>
        </row>
        <row r="1831">
          <cell r="AA1831">
            <v>41316</v>
          </cell>
          <cell r="AB1831">
            <v>2.35</v>
          </cell>
          <cell r="AC1831">
            <v>2.35</v>
          </cell>
          <cell r="AD1831">
            <v>2.35</v>
          </cell>
          <cell r="AE1831">
            <v>2.35</v>
          </cell>
          <cell r="AF1831">
            <v>0</v>
          </cell>
          <cell r="AG1831">
            <v>0</v>
          </cell>
          <cell r="BO1831">
            <v>41312</v>
          </cell>
          <cell r="BP1831">
            <v>2.42</v>
          </cell>
          <cell r="BQ1831">
            <v>2.44</v>
          </cell>
          <cell r="BR1831">
            <v>2.42</v>
          </cell>
          <cell r="BS1831">
            <v>2.44</v>
          </cell>
          <cell r="BT1831">
            <v>2.0000000000000018E-2</v>
          </cell>
          <cell r="BU1831">
            <v>2.0000000000000018E-2</v>
          </cell>
        </row>
        <row r="1832">
          <cell r="AA1832">
            <v>41313</v>
          </cell>
          <cell r="AB1832">
            <v>2.355</v>
          </cell>
          <cell r="AC1832">
            <v>2.36</v>
          </cell>
          <cell r="AD1832">
            <v>2.35</v>
          </cell>
          <cell r="AE1832">
            <v>2.35</v>
          </cell>
          <cell r="AF1832">
            <v>9.9999999999997868E-3</v>
          </cell>
          <cell r="AG1832">
            <v>-4.9999999999998934E-3</v>
          </cell>
          <cell r="BO1832">
            <v>41311</v>
          </cell>
          <cell r="BP1832">
            <v>2.41</v>
          </cell>
          <cell r="BQ1832">
            <v>2.4300000000000002</v>
          </cell>
          <cell r="BR1832">
            <v>2.41</v>
          </cell>
          <cell r="BS1832">
            <v>2.42</v>
          </cell>
          <cell r="BT1832">
            <v>2.0000000000000018E-2</v>
          </cell>
          <cell r="BU1832">
            <v>9.9999999999997868E-3</v>
          </cell>
        </row>
        <row r="1833">
          <cell r="AA1833">
            <v>41312</v>
          </cell>
          <cell r="AB1833">
            <v>2.35</v>
          </cell>
          <cell r="AC1833">
            <v>2.355</v>
          </cell>
          <cell r="AD1833">
            <v>2.35</v>
          </cell>
          <cell r="AE1833">
            <v>2.355</v>
          </cell>
          <cell r="AF1833">
            <v>4.9999999999998934E-3</v>
          </cell>
          <cell r="AG1833">
            <v>4.9999999999998934E-3</v>
          </cell>
          <cell r="BO1833">
            <v>41310</v>
          </cell>
          <cell r="BP1833">
            <v>2.395</v>
          </cell>
          <cell r="BQ1833">
            <v>2.41</v>
          </cell>
          <cell r="BR1833">
            <v>2.395</v>
          </cell>
          <cell r="BS1833">
            <v>2.41</v>
          </cell>
          <cell r="BT1833">
            <v>1.5000000000000124E-2</v>
          </cell>
          <cell r="BU1833">
            <v>1.5000000000000124E-2</v>
          </cell>
        </row>
        <row r="1834">
          <cell r="AA1834">
            <v>41311</v>
          </cell>
          <cell r="AB1834">
            <v>2.34</v>
          </cell>
          <cell r="AC1834">
            <v>2.35</v>
          </cell>
          <cell r="AD1834">
            <v>2.34</v>
          </cell>
          <cell r="AE1834">
            <v>2.35</v>
          </cell>
          <cell r="AF1834">
            <v>1.0000000000000231E-2</v>
          </cell>
          <cell r="AG1834">
            <v>1.0000000000000231E-2</v>
          </cell>
          <cell r="BO1834">
            <v>41309</v>
          </cell>
          <cell r="BP1834">
            <v>2.39</v>
          </cell>
          <cell r="BQ1834">
            <v>2.4</v>
          </cell>
          <cell r="BR1834">
            <v>2.39</v>
          </cell>
          <cell r="BS1834">
            <v>2.395</v>
          </cell>
          <cell r="BT1834">
            <v>9.9999999999997868E-3</v>
          </cell>
          <cell r="BU1834">
            <v>4.9999999999998934E-3</v>
          </cell>
        </row>
        <row r="1835">
          <cell r="AA1835">
            <v>41310</v>
          </cell>
          <cell r="AB1835">
            <v>2.31</v>
          </cell>
          <cell r="AC1835">
            <v>2.34</v>
          </cell>
          <cell r="AD1835">
            <v>2.31</v>
          </cell>
          <cell r="AE1835">
            <v>2.34</v>
          </cell>
          <cell r="AF1835">
            <v>2.9999999999999805E-2</v>
          </cell>
          <cell r="AG1835">
            <v>2.9999999999999805E-2</v>
          </cell>
          <cell r="BO1835">
            <v>41306</v>
          </cell>
          <cell r="BP1835">
            <v>2.375</v>
          </cell>
          <cell r="BQ1835">
            <v>2.39</v>
          </cell>
          <cell r="BR1835">
            <v>2.375</v>
          </cell>
          <cell r="BS1835">
            <v>2.39</v>
          </cell>
          <cell r="BT1835">
            <v>1.5000000000000124E-2</v>
          </cell>
          <cell r="BU1835">
            <v>1.5000000000000124E-2</v>
          </cell>
        </row>
        <row r="1836">
          <cell r="AA1836">
            <v>41309</v>
          </cell>
          <cell r="AB1836">
            <v>2.2799999999999998</v>
          </cell>
          <cell r="AC1836">
            <v>2.31</v>
          </cell>
          <cell r="AD1836">
            <v>2.2799999999999998</v>
          </cell>
          <cell r="AE1836">
            <v>2.31</v>
          </cell>
          <cell r="AF1836">
            <v>3.0000000000000249E-2</v>
          </cell>
          <cell r="AG1836">
            <v>2.0000000000000018E-2</v>
          </cell>
          <cell r="BO1836">
            <v>41305</v>
          </cell>
          <cell r="BP1836">
            <v>2.36</v>
          </cell>
          <cell r="BQ1836">
            <v>2.375</v>
          </cell>
          <cell r="BR1836">
            <v>2.36</v>
          </cell>
          <cell r="BS1836">
            <v>2.375</v>
          </cell>
          <cell r="BT1836">
            <v>1.5000000000000124E-2</v>
          </cell>
          <cell r="BU1836">
            <v>1.5000000000000124E-2</v>
          </cell>
        </row>
        <row r="1837">
          <cell r="AA1837">
            <v>41306</v>
          </cell>
          <cell r="AB1837">
            <v>2.27</v>
          </cell>
          <cell r="AC1837">
            <v>2.29</v>
          </cell>
          <cell r="AD1837">
            <v>2.27</v>
          </cell>
          <cell r="AE1837">
            <v>2.29</v>
          </cell>
          <cell r="AF1837">
            <v>2.0000000000000018E-2</v>
          </cell>
          <cell r="AG1837">
            <v>2.0000000000000018E-2</v>
          </cell>
          <cell r="BO1837">
            <v>41304</v>
          </cell>
          <cell r="BP1837">
            <v>2.3450000000000002</v>
          </cell>
          <cell r="BQ1837">
            <v>2.3620000000000001</v>
          </cell>
          <cell r="BR1837">
            <v>2.34</v>
          </cell>
          <cell r="BS1837">
            <v>2.36</v>
          </cell>
          <cell r="BT1837">
            <v>2.2000000000000242E-2</v>
          </cell>
          <cell r="BU1837">
            <v>1.499999999999968E-2</v>
          </cell>
        </row>
        <row r="1838">
          <cell r="AA1838">
            <v>41305</v>
          </cell>
          <cell r="AB1838">
            <v>2.2599999999999998</v>
          </cell>
          <cell r="AC1838">
            <v>2.27</v>
          </cell>
          <cell r="AD1838">
            <v>2.2599999999999998</v>
          </cell>
          <cell r="AE1838">
            <v>2.27</v>
          </cell>
          <cell r="AF1838">
            <v>1.0000000000000231E-2</v>
          </cell>
          <cell r="AG1838">
            <v>1.0000000000000231E-2</v>
          </cell>
          <cell r="BO1838">
            <v>41303</v>
          </cell>
          <cell r="BP1838">
            <v>2.35</v>
          </cell>
          <cell r="BQ1838">
            <v>2.35</v>
          </cell>
          <cell r="BR1838">
            <v>2.34</v>
          </cell>
          <cell r="BS1838">
            <v>2.3450000000000002</v>
          </cell>
          <cell r="BT1838">
            <v>1.0000000000000231E-2</v>
          </cell>
          <cell r="BU1838">
            <v>-4.9999999999998934E-3</v>
          </cell>
        </row>
        <row r="1839">
          <cell r="AA1839">
            <v>41304</v>
          </cell>
          <cell r="AB1839">
            <v>2.27</v>
          </cell>
          <cell r="AC1839">
            <v>2.27</v>
          </cell>
          <cell r="AD1839">
            <v>2.2599999999999998</v>
          </cell>
          <cell r="AE1839">
            <v>2.2599999999999998</v>
          </cell>
          <cell r="AF1839">
            <v>1.0000000000000231E-2</v>
          </cell>
          <cell r="AG1839">
            <v>-5.0000000000003375E-3</v>
          </cell>
          <cell r="BO1839">
            <v>41302</v>
          </cell>
          <cell r="BP1839">
            <v>2.33</v>
          </cell>
          <cell r="BQ1839">
            <v>2.35</v>
          </cell>
          <cell r="BR1839">
            <v>2.33</v>
          </cell>
          <cell r="BS1839">
            <v>2.35</v>
          </cell>
          <cell r="BT1839">
            <v>2.0000000000000018E-2</v>
          </cell>
          <cell r="BU1839">
            <v>2.0000000000000018E-2</v>
          </cell>
        </row>
        <row r="1840">
          <cell r="AA1840">
            <v>41303</v>
          </cell>
          <cell r="AB1840">
            <v>2.2400000000000002</v>
          </cell>
          <cell r="AC1840">
            <v>2.2650000000000001</v>
          </cell>
          <cell r="AD1840">
            <v>2.2400000000000002</v>
          </cell>
          <cell r="AE1840">
            <v>2.2650000000000001</v>
          </cell>
          <cell r="AF1840">
            <v>2.4999999999999911E-2</v>
          </cell>
          <cell r="AG1840">
            <v>2.4999999999999911E-2</v>
          </cell>
          <cell r="BO1840">
            <v>41299</v>
          </cell>
          <cell r="BP1840">
            <v>2.33</v>
          </cell>
          <cell r="BQ1840">
            <v>2.33</v>
          </cell>
          <cell r="BR1840">
            <v>2.33</v>
          </cell>
          <cell r="BS1840">
            <v>2.33</v>
          </cell>
          <cell r="BT1840">
            <v>0</v>
          </cell>
          <cell r="BU1840">
            <v>0</v>
          </cell>
        </row>
        <row r="1841">
          <cell r="AA1841">
            <v>41302</v>
          </cell>
          <cell r="AB1841">
            <v>2.2400000000000002</v>
          </cell>
          <cell r="AC1841">
            <v>2.25</v>
          </cell>
          <cell r="AD1841">
            <v>2.23</v>
          </cell>
          <cell r="AE1841">
            <v>2.2400000000000002</v>
          </cell>
          <cell r="AF1841">
            <v>2.0000000000000018E-2</v>
          </cell>
          <cell r="AG1841">
            <v>5.0000000000003375E-3</v>
          </cell>
          <cell r="BO1841">
            <v>41298</v>
          </cell>
          <cell r="BP1841">
            <v>2.33</v>
          </cell>
          <cell r="BQ1841">
            <v>2.34</v>
          </cell>
          <cell r="BR1841">
            <v>2.33</v>
          </cell>
          <cell r="BS1841">
            <v>2.33</v>
          </cell>
          <cell r="BT1841">
            <v>9.9999999999997868E-3</v>
          </cell>
          <cell r="BU1841">
            <v>0</v>
          </cell>
        </row>
        <row r="1842">
          <cell r="AA1842">
            <v>41299</v>
          </cell>
          <cell r="AB1842">
            <v>2.2250000000000001</v>
          </cell>
          <cell r="AC1842">
            <v>2.2400000000000002</v>
          </cell>
          <cell r="AD1842">
            <v>2.2200000000000002</v>
          </cell>
          <cell r="AE1842">
            <v>2.2349999999999999</v>
          </cell>
          <cell r="AF1842">
            <v>2.0000000000000018E-2</v>
          </cell>
          <cell r="AG1842">
            <v>9.9999999999997868E-3</v>
          </cell>
          <cell r="BO1842">
            <v>41297</v>
          </cell>
          <cell r="BP1842">
            <v>2.34</v>
          </cell>
          <cell r="BQ1842">
            <v>2.34</v>
          </cell>
          <cell r="BR1842">
            <v>2.33</v>
          </cell>
          <cell r="BS1842">
            <v>2.33</v>
          </cell>
          <cell r="BT1842">
            <v>9.9999999999997868E-3</v>
          </cell>
          <cell r="BU1842">
            <v>-9.9999999999997868E-3</v>
          </cell>
        </row>
        <row r="1843">
          <cell r="AA1843">
            <v>41298</v>
          </cell>
          <cell r="AB1843">
            <v>2.2400000000000002</v>
          </cell>
          <cell r="AC1843">
            <v>2.2450000000000001</v>
          </cell>
          <cell r="AD1843">
            <v>2.2250000000000001</v>
          </cell>
          <cell r="AE1843">
            <v>2.2250000000000001</v>
          </cell>
          <cell r="AF1843">
            <v>2.0000000000000018E-2</v>
          </cell>
          <cell r="AG1843">
            <v>-1.5000000000000124E-2</v>
          </cell>
          <cell r="BO1843">
            <v>41296</v>
          </cell>
          <cell r="BP1843">
            <v>2.35</v>
          </cell>
          <cell r="BQ1843">
            <v>2.35</v>
          </cell>
          <cell r="BR1843">
            <v>2.34</v>
          </cell>
          <cell r="BS1843">
            <v>2.34</v>
          </cell>
          <cell r="BT1843">
            <v>1.0000000000000231E-2</v>
          </cell>
          <cell r="BU1843">
            <v>-1.0000000000000231E-2</v>
          </cell>
        </row>
        <row r="1844">
          <cell r="AA1844">
            <v>41297</v>
          </cell>
          <cell r="AB1844">
            <v>2.25</v>
          </cell>
          <cell r="AC1844">
            <v>2.25</v>
          </cell>
          <cell r="AD1844">
            <v>2.2400000000000002</v>
          </cell>
          <cell r="AE1844">
            <v>2.2400000000000002</v>
          </cell>
          <cell r="AF1844">
            <v>9.9999999999997868E-3</v>
          </cell>
          <cell r="AG1844">
            <v>-9.9999999999997868E-3</v>
          </cell>
          <cell r="BO1844">
            <v>41295</v>
          </cell>
          <cell r="BP1844">
            <v>2.3450000000000002</v>
          </cell>
          <cell r="BQ1844">
            <v>2.35</v>
          </cell>
          <cell r="BR1844">
            <v>2.3450000000000002</v>
          </cell>
          <cell r="BS1844">
            <v>2.35</v>
          </cell>
          <cell r="BT1844">
            <v>4.9999999999998934E-3</v>
          </cell>
          <cell r="BU1844">
            <v>0</v>
          </cell>
        </row>
        <row r="1845">
          <cell r="AA1845">
            <v>41296</v>
          </cell>
          <cell r="AB1845">
            <v>2.25</v>
          </cell>
          <cell r="AC1845">
            <v>2.25</v>
          </cell>
          <cell r="AD1845">
            <v>2.25</v>
          </cell>
          <cell r="AE1845">
            <v>2.25</v>
          </cell>
          <cell r="AF1845">
            <v>0</v>
          </cell>
          <cell r="AG1845">
            <v>0</v>
          </cell>
          <cell r="BO1845">
            <v>41292</v>
          </cell>
          <cell r="BP1845">
            <v>2.35</v>
          </cell>
          <cell r="BQ1845">
            <v>2.35</v>
          </cell>
          <cell r="BR1845">
            <v>2.35</v>
          </cell>
          <cell r="BS1845">
            <v>2.35</v>
          </cell>
          <cell r="BT1845">
            <v>0</v>
          </cell>
          <cell r="BU1845">
            <v>0</v>
          </cell>
        </row>
        <row r="1846">
          <cell r="AA1846">
            <v>41295</v>
          </cell>
          <cell r="AB1846">
            <v>2.25</v>
          </cell>
          <cell r="AC1846">
            <v>2.25</v>
          </cell>
          <cell r="AD1846">
            <v>2.25</v>
          </cell>
          <cell r="AE1846">
            <v>2.25</v>
          </cell>
          <cell r="AF1846">
            <v>0</v>
          </cell>
          <cell r="AG1846">
            <v>0</v>
          </cell>
          <cell r="BO1846">
            <v>41291</v>
          </cell>
          <cell r="BP1846">
            <v>2.35</v>
          </cell>
          <cell r="BQ1846">
            <v>2.35</v>
          </cell>
          <cell r="BR1846">
            <v>2.34</v>
          </cell>
          <cell r="BS1846">
            <v>2.35</v>
          </cell>
          <cell r="BT1846">
            <v>1.0000000000000231E-2</v>
          </cell>
          <cell r="BU1846">
            <v>0</v>
          </cell>
        </row>
        <row r="1847">
          <cell r="AA1847">
            <v>41292</v>
          </cell>
          <cell r="AB1847">
            <v>2.25</v>
          </cell>
          <cell r="AC1847">
            <v>2.25</v>
          </cell>
          <cell r="AD1847">
            <v>2.25</v>
          </cell>
          <cell r="AE1847">
            <v>2.25</v>
          </cell>
          <cell r="AF1847">
            <v>0</v>
          </cell>
          <cell r="AG1847">
            <v>0</v>
          </cell>
          <cell r="BO1847">
            <v>41290</v>
          </cell>
          <cell r="BP1847">
            <v>2.37</v>
          </cell>
          <cell r="BQ1847">
            <v>2.37</v>
          </cell>
          <cell r="BR1847">
            <v>2.35</v>
          </cell>
          <cell r="BS1847">
            <v>2.35</v>
          </cell>
          <cell r="BT1847">
            <v>2.0000000000000018E-2</v>
          </cell>
          <cell r="BU1847">
            <v>-2.0000000000000018E-2</v>
          </cell>
        </row>
        <row r="1848">
          <cell r="AA1848">
            <v>41291</v>
          </cell>
          <cell r="AB1848">
            <v>2.25</v>
          </cell>
          <cell r="AC1848">
            <v>2.25</v>
          </cell>
          <cell r="AD1848">
            <v>2.2400000000000002</v>
          </cell>
          <cell r="AE1848">
            <v>2.25</v>
          </cell>
          <cell r="AF1848">
            <v>9.9999999999997868E-3</v>
          </cell>
          <cell r="AG1848">
            <v>0</v>
          </cell>
          <cell r="BO1848">
            <v>41289</v>
          </cell>
          <cell r="BP1848">
            <v>2.37</v>
          </cell>
          <cell r="BQ1848">
            <v>2.375</v>
          </cell>
          <cell r="BR1848">
            <v>2.37</v>
          </cell>
          <cell r="BS1848">
            <v>2.37</v>
          </cell>
          <cell r="BT1848">
            <v>4.9999999999998934E-3</v>
          </cell>
          <cell r="BU1848">
            <v>0</v>
          </cell>
        </row>
        <row r="1849">
          <cell r="AA1849">
            <v>41290</v>
          </cell>
          <cell r="AB1849">
            <v>2.2799999999999998</v>
          </cell>
          <cell r="AC1849">
            <v>2.2799999999999998</v>
          </cell>
          <cell r="AD1849">
            <v>2.25</v>
          </cell>
          <cell r="AE1849">
            <v>2.25</v>
          </cell>
          <cell r="AF1849">
            <v>2.9999999999999805E-2</v>
          </cell>
          <cell r="AG1849">
            <v>-2.9999999999999805E-2</v>
          </cell>
          <cell r="BO1849">
            <v>41288</v>
          </cell>
          <cell r="BP1849">
            <v>2.38</v>
          </cell>
          <cell r="BQ1849">
            <v>2.38</v>
          </cell>
          <cell r="BR1849">
            <v>2.37</v>
          </cell>
          <cell r="BS1849">
            <v>2.37</v>
          </cell>
          <cell r="BT1849">
            <v>9.9999999999997868E-3</v>
          </cell>
          <cell r="BU1849">
            <v>-9.9999999999997868E-3</v>
          </cell>
        </row>
        <row r="1850">
          <cell r="AA1850">
            <v>41289</v>
          </cell>
          <cell r="AB1850">
            <v>2.2999999999999998</v>
          </cell>
          <cell r="AC1850">
            <v>2.2999999999999998</v>
          </cell>
          <cell r="AD1850">
            <v>2.2799999999999998</v>
          </cell>
          <cell r="AE1850">
            <v>2.2799999999999998</v>
          </cell>
          <cell r="AF1850">
            <v>2.0000000000000018E-2</v>
          </cell>
          <cell r="AG1850">
            <v>-2.0000000000000018E-2</v>
          </cell>
          <cell r="BO1850">
            <v>41285</v>
          </cell>
          <cell r="BP1850">
            <v>2.4</v>
          </cell>
          <cell r="BQ1850">
            <v>2.4</v>
          </cell>
          <cell r="BR1850">
            <v>2.38</v>
          </cell>
          <cell r="BS1850">
            <v>2.38</v>
          </cell>
          <cell r="BT1850">
            <v>2.0000000000000018E-2</v>
          </cell>
          <cell r="BU1850">
            <v>-2.0000000000000018E-2</v>
          </cell>
        </row>
        <row r="1851">
          <cell r="AA1851">
            <v>41288</v>
          </cell>
          <cell r="AB1851">
            <v>2.31</v>
          </cell>
          <cell r="AC1851">
            <v>2.31</v>
          </cell>
          <cell r="AD1851">
            <v>2.29</v>
          </cell>
          <cell r="AE1851">
            <v>2.2999999999999998</v>
          </cell>
          <cell r="AF1851">
            <v>2.0000000000000018E-2</v>
          </cell>
          <cell r="AG1851">
            <v>-1.0000000000000231E-2</v>
          </cell>
          <cell r="BO1851">
            <v>41284</v>
          </cell>
          <cell r="BP1851">
            <v>2.4</v>
          </cell>
          <cell r="BQ1851">
            <v>2.4</v>
          </cell>
          <cell r="BR1851">
            <v>2.39</v>
          </cell>
          <cell r="BS1851">
            <v>2.4</v>
          </cell>
          <cell r="BT1851">
            <v>9.9999999999997868E-3</v>
          </cell>
          <cell r="BU1851">
            <v>0</v>
          </cell>
        </row>
        <row r="1852">
          <cell r="AA1852">
            <v>41285</v>
          </cell>
          <cell r="AB1852">
            <v>2.33</v>
          </cell>
          <cell r="AC1852">
            <v>2.33</v>
          </cell>
          <cell r="AD1852">
            <v>2.2999999999999998</v>
          </cell>
          <cell r="AE1852">
            <v>2.31</v>
          </cell>
          <cell r="AF1852">
            <v>3.0000000000000249E-2</v>
          </cell>
          <cell r="AG1852">
            <v>-2.0000000000000018E-2</v>
          </cell>
          <cell r="BO1852">
            <v>41283</v>
          </cell>
          <cell r="BP1852">
            <v>2.42</v>
          </cell>
          <cell r="BQ1852">
            <v>2.4300000000000002</v>
          </cell>
          <cell r="BR1852">
            <v>2.4</v>
          </cell>
          <cell r="BS1852">
            <v>2.4</v>
          </cell>
          <cell r="BT1852">
            <v>3.0000000000000249E-2</v>
          </cell>
          <cell r="BU1852">
            <v>-2.0000000000000018E-2</v>
          </cell>
        </row>
        <row r="1853">
          <cell r="AA1853">
            <v>41284</v>
          </cell>
          <cell r="AB1853">
            <v>2.355</v>
          </cell>
          <cell r="AC1853">
            <v>2.36</v>
          </cell>
          <cell r="AD1853">
            <v>2.33</v>
          </cell>
          <cell r="AE1853">
            <v>2.33</v>
          </cell>
          <cell r="AF1853">
            <v>2.9999999999999805E-2</v>
          </cell>
          <cell r="AG1853">
            <v>-2.4999999999999911E-2</v>
          </cell>
          <cell r="BO1853">
            <v>41282</v>
          </cell>
          <cell r="BP1853">
            <v>2.4300000000000002</v>
          </cell>
          <cell r="BQ1853">
            <v>2.4300000000000002</v>
          </cell>
          <cell r="BR1853">
            <v>2.42</v>
          </cell>
          <cell r="BS1853">
            <v>2.42</v>
          </cell>
          <cell r="BT1853">
            <v>1.0000000000000231E-2</v>
          </cell>
          <cell r="BU1853">
            <v>-1.0000000000000231E-2</v>
          </cell>
        </row>
        <row r="1854">
          <cell r="AA1854">
            <v>41283</v>
          </cell>
          <cell r="AB1854">
            <v>2.35</v>
          </cell>
          <cell r="AC1854">
            <v>2.38</v>
          </cell>
          <cell r="AD1854">
            <v>2.35</v>
          </cell>
          <cell r="AE1854">
            <v>2.355</v>
          </cell>
          <cell r="AF1854">
            <v>2.9999999999999805E-2</v>
          </cell>
          <cell r="AG1854">
            <v>4.9999999999998934E-3</v>
          </cell>
          <cell r="BO1854">
            <v>41281</v>
          </cell>
          <cell r="BP1854">
            <v>2.4</v>
          </cell>
          <cell r="BQ1854">
            <v>2.44</v>
          </cell>
          <cell r="BR1854">
            <v>2.4</v>
          </cell>
          <cell r="BS1854">
            <v>2.4300000000000002</v>
          </cell>
          <cell r="BT1854">
            <v>4.0000000000000036E-2</v>
          </cell>
          <cell r="BU1854">
            <v>3.5000000000000142E-2</v>
          </cell>
        </row>
        <row r="1855">
          <cell r="AA1855">
            <v>41282</v>
          </cell>
          <cell r="AB1855">
            <v>2.375</v>
          </cell>
          <cell r="AC1855">
            <v>2.38</v>
          </cell>
          <cell r="AD1855">
            <v>2.35</v>
          </cell>
          <cell r="AE1855">
            <v>2.35</v>
          </cell>
          <cell r="AF1855">
            <v>2.9999999999999805E-2</v>
          </cell>
          <cell r="AG1855">
            <v>-2.4999999999999911E-2</v>
          </cell>
          <cell r="BO1855">
            <v>41278</v>
          </cell>
          <cell r="BP1855">
            <v>2.39</v>
          </cell>
          <cell r="BQ1855">
            <v>2.4039999999999999</v>
          </cell>
          <cell r="BR1855">
            <v>2.39</v>
          </cell>
          <cell r="BS1855">
            <v>2.395</v>
          </cell>
          <cell r="BT1855">
            <v>1.399999999999979E-2</v>
          </cell>
          <cell r="BU1855">
            <v>4.9999999999998934E-3</v>
          </cell>
        </row>
        <row r="1856">
          <cell r="AA1856">
            <v>41281</v>
          </cell>
          <cell r="AB1856">
            <v>2.3199999999999998</v>
          </cell>
          <cell r="AC1856">
            <v>2.38</v>
          </cell>
          <cell r="AD1856">
            <v>2.3199999999999998</v>
          </cell>
          <cell r="AE1856">
            <v>2.375</v>
          </cell>
          <cell r="AF1856">
            <v>6.0000000000000053E-2</v>
          </cell>
          <cell r="AG1856">
            <v>5.500000000000016E-2</v>
          </cell>
          <cell r="BO1856">
            <v>41277</v>
          </cell>
          <cell r="BP1856">
            <v>2.38</v>
          </cell>
          <cell r="BQ1856">
            <v>2.39</v>
          </cell>
          <cell r="BR1856">
            <v>2.38</v>
          </cell>
          <cell r="BS1856">
            <v>2.39</v>
          </cell>
          <cell r="BT1856">
            <v>1.0000000000000231E-2</v>
          </cell>
          <cell r="BU1856">
            <v>1.0000000000000231E-2</v>
          </cell>
        </row>
        <row r="1857">
          <cell r="AA1857">
            <v>41278</v>
          </cell>
          <cell r="AB1857">
            <v>2.2999999999999998</v>
          </cell>
          <cell r="AC1857">
            <v>2.3239999999999998</v>
          </cell>
          <cell r="AD1857">
            <v>2.2999999999999998</v>
          </cell>
          <cell r="AE1857">
            <v>2.3199999999999998</v>
          </cell>
          <cell r="AF1857">
            <v>2.4000000000000021E-2</v>
          </cell>
          <cell r="AG1857">
            <v>2.0000000000000018E-2</v>
          </cell>
          <cell r="BO1857">
            <v>41276</v>
          </cell>
          <cell r="BP1857">
            <v>2.34</v>
          </cell>
          <cell r="BQ1857">
            <v>2.38</v>
          </cell>
          <cell r="BR1857">
            <v>2.34</v>
          </cell>
          <cell r="BS1857">
            <v>2.38</v>
          </cell>
          <cell r="BT1857">
            <v>4.0000000000000036E-2</v>
          </cell>
          <cell r="BU1857">
            <v>4.0000000000000036E-2</v>
          </cell>
        </row>
        <row r="1858">
          <cell r="AA1858">
            <v>41277</v>
          </cell>
          <cell r="AB1858">
            <v>2.2599999999999998</v>
          </cell>
          <cell r="AC1858">
            <v>2.2999999999999998</v>
          </cell>
          <cell r="AD1858">
            <v>2.2599999999999998</v>
          </cell>
          <cell r="AE1858">
            <v>2.2999999999999998</v>
          </cell>
          <cell r="AF1858">
            <v>4.0000000000000036E-2</v>
          </cell>
          <cell r="AG1858">
            <v>4.0000000000000036E-2</v>
          </cell>
          <cell r="BO1858">
            <v>41271</v>
          </cell>
          <cell r="BP1858">
            <v>2.355</v>
          </cell>
          <cell r="BQ1858">
            <v>2.355</v>
          </cell>
          <cell r="BR1858">
            <v>2.34</v>
          </cell>
          <cell r="BS1858">
            <v>2.34</v>
          </cell>
          <cell r="BT1858">
            <v>1.5000000000000124E-2</v>
          </cell>
          <cell r="BU1858">
            <v>-1.5000000000000124E-2</v>
          </cell>
        </row>
        <row r="1859">
          <cell r="AA1859">
            <v>41276</v>
          </cell>
          <cell r="AB1859">
            <v>2.25</v>
          </cell>
          <cell r="AC1859">
            <v>2.27</v>
          </cell>
          <cell r="AD1859">
            <v>2.25</v>
          </cell>
          <cell r="AE1859">
            <v>2.2599999999999998</v>
          </cell>
          <cell r="AF1859">
            <v>2.0000000000000018E-2</v>
          </cell>
          <cell r="AG1859">
            <v>9.9999999999997868E-3</v>
          </cell>
          <cell r="BO1859">
            <v>41270</v>
          </cell>
          <cell r="BP1859">
            <v>2.37</v>
          </cell>
          <cell r="BQ1859">
            <v>2.37</v>
          </cell>
          <cell r="BR1859">
            <v>2.35</v>
          </cell>
          <cell r="BS1859">
            <v>2.355</v>
          </cell>
          <cell r="BT1859">
            <v>2.0000000000000018E-2</v>
          </cell>
          <cell r="BU1859">
            <v>-1.5000000000000124E-2</v>
          </cell>
        </row>
        <row r="1860">
          <cell r="AA1860">
            <v>41271</v>
          </cell>
          <cell r="AB1860">
            <v>2.27</v>
          </cell>
          <cell r="AC1860">
            <v>2.27</v>
          </cell>
          <cell r="AD1860">
            <v>2.25</v>
          </cell>
          <cell r="AE1860">
            <v>2.25</v>
          </cell>
          <cell r="AF1860">
            <v>2.0000000000000018E-2</v>
          </cell>
          <cell r="AG1860">
            <v>-9.9999999999997868E-3</v>
          </cell>
          <cell r="BO1860">
            <v>41269</v>
          </cell>
          <cell r="BP1860">
            <v>2.35</v>
          </cell>
          <cell r="BQ1860">
            <v>2.37</v>
          </cell>
          <cell r="BR1860">
            <v>2.35</v>
          </cell>
          <cell r="BS1860">
            <v>2.37</v>
          </cell>
          <cell r="BT1860">
            <v>2.0000000000000018E-2</v>
          </cell>
          <cell r="BU1860">
            <v>1.5000000000000124E-2</v>
          </cell>
        </row>
        <row r="1861">
          <cell r="AA1861">
            <v>41270</v>
          </cell>
          <cell r="AB1861">
            <v>2.2400000000000002</v>
          </cell>
          <cell r="AC1861">
            <v>2.27</v>
          </cell>
          <cell r="AD1861">
            <v>2.2400000000000002</v>
          </cell>
          <cell r="AE1861">
            <v>2.2599999999999998</v>
          </cell>
          <cell r="AF1861">
            <v>2.9999999999999805E-2</v>
          </cell>
          <cell r="AG1861">
            <v>1.9999999999999574E-2</v>
          </cell>
          <cell r="BO1861">
            <v>41267</v>
          </cell>
          <cell r="BP1861">
            <v>2.36</v>
          </cell>
          <cell r="BQ1861">
            <v>2.36</v>
          </cell>
          <cell r="BR1861">
            <v>2.35</v>
          </cell>
          <cell r="BS1861">
            <v>2.355</v>
          </cell>
          <cell r="BT1861">
            <v>9.9999999999997868E-3</v>
          </cell>
          <cell r="BU1861">
            <v>0</v>
          </cell>
        </row>
        <row r="1862">
          <cell r="AA1862">
            <v>41269</v>
          </cell>
          <cell r="AB1862">
            <v>2.2250000000000001</v>
          </cell>
          <cell r="AC1862">
            <v>2.2400000000000002</v>
          </cell>
          <cell r="AD1862">
            <v>2.2250000000000001</v>
          </cell>
          <cell r="AE1862">
            <v>2.2400000000000002</v>
          </cell>
          <cell r="AF1862">
            <v>1.5000000000000124E-2</v>
          </cell>
          <cell r="AG1862">
            <v>1.5000000000000124E-2</v>
          </cell>
          <cell r="BO1862">
            <v>41264</v>
          </cell>
          <cell r="BP1862">
            <v>2.35</v>
          </cell>
          <cell r="BQ1862">
            <v>2.36</v>
          </cell>
          <cell r="BR1862">
            <v>2.35</v>
          </cell>
          <cell r="BS1862">
            <v>2.355</v>
          </cell>
          <cell r="BT1862">
            <v>9.9999999999997868E-3</v>
          </cell>
          <cell r="BU1862">
            <v>4.9999999999998934E-3</v>
          </cell>
        </row>
        <row r="1863">
          <cell r="AA1863">
            <v>41267</v>
          </cell>
          <cell r="AB1863">
            <v>2.2200000000000002</v>
          </cell>
          <cell r="AC1863">
            <v>2.23</v>
          </cell>
          <cell r="AD1863">
            <v>2.2200000000000002</v>
          </cell>
          <cell r="AE1863">
            <v>2.2250000000000001</v>
          </cell>
          <cell r="AF1863">
            <v>9.9999999999997868E-3</v>
          </cell>
          <cell r="AG1863">
            <v>0</v>
          </cell>
          <cell r="BO1863">
            <v>41263</v>
          </cell>
          <cell r="BP1863">
            <v>2.34</v>
          </cell>
          <cell r="BQ1863">
            <v>2.35</v>
          </cell>
          <cell r="BR1863">
            <v>2.34</v>
          </cell>
          <cell r="BS1863">
            <v>2.35</v>
          </cell>
          <cell r="BT1863">
            <v>1.0000000000000231E-2</v>
          </cell>
          <cell r="BU1863">
            <v>1.0000000000000231E-2</v>
          </cell>
        </row>
        <row r="1864">
          <cell r="AA1864">
            <v>41264</v>
          </cell>
          <cell r="AB1864">
            <v>2.23</v>
          </cell>
          <cell r="AC1864">
            <v>2.23</v>
          </cell>
          <cell r="AD1864">
            <v>2.2200000000000002</v>
          </cell>
          <cell r="AE1864">
            <v>2.2250000000000001</v>
          </cell>
          <cell r="AF1864">
            <v>9.9999999999997868E-3</v>
          </cell>
          <cell r="AG1864">
            <v>-4.9999999999998934E-3</v>
          </cell>
          <cell r="BO1864">
            <v>41262</v>
          </cell>
          <cell r="BP1864">
            <v>2.34</v>
          </cell>
          <cell r="BQ1864">
            <v>2.35</v>
          </cell>
          <cell r="BR1864">
            <v>2.335</v>
          </cell>
          <cell r="BS1864">
            <v>2.34</v>
          </cell>
          <cell r="BT1864">
            <v>1.5000000000000124E-2</v>
          </cell>
          <cell r="BU1864">
            <v>0</v>
          </cell>
        </row>
        <row r="1865">
          <cell r="AA1865">
            <v>41263</v>
          </cell>
          <cell r="AB1865">
            <v>2.25</v>
          </cell>
          <cell r="AC1865">
            <v>2.25</v>
          </cell>
          <cell r="AD1865">
            <v>2.23</v>
          </cell>
          <cell r="AE1865">
            <v>2.23</v>
          </cell>
          <cell r="AF1865">
            <v>2.0000000000000018E-2</v>
          </cell>
          <cell r="AG1865">
            <v>-2.0000000000000018E-2</v>
          </cell>
          <cell r="BO1865">
            <v>41261</v>
          </cell>
          <cell r="BP1865">
            <v>2.355</v>
          </cell>
          <cell r="BQ1865">
            <v>2.355</v>
          </cell>
          <cell r="BR1865">
            <v>2.34</v>
          </cell>
          <cell r="BS1865">
            <v>2.34</v>
          </cell>
          <cell r="BT1865">
            <v>1.5000000000000124E-2</v>
          </cell>
          <cell r="BU1865">
            <v>-1.5000000000000124E-2</v>
          </cell>
        </row>
        <row r="1866">
          <cell r="AA1866">
            <v>41262</v>
          </cell>
          <cell r="AB1866">
            <v>2.25</v>
          </cell>
          <cell r="AC1866">
            <v>2.25</v>
          </cell>
          <cell r="AD1866">
            <v>2.25</v>
          </cell>
          <cell r="AE1866">
            <v>2.25</v>
          </cell>
          <cell r="AF1866">
            <v>0</v>
          </cell>
          <cell r="AG1866">
            <v>0</v>
          </cell>
          <cell r="BO1866">
            <v>41260</v>
          </cell>
          <cell r="BP1866">
            <v>2.36</v>
          </cell>
          <cell r="BQ1866">
            <v>2.36</v>
          </cell>
          <cell r="BR1866">
            <v>2.355</v>
          </cell>
          <cell r="BS1866">
            <v>2.355</v>
          </cell>
          <cell r="BT1866">
            <v>4.9999999999998934E-3</v>
          </cell>
          <cell r="BU1866">
            <v>-4.9999999999998934E-3</v>
          </cell>
        </row>
        <row r="1867">
          <cell r="AA1867">
            <v>41261</v>
          </cell>
          <cell r="AB1867">
            <v>2.27</v>
          </cell>
          <cell r="AC1867">
            <v>2.27</v>
          </cell>
          <cell r="AD1867">
            <v>2.25</v>
          </cell>
          <cell r="AE1867">
            <v>2.25</v>
          </cell>
          <cell r="AF1867">
            <v>2.0000000000000018E-2</v>
          </cell>
          <cell r="AG1867">
            <v>-2.0000000000000018E-2</v>
          </cell>
          <cell r="BO1867">
            <v>41257</v>
          </cell>
          <cell r="BP1867">
            <v>2.37</v>
          </cell>
          <cell r="BQ1867">
            <v>2.37</v>
          </cell>
          <cell r="BR1867">
            <v>2.36</v>
          </cell>
          <cell r="BS1867">
            <v>2.36</v>
          </cell>
          <cell r="BT1867">
            <v>1.0000000000000231E-2</v>
          </cell>
          <cell r="BU1867">
            <v>-1.0000000000000231E-2</v>
          </cell>
        </row>
        <row r="1868">
          <cell r="AA1868">
            <v>41260</v>
          </cell>
          <cell r="AB1868">
            <v>2.2749999999999999</v>
          </cell>
          <cell r="AC1868">
            <v>2.2749999999999999</v>
          </cell>
          <cell r="AD1868">
            <v>2.27</v>
          </cell>
          <cell r="AE1868">
            <v>2.27</v>
          </cell>
          <cell r="AF1868">
            <v>4.9999999999998934E-3</v>
          </cell>
          <cell r="AG1868">
            <v>-9.9999999999997868E-3</v>
          </cell>
          <cell r="BO1868">
            <v>41256</v>
          </cell>
          <cell r="BP1868">
            <v>2.39</v>
          </cell>
          <cell r="BQ1868">
            <v>2.39</v>
          </cell>
          <cell r="BR1868">
            <v>2.37</v>
          </cell>
          <cell r="BS1868">
            <v>2.37</v>
          </cell>
          <cell r="BT1868">
            <v>2.0000000000000018E-2</v>
          </cell>
          <cell r="BU1868">
            <v>-2.0000000000000018E-2</v>
          </cell>
        </row>
        <row r="1869">
          <cell r="AA1869">
            <v>41257</v>
          </cell>
          <cell r="AB1869">
            <v>2.2999999999999998</v>
          </cell>
          <cell r="AC1869">
            <v>2.2999999999999998</v>
          </cell>
          <cell r="AD1869">
            <v>2.2799999999999998</v>
          </cell>
          <cell r="AE1869">
            <v>2.2799999999999998</v>
          </cell>
          <cell r="AF1869">
            <v>2.0000000000000018E-2</v>
          </cell>
          <cell r="AG1869">
            <v>-2.0000000000000018E-2</v>
          </cell>
          <cell r="BO1869">
            <v>41255</v>
          </cell>
          <cell r="BP1869">
            <v>2.39</v>
          </cell>
          <cell r="BQ1869">
            <v>2.39</v>
          </cell>
          <cell r="BR1869">
            <v>2.39</v>
          </cell>
          <cell r="BS1869">
            <v>2.39</v>
          </cell>
          <cell r="BT1869">
            <v>0</v>
          </cell>
          <cell r="BU1869">
            <v>0</v>
          </cell>
        </row>
        <row r="1870">
          <cell r="AA1870">
            <v>41256</v>
          </cell>
          <cell r="AB1870">
            <v>2.3250000000000002</v>
          </cell>
          <cell r="AC1870">
            <v>2.33</v>
          </cell>
          <cell r="AD1870">
            <v>2.2999999999999998</v>
          </cell>
          <cell r="AE1870">
            <v>2.2999999999999998</v>
          </cell>
          <cell r="AF1870">
            <v>3.0000000000000249E-2</v>
          </cell>
          <cell r="AG1870">
            <v>-2.5000000000000355E-2</v>
          </cell>
          <cell r="BO1870">
            <v>41254</v>
          </cell>
          <cell r="BP1870">
            <v>2.4</v>
          </cell>
          <cell r="BQ1870">
            <v>2.4009999999999998</v>
          </cell>
          <cell r="BR1870">
            <v>2.39</v>
          </cell>
          <cell r="BS1870">
            <v>2.39</v>
          </cell>
          <cell r="BT1870">
            <v>1.0999999999999677E-2</v>
          </cell>
          <cell r="BU1870">
            <v>-9.9999999999997868E-3</v>
          </cell>
        </row>
        <row r="1871">
          <cell r="AA1871">
            <v>41255</v>
          </cell>
          <cell r="AB1871">
            <v>2.33</v>
          </cell>
          <cell r="AC1871">
            <v>2.33</v>
          </cell>
          <cell r="AD1871">
            <v>2.3250000000000002</v>
          </cell>
          <cell r="AE1871">
            <v>2.3250000000000002</v>
          </cell>
          <cell r="AF1871">
            <v>4.9999999999998934E-3</v>
          </cell>
          <cell r="AG1871">
            <v>-4.9999999999998934E-3</v>
          </cell>
          <cell r="BO1871">
            <v>41253</v>
          </cell>
          <cell r="BP1871">
            <v>2.41</v>
          </cell>
          <cell r="BQ1871">
            <v>2.42</v>
          </cell>
          <cell r="BR1871">
            <v>2.4</v>
          </cell>
          <cell r="BS1871">
            <v>2.4</v>
          </cell>
          <cell r="BT1871">
            <v>2.0000000000000018E-2</v>
          </cell>
          <cell r="BU1871">
            <v>-4.9999999999998934E-3</v>
          </cell>
        </row>
        <row r="1872">
          <cell r="AA1872">
            <v>41254</v>
          </cell>
          <cell r="AB1872">
            <v>2.355</v>
          </cell>
          <cell r="AC1872">
            <v>2.355</v>
          </cell>
          <cell r="AD1872">
            <v>2.33</v>
          </cell>
          <cell r="AE1872">
            <v>2.33</v>
          </cell>
          <cell r="AF1872">
            <v>2.4999999999999911E-2</v>
          </cell>
          <cell r="AG1872">
            <v>-2.4999999999999911E-2</v>
          </cell>
          <cell r="BO1872">
            <v>41250</v>
          </cell>
          <cell r="BP1872">
            <v>2.37</v>
          </cell>
          <cell r="BQ1872">
            <v>2.41</v>
          </cell>
          <cell r="BR1872">
            <v>2.37</v>
          </cell>
          <cell r="BS1872">
            <v>2.4049999999999998</v>
          </cell>
          <cell r="BT1872">
            <v>4.0000000000000036E-2</v>
          </cell>
          <cell r="BU1872">
            <v>3.4999999999999698E-2</v>
          </cell>
        </row>
        <row r="1873">
          <cell r="AA1873">
            <v>41253</v>
          </cell>
          <cell r="AB1873">
            <v>2.3199999999999998</v>
          </cell>
          <cell r="AC1873">
            <v>2.355</v>
          </cell>
          <cell r="AD1873">
            <v>2.3199999999999998</v>
          </cell>
          <cell r="AE1873">
            <v>2.355</v>
          </cell>
          <cell r="AF1873">
            <v>3.5000000000000142E-2</v>
          </cell>
          <cell r="AG1873">
            <v>3.5000000000000142E-2</v>
          </cell>
          <cell r="BO1873">
            <v>41249</v>
          </cell>
          <cell r="BP1873">
            <v>2.3849999999999998</v>
          </cell>
          <cell r="BQ1873">
            <v>2.3849999999999998</v>
          </cell>
          <cell r="BR1873">
            <v>2.37</v>
          </cell>
          <cell r="BS1873">
            <v>2.37</v>
          </cell>
          <cell r="BT1873">
            <v>1.499999999999968E-2</v>
          </cell>
          <cell r="BU1873">
            <v>-1.499999999999968E-2</v>
          </cell>
        </row>
        <row r="1874">
          <cell r="AA1874">
            <v>41250</v>
          </cell>
          <cell r="AB1874">
            <v>2.2799999999999998</v>
          </cell>
          <cell r="AC1874">
            <v>2.3199999999999998</v>
          </cell>
          <cell r="AD1874">
            <v>2.2799999999999998</v>
          </cell>
          <cell r="AE1874">
            <v>2.3199999999999998</v>
          </cell>
          <cell r="AF1874">
            <v>4.0000000000000036E-2</v>
          </cell>
          <cell r="AG1874">
            <v>4.0000000000000036E-2</v>
          </cell>
          <cell r="BO1874">
            <v>41248</v>
          </cell>
          <cell r="BP1874">
            <v>2.41</v>
          </cell>
          <cell r="BQ1874">
            <v>2.41</v>
          </cell>
          <cell r="BR1874">
            <v>2.38</v>
          </cell>
          <cell r="BS1874">
            <v>2.3849999999999998</v>
          </cell>
          <cell r="BT1874">
            <v>3.0000000000000249E-2</v>
          </cell>
          <cell r="BU1874">
            <v>-2.5000000000000355E-2</v>
          </cell>
        </row>
        <row r="1875">
          <cell r="AA1875">
            <v>41249</v>
          </cell>
          <cell r="AB1875">
            <v>2.31</v>
          </cell>
          <cell r="AC1875">
            <v>2.3149999999999999</v>
          </cell>
          <cell r="AD1875">
            <v>2.2799999999999998</v>
          </cell>
          <cell r="AE1875">
            <v>2.2799999999999998</v>
          </cell>
          <cell r="AF1875">
            <v>3.5000000000000142E-2</v>
          </cell>
          <cell r="AG1875">
            <v>-3.0000000000000249E-2</v>
          </cell>
          <cell r="BO1875">
            <v>41247</v>
          </cell>
          <cell r="BP1875">
            <v>2.3849999999999998</v>
          </cell>
          <cell r="BQ1875">
            <v>2.44</v>
          </cell>
          <cell r="BR1875">
            <v>2.38</v>
          </cell>
          <cell r="BS1875">
            <v>2.41</v>
          </cell>
          <cell r="BT1875">
            <v>6.0000000000000053E-2</v>
          </cell>
          <cell r="BU1875">
            <v>2.5000000000000355E-2</v>
          </cell>
        </row>
        <row r="1876">
          <cell r="AA1876">
            <v>41248</v>
          </cell>
          <cell r="AB1876">
            <v>2.31</v>
          </cell>
          <cell r="AC1876">
            <v>2.31</v>
          </cell>
          <cell r="AD1876">
            <v>2.2999999999999998</v>
          </cell>
          <cell r="AE1876">
            <v>2.31</v>
          </cell>
          <cell r="AF1876">
            <v>1.0000000000000231E-2</v>
          </cell>
          <cell r="AG1876">
            <v>0</v>
          </cell>
          <cell r="BO1876">
            <v>41246</v>
          </cell>
          <cell r="BP1876">
            <v>2.3849999999999998</v>
          </cell>
          <cell r="BQ1876">
            <v>2.3849999999999998</v>
          </cell>
          <cell r="BR1876">
            <v>2.38</v>
          </cell>
          <cell r="BS1876">
            <v>2.3849999999999998</v>
          </cell>
          <cell r="BT1876">
            <v>4.9999999999998934E-3</v>
          </cell>
          <cell r="BU1876">
            <v>4.9999999999998934E-3</v>
          </cell>
        </row>
        <row r="1877">
          <cell r="AA1877">
            <v>41247</v>
          </cell>
          <cell r="AB1877">
            <v>2.29</v>
          </cell>
          <cell r="AC1877">
            <v>2.31</v>
          </cell>
          <cell r="AD1877">
            <v>2.29</v>
          </cell>
          <cell r="AE1877">
            <v>2.31</v>
          </cell>
          <cell r="AF1877">
            <v>2.0000000000000018E-2</v>
          </cell>
          <cell r="AG1877">
            <v>2.0000000000000018E-2</v>
          </cell>
          <cell r="BO1877">
            <v>41243</v>
          </cell>
          <cell r="BP1877">
            <v>2.38</v>
          </cell>
          <cell r="BQ1877">
            <v>2.39</v>
          </cell>
          <cell r="BR1877">
            <v>2.38</v>
          </cell>
          <cell r="BS1877">
            <v>2.38</v>
          </cell>
          <cell r="BT1877">
            <v>1.0000000000000231E-2</v>
          </cell>
          <cell r="BU1877">
            <v>0</v>
          </cell>
        </row>
        <row r="1878">
          <cell r="AA1878">
            <v>41246</v>
          </cell>
          <cell r="AB1878">
            <v>2.2949999999999999</v>
          </cell>
          <cell r="AC1878">
            <v>2.2949999999999999</v>
          </cell>
          <cell r="AD1878">
            <v>2.29</v>
          </cell>
          <cell r="AE1878">
            <v>2.29</v>
          </cell>
          <cell r="AF1878">
            <v>4.9999999999998934E-3</v>
          </cell>
          <cell r="AG1878">
            <v>0</v>
          </cell>
          <cell r="BO1878">
            <v>41242</v>
          </cell>
          <cell r="BP1878">
            <v>2.38</v>
          </cell>
          <cell r="BQ1878">
            <v>2.39</v>
          </cell>
          <cell r="BR1878">
            <v>2.34</v>
          </cell>
          <cell r="BS1878">
            <v>2.38</v>
          </cell>
          <cell r="BT1878">
            <v>5.0000000000000266E-2</v>
          </cell>
          <cell r="BU1878">
            <v>0</v>
          </cell>
        </row>
        <row r="1879">
          <cell r="AA1879">
            <v>41243</v>
          </cell>
          <cell r="AB1879">
            <v>2.2949999999999999</v>
          </cell>
          <cell r="AC1879">
            <v>2.2949999999999999</v>
          </cell>
          <cell r="AD1879">
            <v>2.29</v>
          </cell>
          <cell r="AE1879">
            <v>2.29</v>
          </cell>
          <cell r="AF1879">
            <v>4.9999999999998934E-3</v>
          </cell>
          <cell r="AG1879">
            <v>-4.9999999999998934E-3</v>
          </cell>
          <cell r="BO1879">
            <v>41241</v>
          </cell>
          <cell r="BP1879">
            <v>2.37</v>
          </cell>
          <cell r="BQ1879">
            <v>2.39</v>
          </cell>
          <cell r="BR1879">
            <v>2.34</v>
          </cell>
          <cell r="BS1879">
            <v>2.38</v>
          </cell>
          <cell r="BT1879">
            <v>5.0000000000000266E-2</v>
          </cell>
          <cell r="BU1879">
            <v>9.9999999999997868E-3</v>
          </cell>
        </row>
        <row r="1880">
          <cell r="AA1880">
            <v>41242</v>
          </cell>
          <cell r="AB1880">
            <v>2.2949999999999999</v>
          </cell>
          <cell r="AC1880">
            <v>2.3199999999999998</v>
          </cell>
          <cell r="AD1880">
            <v>2.27</v>
          </cell>
          <cell r="AE1880">
            <v>2.2949999999999999</v>
          </cell>
          <cell r="AF1880">
            <v>4.9999999999999822E-2</v>
          </cell>
          <cell r="AG1880">
            <v>0</v>
          </cell>
          <cell r="BO1880">
            <v>41240</v>
          </cell>
          <cell r="BP1880">
            <v>2.3199999999999998</v>
          </cell>
          <cell r="BQ1880">
            <v>2.37</v>
          </cell>
          <cell r="BR1880">
            <v>2.3199999999999998</v>
          </cell>
          <cell r="BS1880">
            <v>2.37</v>
          </cell>
          <cell r="BT1880">
            <v>5.0000000000000266E-2</v>
          </cell>
          <cell r="BU1880">
            <v>5.0000000000000266E-2</v>
          </cell>
        </row>
        <row r="1881">
          <cell r="AA1881">
            <v>41241</v>
          </cell>
          <cell r="AB1881">
            <v>2.3199999999999998</v>
          </cell>
          <cell r="AC1881">
            <v>2.3199999999999998</v>
          </cell>
          <cell r="AD1881">
            <v>2.2850000000000001</v>
          </cell>
          <cell r="AE1881">
            <v>2.2949999999999999</v>
          </cell>
          <cell r="AF1881">
            <v>3.4999999999999698E-2</v>
          </cell>
          <cell r="AG1881">
            <v>-2.4999999999999911E-2</v>
          </cell>
          <cell r="BO1881">
            <v>41239</v>
          </cell>
          <cell r="BP1881">
            <v>2.2799999999999998</v>
          </cell>
          <cell r="BQ1881">
            <v>2.3199999999999998</v>
          </cell>
          <cell r="BR1881">
            <v>2.27</v>
          </cell>
          <cell r="BS1881">
            <v>2.3199999999999998</v>
          </cell>
          <cell r="BT1881">
            <v>4.9999999999999822E-2</v>
          </cell>
          <cell r="BU1881">
            <v>4.0000000000000036E-2</v>
          </cell>
        </row>
        <row r="1882">
          <cell r="AA1882">
            <v>41240</v>
          </cell>
          <cell r="AB1882">
            <v>2.2799999999999998</v>
          </cell>
          <cell r="AC1882">
            <v>2.3250000000000002</v>
          </cell>
          <cell r="AD1882">
            <v>2.2749999999999999</v>
          </cell>
          <cell r="AE1882">
            <v>2.3199999999999998</v>
          </cell>
          <cell r="AF1882">
            <v>5.0000000000000266E-2</v>
          </cell>
          <cell r="AG1882">
            <v>4.0000000000000036E-2</v>
          </cell>
          <cell r="BO1882">
            <v>41236</v>
          </cell>
          <cell r="BP1882">
            <v>2.2200000000000002</v>
          </cell>
          <cell r="BQ1882">
            <v>2.2999999999999998</v>
          </cell>
          <cell r="BR1882">
            <v>2.2200000000000002</v>
          </cell>
          <cell r="BS1882">
            <v>2.2799999999999998</v>
          </cell>
          <cell r="BT1882">
            <v>7.9999999999999627E-2</v>
          </cell>
          <cell r="BU1882">
            <v>5.9999999999999609E-2</v>
          </cell>
        </row>
        <row r="1883">
          <cell r="AA1883">
            <v>41239</v>
          </cell>
          <cell r="AB1883">
            <v>2.2799999999999998</v>
          </cell>
          <cell r="AC1883">
            <v>2.2799999999999998</v>
          </cell>
          <cell r="AD1883">
            <v>2.2599999999999998</v>
          </cell>
          <cell r="AE1883">
            <v>2.2799999999999998</v>
          </cell>
          <cell r="AF1883">
            <v>2.0000000000000018E-2</v>
          </cell>
          <cell r="AG1883">
            <v>0</v>
          </cell>
          <cell r="BO1883">
            <v>41235</v>
          </cell>
          <cell r="BP1883">
            <v>2.2250000000000001</v>
          </cell>
          <cell r="BQ1883">
            <v>2.23</v>
          </cell>
          <cell r="BR1883">
            <v>2.2200000000000002</v>
          </cell>
          <cell r="BS1883">
            <v>2.2200000000000002</v>
          </cell>
          <cell r="BT1883">
            <v>9.9999999999997868E-3</v>
          </cell>
          <cell r="BU1883">
            <v>-4.9999999999998934E-3</v>
          </cell>
        </row>
        <row r="1884">
          <cell r="AA1884">
            <v>41236</v>
          </cell>
          <cell r="AB1884">
            <v>2.23</v>
          </cell>
          <cell r="AC1884">
            <v>2.29</v>
          </cell>
          <cell r="AD1884">
            <v>2.23</v>
          </cell>
          <cell r="AE1884">
            <v>2.2799999999999998</v>
          </cell>
          <cell r="AF1884">
            <v>6.0000000000000053E-2</v>
          </cell>
          <cell r="AG1884">
            <v>4.9999999999999822E-2</v>
          </cell>
          <cell r="BO1884">
            <v>41234</v>
          </cell>
          <cell r="BP1884">
            <v>2.2200000000000002</v>
          </cell>
          <cell r="BQ1884">
            <v>2.2250000000000001</v>
          </cell>
          <cell r="BR1884">
            <v>2.2200000000000002</v>
          </cell>
          <cell r="BS1884">
            <v>2.2250000000000001</v>
          </cell>
          <cell r="BT1884">
            <v>4.9999999999998934E-3</v>
          </cell>
          <cell r="BU1884">
            <v>4.9999999999998934E-3</v>
          </cell>
        </row>
        <row r="1885">
          <cell r="AA1885">
            <v>41235</v>
          </cell>
          <cell r="AB1885">
            <v>2.2000000000000002</v>
          </cell>
          <cell r="AC1885">
            <v>2.23</v>
          </cell>
          <cell r="AD1885">
            <v>2.2000000000000002</v>
          </cell>
          <cell r="AE1885">
            <v>2.23</v>
          </cell>
          <cell r="AF1885">
            <v>2.9999999999999805E-2</v>
          </cell>
          <cell r="AG1885">
            <v>2.9999999999999805E-2</v>
          </cell>
          <cell r="BO1885">
            <v>41233</v>
          </cell>
          <cell r="BP1885">
            <v>2.2349999999999999</v>
          </cell>
          <cell r="BQ1885">
            <v>2.2400000000000002</v>
          </cell>
          <cell r="BR1885">
            <v>2.2200000000000002</v>
          </cell>
          <cell r="BS1885">
            <v>2.2200000000000002</v>
          </cell>
          <cell r="BT1885">
            <v>2.0000000000000018E-2</v>
          </cell>
          <cell r="BU1885">
            <v>-1.499999999999968E-2</v>
          </cell>
        </row>
        <row r="1886">
          <cell r="AA1886">
            <v>41234</v>
          </cell>
          <cell r="AB1886">
            <v>2.2000000000000002</v>
          </cell>
          <cell r="AC1886">
            <v>2.2050000000000001</v>
          </cell>
          <cell r="AD1886">
            <v>2.2000000000000002</v>
          </cell>
          <cell r="AE1886">
            <v>2.2000000000000002</v>
          </cell>
          <cell r="AF1886">
            <v>4.9999999999998934E-3</v>
          </cell>
          <cell r="AG1886">
            <v>0</v>
          </cell>
          <cell r="BO1886">
            <v>41232</v>
          </cell>
          <cell r="BP1886">
            <v>2.21</v>
          </cell>
          <cell r="BQ1886">
            <v>2.2400000000000002</v>
          </cell>
          <cell r="BR1886">
            <v>2.21</v>
          </cell>
          <cell r="BS1886">
            <v>2.2349999999999999</v>
          </cell>
          <cell r="BT1886">
            <v>3.0000000000000249E-2</v>
          </cell>
          <cell r="BU1886">
            <v>2.4999999999999911E-2</v>
          </cell>
        </row>
        <row r="1887">
          <cell r="AA1887">
            <v>41233</v>
          </cell>
          <cell r="AB1887">
            <v>2.2000000000000002</v>
          </cell>
          <cell r="AC1887">
            <v>2.2000000000000002</v>
          </cell>
          <cell r="AD1887">
            <v>2.2000000000000002</v>
          </cell>
          <cell r="AE1887">
            <v>2.2000000000000002</v>
          </cell>
          <cell r="AF1887">
            <v>0</v>
          </cell>
          <cell r="AG1887">
            <v>0</v>
          </cell>
          <cell r="BO1887">
            <v>41229</v>
          </cell>
          <cell r="BP1887">
            <v>2.25</v>
          </cell>
          <cell r="BQ1887">
            <v>2.25</v>
          </cell>
          <cell r="BR1887">
            <v>2.21</v>
          </cell>
          <cell r="BS1887">
            <v>2.21</v>
          </cell>
          <cell r="BT1887">
            <v>4.0000000000000036E-2</v>
          </cell>
          <cell r="BU1887">
            <v>-4.0000000000000036E-2</v>
          </cell>
        </row>
        <row r="1888">
          <cell r="AA1888">
            <v>41232</v>
          </cell>
          <cell r="AB1888">
            <v>2.16</v>
          </cell>
          <cell r="AC1888">
            <v>2.21</v>
          </cell>
          <cell r="AD1888">
            <v>2.16</v>
          </cell>
          <cell r="AE1888">
            <v>2.2000000000000002</v>
          </cell>
          <cell r="AF1888">
            <v>4.9999999999999822E-2</v>
          </cell>
          <cell r="AG1888">
            <v>4.0000000000000036E-2</v>
          </cell>
          <cell r="BO1888">
            <v>41228</v>
          </cell>
          <cell r="BP1888">
            <v>2.2599999999999998</v>
          </cell>
          <cell r="BQ1888">
            <v>2.2599999999999998</v>
          </cell>
          <cell r="BR1888">
            <v>2.25</v>
          </cell>
          <cell r="BS1888">
            <v>2.25</v>
          </cell>
          <cell r="BT1888">
            <v>9.9999999999997868E-3</v>
          </cell>
          <cell r="BU1888">
            <v>-9.9999999999997868E-3</v>
          </cell>
        </row>
        <row r="1889">
          <cell r="AA1889">
            <v>41229</v>
          </cell>
          <cell r="AB1889">
            <v>2.19</v>
          </cell>
          <cell r="AC1889">
            <v>2.19</v>
          </cell>
          <cell r="AD1889">
            <v>2.16</v>
          </cell>
          <cell r="AE1889">
            <v>2.16</v>
          </cell>
          <cell r="AF1889">
            <v>2.9999999999999805E-2</v>
          </cell>
          <cell r="AG1889">
            <v>-2.9999999999999805E-2</v>
          </cell>
          <cell r="BO1889">
            <v>41227</v>
          </cell>
          <cell r="BP1889">
            <v>2.2650000000000001</v>
          </cell>
          <cell r="BQ1889">
            <v>2.27</v>
          </cell>
          <cell r="BR1889">
            <v>2.2599999999999998</v>
          </cell>
          <cell r="BS1889">
            <v>2.2599999999999998</v>
          </cell>
          <cell r="BT1889">
            <v>1.0000000000000231E-2</v>
          </cell>
          <cell r="BU1889">
            <v>-5.0000000000003375E-3</v>
          </cell>
        </row>
        <row r="1890">
          <cell r="AA1890">
            <v>41228</v>
          </cell>
          <cell r="AB1890">
            <v>2.2000000000000002</v>
          </cell>
          <cell r="AC1890">
            <v>2.2000000000000002</v>
          </cell>
          <cell r="AD1890">
            <v>2.19</v>
          </cell>
          <cell r="AE1890">
            <v>2.19</v>
          </cell>
          <cell r="AF1890">
            <v>1.0000000000000231E-2</v>
          </cell>
          <cell r="AG1890">
            <v>-1.0000000000000231E-2</v>
          </cell>
          <cell r="BO1890">
            <v>41226</v>
          </cell>
          <cell r="BP1890">
            <v>2.2799999999999998</v>
          </cell>
          <cell r="BQ1890">
            <v>2.2799999999999998</v>
          </cell>
          <cell r="BR1890">
            <v>2.2400000000000002</v>
          </cell>
          <cell r="BS1890">
            <v>2.2650000000000001</v>
          </cell>
          <cell r="BT1890">
            <v>3.9999999999999591E-2</v>
          </cell>
          <cell r="BU1890">
            <v>-1.499999999999968E-2</v>
          </cell>
        </row>
        <row r="1891">
          <cell r="AA1891">
            <v>41227</v>
          </cell>
          <cell r="AB1891">
            <v>2.2200000000000002</v>
          </cell>
          <cell r="AC1891">
            <v>2.2200000000000002</v>
          </cell>
          <cell r="AD1891">
            <v>2.2000000000000002</v>
          </cell>
          <cell r="AE1891">
            <v>2.2000000000000002</v>
          </cell>
          <cell r="AF1891">
            <v>2.0000000000000018E-2</v>
          </cell>
          <cell r="AG1891">
            <v>-2.0000000000000018E-2</v>
          </cell>
          <cell r="BO1891">
            <v>41225</v>
          </cell>
          <cell r="BP1891">
            <v>2.31</v>
          </cell>
          <cell r="BQ1891">
            <v>2.31</v>
          </cell>
          <cell r="BR1891">
            <v>2.2799999999999998</v>
          </cell>
          <cell r="BS1891">
            <v>2.2799999999999998</v>
          </cell>
          <cell r="BT1891">
            <v>3.0000000000000249E-2</v>
          </cell>
          <cell r="BU1891">
            <v>-3.0000000000000249E-2</v>
          </cell>
        </row>
        <row r="1892">
          <cell r="AA1892">
            <v>41226</v>
          </cell>
          <cell r="AB1892">
            <v>2.2400000000000002</v>
          </cell>
          <cell r="AC1892">
            <v>2.2400000000000002</v>
          </cell>
          <cell r="AD1892">
            <v>2.21</v>
          </cell>
          <cell r="AE1892">
            <v>2.2200000000000002</v>
          </cell>
          <cell r="AF1892">
            <v>3.0000000000000249E-2</v>
          </cell>
          <cell r="AG1892">
            <v>-2.0000000000000018E-2</v>
          </cell>
          <cell r="BO1892">
            <v>41222</v>
          </cell>
          <cell r="BP1892">
            <v>2.33</v>
          </cell>
          <cell r="BQ1892">
            <v>2.33</v>
          </cell>
          <cell r="BR1892">
            <v>2.3050000000000002</v>
          </cell>
          <cell r="BS1892">
            <v>2.31</v>
          </cell>
          <cell r="BT1892">
            <v>2.4999999999999911E-2</v>
          </cell>
          <cell r="BU1892">
            <v>-2.0000000000000018E-2</v>
          </cell>
        </row>
        <row r="1893">
          <cell r="AA1893">
            <v>41225</v>
          </cell>
          <cell r="AB1893">
            <v>2.25</v>
          </cell>
          <cell r="AC1893">
            <v>2.25</v>
          </cell>
          <cell r="AD1893">
            <v>2.2400000000000002</v>
          </cell>
          <cell r="AE1893">
            <v>2.2400000000000002</v>
          </cell>
          <cell r="AF1893">
            <v>9.9999999999997868E-3</v>
          </cell>
          <cell r="AG1893">
            <v>-9.9999999999997868E-3</v>
          </cell>
          <cell r="BO1893">
            <v>41221</v>
          </cell>
          <cell r="BP1893">
            <v>2.36</v>
          </cell>
          <cell r="BQ1893">
            <v>2.36</v>
          </cell>
          <cell r="BR1893">
            <v>2.33</v>
          </cell>
          <cell r="BS1893">
            <v>2.33</v>
          </cell>
          <cell r="BT1893">
            <v>2.9999999999999805E-2</v>
          </cell>
          <cell r="BU1893">
            <v>-2.9999999999999805E-2</v>
          </cell>
        </row>
        <row r="1894">
          <cell r="AA1894">
            <v>41222</v>
          </cell>
          <cell r="AB1894">
            <v>2.2599999999999998</v>
          </cell>
          <cell r="AC1894">
            <v>2.2599999999999998</v>
          </cell>
          <cell r="AD1894">
            <v>2.25</v>
          </cell>
          <cell r="AE1894">
            <v>2.25</v>
          </cell>
          <cell r="AF1894">
            <v>9.9999999999997868E-3</v>
          </cell>
          <cell r="AG1894">
            <v>-9.9999999999997868E-3</v>
          </cell>
          <cell r="BO1894">
            <v>41220</v>
          </cell>
          <cell r="BP1894">
            <v>2.38</v>
          </cell>
          <cell r="BQ1894">
            <v>2.38</v>
          </cell>
          <cell r="BR1894">
            <v>2.35</v>
          </cell>
          <cell r="BS1894">
            <v>2.36</v>
          </cell>
          <cell r="BT1894">
            <v>2.9999999999999805E-2</v>
          </cell>
          <cell r="BU1894">
            <v>-2.0000000000000018E-2</v>
          </cell>
        </row>
        <row r="1895">
          <cell r="AA1895">
            <v>41221</v>
          </cell>
          <cell r="AB1895">
            <v>2.2799999999999998</v>
          </cell>
          <cell r="AC1895">
            <v>2.2799999999999998</v>
          </cell>
          <cell r="AD1895">
            <v>2.25</v>
          </cell>
          <cell r="AE1895">
            <v>2.2599999999999998</v>
          </cell>
          <cell r="AF1895">
            <v>2.9999999999999805E-2</v>
          </cell>
          <cell r="AG1895">
            <v>-2.0000000000000018E-2</v>
          </cell>
          <cell r="BO1895">
            <v>41219</v>
          </cell>
          <cell r="BP1895">
            <v>2.35</v>
          </cell>
          <cell r="BQ1895">
            <v>2.38</v>
          </cell>
          <cell r="BR1895">
            <v>2.35</v>
          </cell>
          <cell r="BS1895">
            <v>2.38</v>
          </cell>
          <cell r="BT1895">
            <v>2.9999999999999805E-2</v>
          </cell>
          <cell r="BU1895">
            <v>2.9999999999999805E-2</v>
          </cell>
        </row>
        <row r="1896">
          <cell r="AA1896">
            <v>41220</v>
          </cell>
          <cell r="AB1896">
            <v>2.29</v>
          </cell>
          <cell r="AC1896">
            <v>2.29</v>
          </cell>
          <cell r="AD1896">
            <v>2.2799999999999998</v>
          </cell>
          <cell r="AE1896">
            <v>2.2799999999999998</v>
          </cell>
          <cell r="AF1896">
            <v>1.0000000000000231E-2</v>
          </cell>
          <cell r="AG1896">
            <v>-1.0000000000000231E-2</v>
          </cell>
          <cell r="BO1896">
            <v>41218</v>
          </cell>
          <cell r="BP1896">
            <v>2.34</v>
          </cell>
          <cell r="BQ1896">
            <v>2.355</v>
          </cell>
          <cell r="BR1896">
            <v>2.34</v>
          </cell>
          <cell r="BS1896">
            <v>2.35</v>
          </cell>
          <cell r="BT1896">
            <v>1.5000000000000124E-2</v>
          </cell>
          <cell r="BU1896">
            <v>0</v>
          </cell>
        </row>
        <row r="1897">
          <cell r="AA1897">
            <v>41219</v>
          </cell>
          <cell r="AB1897">
            <v>2.2599999999999998</v>
          </cell>
          <cell r="AC1897">
            <v>2.2999999999999998</v>
          </cell>
          <cell r="AD1897">
            <v>2.2599999999999998</v>
          </cell>
          <cell r="AE1897">
            <v>2.29</v>
          </cell>
          <cell r="AF1897">
            <v>4.0000000000000036E-2</v>
          </cell>
          <cell r="AG1897">
            <v>3.0000000000000249E-2</v>
          </cell>
          <cell r="BO1897">
            <v>41214</v>
          </cell>
          <cell r="BP1897">
            <v>2.34</v>
          </cell>
          <cell r="BQ1897">
            <v>2.35</v>
          </cell>
          <cell r="BR1897">
            <v>2.34</v>
          </cell>
          <cell r="BS1897">
            <v>2.35</v>
          </cell>
          <cell r="BT1897">
            <v>1.0000000000000231E-2</v>
          </cell>
          <cell r="BU1897">
            <v>1.0000000000000231E-2</v>
          </cell>
        </row>
        <row r="1898">
          <cell r="AA1898">
            <v>41218</v>
          </cell>
          <cell r="AB1898">
            <v>2.27</v>
          </cell>
          <cell r="AC1898">
            <v>2.27</v>
          </cell>
          <cell r="AD1898">
            <v>2.2599999999999998</v>
          </cell>
          <cell r="AE1898">
            <v>2.2599999999999998</v>
          </cell>
          <cell r="AF1898">
            <v>1.0000000000000231E-2</v>
          </cell>
          <cell r="AG1898">
            <v>-1.0000000000000231E-2</v>
          </cell>
          <cell r="BO1898">
            <v>41213</v>
          </cell>
          <cell r="BP1898">
            <v>2.34</v>
          </cell>
          <cell r="BQ1898">
            <v>2.355</v>
          </cell>
          <cell r="BR1898">
            <v>2.34</v>
          </cell>
          <cell r="BS1898">
            <v>2.34</v>
          </cell>
          <cell r="BT1898">
            <v>1.5000000000000124E-2</v>
          </cell>
          <cell r="BU1898">
            <v>0</v>
          </cell>
        </row>
        <row r="1899">
          <cell r="AA1899">
            <v>41214</v>
          </cell>
          <cell r="AB1899">
            <v>2.27</v>
          </cell>
          <cell r="AC1899">
            <v>2.27</v>
          </cell>
          <cell r="AD1899">
            <v>2.27</v>
          </cell>
          <cell r="AE1899">
            <v>2.27</v>
          </cell>
          <cell r="AF1899">
            <v>0</v>
          </cell>
          <cell r="AG1899">
            <v>1.5000000000000124E-2</v>
          </cell>
          <cell r="BO1899">
            <v>41212</v>
          </cell>
          <cell r="BP1899">
            <v>2.34</v>
          </cell>
          <cell r="BQ1899">
            <v>2.34</v>
          </cell>
          <cell r="BR1899">
            <v>2.335</v>
          </cell>
          <cell r="BS1899">
            <v>2.34</v>
          </cell>
          <cell r="BT1899">
            <v>4.9999999999998934E-3</v>
          </cell>
          <cell r="BU1899">
            <v>0</v>
          </cell>
        </row>
        <row r="1900">
          <cell r="AA1900">
            <v>41213</v>
          </cell>
          <cell r="AB1900">
            <v>2.25</v>
          </cell>
          <cell r="AC1900">
            <v>2.2549999999999999</v>
          </cell>
          <cell r="AD1900">
            <v>2.25</v>
          </cell>
          <cell r="AE1900">
            <v>2.2549999999999999</v>
          </cell>
          <cell r="AF1900">
            <v>4.9999999999998934E-3</v>
          </cell>
          <cell r="AG1900">
            <v>4.9999999999998934E-3</v>
          </cell>
          <cell r="BO1900">
            <v>41211</v>
          </cell>
          <cell r="BP1900">
            <v>2.34</v>
          </cell>
          <cell r="BQ1900">
            <v>2.34</v>
          </cell>
          <cell r="BR1900">
            <v>2.34</v>
          </cell>
          <cell r="BS1900">
            <v>2.34</v>
          </cell>
          <cell r="BT1900">
            <v>0</v>
          </cell>
          <cell r="BU1900">
            <v>0</v>
          </cell>
        </row>
        <row r="1901">
          <cell r="AA1901">
            <v>41212</v>
          </cell>
          <cell r="AB1901">
            <v>2.25</v>
          </cell>
          <cell r="AC1901">
            <v>2.25</v>
          </cell>
          <cell r="AD1901">
            <v>2.25</v>
          </cell>
          <cell r="AE1901">
            <v>2.25</v>
          </cell>
          <cell r="AF1901">
            <v>0</v>
          </cell>
          <cell r="AG1901">
            <v>0</v>
          </cell>
          <cell r="BO1901">
            <v>41208</v>
          </cell>
          <cell r="BP1901">
            <v>2.3199999999999998</v>
          </cell>
          <cell r="BQ1901">
            <v>2.34</v>
          </cell>
          <cell r="BR1901">
            <v>2.31</v>
          </cell>
          <cell r="BS1901">
            <v>2.34</v>
          </cell>
          <cell r="BT1901">
            <v>2.9999999999999805E-2</v>
          </cell>
          <cell r="BU1901">
            <v>2.0000000000000018E-2</v>
          </cell>
        </row>
        <row r="1902">
          <cell r="AA1902">
            <v>41211</v>
          </cell>
          <cell r="AB1902">
            <v>2.25</v>
          </cell>
          <cell r="AC1902">
            <v>2.25</v>
          </cell>
          <cell r="AD1902">
            <v>2.25</v>
          </cell>
          <cell r="AE1902">
            <v>2.25</v>
          </cell>
          <cell r="AF1902">
            <v>0</v>
          </cell>
          <cell r="AG1902">
            <v>0</v>
          </cell>
          <cell r="BO1902">
            <v>41207</v>
          </cell>
          <cell r="BP1902">
            <v>2.3050000000000002</v>
          </cell>
          <cell r="BQ1902">
            <v>2.33</v>
          </cell>
          <cell r="BR1902">
            <v>2.2999999999999998</v>
          </cell>
          <cell r="BS1902">
            <v>2.3199999999999998</v>
          </cell>
          <cell r="BT1902">
            <v>3.0000000000000249E-2</v>
          </cell>
          <cell r="BU1902">
            <v>1.499999999999968E-2</v>
          </cell>
        </row>
        <row r="1903">
          <cell r="AA1903">
            <v>41208</v>
          </cell>
          <cell r="AB1903">
            <v>2.23</v>
          </cell>
          <cell r="AC1903">
            <v>2.25</v>
          </cell>
          <cell r="AD1903">
            <v>2.2200000000000002</v>
          </cell>
          <cell r="AE1903">
            <v>2.25</v>
          </cell>
          <cell r="AF1903">
            <v>2.9999999999999805E-2</v>
          </cell>
          <cell r="AG1903">
            <v>2.0000000000000018E-2</v>
          </cell>
          <cell r="BO1903">
            <v>41206</v>
          </cell>
          <cell r="BP1903">
            <v>2.2799999999999998</v>
          </cell>
          <cell r="BQ1903">
            <v>2.3050000000000002</v>
          </cell>
          <cell r="BR1903">
            <v>2.2799999999999998</v>
          </cell>
          <cell r="BS1903">
            <v>2.3050000000000002</v>
          </cell>
          <cell r="BT1903">
            <v>2.5000000000000355E-2</v>
          </cell>
          <cell r="BU1903">
            <v>2.5000000000000355E-2</v>
          </cell>
        </row>
        <row r="1904">
          <cell r="AA1904">
            <v>41207</v>
          </cell>
          <cell r="AB1904">
            <v>2.2000000000000002</v>
          </cell>
          <cell r="AC1904">
            <v>2.2400000000000002</v>
          </cell>
          <cell r="AD1904">
            <v>2.1949999999999998</v>
          </cell>
          <cell r="AE1904">
            <v>2.23</v>
          </cell>
          <cell r="AF1904">
            <v>4.5000000000000373E-2</v>
          </cell>
          <cell r="AG1904">
            <v>2.9999999999999805E-2</v>
          </cell>
          <cell r="BO1904">
            <v>41205</v>
          </cell>
          <cell r="BP1904">
            <v>2.29</v>
          </cell>
          <cell r="BQ1904">
            <v>2.29</v>
          </cell>
          <cell r="BR1904">
            <v>2.27</v>
          </cell>
          <cell r="BS1904">
            <v>2.2799999999999998</v>
          </cell>
          <cell r="BT1904">
            <v>2.0000000000000018E-2</v>
          </cell>
          <cell r="BU1904">
            <v>-1.0000000000000231E-2</v>
          </cell>
        </row>
        <row r="1905">
          <cell r="AA1905">
            <v>41206</v>
          </cell>
          <cell r="AB1905">
            <v>2.16</v>
          </cell>
          <cell r="AC1905">
            <v>2.2000000000000002</v>
          </cell>
          <cell r="AD1905">
            <v>2.16</v>
          </cell>
          <cell r="AE1905">
            <v>2.2000000000000002</v>
          </cell>
          <cell r="AF1905">
            <v>4.0000000000000036E-2</v>
          </cell>
          <cell r="AG1905">
            <v>4.0000000000000036E-2</v>
          </cell>
          <cell r="BO1905">
            <v>41204</v>
          </cell>
          <cell r="BP1905">
            <v>2.3199999999999998</v>
          </cell>
          <cell r="BQ1905">
            <v>2.3250000000000002</v>
          </cell>
          <cell r="BR1905">
            <v>2.29</v>
          </cell>
          <cell r="BS1905">
            <v>2.29</v>
          </cell>
          <cell r="BT1905">
            <v>3.5000000000000142E-2</v>
          </cell>
          <cell r="BU1905">
            <v>-3.5000000000000142E-2</v>
          </cell>
        </row>
        <row r="1906">
          <cell r="AA1906">
            <v>41205</v>
          </cell>
          <cell r="AB1906">
            <v>2.16</v>
          </cell>
          <cell r="AC1906">
            <v>2.16</v>
          </cell>
          <cell r="AD1906">
            <v>2.14</v>
          </cell>
          <cell r="AE1906">
            <v>2.16</v>
          </cell>
          <cell r="AF1906">
            <v>2.0000000000000018E-2</v>
          </cell>
          <cell r="AG1906">
            <v>0</v>
          </cell>
          <cell r="BO1906">
            <v>41201</v>
          </cell>
          <cell r="BP1906">
            <v>2.2999999999999998</v>
          </cell>
          <cell r="BQ1906">
            <v>2.33</v>
          </cell>
          <cell r="BR1906">
            <v>2.2989999999999999</v>
          </cell>
          <cell r="BS1906">
            <v>2.3250000000000002</v>
          </cell>
          <cell r="BT1906">
            <v>3.1000000000000139E-2</v>
          </cell>
          <cell r="BU1906">
            <v>2.5000000000000355E-2</v>
          </cell>
        </row>
        <row r="1907">
          <cell r="AA1907">
            <v>41204</v>
          </cell>
          <cell r="AB1907">
            <v>2.15</v>
          </cell>
          <cell r="AC1907">
            <v>2.17</v>
          </cell>
          <cell r="AD1907">
            <v>2.15</v>
          </cell>
          <cell r="AE1907">
            <v>2.16</v>
          </cell>
          <cell r="AF1907">
            <v>2.0000000000000018E-2</v>
          </cell>
          <cell r="AG1907">
            <v>0</v>
          </cell>
          <cell r="BO1907">
            <v>41200</v>
          </cell>
          <cell r="BP1907">
            <v>2.27</v>
          </cell>
          <cell r="BQ1907">
            <v>2.2999999999999998</v>
          </cell>
          <cell r="BR1907">
            <v>2.27</v>
          </cell>
          <cell r="BS1907">
            <v>2.2999999999999998</v>
          </cell>
          <cell r="BT1907">
            <v>2.9999999999999805E-2</v>
          </cell>
          <cell r="BU1907">
            <v>2.9999999999999805E-2</v>
          </cell>
        </row>
        <row r="1908">
          <cell r="AA1908">
            <v>41201</v>
          </cell>
          <cell r="AB1908">
            <v>2.12</v>
          </cell>
          <cell r="AC1908">
            <v>2.16</v>
          </cell>
          <cell r="AD1908">
            <v>2.11</v>
          </cell>
          <cell r="AE1908">
            <v>2.16</v>
          </cell>
          <cell r="AF1908">
            <v>5.0000000000000266E-2</v>
          </cell>
          <cell r="AG1908">
            <v>4.0000000000000036E-2</v>
          </cell>
          <cell r="BO1908">
            <v>41199</v>
          </cell>
          <cell r="BP1908">
            <v>2.2650000000000001</v>
          </cell>
          <cell r="BQ1908">
            <v>2.27</v>
          </cell>
          <cell r="BR1908">
            <v>2.2599999999999998</v>
          </cell>
          <cell r="BS1908">
            <v>2.27</v>
          </cell>
          <cell r="BT1908">
            <v>1.0000000000000231E-2</v>
          </cell>
          <cell r="BU1908">
            <v>4.9999999999998934E-3</v>
          </cell>
        </row>
        <row r="1909">
          <cell r="AA1909">
            <v>41200</v>
          </cell>
          <cell r="AB1909">
            <v>2.09</v>
          </cell>
          <cell r="AC1909">
            <v>2.12</v>
          </cell>
          <cell r="AD1909">
            <v>2.09</v>
          </cell>
          <cell r="AE1909">
            <v>2.12</v>
          </cell>
          <cell r="AF1909">
            <v>3.0000000000000249E-2</v>
          </cell>
          <cell r="AG1909">
            <v>3.0000000000000249E-2</v>
          </cell>
          <cell r="BO1909">
            <v>41198</v>
          </cell>
          <cell r="BP1909">
            <v>2.2450000000000001</v>
          </cell>
          <cell r="BQ1909">
            <v>2.2650000000000001</v>
          </cell>
          <cell r="BR1909">
            <v>2.2450000000000001</v>
          </cell>
          <cell r="BS1909">
            <v>2.2650000000000001</v>
          </cell>
          <cell r="BT1909">
            <v>2.0000000000000018E-2</v>
          </cell>
          <cell r="BU1909">
            <v>2.0000000000000018E-2</v>
          </cell>
        </row>
        <row r="1910">
          <cell r="AA1910">
            <v>41199</v>
          </cell>
          <cell r="AB1910">
            <v>2.0699999999999998</v>
          </cell>
          <cell r="AC1910">
            <v>2.09</v>
          </cell>
          <cell r="AD1910">
            <v>2.0699999999999998</v>
          </cell>
          <cell r="AE1910">
            <v>2.09</v>
          </cell>
          <cell r="AF1910">
            <v>2.0000000000000018E-2</v>
          </cell>
          <cell r="AG1910">
            <v>2.0000000000000018E-2</v>
          </cell>
          <cell r="BO1910">
            <v>41197</v>
          </cell>
          <cell r="BP1910">
            <v>2.2450000000000001</v>
          </cell>
          <cell r="BQ1910">
            <v>2.2450000000000001</v>
          </cell>
          <cell r="BR1910">
            <v>2.2450000000000001</v>
          </cell>
          <cell r="BS1910">
            <v>2.2450000000000001</v>
          </cell>
          <cell r="BT1910">
            <v>0</v>
          </cell>
          <cell r="BU1910">
            <v>0</v>
          </cell>
        </row>
        <row r="1911">
          <cell r="AA1911">
            <v>41198</v>
          </cell>
          <cell r="AB1911">
            <v>2.06</v>
          </cell>
          <cell r="AC1911">
            <v>2.0750000000000002</v>
          </cell>
          <cell r="AD1911">
            <v>2.0499999999999998</v>
          </cell>
          <cell r="AE1911">
            <v>2.0699999999999998</v>
          </cell>
          <cell r="AF1911">
            <v>2.5000000000000355E-2</v>
          </cell>
          <cell r="AG1911">
            <v>9.9999999999997868E-3</v>
          </cell>
          <cell r="BO1911">
            <v>41194</v>
          </cell>
          <cell r="BP1911">
            <v>2.2450000000000001</v>
          </cell>
          <cell r="BQ1911">
            <v>2.25</v>
          </cell>
          <cell r="BR1911">
            <v>2.2450000000000001</v>
          </cell>
          <cell r="BS1911">
            <v>2.2450000000000001</v>
          </cell>
          <cell r="BT1911">
            <v>4.9999999999998934E-3</v>
          </cell>
          <cell r="BU1911">
            <v>0</v>
          </cell>
        </row>
        <row r="1912">
          <cell r="AA1912">
            <v>41197</v>
          </cell>
          <cell r="AB1912">
            <v>2.06</v>
          </cell>
          <cell r="AC1912">
            <v>2.06</v>
          </cell>
          <cell r="AD1912">
            <v>2.06</v>
          </cell>
          <cell r="AE1912">
            <v>2.06</v>
          </cell>
          <cell r="AF1912">
            <v>0</v>
          </cell>
          <cell r="AG1912">
            <v>0</v>
          </cell>
          <cell r="BO1912">
            <v>41193</v>
          </cell>
          <cell r="BP1912">
            <v>2.2400000000000002</v>
          </cell>
          <cell r="BQ1912">
            <v>2.2450000000000001</v>
          </cell>
          <cell r="BR1912">
            <v>2.2400000000000002</v>
          </cell>
          <cell r="BS1912">
            <v>2.2450000000000001</v>
          </cell>
          <cell r="BT1912">
            <v>4.9999999999998934E-3</v>
          </cell>
          <cell r="BU1912">
            <v>4.9999999999998934E-3</v>
          </cell>
        </row>
        <row r="1913">
          <cell r="AA1913">
            <v>41194</v>
          </cell>
          <cell r="AB1913">
            <v>2.08</v>
          </cell>
          <cell r="AC1913">
            <v>2.08</v>
          </cell>
          <cell r="AD1913">
            <v>2.06</v>
          </cell>
          <cell r="AE1913">
            <v>2.06</v>
          </cell>
          <cell r="AF1913">
            <v>2.0000000000000018E-2</v>
          </cell>
          <cell r="AG1913">
            <v>-2.0000000000000018E-2</v>
          </cell>
          <cell r="BO1913">
            <v>41192</v>
          </cell>
          <cell r="BP1913">
            <v>2.2349999999999999</v>
          </cell>
          <cell r="BQ1913">
            <v>2.2400000000000002</v>
          </cell>
          <cell r="BR1913">
            <v>2.2200000000000002</v>
          </cell>
          <cell r="BS1913">
            <v>2.2400000000000002</v>
          </cell>
          <cell r="BT1913">
            <v>2.0000000000000018E-2</v>
          </cell>
          <cell r="BU1913">
            <v>5.0000000000003375E-3</v>
          </cell>
        </row>
        <row r="1914">
          <cell r="AA1914">
            <v>41193</v>
          </cell>
          <cell r="AB1914">
            <v>2.08</v>
          </cell>
          <cell r="AC1914">
            <v>2.085</v>
          </cell>
          <cell r="AD1914">
            <v>2.08</v>
          </cell>
          <cell r="AE1914">
            <v>2.08</v>
          </cell>
          <cell r="AF1914">
            <v>4.9999999999998934E-3</v>
          </cell>
          <cell r="AG1914">
            <v>0</v>
          </cell>
          <cell r="BO1914">
            <v>41191</v>
          </cell>
          <cell r="BP1914">
            <v>2.2599999999999998</v>
          </cell>
          <cell r="BQ1914">
            <v>2.2599999999999998</v>
          </cell>
          <cell r="BR1914">
            <v>2.23</v>
          </cell>
          <cell r="BS1914">
            <v>2.2349999999999999</v>
          </cell>
          <cell r="BT1914">
            <v>2.9999999999999805E-2</v>
          </cell>
          <cell r="BU1914">
            <v>-2.4999999999999911E-2</v>
          </cell>
        </row>
        <row r="1915">
          <cell r="AA1915">
            <v>41192</v>
          </cell>
          <cell r="AB1915">
            <v>2.08</v>
          </cell>
          <cell r="AC1915">
            <v>2.08</v>
          </cell>
          <cell r="AD1915">
            <v>2.08</v>
          </cell>
          <cell r="AE1915">
            <v>2.08</v>
          </cell>
          <cell r="AF1915">
            <v>0</v>
          </cell>
          <cell r="AG1915">
            <v>0</v>
          </cell>
          <cell r="BO1915">
            <v>41190</v>
          </cell>
          <cell r="BP1915">
            <v>2.2549999999999999</v>
          </cell>
          <cell r="BQ1915">
            <v>2.2599999999999998</v>
          </cell>
          <cell r="BR1915">
            <v>2.25</v>
          </cell>
          <cell r="BS1915">
            <v>2.2599999999999998</v>
          </cell>
          <cell r="BT1915">
            <v>9.9999999999997868E-3</v>
          </cell>
          <cell r="BU1915">
            <v>9.9999999999997868E-3</v>
          </cell>
        </row>
        <row r="1916">
          <cell r="AA1916">
            <v>41191</v>
          </cell>
          <cell r="AB1916">
            <v>2.13</v>
          </cell>
          <cell r="AC1916">
            <v>2.13</v>
          </cell>
          <cell r="AD1916">
            <v>2.08</v>
          </cell>
          <cell r="AE1916">
            <v>2.08</v>
          </cell>
          <cell r="AF1916">
            <v>4.9999999999999822E-2</v>
          </cell>
          <cell r="AG1916">
            <v>-4.9999999999999822E-2</v>
          </cell>
          <cell r="BO1916">
            <v>41187</v>
          </cell>
          <cell r="BP1916">
            <v>2.2549999999999999</v>
          </cell>
          <cell r="BQ1916">
            <v>2.2599999999999998</v>
          </cell>
          <cell r="BR1916">
            <v>2.25</v>
          </cell>
          <cell r="BS1916">
            <v>2.25</v>
          </cell>
          <cell r="BT1916">
            <v>9.9999999999997868E-3</v>
          </cell>
          <cell r="BU1916">
            <v>-4.9999999999998934E-3</v>
          </cell>
        </row>
        <row r="1917">
          <cell r="AA1917">
            <v>41190</v>
          </cell>
          <cell r="AB1917">
            <v>2.09</v>
          </cell>
          <cell r="AC1917">
            <v>2.13</v>
          </cell>
          <cell r="AD1917">
            <v>2.06</v>
          </cell>
          <cell r="AE1917">
            <v>2.13</v>
          </cell>
          <cell r="AF1917">
            <v>6.999999999999984E-2</v>
          </cell>
          <cell r="AG1917">
            <v>4.0000000000000036E-2</v>
          </cell>
          <cell r="BO1917">
            <v>41186</v>
          </cell>
          <cell r="BP1917">
            <v>2.21</v>
          </cell>
          <cell r="BQ1917">
            <v>2.2549999999999999</v>
          </cell>
          <cell r="BR1917">
            <v>2.21</v>
          </cell>
          <cell r="BS1917">
            <v>2.2549999999999999</v>
          </cell>
          <cell r="BT1917">
            <v>4.4999999999999929E-2</v>
          </cell>
          <cell r="BU1917">
            <v>4.4999999999999929E-2</v>
          </cell>
        </row>
        <row r="1918">
          <cell r="AA1918">
            <v>41187</v>
          </cell>
          <cell r="AB1918">
            <v>2.09</v>
          </cell>
          <cell r="AC1918">
            <v>2.09</v>
          </cell>
          <cell r="AD1918">
            <v>2.09</v>
          </cell>
          <cell r="AE1918">
            <v>2.09</v>
          </cell>
          <cell r="AF1918">
            <v>0</v>
          </cell>
          <cell r="AG1918">
            <v>0</v>
          </cell>
          <cell r="BO1918">
            <v>41185</v>
          </cell>
          <cell r="BP1918">
            <v>2.21</v>
          </cell>
          <cell r="BQ1918">
            <v>2.21</v>
          </cell>
          <cell r="BR1918">
            <v>2.2000000000000002</v>
          </cell>
          <cell r="BS1918">
            <v>2.21</v>
          </cell>
          <cell r="BT1918">
            <v>9.9999999999997868E-3</v>
          </cell>
          <cell r="BU1918">
            <v>0</v>
          </cell>
        </row>
        <row r="1919">
          <cell r="AA1919">
            <v>41186</v>
          </cell>
          <cell r="AB1919">
            <v>2.09</v>
          </cell>
          <cell r="AC1919">
            <v>2.09</v>
          </cell>
          <cell r="AD1919">
            <v>2.09</v>
          </cell>
          <cell r="AE1919">
            <v>2.09</v>
          </cell>
          <cell r="AF1919">
            <v>0</v>
          </cell>
          <cell r="AG1919">
            <v>0</v>
          </cell>
          <cell r="BO1919">
            <v>41184</v>
          </cell>
          <cell r="BP1919">
            <v>2.23</v>
          </cell>
          <cell r="BQ1919">
            <v>2.23</v>
          </cell>
          <cell r="BR1919">
            <v>2.21</v>
          </cell>
          <cell r="BS1919">
            <v>2.21</v>
          </cell>
          <cell r="BT1919">
            <v>2.0000000000000018E-2</v>
          </cell>
          <cell r="BU1919">
            <v>-2.0000000000000018E-2</v>
          </cell>
        </row>
        <row r="1920">
          <cell r="AA1920">
            <v>41185</v>
          </cell>
          <cell r="AB1920">
            <v>2.09</v>
          </cell>
          <cell r="AC1920">
            <v>2.09</v>
          </cell>
          <cell r="AD1920">
            <v>2.0699999999999998</v>
          </cell>
          <cell r="AE1920">
            <v>2.09</v>
          </cell>
          <cell r="AF1920">
            <v>2.0000000000000018E-2</v>
          </cell>
          <cell r="AG1920">
            <v>0</v>
          </cell>
          <cell r="BO1920">
            <v>41183</v>
          </cell>
          <cell r="BP1920">
            <v>2.2200000000000002</v>
          </cell>
          <cell r="BQ1920">
            <v>2.2349999999999999</v>
          </cell>
          <cell r="BR1920">
            <v>2.2200000000000002</v>
          </cell>
          <cell r="BS1920">
            <v>2.23</v>
          </cell>
          <cell r="BT1920">
            <v>1.499999999999968E-2</v>
          </cell>
          <cell r="BU1920">
            <v>9.9999999999997868E-3</v>
          </cell>
        </row>
        <row r="1921">
          <cell r="AA1921">
            <v>41184</v>
          </cell>
          <cell r="AB1921">
            <v>2.1</v>
          </cell>
          <cell r="AC1921">
            <v>2.1</v>
          </cell>
          <cell r="AD1921">
            <v>2.09</v>
          </cell>
          <cell r="AE1921">
            <v>2.09</v>
          </cell>
          <cell r="AF1921">
            <v>1.0000000000000231E-2</v>
          </cell>
          <cell r="AG1921">
            <v>-1.0000000000000231E-2</v>
          </cell>
          <cell r="BO1921">
            <v>41180</v>
          </cell>
          <cell r="BP1921">
            <v>2.21</v>
          </cell>
          <cell r="BQ1921">
            <v>2.23</v>
          </cell>
          <cell r="BR1921">
            <v>2.19</v>
          </cell>
          <cell r="BS1921">
            <v>2.2200000000000002</v>
          </cell>
          <cell r="BT1921">
            <v>4.0000000000000036E-2</v>
          </cell>
          <cell r="BU1921">
            <v>1.0000000000000231E-2</v>
          </cell>
        </row>
        <row r="1922">
          <cell r="AA1922">
            <v>41183</v>
          </cell>
          <cell r="AB1922">
            <v>2.09</v>
          </cell>
          <cell r="AC1922">
            <v>2.1</v>
          </cell>
          <cell r="AD1922">
            <v>2.085</v>
          </cell>
          <cell r="AE1922">
            <v>2.1</v>
          </cell>
          <cell r="AF1922">
            <v>1.5000000000000124E-2</v>
          </cell>
          <cell r="AG1922">
            <v>1.0000000000000231E-2</v>
          </cell>
          <cell r="BO1922">
            <v>41179</v>
          </cell>
          <cell r="BP1922">
            <v>2.2400000000000002</v>
          </cell>
          <cell r="BQ1922">
            <v>2.2400000000000002</v>
          </cell>
          <cell r="BR1922">
            <v>2.2000000000000002</v>
          </cell>
          <cell r="BS1922">
            <v>2.21</v>
          </cell>
          <cell r="BT1922">
            <v>4.0000000000000036E-2</v>
          </cell>
          <cell r="BU1922">
            <v>-3.0000000000000249E-2</v>
          </cell>
        </row>
        <row r="1923">
          <cell r="AA1923">
            <v>41180</v>
          </cell>
          <cell r="AB1923">
            <v>2.0699999999999998</v>
          </cell>
          <cell r="AC1923">
            <v>2.09</v>
          </cell>
          <cell r="AD1923">
            <v>2.0699999999999998</v>
          </cell>
          <cell r="AE1923">
            <v>2.09</v>
          </cell>
          <cell r="AF1923">
            <v>2.0000000000000018E-2</v>
          </cell>
          <cell r="AG1923">
            <v>2.0000000000000018E-2</v>
          </cell>
          <cell r="BO1923">
            <v>41178</v>
          </cell>
          <cell r="BP1923">
            <v>2.27</v>
          </cell>
          <cell r="BQ1923">
            <v>2.27</v>
          </cell>
          <cell r="BR1923">
            <v>2.2200000000000002</v>
          </cell>
          <cell r="BS1923">
            <v>2.2400000000000002</v>
          </cell>
          <cell r="BT1923">
            <v>4.9999999999999822E-2</v>
          </cell>
          <cell r="BU1923">
            <v>-2.9999999999999805E-2</v>
          </cell>
        </row>
        <row r="1924">
          <cell r="AA1924">
            <v>41179</v>
          </cell>
          <cell r="AB1924">
            <v>2.1</v>
          </cell>
          <cell r="AC1924">
            <v>2.1</v>
          </cell>
          <cell r="AD1924">
            <v>2.0699999999999998</v>
          </cell>
          <cell r="AE1924">
            <v>2.0699999999999998</v>
          </cell>
          <cell r="AF1924">
            <v>3.0000000000000249E-2</v>
          </cell>
          <cell r="AG1924">
            <v>-3.0000000000000249E-2</v>
          </cell>
          <cell r="BO1924">
            <v>41177</v>
          </cell>
          <cell r="BP1924">
            <v>2.2599999999999998</v>
          </cell>
          <cell r="BQ1924">
            <v>2.27</v>
          </cell>
          <cell r="BR1924">
            <v>2.2599999999999998</v>
          </cell>
          <cell r="BS1924">
            <v>2.27</v>
          </cell>
          <cell r="BT1924">
            <v>1.0000000000000231E-2</v>
          </cell>
          <cell r="BU1924">
            <v>1.0000000000000231E-2</v>
          </cell>
        </row>
        <row r="1925">
          <cell r="AA1925">
            <v>41178</v>
          </cell>
          <cell r="AB1925">
            <v>2.13</v>
          </cell>
          <cell r="AC1925">
            <v>2.13</v>
          </cell>
          <cell r="AD1925">
            <v>2.1</v>
          </cell>
          <cell r="AE1925">
            <v>2.1</v>
          </cell>
          <cell r="AF1925">
            <v>2.9999999999999805E-2</v>
          </cell>
          <cell r="AG1925">
            <v>-2.9999999999999805E-2</v>
          </cell>
          <cell r="BO1925">
            <v>41176</v>
          </cell>
          <cell r="BP1925">
            <v>2.3050000000000002</v>
          </cell>
          <cell r="BQ1925">
            <v>2.3050000000000002</v>
          </cell>
          <cell r="BR1925">
            <v>2.2599999999999998</v>
          </cell>
          <cell r="BS1925">
            <v>2.2599999999999998</v>
          </cell>
          <cell r="BT1925">
            <v>4.5000000000000373E-2</v>
          </cell>
          <cell r="BU1925">
            <v>-4.0000000000000036E-2</v>
          </cell>
        </row>
        <row r="1926">
          <cell r="AA1926">
            <v>41177</v>
          </cell>
          <cell r="AB1926">
            <v>2.12</v>
          </cell>
          <cell r="AC1926">
            <v>2.13</v>
          </cell>
          <cell r="AD1926">
            <v>2.12</v>
          </cell>
          <cell r="AE1926">
            <v>2.13</v>
          </cell>
          <cell r="AF1926">
            <v>9.9999999999997868E-3</v>
          </cell>
          <cell r="AG1926">
            <v>9.9999999999997868E-3</v>
          </cell>
          <cell r="BO1926">
            <v>41173</v>
          </cell>
          <cell r="BP1926">
            <v>2.2799999999999998</v>
          </cell>
          <cell r="BQ1926">
            <v>2.2999999999999998</v>
          </cell>
          <cell r="BR1926">
            <v>2.2799999999999998</v>
          </cell>
          <cell r="BS1926">
            <v>2.2999999999999998</v>
          </cell>
          <cell r="BT1926">
            <v>2.0000000000000018E-2</v>
          </cell>
          <cell r="BU1926">
            <v>2.0000000000000018E-2</v>
          </cell>
        </row>
        <row r="1927">
          <cell r="AA1927">
            <v>41176</v>
          </cell>
          <cell r="AB1927">
            <v>2.1800000000000002</v>
          </cell>
          <cell r="AC1927">
            <v>2.1800000000000002</v>
          </cell>
          <cell r="AD1927">
            <v>2.12</v>
          </cell>
          <cell r="AE1927">
            <v>2.12</v>
          </cell>
          <cell r="AF1927">
            <v>6.0000000000000053E-2</v>
          </cell>
          <cell r="AG1927">
            <v>-5.4999999999999716E-2</v>
          </cell>
          <cell r="BO1927">
            <v>41172</v>
          </cell>
          <cell r="BP1927">
            <v>2.3199999999999998</v>
          </cell>
          <cell r="BQ1927">
            <v>2.33</v>
          </cell>
          <cell r="BR1927">
            <v>2.2799999999999998</v>
          </cell>
          <cell r="BS1927">
            <v>2.2799999999999998</v>
          </cell>
          <cell r="BT1927">
            <v>5.0000000000000266E-2</v>
          </cell>
          <cell r="BU1927">
            <v>-4.0000000000000036E-2</v>
          </cell>
        </row>
        <row r="1928">
          <cell r="AA1928">
            <v>41173</v>
          </cell>
          <cell r="AB1928">
            <v>2.14</v>
          </cell>
          <cell r="AC1928">
            <v>2.1749999999999998</v>
          </cell>
          <cell r="AD1928">
            <v>2.14</v>
          </cell>
          <cell r="AE1928">
            <v>2.1749999999999998</v>
          </cell>
          <cell r="AF1928">
            <v>3.4999999999999698E-2</v>
          </cell>
          <cell r="AG1928">
            <v>3.4999999999999698E-2</v>
          </cell>
          <cell r="BO1928">
            <v>41171</v>
          </cell>
          <cell r="BP1928">
            <v>2.3199999999999998</v>
          </cell>
          <cell r="BQ1928">
            <v>2.3199999999999998</v>
          </cell>
          <cell r="BR1928">
            <v>2.3199999999999998</v>
          </cell>
          <cell r="BS1928">
            <v>2.3199999999999998</v>
          </cell>
          <cell r="BT1928">
            <v>0</v>
          </cell>
          <cell r="BU1928">
            <v>0</v>
          </cell>
        </row>
        <row r="1929">
          <cell r="AA1929">
            <v>41172</v>
          </cell>
          <cell r="AB1929">
            <v>2.15</v>
          </cell>
          <cell r="AC1929">
            <v>2.15</v>
          </cell>
          <cell r="AD1929">
            <v>2.14</v>
          </cell>
          <cell r="AE1929">
            <v>2.14</v>
          </cell>
          <cell r="AF1929">
            <v>9.9999999999997868E-3</v>
          </cell>
          <cell r="AG1929">
            <v>-9.9999999999997868E-3</v>
          </cell>
          <cell r="BO1929">
            <v>41170</v>
          </cell>
          <cell r="BP1929">
            <v>2.3199999999999998</v>
          </cell>
          <cell r="BQ1929">
            <v>2.3199999999999998</v>
          </cell>
          <cell r="BR1929">
            <v>2.3199999999999998</v>
          </cell>
          <cell r="BS1929">
            <v>2.3199999999999998</v>
          </cell>
          <cell r="BT1929">
            <v>0</v>
          </cell>
          <cell r="BU1929">
            <v>0</v>
          </cell>
        </row>
        <row r="1930">
          <cell r="AA1930">
            <v>41171</v>
          </cell>
          <cell r="AB1930">
            <v>2.15</v>
          </cell>
          <cell r="AC1930">
            <v>2.15</v>
          </cell>
          <cell r="AD1930">
            <v>2.15</v>
          </cell>
          <cell r="AE1930">
            <v>2.15</v>
          </cell>
          <cell r="AF1930">
            <v>0</v>
          </cell>
          <cell r="AG1930">
            <v>0</v>
          </cell>
          <cell r="BO1930">
            <v>41169</v>
          </cell>
          <cell r="BP1930">
            <v>2.3199999999999998</v>
          </cell>
          <cell r="BQ1930">
            <v>2.3199999999999998</v>
          </cell>
          <cell r="BR1930">
            <v>2.3199999999999998</v>
          </cell>
          <cell r="BS1930">
            <v>2.3199999999999998</v>
          </cell>
          <cell r="BT1930">
            <v>0</v>
          </cell>
          <cell r="BU1930">
            <v>4.4999999999999929E-2</v>
          </cell>
        </row>
        <row r="1931">
          <cell r="AA1931">
            <v>41170</v>
          </cell>
          <cell r="AB1931">
            <v>2.15</v>
          </cell>
          <cell r="AC1931">
            <v>2.15</v>
          </cell>
          <cell r="AD1931">
            <v>2.15</v>
          </cell>
          <cell r="AE1931">
            <v>2.15</v>
          </cell>
          <cell r="AF1931">
            <v>0</v>
          </cell>
          <cell r="AG1931">
            <v>0</v>
          </cell>
          <cell r="BO1931">
            <v>41166</v>
          </cell>
          <cell r="BP1931">
            <v>2.27</v>
          </cell>
          <cell r="BQ1931">
            <v>2.2749999999999999</v>
          </cell>
          <cell r="BR1931">
            <v>2.27</v>
          </cell>
          <cell r="BS1931">
            <v>2.2749999999999999</v>
          </cell>
          <cell r="BT1931">
            <v>4.9999999999998934E-3</v>
          </cell>
          <cell r="BU1931">
            <v>4.9999999999998934E-3</v>
          </cell>
        </row>
        <row r="1932">
          <cell r="AA1932">
            <v>41169</v>
          </cell>
          <cell r="AB1932">
            <v>2.15</v>
          </cell>
          <cell r="AC1932">
            <v>2.15</v>
          </cell>
          <cell r="AD1932">
            <v>2.15</v>
          </cell>
          <cell r="AE1932">
            <v>2.15</v>
          </cell>
          <cell r="AF1932">
            <v>0</v>
          </cell>
          <cell r="AG1932">
            <v>4.9999999999998934E-3</v>
          </cell>
          <cell r="BO1932">
            <v>41165</v>
          </cell>
          <cell r="BP1932">
            <v>2.27</v>
          </cell>
          <cell r="BQ1932">
            <v>2.2749999999999999</v>
          </cell>
          <cell r="BR1932">
            <v>2.27</v>
          </cell>
          <cell r="BS1932">
            <v>2.27</v>
          </cell>
          <cell r="BT1932">
            <v>4.9999999999998934E-3</v>
          </cell>
          <cell r="BU1932">
            <v>0</v>
          </cell>
        </row>
        <row r="1933">
          <cell r="AA1933">
            <v>41166</v>
          </cell>
          <cell r="AB1933">
            <v>2.12</v>
          </cell>
          <cell r="AC1933">
            <v>2.145</v>
          </cell>
          <cell r="AD1933">
            <v>2.12</v>
          </cell>
          <cell r="AE1933">
            <v>2.145</v>
          </cell>
          <cell r="AF1933">
            <v>2.4999999999999911E-2</v>
          </cell>
          <cell r="AG1933">
            <v>2.4999999999999911E-2</v>
          </cell>
          <cell r="BO1933">
            <v>41164</v>
          </cell>
          <cell r="BP1933">
            <v>2.2599999999999998</v>
          </cell>
          <cell r="BQ1933">
            <v>2.29</v>
          </cell>
          <cell r="BR1933">
            <v>2.2599999999999998</v>
          </cell>
          <cell r="BS1933">
            <v>2.27</v>
          </cell>
          <cell r="BT1933">
            <v>3.0000000000000249E-2</v>
          </cell>
          <cell r="BU1933">
            <v>1.0000000000000231E-2</v>
          </cell>
        </row>
        <row r="1934">
          <cell r="AA1934">
            <v>41165</v>
          </cell>
          <cell r="AB1934">
            <v>2.1</v>
          </cell>
          <cell r="AC1934">
            <v>2.12</v>
          </cell>
          <cell r="AD1934">
            <v>2.1</v>
          </cell>
          <cell r="AE1934">
            <v>2.12</v>
          </cell>
          <cell r="AF1934">
            <v>2.0000000000000018E-2</v>
          </cell>
          <cell r="AG1934">
            <v>2.0000000000000018E-2</v>
          </cell>
          <cell r="BO1934">
            <v>41163</v>
          </cell>
          <cell r="BP1934">
            <v>2.27</v>
          </cell>
          <cell r="BQ1934">
            <v>2.29</v>
          </cell>
          <cell r="BR1934">
            <v>2.2599999999999998</v>
          </cell>
          <cell r="BS1934">
            <v>2.2599999999999998</v>
          </cell>
          <cell r="BT1934">
            <v>3.0000000000000249E-2</v>
          </cell>
          <cell r="BU1934">
            <v>-1.0000000000000231E-2</v>
          </cell>
        </row>
        <row r="1935">
          <cell r="AA1935">
            <v>41164</v>
          </cell>
          <cell r="AB1935">
            <v>2.09</v>
          </cell>
          <cell r="AC1935">
            <v>2.12</v>
          </cell>
          <cell r="AD1935">
            <v>2.09</v>
          </cell>
          <cell r="AE1935">
            <v>2.1</v>
          </cell>
          <cell r="AF1935">
            <v>3.0000000000000249E-2</v>
          </cell>
          <cell r="AG1935">
            <v>1.0000000000000231E-2</v>
          </cell>
          <cell r="BO1935">
            <v>41162</v>
          </cell>
          <cell r="BP1935">
            <v>2.23</v>
          </cell>
          <cell r="BQ1935">
            <v>2.27</v>
          </cell>
          <cell r="BR1935">
            <v>2.23</v>
          </cell>
          <cell r="BS1935">
            <v>2.27</v>
          </cell>
          <cell r="BT1935">
            <v>4.0000000000000036E-2</v>
          </cell>
          <cell r="BU1935">
            <v>4.0000000000000036E-2</v>
          </cell>
        </row>
        <row r="1936">
          <cell r="AA1936">
            <v>41163</v>
          </cell>
          <cell r="AB1936">
            <v>2.1</v>
          </cell>
          <cell r="AC1936">
            <v>2.12</v>
          </cell>
          <cell r="AD1936">
            <v>2.09</v>
          </cell>
          <cell r="AE1936">
            <v>2.09</v>
          </cell>
          <cell r="AF1936">
            <v>3.0000000000000249E-2</v>
          </cell>
          <cell r="AG1936">
            <v>-1.0000000000000231E-2</v>
          </cell>
          <cell r="BO1936">
            <v>41159</v>
          </cell>
          <cell r="BP1936">
            <v>2.2000000000000002</v>
          </cell>
          <cell r="BQ1936">
            <v>2.23</v>
          </cell>
          <cell r="BR1936">
            <v>2.2000000000000002</v>
          </cell>
          <cell r="BS1936">
            <v>2.23</v>
          </cell>
          <cell r="BT1936">
            <v>2.9999999999999805E-2</v>
          </cell>
          <cell r="BU1936">
            <v>2.9999999999999805E-2</v>
          </cell>
        </row>
        <row r="1937">
          <cell r="AA1937">
            <v>41162</v>
          </cell>
          <cell r="AB1937">
            <v>2.0299999999999998</v>
          </cell>
          <cell r="AC1937">
            <v>2.1</v>
          </cell>
          <cell r="AD1937">
            <v>2.0299999999999998</v>
          </cell>
          <cell r="AE1937">
            <v>2.1</v>
          </cell>
          <cell r="AF1937">
            <v>7.0000000000000284E-2</v>
          </cell>
          <cell r="AG1937">
            <v>7.0000000000000284E-2</v>
          </cell>
          <cell r="BO1937">
            <v>41158</v>
          </cell>
          <cell r="BP1937">
            <v>2.19</v>
          </cell>
          <cell r="BQ1937">
            <v>2.2000000000000002</v>
          </cell>
          <cell r="BR1937">
            <v>2.19</v>
          </cell>
          <cell r="BS1937">
            <v>2.2000000000000002</v>
          </cell>
          <cell r="BT1937">
            <v>1.0000000000000231E-2</v>
          </cell>
          <cell r="BU1937">
            <v>1.0000000000000231E-2</v>
          </cell>
        </row>
        <row r="1938">
          <cell r="AA1938">
            <v>41159</v>
          </cell>
          <cell r="AB1938">
            <v>2</v>
          </cell>
          <cell r="AC1938">
            <v>2.0299999999999998</v>
          </cell>
          <cell r="AD1938">
            <v>1.9950000000000001</v>
          </cell>
          <cell r="AE1938">
            <v>2.0299999999999998</v>
          </cell>
          <cell r="AF1938">
            <v>3.4999999999999698E-2</v>
          </cell>
          <cell r="AG1938">
            <v>2.9999999999999805E-2</v>
          </cell>
          <cell r="BO1938">
            <v>41157</v>
          </cell>
          <cell r="BP1938">
            <v>2.16</v>
          </cell>
          <cell r="BQ1938">
            <v>2.19</v>
          </cell>
          <cell r="BR1938">
            <v>2.16</v>
          </cell>
          <cell r="BS1938">
            <v>2.19</v>
          </cell>
          <cell r="BT1938">
            <v>2.9999999999999805E-2</v>
          </cell>
          <cell r="BU1938">
            <v>2.9999999999999805E-2</v>
          </cell>
        </row>
        <row r="1939">
          <cell r="AA1939">
            <v>41158</v>
          </cell>
          <cell r="AB1939">
            <v>1.96</v>
          </cell>
          <cell r="AC1939">
            <v>2</v>
          </cell>
          <cell r="AD1939">
            <v>1.96</v>
          </cell>
          <cell r="AE1939">
            <v>2</v>
          </cell>
          <cell r="AF1939">
            <v>4.0000000000000036E-2</v>
          </cell>
          <cell r="AG1939">
            <v>4.0000000000000036E-2</v>
          </cell>
          <cell r="BO1939">
            <v>41156</v>
          </cell>
          <cell r="BP1939">
            <v>2.15</v>
          </cell>
          <cell r="BQ1939">
            <v>2.16</v>
          </cell>
          <cell r="BR1939">
            <v>2.15</v>
          </cell>
          <cell r="BS1939">
            <v>2.16</v>
          </cell>
          <cell r="BT1939">
            <v>1.0000000000000231E-2</v>
          </cell>
          <cell r="BU1939">
            <v>1.0000000000000231E-2</v>
          </cell>
        </row>
        <row r="1940">
          <cell r="AA1940">
            <v>41157</v>
          </cell>
          <cell r="AB1940">
            <v>1.95</v>
          </cell>
          <cell r="AC1940">
            <v>1.96</v>
          </cell>
          <cell r="AD1940">
            <v>1.95</v>
          </cell>
          <cell r="AE1940">
            <v>1.96</v>
          </cell>
          <cell r="AF1940">
            <v>1.0000000000000009E-2</v>
          </cell>
          <cell r="AG1940">
            <v>1.0000000000000009E-2</v>
          </cell>
          <cell r="BO1940">
            <v>41155</v>
          </cell>
          <cell r="BP1940">
            <v>2.1349999999999998</v>
          </cell>
          <cell r="BQ1940">
            <v>2.15</v>
          </cell>
          <cell r="BR1940">
            <v>2.1349999999999998</v>
          </cell>
          <cell r="BS1940">
            <v>2.15</v>
          </cell>
          <cell r="BT1940">
            <v>1.5000000000000124E-2</v>
          </cell>
          <cell r="BU1940">
            <v>1.5000000000000124E-2</v>
          </cell>
        </row>
        <row r="1941">
          <cell r="AA1941">
            <v>41156</v>
          </cell>
          <cell r="AB1941">
            <v>1.96</v>
          </cell>
          <cell r="AC1941">
            <v>1.9650000000000001</v>
          </cell>
          <cell r="AD1941">
            <v>1.95</v>
          </cell>
          <cell r="AE1941">
            <v>1.95</v>
          </cell>
          <cell r="AF1941">
            <v>1.5000000000000124E-2</v>
          </cell>
          <cell r="AG1941">
            <v>-1.0000000000000009E-2</v>
          </cell>
          <cell r="BO1941">
            <v>41152</v>
          </cell>
          <cell r="BP1941">
            <v>2.14</v>
          </cell>
          <cell r="BQ1941">
            <v>2.14</v>
          </cell>
          <cell r="BR1941">
            <v>2.13</v>
          </cell>
          <cell r="BS1941">
            <v>2.1349999999999998</v>
          </cell>
          <cell r="BT1941">
            <v>1.0000000000000231E-2</v>
          </cell>
          <cell r="BU1941">
            <v>-5.0000000000003375E-3</v>
          </cell>
        </row>
        <row r="1942">
          <cell r="AA1942">
            <v>41155</v>
          </cell>
          <cell r="AB1942">
            <v>1.96</v>
          </cell>
          <cell r="AC1942">
            <v>1.9650000000000001</v>
          </cell>
          <cell r="AD1942">
            <v>1.96</v>
          </cell>
          <cell r="AE1942">
            <v>1.96</v>
          </cell>
          <cell r="AF1942">
            <v>5.0000000000001155E-3</v>
          </cell>
          <cell r="AG1942">
            <v>0</v>
          </cell>
          <cell r="BO1942">
            <v>41151</v>
          </cell>
          <cell r="BP1942">
            <v>2.15</v>
          </cell>
          <cell r="BQ1942">
            <v>2.15</v>
          </cell>
          <cell r="BR1942">
            <v>2.13</v>
          </cell>
          <cell r="BS1942">
            <v>2.14</v>
          </cell>
          <cell r="BT1942">
            <v>2.0000000000000018E-2</v>
          </cell>
          <cell r="BU1942">
            <v>-9.9999999999997868E-3</v>
          </cell>
        </row>
        <row r="1943">
          <cell r="AA1943">
            <v>41152</v>
          </cell>
          <cell r="AB1943">
            <v>1.97</v>
          </cell>
          <cell r="AC1943">
            <v>1.9750000000000001</v>
          </cell>
          <cell r="AD1943">
            <v>1.96</v>
          </cell>
          <cell r="AE1943">
            <v>1.96</v>
          </cell>
          <cell r="AF1943">
            <v>1.5000000000000124E-2</v>
          </cell>
          <cell r="AG1943">
            <v>-1.5000000000000124E-2</v>
          </cell>
          <cell r="BO1943">
            <v>41150</v>
          </cell>
          <cell r="BP1943">
            <v>2.16</v>
          </cell>
          <cell r="BQ1943">
            <v>2.16</v>
          </cell>
          <cell r="BR1943">
            <v>2.15</v>
          </cell>
          <cell r="BS1943">
            <v>2.15</v>
          </cell>
          <cell r="BT1943">
            <v>1.0000000000000231E-2</v>
          </cell>
          <cell r="BU1943">
            <v>-1.0000000000000231E-2</v>
          </cell>
        </row>
        <row r="1944">
          <cell r="AA1944">
            <v>41151</v>
          </cell>
          <cell r="AB1944">
            <v>1.9950000000000001</v>
          </cell>
          <cell r="AC1944">
            <v>1.9950000000000001</v>
          </cell>
          <cell r="AD1944">
            <v>1.9750000000000001</v>
          </cell>
          <cell r="AE1944">
            <v>1.9750000000000001</v>
          </cell>
          <cell r="AF1944">
            <v>2.0000000000000018E-2</v>
          </cell>
          <cell r="AG1944">
            <v>-2.0000000000000018E-2</v>
          </cell>
          <cell r="BO1944">
            <v>41149</v>
          </cell>
          <cell r="BP1944">
            <v>2.1800000000000002</v>
          </cell>
          <cell r="BQ1944">
            <v>2.1800000000000002</v>
          </cell>
          <cell r="BR1944">
            <v>2.15</v>
          </cell>
          <cell r="BS1944">
            <v>2.16</v>
          </cell>
          <cell r="BT1944">
            <v>3.0000000000000249E-2</v>
          </cell>
          <cell r="BU1944">
            <v>-2.0000000000000018E-2</v>
          </cell>
        </row>
        <row r="1945">
          <cell r="AA1945">
            <v>41150</v>
          </cell>
          <cell r="AB1945">
            <v>1.9950000000000001</v>
          </cell>
          <cell r="AC1945">
            <v>1.9950000000000001</v>
          </cell>
          <cell r="AD1945">
            <v>1.99</v>
          </cell>
          <cell r="AE1945">
            <v>1.9950000000000001</v>
          </cell>
          <cell r="AF1945">
            <v>5.0000000000001155E-3</v>
          </cell>
          <cell r="AG1945">
            <v>0</v>
          </cell>
          <cell r="BO1945">
            <v>41148</v>
          </cell>
          <cell r="BP1945">
            <v>2.21</v>
          </cell>
          <cell r="BQ1945">
            <v>2.2149999999999999</v>
          </cell>
          <cell r="BR1945">
            <v>2.1800000000000002</v>
          </cell>
          <cell r="BS1945">
            <v>2.1800000000000002</v>
          </cell>
          <cell r="BT1945">
            <v>3.4999999999999698E-2</v>
          </cell>
          <cell r="BU1945">
            <v>-4.0000000000000036E-2</v>
          </cell>
        </row>
        <row r="1946">
          <cell r="AA1946">
            <v>41149</v>
          </cell>
          <cell r="AB1946">
            <v>2.02</v>
          </cell>
          <cell r="AC1946">
            <v>2.02</v>
          </cell>
          <cell r="AD1946">
            <v>1.99</v>
          </cell>
          <cell r="AE1946">
            <v>1.9950000000000001</v>
          </cell>
          <cell r="AF1946">
            <v>3.0000000000000027E-2</v>
          </cell>
          <cell r="AG1946">
            <v>-2.4999999999999911E-2</v>
          </cell>
          <cell r="BO1946">
            <v>41145</v>
          </cell>
          <cell r="BP1946">
            <v>2.19</v>
          </cell>
          <cell r="BQ1946">
            <v>2.2200000000000002</v>
          </cell>
          <cell r="BR1946">
            <v>2.1800000000000002</v>
          </cell>
          <cell r="BS1946">
            <v>2.2200000000000002</v>
          </cell>
          <cell r="BT1946">
            <v>4.0000000000000036E-2</v>
          </cell>
          <cell r="BU1946">
            <v>3.0000000000000249E-2</v>
          </cell>
        </row>
        <row r="1947">
          <cell r="AA1947">
            <v>41148</v>
          </cell>
          <cell r="AB1947">
            <v>2.06</v>
          </cell>
          <cell r="AC1947">
            <v>2.06</v>
          </cell>
          <cell r="AD1947">
            <v>2.02</v>
          </cell>
          <cell r="AE1947">
            <v>2.02</v>
          </cell>
          <cell r="AF1947">
            <v>4.0000000000000036E-2</v>
          </cell>
          <cell r="AG1947">
            <v>-4.4999999999999929E-2</v>
          </cell>
          <cell r="BO1947">
            <v>41144</v>
          </cell>
          <cell r="BP1947">
            <v>2.17</v>
          </cell>
          <cell r="BQ1947">
            <v>2.19</v>
          </cell>
          <cell r="BR1947">
            <v>2.17</v>
          </cell>
          <cell r="BS1947">
            <v>2.19</v>
          </cell>
          <cell r="BT1947">
            <v>2.0000000000000018E-2</v>
          </cell>
          <cell r="BU1947">
            <v>2.0000000000000018E-2</v>
          </cell>
        </row>
        <row r="1948">
          <cell r="AA1948">
            <v>41145</v>
          </cell>
          <cell r="AB1948">
            <v>2.0299999999999998</v>
          </cell>
          <cell r="AC1948">
            <v>2.0649999999999999</v>
          </cell>
          <cell r="AD1948">
            <v>2.0299999999999998</v>
          </cell>
          <cell r="AE1948">
            <v>2.0649999999999999</v>
          </cell>
          <cell r="AF1948">
            <v>3.5000000000000142E-2</v>
          </cell>
          <cell r="AG1948">
            <v>3.5000000000000142E-2</v>
          </cell>
          <cell r="BO1948">
            <v>41143</v>
          </cell>
          <cell r="BP1948">
            <v>2.2000000000000002</v>
          </cell>
          <cell r="BQ1948">
            <v>2.2000000000000002</v>
          </cell>
          <cell r="BR1948">
            <v>2.17</v>
          </cell>
          <cell r="BS1948">
            <v>2.17</v>
          </cell>
          <cell r="BT1948">
            <v>3.0000000000000249E-2</v>
          </cell>
          <cell r="BU1948">
            <v>-3.0000000000000249E-2</v>
          </cell>
        </row>
        <row r="1949">
          <cell r="AA1949">
            <v>41144</v>
          </cell>
          <cell r="AB1949">
            <v>2.0299999999999998</v>
          </cell>
          <cell r="AC1949">
            <v>2.0299999999999998</v>
          </cell>
          <cell r="AD1949">
            <v>2.0299999999999998</v>
          </cell>
          <cell r="AE1949">
            <v>2.0299999999999998</v>
          </cell>
          <cell r="AF1949">
            <v>0</v>
          </cell>
          <cell r="AG1949">
            <v>0</v>
          </cell>
          <cell r="BO1949">
            <v>41142</v>
          </cell>
          <cell r="BP1949">
            <v>2.21</v>
          </cell>
          <cell r="BQ1949">
            <v>2.21</v>
          </cell>
          <cell r="BR1949">
            <v>2.19</v>
          </cell>
          <cell r="BS1949">
            <v>2.2000000000000002</v>
          </cell>
          <cell r="BT1949">
            <v>2.0000000000000018E-2</v>
          </cell>
          <cell r="BU1949">
            <v>-9.9999999999997868E-3</v>
          </cell>
        </row>
        <row r="1950">
          <cell r="AA1950">
            <v>41143</v>
          </cell>
          <cell r="AB1950">
            <v>2.0649999999999999</v>
          </cell>
          <cell r="AC1950">
            <v>2.0699999999999998</v>
          </cell>
          <cell r="AD1950">
            <v>2.0299999999999998</v>
          </cell>
          <cell r="AE1950">
            <v>2.0299999999999998</v>
          </cell>
          <cell r="AF1950">
            <v>4.0000000000000036E-2</v>
          </cell>
          <cell r="AG1950">
            <v>-3.5000000000000142E-2</v>
          </cell>
          <cell r="BO1950">
            <v>41141</v>
          </cell>
          <cell r="BP1950">
            <v>2.25</v>
          </cell>
          <cell r="BQ1950">
            <v>2.25</v>
          </cell>
          <cell r="BR1950">
            <v>2.21</v>
          </cell>
          <cell r="BS1950">
            <v>2.21</v>
          </cell>
          <cell r="BT1950">
            <v>4.0000000000000036E-2</v>
          </cell>
          <cell r="BU1950">
            <v>-4.0000000000000036E-2</v>
          </cell>
        </row>
        <row r="1951">
          <cell r="AA1951">
            <v>41142</v>
          </cell>
          <cell r="AB1951">
            <v>2.09</v>
          </cell>
          <cell r="AC1951">
            <v>2.09</v>
          </cell>
          <cell r="AD1951">
            <v>2.06</v>
          </cell>
          <cell r="AE1951">
            <v>2.0649999999999999</v>
          </cell>
          <cell r="AF1951">
            <v>2.9999999999999805E-2</v>
          </cell>
          <cell r="AG1951">
            <v>-2.4999999999999911E-2</v>
          </cell>
          <cell r="BO1951">
            <v>41138</v>
          </cell>
          <cell r="BP1951">
            <v>2.25</v>
          </cell>
          <cell r="BQ1951">
            <v>2.25</v>
          </cell>
          <cell r="BR1951">
            <v>2.23</v>
          </cell>
          <cell r="BS1951">
            <v>2.25</v>
          </cell>
          <cell r="BT1951">
            <v>2.0000000000000018E-2</v>
          </cell>
          <cell r="BU1951">
            <v>0</v>
          </cell>
        </row>
        <row r="1952">
          <cell r="AA1952">
            <v>41141</v>
          </cell>
          <cell r="AB1952">
            <v>2.06</v>
          </cell>
          <cell r="AC1952">
            <v>2.11</v>
          </cell>
          <cell r="AD1952">
            <v>2.06</v>
          </cell>
          <cell r="AE1952">
            <v>2.09</v>
          </cell>
          <cell r="AF1952">
            <v>4.9999999999999822E-2</v>
          </cell>
          <cell r="AG1952">
            <v>2.9999999999999805E-2</v>
          </cell>
          <cell r="BO1952">
            <v>41137</v>
          </cell>
          <cell r="BP1952">
            <v>2.27</v>
          </cell>
          <cell r="BQ1952">
            <v>2.27</v>
          </cell>
          <cell r="BR1952">
            <v>2.25</v>
          </cell>
          <cell r="BS1952">
            <v>2.25</v>
          </cell>
          <cell r="BT1952">
            <v>2.0000000000000018E-2</v>
          </cell>
          <cell r="BU1952">
            <v>-1.5000000000000124E-2</v>
          </cell>
        </row>
        <row r="1953">
          <cell r="AA1953">
            <v>41138</v>
          </cell>
          <cell r="AB1953">
            <v>2.0499999999999998</v>
          </cell>
          <cell r="AC1953">
            <v>2.06</v>
          </cell>
          <cell r="AD1953">
            <v>2.04</v>
          </cell>
          <cell r="AE1953">
            <v>2.06</v>
          </cell>
          <cell r="AF1953">
            <v>2.0000000000000018E-2</v>
          </cell>
          <cell r="AG1953">
            <v>1.0000000000000231E-2</v>
          </cell>
          <cell r="BO1953">
            <v>41136</v>
          </cell>
          <cell r="BP1953">
            <v>2.2599999999999998</v>
          </cell>
          <cell r="BQ1953">
            <v>2.2650000000000001</v>
          </cell>
          <cell r="BR1953">
            <v>2.2599999999999998</v>
          </cell>
          <cell r="BS1953">
            <v>2.2650000000000001</v>
          </cell>
          <cell r="BT1953">
            <v>5.0000000000003375E-3</v>
          </cell>
          <cell r="BU1953">
            <v>5.0000000000003375E-3</v>
          </cell>
        </row>
        <row r="1954">
          <cell r="AA1954">
            <v>41137</v>
          </cell>
          <cell r="AB1954">
            <v>2.0499999999999998</v>
          </cell>
          <cell r="AC1954">
            <v>2.0499999999999998</v>
          </cell>
          <cell r="AD1954">
            <v>2.044</v>
          </cell>
          <cell r="AE1954">
            <v>2.0499999999999998</v>
          </cell>
          <cell r="AF1954">
            <v>5.9999999999997833E-3</v>
          </cell>
          <cell r="AG1954">
            <v>0</v>
          </cell>
          <cell r="BO1954">
            <v>41135</v>
          </cell>
          <cell r="BP1954">
            <v>2.29</v>
          </cell>
          <cell r="BQ1954">
            <v>2.29</v>
          </cell>
          <cell r="BR1954">
            <v>2.25</v>
          </cell>
          <cell r="BS1954">
            <v>2.2599999999999998</v>
          </cell>
          <cell r="BT1954">
            <v>4.0000000000000036E-2</v>
          </cell>
          <cell r="BU1954">
            <v>-3.0000000000000249E-2</v>
          </cell>
        </row>
        <row r="1955">
          <cell r="AA1955">
            <v>41136</v>
          </cell>
          <cell r="AB1955">
            <v>2.0499999999999998</v>
          </cell>
          <cell r="AC1955">
            <v>2.0499999999999998</v>
          </cell>
          <cell r="AD1955">
            <v>2.0499999999999998</v>
          </cell>
          <cell r="AE1955">
            <v>2.0499999999999998</v>
          </cell>
          <cell r="AF1955">
            <v>0</v>
          </cell>
          <cell r="AG1955">
            <v>0</v>
          </cell>
          <cell r="BO1955">
            <v>41134</v>
          </cell>
          <cell r="BP1955">
            <v>2.3250000000000002</v>
          </cell>
          <cell r="BQ1955">
            <v>2.33</v>
          </cell>
          <cell r="BR1955">
            <v>2.29</v>
          </cell>
          <cell r="BS1955">
            <v>2.29</v>
          </cell>
          <cell r="BT1955">
            <v>4.0000000000000036E-2</v>
          </cell>
          <cell r="BU1955">
            <v>-2.9999999999999805E-2</v>
          </cell>
        </row>
        <row r="1956">
          <cell r="AA1956">
            <v>41135</v>
          </cell>
          <cell r="AB1956">
            <v>2.0750000000000002</v>
          </cell>
          <cell r="AC1956">
            <v>2.0750000000000002</v>
          </cell>
          <cell r="AD1956">
            <v>2.04</v>
          </cell>
          <cell r="AE1956">
            <v>2.0499999999999998</v>
          </cell>
          <cell r="AF1956">
            <v>3.5000000000000142E-2</v>
          </cell>
          <cell r="AG1956">
            <v>-2.5000000000000355E-2</v>
          </cell>
          <cell r="BO1956">
            <v>41131</v>
          </cell>
          <cell r="BP1956">
            <v>2.33</v>
          </cell>
          <cell r="BQ1956">
            <v>2.331</v>
          </cell>
          <cell r="BR1956">
            <v>2.31</v>
          </cell>
          <cell r="BS1956">
            <v>2.3199999999999998</v>
          </cell>
          <cell r="BT1956">
            <v>2.0999999999999908E-2</v>
          </cell>
          <cell r="BU1956">
            <v>-1.0000000000000231E-2</v>
          </cell>
        </row>
        <row r="1957">
          <cell r="AA1957">
            <v>41134</v>
          </cell>
          <cell r="AB1957">
            <v>2.11</v>
          </cell>
          <cell r="AC1957">
            <v>2.11</v>
          </cell>
          <cell r="AD1957">
            <v>2.0699999999999998</v>
          </cell>
          <cell r="AE1957">
            <v>2.0750000000000002</v>
          </cell>
          <cell r="AF1957">
            <v>4.0000000000000036E-2</v>
          </cell>
          <cell r="AG1957">
            <v>-3.4999999999999698E-2</v>
          </cell>
          <cell r="BO1957">
            <v>41130</v>
          </cell>
          <cell r="BP1957">
            <v>2.3199999999999998</v>
          </cell>
          <cell r="BQ1957">
            <v>2.33</v>
          </cell>
          <cell r="BR1957">
            <v>2.2999999999999998</v>
          </cell>
          <cell r="BS1957">
            <v>2.33</v>
          </cell>
          <cell r="BT1957">
            <v>3.0000000000000249E-2</v>
          </cell>
          <cell r="BU1957">
            <v>1.0000000000000231E-2</v>
          </cell>
        </row>
        <row r="1958">
          <cell r="AA1958">
            <v>41131</v>
          </cell>
          <cell r="AB1958">
            <v>2.11</v>
          </cell>
          <cell r="AC1958">
            <v>2.11</v>
          </cell>
          <cell r="AD1958">
            <v>2.1</v>
          </cell>
          <cell r="AE1958">
            <v>2.11</v>
          </cell>
          <cell r="AF1958">
            <v>9.9999999999997868E-3</v>
          </cell>
          <cell r="AG1958">
            <v>0</v>
          </cell>
          <cell r="BO1958">
            <v>41129</v>
          </cell>
          <cell r="BP1958">
            <v>2.3149999999999999</v>
          </cell>
          <cell r="BQ1958">
            <v>2.33</v>
          </cell>
          <cell r="BR1958">
            <v>2.27</v>
          </cell>
          <cell r="BS1958">
            <v>2.3199999999999998</v>
          </cell>
          <cell r="BT1958">
            <v>6.0000000000000053E-2</v>
          </cell>
          <cell r="BU1958">
            <v>4.9999999999998934E-3</v>
          </cell>
        </row>
        <row r="1959">
          <cell r="AA1959">
            <v>41130</v>
          </cell>
          <cell r="AB1959">
            <v>2.105</v>
          </cell>
          <cell r="AC1959">
            <v>2.11</v>
          </cell>
          <cell r="AD1959">
            <v>2.08</v>
          </cell>
          <cell r="AE1959">
            <v>2.11</v>
          </cell>
          <cell r="AF1959">
            <v>2.9999999999999805E-2</v>
          </cell>
          <cell r="AG1959">
            <v>4.9999999999998934E-3</v>
          </cell>
          <cell r="BO1959">
            <v>41128</v>
          </cell>
          <cell r="BP1959">
            <v>2.2450000000000001</v>
          </cell>
          <cell r="BQ1959">
            <v>2.3199999999999998</v>
          </cell>
          <cell r="BR1959">
            <v>2.2450000000000001</v>
          </cell>
          <cell r="BS1959">
            <v>2.3149999999999999</v>
          </cell>
          <cell r="BT1959">
            <v>7.4999999999999734E-2</v>
          </cell>
          <cell r="BU1959">
            <v>6.999999999999984E-2</v>
          </cell>
        </row>
        <row r="1960">
          <cell r="AA1960">
            <v>41129</v>
          </cell>
          <cell r="AB1960">
            <v>2.0950000000000002</v>
          </cell>
          <cell r="AC1960">
            <v>2.105</v>
          </cell>
          <cell r="AD1960">
            <v>2.0299999999999998</v>
          </cell>
          <cell r="AE1960">
            <v>2.105</v>
          </cell>
          <cell r="AF1960">
            <v>7.5000000000000178E-2</v>
          </cell>
          <cell r="AG1960">
            <v>9.9999999999997868E-3</v>
          </cell>
          <cell r="BO1960">
            <v>41127</v>
          </cell>
          <cell r="BP1960">
            <v>2.19</v>
          </cell>
          <cell r="BQ1960">
            <v>2.2450000000000001</v>
          </cell>
          <cell r="BR1960">
            <v>2.19</v>
          </cell>
          <cell r="BS1960">
            <v>2.2450000000000001</v>
          </cell>
          <cell r="BT1960">
            <v>5.500000000000016E-2</v>
          </cell>
          <cell r="BU1960">
            <v>4.4999999999999929E-2</v>
          </cell>
        </row>
        <row r="1961">
          <cell r="AA1961">
            <v>41128</v>
          </cell>
          <cell r="AB1961">
            <v>2.09</v>
          </cell>
          <cell r="AC1961">
            <v>2.11</v>
          </cell>
          <cell r="AD1961">
            <v>2.0699999999999998</v>
          </cell>
          <cell r="AE1961">
            <v>2.0950000000000002</v>
          </cell>
          <cell r="AF1961">
            <v>4.0000000000000036E-2</v>
          </cell>
          <cell r="AG1961">
            <v>5.0000000000003375E-3</v>
          </cell>
          <cell r="BO1961">
            <v>41124</v>
          </cell>
          <cell r="BP1961">
            <v>2.15</v>
          </cell>
          <cell r="BQ1961">
            <v>2.2000000000000002</v>
          </cell>
          <cell r="BR1961">
            <v>2.14</v>
          </cell>
          <cell r="BS1961">
            <v>2.2000000000000002</v>
          </cell>
          <cell r="BT1961">
            <v>6.0000000000000053E-2</v>
          </cell>
          <cell r="BU1961">
            <v>5.0000000000000266E-2</v>
          </cell>
        </row>
        <row r="1962">
          <cell r="AA1962">
            <v>41127</v>
          </cell>
          <cell r="AB1962">
            <v>2.1</v>
          </cell>
          <cell r="AC1962">
            <v>2.12</v>
          </cell>
          <cell r="AD1962">
            <v>2.09</v>
          </cell>
          <cell r="AE1962">
            <v>2.09</v>
          </cell>
          <cell r="AF1962">
            <v>3.0000000000000249E-2</v>
          </cell>
          <cell r="AG1962">
            <v>-1.0000000000000231E-2</v>
          </cell>
          <cell r="BO1962">
            <v>41123</v>
          </cell>
          <cell r="BP1962">
            <v>2.1800000000000002</v>
          </cell>
          <cell r="BQ1962">
            <v>2.1800000000000002</v>
          </cell>
          <cell r="BR1962">
            <v>2.15</v>
          </cell>
          <cell r="BS1962">
            <v>2.15</v>
          </cell>
          <cell r="BT1962">
            <v>3.0000000000000249E-2</v>
          </cell>
          <cell r="BU1962">
            <v>-3.0000000000000249E-2</v>
          </cell>
        </row>
        <row r="1963">
          <cell r="AA1963">
            <v>41124</v>
          </cell>
          <cell r="AB1963">
            <v>2.0649999999999999</v>
          </cell>
          <cell r="AC1963">
            <v>2.1</v>
          </cell>
          <cell r="AD1963">
            <v>2.06</v>
          </cell>
          <cell r="AE1963">
            <v>2.1</v>
          </cell>
          <cell r="AF1963">
            <v>4.0000000000000036E-2</v>
          </cell>
          <cell r="AG1963">
            <v>3.5000000000000142E-2</v>
          </cell>
          <cell r="BO1963">
            <v>41122</v>
          </cell>
          <cell r="BP1963">
            <v>2.1850000000000001</v>
          </cell>
          <cell r="BQ1963">
            <v>2.19</v>
          </cell>
          <cell r="BR1963">
            <v>2.17</v>
          </cell>
          <cell r="BS1963">
            <v>2.1800000000000002</v>
          </cell>
          <cell r="BT1963">
            <v>2.0000000000000018E-2</v>
          </cell>
          <cell r="BU1963">
            <v>-4.9999999999998934E-3</v>
          </cell>
        </row>
        <row r="1964">
          <cell r="AA1964">
            <v>41123</v>
          </cell>
          <cell r="AB1964">
            <v>2.09</v>
          </cell>
          <cell r="AC1964">
            <v>2.09</v>
          </cell>
          <cell r="AD1964">
            <v>2.0649999999999999</v>
          </cell>
          <cell r="AE1964">
            <v>2.0649999999999999</v>
          </cell>
          <cell r="AF1964">
            <v>2.4999999999999911E-2</v>
          </cell>
          <cell r="AG1964">
            <v>-2.4999999999999911E-2</v>
          </cell>
          <cell r="BO1964">
            <v>41121</v>
          </cell>
          <cell r="BP1964">
            <v>2.16</v>
          </cell>
          <cell r="BQ1964">
            <v>2.19</v>
          </cell>
          <cell r="BR1964">
            <v>2.15</v>
          </cell>
          <cell r="BS1964">
            <v>2.1850000000000001</v>
          </cell>
          <cell r="BT1964">
            <v>4.0000000000000036E-2</v>
          </cell>
          <cell r="BU1964">
            <v>2.4999999999999911E-2</v>
          </cell>
        </row>
        <row r="1965">
          <cell r="AA1965">
            <v>41122</v>
          </cell>
          <cell r="AB1965">
            <v>2.1</v>
          </cell>
          <cell r="AC1965">
            <v>2.1</v>
          </cell>
          <cell r="AD1965">
            <v>2.08</v>
          </cell>
          <cell r="AE1965">
            <v>2.09</v>
          </cell>
          <cell r="AF1965">
            <v>2.0000000000000018E-2</v>
          </cell>
          <cell r="AG1965">
            <v>-1.0000000000000231E-2</v>
          </cell>
          <cell r="BO1965">
            <v>41120</v>
          </cell>
          <cell r="BP1965">
            <v>2.16</v>
          </cell>
          <cell r="BQ1965">
            <v>2.17</v>
          </cell>
          <cell r="BR1965">
            <v>2.16</v>
          </cell>
          <cell r="BS1965">
            <v>2.16</v>
          </cell>
          <cell r="BT1965">
            <v>9.9999999999997868E-3</v>
          </cell>
          <cell r="BU1965">
            <v>0</v>
          </cell>
        </row>
        <row r="1966">
          <cell r="AA1966">
            <v>41121</v>
          </cell>
          <cell r="AB1966">
            <v>2.09</v>
          </cell>
          <cell r="AC1966">
            <v>2.11</v>
          </cell>
          <cell r="AD1966">
            <v>2.08</v>
          </cell>
          <cell r="AE1966">
            <v>2.1</v>
          </cell>
          <cell r="AF1966">
            <v>2.9999999999999805E-2</v>
          </cell>
          <cell r="AG1966">
            <v>1.0000000000000231E-2</v>
          </cell>
          <cell r="BO1966">
            <v>41117</v>
          </cell>
          <cell r="BP1966">
            <v>2.14</v>
          </cell>
          <cell r="BQ1966">
            <v>2.16</v>
          </cell>
          <cell r="BR1966">
            <v>2.14</v>
          </cell>
          <cell r="BS1966">
            <v>2.16</v>
          </cell>
          <cell r="BT1966">
            <v>2.0000000000000018E-2</v>
          </cell>
          <cell r="BU1966">
            <v>2.0000000000000018E-2</v>
          </cell>
        </row>
        <row r="1967">
          <cell r="AA1967">
            <v>41120</v>
          </cell>
          <cell r="AB1967">
            <v>2.0950000000000002</v>
          </cell>
          <cell r="AC1967">
            <v>2.11</v>
          </cell>
          <cell r="AD1967">
            <v>2.0699999999999998</v>
          </cell>
          <cell r="AE1967">
            <v>2.09</v>
          </cell>
          <cell r="AF1967">
            <v>4.0000000000000036E-2</v>
          </cell>
          <cell r="AG1967">
            <v>0</v>
          </cell>
          <cell r="BO1967">
            <v>41116</v>
          </cell>
          <cell r="BP1967">
            <v>2.13</v>
          </cell>
          <cell r="BQ1967">
            <v>2.14</v>
          </cell>
          <cell r="BR1967">
            <v>2.13</v>
          </cell>
          <cell r="BS1967">
            <v>2.14</v>
          </cell>
          <cell r="BT1967">
            <v>1.0000000000000231E-2</v>
          </cell>
          <cell r="BU1967">
            <v>1.0000000000000231E-2</v>
          </cell>
        </row>
        <row r="1968">
          <cell r="AA1968">
            <v>41117</v>
          </cell>
          <cell r="AB1968">
            <v>2.0699999999999998</v>
          </cell>
          <cell r="AC1968">
            <v>2.0950000000000002</v>
          </cell>
          <cell r="AD1968">
            <v>2.0699999999999998</v>
          </cell>
          <cell r="AE1968">
            <v>2.09</v>
          </cell>
          <cell r="AF1968">
            <v>2.5000000000000355E-2</v>
          </cell>
          <cell r="AG1968">
            <v>2.0000000000000018E-2</v>
          </cell>
          <cell r="BO1968">
            <v>41115</v>
          </cell>
          <cell r="BP1968">
            <v>2.1349999999999998</v>
          </cell>
          <cell r="BQ1968">
            <v>2.145</v>
          </cell>
          <cell r="BR1968">
            <v>2.11</v>
          </cell>
          <cell r="BS1968">
            <v>2.13</v>
          </cell>
          <cell r="BT1968">
            <v>3.5000000000000142E-2</v>
          </cell>
          <cell r="BU1968">
            <v>-4.9999999999998934E-3</v>
          </cell>
        </row>
        <row r="1969">
          <cell r="AA1969">
            <v>41116</v>
          </cell>
          <cell r="AB1969">
            <v>2.0350000000000001</v>
          </cell>
          <cell r="AC1969">
            <v>2.0699999999999998</v>
          </cell>
          <cell r="AD1969">
            <v>2.0299999999999998</v>
          </cell>
          <cell r="AE1969">
            <v>2.0699999999999998</v>
          </cell>
          <cell r="AF1969">
            <v>4.0000000000000036E-2</v>
          </cell>
          <cell r="AG1969">
            <v>3.4999999999999698E-2</v>
          </cell>
          <cell r="BO1969">
            <v>41114</v>
          </cell>
          <cell r="BP1969">
            <v>2.13</v>
          </cell>
          <cell r="BQ1969">
            <v>2.15</v>
          </cell>
          <cell r="BR1969">
            <v>2.11</v>
          </cell>
          <cell r="BS1969">
            <v>2.1349999999999998</v>
          </cell>
          <cell r="BT1969">
            <v>4.0000000000000036E-2</v>
          </cell>
          <cell r="BU1969">
            <v>4.9999999999998934E-3</v>
          </cell>
        </row>
        <row r="1970">
          <cell r="AA1970">
            <v>41115</v>
          </cell>
          <cell r="AB1970">
            <v>2.0299999999999998</v>
          </cell>
          <cell r="AC1970">
            <v>2.04</v>
          </cell>
          <cell r="AD1970">
            <v>2.02</v>
          </cell>
          <cell r="AE1970">
            <v>2.0350000000000001</v>
          </cell>
          <cell r="AF1970">
            <v>2.0000000000000018E-2</v>
          </cell>
          <cell r="AG1970">
            <v>5.0000000000003375E-3</v>
          </cell>
          <cell r="BO1970">
            <v>41113</v>
          </cell>
          <cell r="BP1970">
            <v>2.14</v>
          </cell>
          <cell r="BQ1970">
            <v>2.14</v>
          </cell>
          <cell r="BR1970">
            <v>2.12</v>
          </cell>
          <cell r="BS1970">
            <v>2.13</v>
          </cell>
          <cell r="BT1970">
            <v>2.0000000000000018E-2</v>
          </cell>
          <cell r="BU1970">
            <v>-1.0000000000000231E-2</v>
          </cell>
        </row>
        <row r="1971">
          <cell r="AA1971">
            <v>41114</v>
          </cell>
          <cell r="AB1971">
            <v>2.0550000000000002</v>
          </cell>
          <cell r="AC1971">
            <v>2.0699999999999998</v>
          </cell>
          <cell r="AD1971">
            <v>2.02</v>
          </cell>
          <cell r="AE1971">
            <v>2.0299999999999998</v>
          </cell>
          <cell r="AF1971">
            <v>4.9999999999999822E-2</v>
          </cell>
          <cell r="AG1971">
            <v>-2.5000000000000355E-2</v>
          </cell>
          <cell r="BO1971">
            <v>41110</v>
          </cell>
          <cell r="BP1971">
            <v>2.19</v>
          </cell>
          <cell r="BQ1971">
            <v>2.19</v>
          </cell>
          <cell r="BR1971">
            <v>2.14</v>
          </cell>
          <cell r="BS1971">
            <v>2.14</v>
          </cell>
          <cell r="BT1971">
            <v>4.9999999999999822E-2</v>
          </cell>
          <cell r="BU1971">
            <v>-4.9999999999999822E-2</v>
          </cell>
        </row>
        <row r="1972">
          <cell r="AA1972">
            <v>41113</v>
          </cell>
          <cell r="AB1972">
            <v>2.0699999999999998</v>
          </cell>
          <cell r="AC1972">
            <v>2.0699999999999998</v>
          </cell>
          <cell r="AD1972">
            <v>2.0499999999999998</v>
          </cell>
          <cell r="AE1972">
            <v>2.0550000000000002</v>
          </cell>
          <cell r="AF1972">
            <v>2.0000000000000018E-2</v>
          </cell>
          <cell r="AG1972">
            <v>-1.499999999999968E-2</v>
          </cell>
          <cell r="BO1972">
            <v>41109</v>
          </cell>
          <cell r="BP1972">
            <v>2.15</v>
          </cell>
          <cell r="BQ1972">
            <v>2.19</v>
          </cell>
          <cell r="BR1972">
            <v>2.145</v>
          </cell>
          <cell r="BS1972">
            <v>2.19</v>
          </cell>
          <cell r="BT1972">
            <v>4.4999999999999929E-2</v>
          </cell>
          <cell r="BU1972">
            <v>4.0000000000000036E-2</v>
          </cell>
        </row>
        <row r="1973">
          <cell r="AA1973">
            <v>41110</v>
          </cell>
          <cell r="AB1973">
            <v>2.125</v>
          </cell>
          <cell r="AC1973">
            <v>2.125</v>
          </cell>
          <cell r="AD1973">
            <v>2.0699999999999998</v>
          </cell>
          <cell r="AE1973">
            <v>2.0699999999999998</v>
          </cell>
          <cell r="AF1973">
            <v>5.500000000000016E-2</v>
          </cell>
          <cell r="AG1973">
            <v>-5.500000000000016E-2</v>
          </cell>
          <cell r="BO1973">
            <v>41108</v>
          </cell>
          <cell r="BP1973">
            <v>2.1800000000000002</v>
          </cell>
          <cell r="BQ1973">
            <v>2.181</v>
          </cell>
          <cell r="BR1973">
            <v>2.145</v>
          </cell>
          <cell r="BS1973">
            <v>2.15</v>
          </cell>
          <cell r="BT1973">
            <v>3.6000000000000032E-2</v>
          </cell>
          <cell r="BU1973">
            <v>-3.0000000000000249E-2</v>
          </cell>
        </row>
        <row r="1974">
          <cell r="AA1974">
            <v>41109</v>
          </cell>
          <cell r="AB1974">
            <v>2.125</v>
          </cell>
          <cell r="AC1974">
            <v>2.13</v>
          </cell>
          <cell r="AD1974">
            <v>2.12</v>
          </cell>
          <cell r="AE1974">
            <v>2.125</v>
          </cell>
          <cell r="AF1974">
            <v>9.9999999999997868E-3</v>
          </cell>
          <cell r="AG1974">
            <v>0</v>
          </cell>
          <cell r="BO1974">
            <v>41107</v>
          </cell>
          <cell r="BP1974">
            <v>2.2000000000000002</v>
          </cell>
          <cell r="BQ1974">
            <v>2.2000000000000002</v>
          </cell>
          <cell r="BR1974">
            <v>2.1800000000000002</v>
          </cell>
          <cell r="BS1974">
            <v>2.1800000000000002</v>
          </cell>
          <cell r="BT1974">
            <v>2.0000000000000018E-2</v>
          </cell>
          <cell r="BU1974">
            <v>-2.0000000000000018E-2</v>
          </cell>
        </row>
        <row r="1975">
          <cell r="AA1975">
            <v>41108</v>
          </cell>
          <cell r="AB1975">
            <v>2.17</v>
          </cell>
          <cell r="AC1975">
            <v>2.17</v>
          </cell>
          <cell r="AD1975">
            <v>2.125</v>
          </cell>
          <cell r="AE1975">
            <v>2.125</v>
          </cell>
          <cell r="AF1975">
            <v>4.4999999999999929E-2</v>
          </cell>
          <cell r="AG1975">
            <v>-4.0000000000000036E-2</v>
          </cell>
          <cell r="BO1975">
            <v>41106</v>
          </cell>
          <cell r="BP1975">
            <v>2.2000000000000002</v>
          </cell>
          <cell r="BQ1975">
            <v>2.2000000000000002</v>
          </cell>
          <cell r="BR1975">
            <v>2.2000000000000002</v>
          </cell>
          <cell r="BS1975">
            <v>2.2000000000000002</v>
          </cell>
          <cell r="BT1975">
            <v>0</v>
          </cell>
          <cell r="BU1975">
            <v>0</v>
          </cell>
        </row>
        <row r="1976">
          <cell r="AA1976">
            <v>41107</v>
          </cell>
          <cell r="AB1976">
            <v>2.19</v>
          </cell>
          <cell r="AC1976">
            <v>2.19</v>
          </cell>
          <cell r="AD1976">
            <v>2.16</v>
          </cell>
          <cell r="AE1976">
            <v>2.165</v>
          </cell>
          <cell r="AF1976">
            <v>2.9999999999999805E-2</v>
          </cell>
          <cell r="AG1976">
            <v>-2.4999999999999911E-2</v>
          </cell>
          <cell r="BO1976">
            <v>41103</v>
          </cell>
          <cell r="BP1976">
            <v>2.2400000000000002</v>
          </cell>
          <cell r="BQ1976">
            <v>2.2400000000000002</v>
          </cell>
          <cell r="BR1976">
            <v>2.19</v>
          </cell>
          <cell r="BS1976">
            <v>2.2000000000000002</v>
          </cell>
          <cell r="BT1976">
            <v>5.0000000000000266E-2</v>
          </cell>
          <cell r="BU1976">
            <v>-4.0000000000000036E-2</v>
          </cell>
        </row>
        <row r="1977">
          <cell r="AA1977">
            <v>41106</v>
          </cell>
          <cell r="AB1977">
            <v>2.19</v>
          </cell>
          <cell r="AC1977">
            <v>2.19</v>
          </cell>
          <cell r="AD1977">
            <v>2.19</v>
          </cell>
          <cell r="AE1977">
            <v>2.19</v>
          </cell>
          <cell r="AF1977">
            <v>0</v>
          </cell>
          <cell r="AG1977">
            <v>0</v>
          </cell>
          <cell r="BO1977">
            <v>41102</v>
          </cell>
          <cell r="BP1977">
            <v>2.2850000000000001</v>
          </cell>
          <cell r="BQ1977">
            <v>2.29</v>
          </cell>
          <cell r="BR1977">
            <v>2.23</v>
          </cell>
          <cell r="BS1977">
            <v>2.2400000000000002</v>
          </cell>
          <cell r="BT1977">
            <v>6.0000000000000053E-2</v>
          </cell>
          <cell r="BU1977">
            <v>-4.4999999999999929E-2</v>
          </cell>
        </row>
        <row r="1978">
          <cell r="AA1978">
            <v>41103</v>
          </cell>
          <cell r="AB1978">
            <v>2.1800000000000002</v>
          </cell>
          <cell r="AC1978">
            <v>2.19</v>
          </cell>
          <cell r="AD1978">
            <v>2.16</v>
          </cell>
          <cell r="AE1978">
            <v>2.19</v>
          </cell>
          <cell r="AF1978">
            <v>2.9999999999999805E-2</v>
          </cell>
          <cell r="AG1978">
            <v>9.9999999999997868E-3</v>
          </cell>
          <cell r="BO1978">
            <v>41101</v>
          </cell>
          <cell r="BP1978">
            <v>2.27</v>
          </cell>
          <cell r="BQ1978">
            <v>2.2850000000000001</v>
          </cell>
          <cell r="BR1978">
            <v>2.2599999999999998</v>
          </cell>
          <cell r="BS1978">
            <v>2.2850000000000001</v>
          </cell>
          <cell r="BT1978">
            <v>2.5000000000000355E-2</v>
          </cell>
          <cell r="BU1978">
            <v>1.5000000000000124E-2</v>
          </cell>
        </row>
        <row r="1979">
          <cell r="AA1979">
            <v>41102</v>
          </cell>
          <cell r="AB1979">
            <v>2.19</v>
          </cell>
          <cell r="AC1979">
            <v>2.19</v>
          </cell>
          <cell r="AD1979">
            <v>2.1659999999999999</v>
          </cell>
          <cell r="AE1979">
            <v>2.1800000000000002</v>
          </cell>
          <cell r="AF1979">
            <v>2.4000000000000021E-2</v>
          </cell>
          <cell r="AG1979">
            <v>-9.9999999999997868E-3</v>
          </cell>
          <cell r="BO1979">
            <v>41100</v>
          </cell>
          <cell r="BP1979">
            <v>2.2799999999999998</v>
          </cell>
          <cell r="BQ1979">
            <v>2.2799999999999998</v>
          </cell>
          <cell r="BR1979">
            <v>2.2599999999999998</v>
          </cell>
          <cell r="BS1979">
            <v>2.27</v>
          </cell>
          <cell r="BT1979">
            <v>2.0000000000000018E-2</v>
          </cell>
          <cell r="BU1979">
            <v>-9.9999999999997868E-3</v>
          </cell>
        </row>
        <row r="1980">
          <cell r="AA1980">
            <v>41101</v>
          </cell>
          <cell r="AB1980">
            <v>2.14</v>
          </cell>
          <cell r="AC1980">
            <v>2.19</v>
          </cell>
          <cell r="AD1980">
            <v>2.14</v>
          </cell>
          <cell r="AE1980">
            <v>2.19</v>
          </cell>
          <cell r="AF1980">
            <v>4.9999999999999822E-2</v>
          </cell>
          <cell r="AG1980">
            <v>4.9999999999999822E-2</v>
          </cell>
          <cell r="BO1980">
            <v>41099</v>
          </cell>
          <cell r="BP1980">
            <v>2.2799999999999998</v>
          </cell>
          <cell r="BQ1980">
            <v>2.3199999999999998</v>
          </cell>
          <cell r="BR1980">
            <v>2.2799999999999998</v>
          </cell>
          <cell r="BS1980">
            <v>2.2799999999999998</v>
          </cell>
          <cell r="BT1980">
            <v>4.0000000000000036E-2</v>
          </cell>
          <cell r="BU1980">
            <v>0</v>
          </cell>
        </row>
        <row r="1981">
          <cell r="AA1981">
            <v>41100</v>
          </cell>
          <cell r="AB1981">
            <v>2.11</v>
          </cell>
          <cell r="AC1981">
            <v>2.14</v>
          </cell>
          <cell r="AD1981">
            <v>2.11</v>
          </cell>
          <cell r="AE1981">
            <v>2.14</v>
          </cell>
          <cell r="AF1981">
            <v>3.0000000000000249E-2</v>
          </cell>
          <cell r="AG1981">
            <v>3.0000000000000249E-2</v>
          </cell>
          <cell r="BO1981">
            <v>41096</v>
          </cell>
          <cell r="BP1981">
            <v>2.3199999999999998</v>
          </cell>
          <cell r="BQ1981">
            <v>2.35</v>
          </cell>
          <cell r="BR1981">
            <v>2.2799999999999998</v>
          </cell>
          <cell r="BS1981">
            <v>2.2799999999999998</v>
          </cell>
          <cell r="BT1981">
            <v>7.0000000000000284E-2</v>
          </cell>
          <cell r="BU1981">
            <v>-4.0000000000000036E-2</v>
          </cell>
        </row>
        <row r="1982">
          <cell r="AA1982">
            <v>41099</v>
          </cell>
          <cell r="AB1982">
            <v>2.11</v>
          </cell>
          <cell r="AC1982">
            <v>2.15</v>
          </cell>
          <cell r="AD1982">
            <v>2.11</v>
          </cell>
          <cell r="AE1982">
            <v>2.11</v>
          </cell>
          <cell r="AF1982">
            <v>4.0000000000000036E-2</v>
          </cell>
          <cell r="AG1982">
            <v>0</v>
          </cell>
          <cell r="BO1982">
            <v>41095</v>
          </cell>
          <cell r="BP1982">
            <v>2.27</v>
          </cell>
          <cell r="BQ1982">
            <v>2.3199999999999998</v>
          </cell>
          <cell r="BR1982">
            <v>2.2599999999999998</v>
          </cell>
          <cell r="BS1982">
            <v>2.3199999999999998</v>
          </cell>
          <cell r="BT1982">
            <v>6.0000000000000053E-2</v>
          </cell>
          <cell r="BU1982">
            <v>4.9999999999999822E-2</v>
          </cell>
        </row>
        <row r="1983">
          <cell r="AA1983">
            <v>41096</v>
          </cell>
          <cell r="AB1983">
            <v>2.15</v>
          </cell>
          <cell r="AC1983">
            <v>2.1800000000000002</v>
          </cell>
          <cell r="AD1983">
            <v>2.11</v>
          </cell>
          <cell r="AE1983">
            <v>2.11</v>
          </cell>
          <cell r="AF1983">
            <v>7.0000000000000284E-2</v>
          </cell>
          <cell r="AG1983">
            <v>-4.0000000000000036E-2</v>
          </cell>
          <cell r="BO1983">
            <v>41094</v>
          </cell>
          <cell r="BP1983">
            <v>2.2450000000000001</v>
          </cell>
          <cell r="BQ1983">
            <v>2.27</v>
          </cell>
          <cell r="BR1983">
            <v>2.2450000000000001</v>
          </cell>
          <cell r="BS1983">
            <v>2.27</v>
          </cell>
          <cell r="BT1983">
            <v>2.4999999999999911E-2</v>
          </cell>
          <cell r="BU1983">
            <v>2.4999999999999911E-2</v>
          </cell>
        </row>
        <row r="1984">
          <cell r="AA1984">
            <v>41095</v>
          </cell>
          <cell r="AB1984">
            <v>2.1</v>
          </cell>
          <cell r="AC1984">
            <v>2.15</v>
          </cell>
          <cell r="AD1984">
            <v>2.09</v>
          </cell>
          <cell r="AE1984">
            <v>2.15</v>
          </cell>
          <cell r="AF1984">
            <v>6.0000000000000053E-2</v>
          </cell>
          <cell r="AG1984">
            <v>4.9999999999999822E-2</v>
          </cell>
          <cell r="BO1984">
            <v>41093</v>
          </cell>
          <cell r="BP1984">
            <v>2.2200000000000002</v>
          </cell>
          <cell r="BQ1984">
            <v>2.2450000000000001</v>
          </cell>
          <cell r="BR1984">
            <v>2.2200000000000002</v>
          </cell>
          <cell r="BS1984">
            <v>2.2450000000000001</v>
          </cell>
          <cell r="BT1984">
            <v>2.4999999999999911E-2</v>
          </cell>
          <cell r="BU1984">
            <v>2.4999999999999911E-2</v>
          </cell>
        </row>
        <row r="1985">
          <cell r="AA1985">
            <v>41094</v>
          </cell>
          <cell r="AB1985">
            <v>2.06</v>
          </cell>
          <cell r="AC1985">
            <v>2.1</v>
          </cell>
          <cell r="AD1985">
            <v>2.06</v>
          </cell>
          <cell r="AE1985">
            <v>2.1</v>
          </cell>
          <cell r="AF1985">
            <v>4.0000000000000036E-2</v>
          </cell>
          <cell r="AG1985">
            <v>4.0000000000000036E-2</v>
          </cell>
          <cell r="BO1985">
            <v>41092</v>
          </cell>
          <cell r="BP1985">
            <v>2.2200000000000002</v>
          </cell>
          <cell r="BQ1985">
            <v>2.2200000000000002</v>
          </cell>
          <cell r="BR1985">
            <v>2.2200000000000002</v>
          </cell>
          <cell r="BS1985">
            <v>2.2200000000000002</v>
          </cell>
          <cell r="BT1985">
            <v>0</v>
          </cell>
          <cell r="BU1985">
            <v>0</v>
          </cell>
        </row>
        <row r="1986">
          <cell r="AA1986">
            <v>41093</v>
          </cell>
          <cell r="AB1986">
            <v>2.04</v>
          </cell>
          <cell r="AC1986">
            <v>2.06</v>
          </cell>
          <cell r="AD1986">
            <v>2.04</v>
          </cell>
          <cell r="AE1986">
            <v>2.06</v>
          </cell>
          <cell r="AF1986">
            <v>2.0000000000000018E-2</v>
          </cell>
          <cell r="AG1986">
            <v>2.0000000000000018E-2</v>
          </cell>
          <cell r="BO1986">
            <v>41089</v>
          </cell>
          <cell r="BP1986">
            <v>2.2000000000000002</v>
          </cell>
          <cell r="BQ1986">
            <v>2.2200000000000002</v>
          </cell>
          <cell r="BR1986">
            <v>2.2000000000000002</v>
          </cell>
          <cell r="BS1986">
            <v>2.2200000000000002</v>
          </cell>
          <cell r="BT1986">
            <v>2.0000000000000018E-2</v>
          </cell>
          <cell r="BU1986">
            <v>2.0000000000000018E-2</v>
          </cell>
        </row>
        <row r="1987">
          <cell r="AA1987">
            <v>41092</v>
          </cell>
          <cell r="AB1987">
            <v>2.04</v>
          </cell>
          <cell r="AC1987">
            <v>2.04</v>
          </cell>
          <cell r="AD1987">
            <v>2.04</v>
          </cell>
          <cell r="AE1987">
            <v>2.04</v>
          </cell>
          <cell r="AF1987">
            <v>0</v>
          </cell>
          <cell r="AG1987">
            <v>0</v>
          </cell>
          <cell r="BO1987">
            <v>41088</v>
          </cell>
          <cell r="BP1987">
            <v>2.23</v>
          </cell>
          <cell r="BQ1987">
            <v>2.23</v>
          </cell>
          <cell r="BR1987">
            <v>2.17</v>
          </cell>
          <cell r="BS1987">
            <v>2.2000000000000002</v>
          </cell>
          <cell r="BT1987">
            <v>6.0000000000000053E-2</v>
          </cell>
          <cell r="BU1987">
            <v>-2.9999999999999805E-2</v>
          </cell>
        </row>
        <row r="1988">
          <cell r="AA1988">
            <v>41089</v>
          </cell>
          <cell r="AB1988">
            <v>2.02</v>
          </cell>
          <cell r="AC1988">
            <v>2.04</v>
          </cell>
          <cell r="AD1988">
            <v>2.02</v>
          </cell>
          <cell r="AE1988">
            <v>2.04</v>
          </cell>
          <cell r="AF1988">
            <v>2.0000000000000018E-2</v>
          </cell>
          <cell r="AG1988">
            <v>2.0000000000000018E-2</v>
          </cell>
          <cell r="BO1988">
            <v>41087</v>
          </cell>
          <cell r="BP1988">
            <v>2.2450000000000001</v>
          </cell>
          <cell r="BQ1988">
            <v>2.2450000000000001</v>
          </cell>
          <cell r="BR1988">
            <v>2.2250000000000001</v>
          </cell>
          <cell r="BS1988">
            <v>2.23</v>
          </cell>
          <cell r="BT1988">
            <v>2.0000000000000018E-2</v>
          </cell>
          <cell r="BU1988">
            <v>-1.5000000000000124E-2</v>
          </cell>
        </row>
        <row r="1989">
          <cell r="AA1989">
            <v>41088</v>
          </cell>
          <cell r="AB1989">
            <v>2.0499999999999998</v>
          </cell>
          <cell r="AC1989">
            <v>2.0499999999999998</v>
          </cell>
          <cell r="AD1989">
            <v>2.02</v>
          </cell>
          <cell r="AE1989">
            <v>2.02</v>
          </cell>
          <cell r="AF1989">
            <v>2.9999999999999805E-2</v>
          </cell>
          <cell r="AG1989">
            <v>-2.9999999999999805E-2</v>
          </cell>
          <cell r="BO1989">
            <v>41086</v>
          </cell>
          <cell r="BP1989">
            <v>2.2650000000000001</v>
          </cell>
          <cell r="BQ1989">
            <v>2.27</v>
          </cell>
          <cell r="BR1989">
            <v>2.2400000000000002</v>
          </cell>
          <cell r="BS1989">
            <v>2.2450000000000001</v>
          </cell>
          <cell r="BT1989">
            <v>2.9999999999999805E-2</v>
          </cell>
          <cell r="BU1989">
            <v>-2.0000000000000018E-2</v>
          </cell>
        </row>
        <row r="1990">
          <cell r="AA1990">
            <v>41087</v>
          </cell>
          <cell r="AB1990">
            <v>2.08</v>
          </cell>
          <cell r="AC1990">
            <v>2.08</v>
          </cell>
          <cell r="AD1990">
            <v>2.0499999999999998</v>
          </cell>
          <cell r="AE1990">
            <v>2.0499999999999998</v>
          </cell>
          <cell r="AF1990">
            <v>3.0000000000000249E-2</v>
          </cell>
          <cell r="AG1990">
            <v>-3.0000000000000249E-2</v>
          </cell>
          <cell r="BO1990">
            <v>41085</v>
          </cell>
          <cell r="BP1990">
            <v>2.2949999999999999</v>
          </cell>
          <cell r="BQ1990">
            <v>2.2949999999999999</v>
          </cell>
          <cell r="BR1990">
            <v>2.222</v>
          </cell>
          <cell r="BS1990">
            <v>2.2650000000000001</v>
          </cell>
          <cell r="BT1990">
            <v>7.2999999999999954E-2</v>
          </cell>
          <cell r="BU1990">
            <v>-2.4999999999999911E-2</v>
          </cell>
        </row>
        <row r="1991">
          <cell r="AA1991">
            <v>41086</v>
          </cell>
          <cell r="AB1991">
            <v>2.12</v>
          </cell>
          <cell r="AC1991">
            <v>2.12</v>
          </cell>
          <cell r="AD1991">
            <v>2.08</v>
          </cell>
          <cell r="AE1991">
            <v>2.08</v>
          </cell>
          <cell r="AF1991">
            <v>4.0000000000000036E-2</v>
          </cell>
          <cell r="AG1991">
            <v>-4.0000000000000036E-2</v>
          </cell>
          <cell r="BO1991">
            <v>41082</v>
          </cell>
          <cell r="BP1991">
            <v>2.2999999999999998</v>
          </cell>
          <cell r="BQ1991">
            <v>2.2999999999999998</v>
          </cell>
          <cell r="BR1991">
            <v>2.29</v>
          </cell>
          <cell r="BS1991">
            <v>2.29</v>
          </cell>
          <cell r="BT1991">
            <v>9.9999999999997868E-3</v>
          </cell>
          <cell r="BU1991">
            <v>-9.9999999999997868E-3</v>
          </cell>
        </row>
        <row r="1992">
          <cell r="AA1992">
            <v>41085</v>
          </cell>
          <cell r="AB1992">
            <v>2.145</v>
          </cell>
          <cell r="AC1992">
            <v>2.15</v>
          </cell>
          <cell r="AD1992">
            <v>2.12</v>
          </cell>
          <cell r="AE1992">
            <v>2.12</v>
          </cell>
          <cell r="AF1992">
            <v>2.9999999999999805E-2</v>
          </cell>
          <cell r="AG1992">
            <v>-2.4999999999999911E-2</v>
          </cell>
          <cell r="BO1992">
            <v>41081</v>
          </cell>
          <cell r="BP1992">
            <v>2.2599999999999998</v>
          </cell>
          <cell r="BQ1992">
            <v>2.2999999999999998</v>
          </cell>
          <cell r="BR1992">
            <v>2.2599999999999998</v>
          </cell>
          <cell r="BS1992">
            <v>2.2999999999999998</v>
          </cell>
          <cell r="BT1992">
            <v>4.0000000000000036E-2</v>
          </cell>
          <cell r="BU1992">
            <v>4.0000000000000036E-2</v>
          </cell>
        </row>
        <row r="1993">
          <cell r="AA1993">
            <v>41082</v>
          </cell>
          <cell r="AB1993">
            <v>2.15</v>
          </cell>
          <cell r="AC1993">
            <v>2.15</v>
          </cell>
          <cell r="AD1993">
            <v>2.14</v>
          </cell>
          <cell r="AE1993">
            <v>2.145</v>
          </cell>
          <cell r="AF1993">
            <v>9.9999999999997868E-3</v>
          </cell>
          <cell r="AG1993">
            <v>-4.9999999999998934E-3</v>
          </cell>
          <cell r="BO1993">
            <v>41080</v>
          </cell>
          <cell r="BP1993">
            <v>2.2549999999999999</v>
          </cell>
          <cell r="BQ1993">
            <v>2.29</v>
          </cell>
          <cell r="BR1993">
            <v>2.2549999999999999</v>
          </cell>
          <cell r="BS1993">
            <v>2.2599999999999998</v>
          </cell>
          <cell r="BT1993">
            <v>3.5000000000000142E-2</v>
          </cell>
          <cell r="BU1993">
            <v>4.9999999999998934E-3</v>
          </cell>
        </row>
        <row r="1994">
          <cell r="AA1994">
            <v>41081</v>
          </cell>
          <cell r="AB1994">
            <v>2.08</v>
          </cell>
          <cell r="AC1994">
            <v>2.15</v>
          </cell>
          <cell r="AD1994">
            <v>2.08</v>
          </cell>
          <cell r="AE1994">
            <v>2.15</v>
          </cell>
          <cell r="AF1994">
            <v>6.999999999999984E-2</v>
          </cell>
          <cell r="AG1994">
            <v>6.999999999999984E-2</v>
          </cell>
          <cell r="BO1994">
            <v>41079</v>
          </cell>
          <cell r="BP1994">
            <v>2.2000000000000002</v>
          </cell>
          <cell r="BQ1994">
            <v>2.2549999999999999</v>
          </cell>
          <cell r="BR1994">
            <v>2.2000000000000002</v>
          </cell>
          <cell r="BS1994">
            <v>2.2549999999999999</v>
          </cell>
          <cell r="BT1994">
            <v>5.4999999999999716E-2</v>
          </cell>
          <cell r="BU1994">
            <v>5.4999999999999716E-2</v>
          </cell>
        </row>
        <row r="1995">
          <cell r="AA1995">
            <v>41080</v>
          </cell>
          <cell r="AB1995">
            <v>2.0750000000000002</v>
          </cell>
          <cell r="AC1995">
            <v>2.11</v>
          </cell>
          <cell r="AD1995">
            <v>2.0699999999999998</v>
          </cell>
          <cell r="AE1995">
            <v>2.08</v>
          </cell>
          <cell r="AF1995">
            <v>4.0000000000000036E-2</v>
          </cell>
          <cell r="AG1995">
            <v>4.9999999999998934E-3</v>
          </cell>
          <cell r="BO1995">
            <v>41078</v>
          </cell>
          <cell r="BP1995">
            <v>2.2000000000000002</v>
          </cell>
          <cell r="BQ1995">
            <v>2.2000000000000002</v>
          </cell>
          <cell r="BR1995">
            <v>2.2000000000000002</v>
          </cell>
          <cell r="BS1995">
            <v>2.2000000000000002</v>
          </cell>
          <cell r="BT1995">
            <v>0</v>
          </cell>
          <cell r="BU1995">
            <v>0</v>
          </cell>
        </row>
        <row r="1996">
          <cell r="AA1996">
            <v>41079</v>
          </cell>
          <cell r="AB1996">
            <v>2.0299999999999998</v>
          </cell>
          <cell r="AC1996">
            <v>2.0750000000000002</v>
          </cell>
          <cell r="AD1996">
            <v>2.0299999999999998</v>
          </cell>
          <cell r="AE1996">
            <v>2.0750000000000002</v>
          </cell>
          <cell r="AF1996">
            <v>4.5000000000000373E-2</v>
          </cell>
          <cell r="AG1996">
            <v>4.5000000000000373E-2</v>
          </cell>
          <cell r="BO1996">
            <v>41075</v>
          </cell>
          <cell r="BP1996">
            <v>2.1850000000000001</v>
          </cell>
          <cell r="BQ1996">
            <v>2.2000000000000002</v>
          </cell>
          <cell r="BR1996">
            <v>2.17</v>
          </cell>
          <cell r="BS1996">
            <v>2.2000000000000002</v>
          </cell>
          <cell r="BT1996">
            <v>3.0000000000000249E-2</v>
          </cell>
          <cell r="BU1996">
            <v>1.5000000000000124E-2</v>
          </cell>
        </row>
        <row r="1997">
          <cell r="AA1997">
            <v>41078</v>
          </cell>
          <cell r="AB1997">
            <v>2.04</v>
          </cell>
          <cell r="AC1997">
            <v>2.04</v>
          </cell>
          <cell r="AD1997">
            <v>2.0299999999999998</v>
          </cell>
          <cell r="AE1997">
            <v>2.0299999999999998</v>
          </cell>
          <cell r="AF1997">
            <v>1.0000000000000231E-2</v>
          </cell>
          <cell r="AG1997">
            <v>0</v>
          </cell>
          <cell r="BO1997">
            <v>41074</v>
          </cell>
          <cell r="BP1997">
            <v>2.16</v>
          </cell>
          <cell r="BQ1997">
            <v>2.1850000000000001</v>
          </cell>
          <cell r="BR1997">
            <v>2.1549999999999998</v>
          </cell>
          <cell r="BS1997">
            <v>2.1850000000000001</v>
          </cell>
          <cell r="BT1997">
            <v>3.0000000000000249E-2</v>
          </cell>
          <cell r="BU1997">
            <v>2.4999999999999911E-2</v>
          </cell>
        </row>
        <row r="1998">
          <cell r="AA1998">
            <v>41075</v>
          </cell>
          <cell r="AB1998">
            <v>2.0099999999999998</v>
          </cell>
          <cell r="AC1998">
            <v>2.0299999999999998</v>
          </cell>
          <cell r="AD1998">
            <v>2.0099999999999998</v>
          </cell>
          <cell r="AE1998">
            <v>2.0299999999999998</v>
          </cell>
          <cell r="AF1998">
            <v>2.0000000000000018E-2</v>
          </cell>
          <cell r="AG1998">
            <v>2.0000000000000018E-2</v>
          </cell>
          <cell r="BO1998">
            <v>41073</v>
          </cell>
          <cell r="BP1998">
            <v>2.165</v>
          </cell>
          <cell r="BQ1998">
            <v>2.1749999999999998</v>
          </cell>
          <cell r="BR1998">
            <v>2.16</v>
          </cell>
          <cell r="BS1998">
            <v>2.16</v>
          </cell>
          <cell r="BT1998">
            <v>1.499999999999968E-2</v>
          </cell>
          <cell r="BU1998">
            <v>-4.9999999999998934E-3</v>
          </cell>
        </row>
        <row r="1999">
          <cell r="AA1999">
            <v>41074</v>
          </cell>
          <cell r="AB1999">
            <v>1.99</v>
          </cell>
          <cell r="AC1999">
            <v>2.0099999999999998</v>
          </cell>
          <cell r="AD1999">
            <v>1.99</v>
          </cell>
          <cell r="AE1999">
            <v>2.0099999999999998</v>
          </cell>
          <cell r="AF1999">
            <v>1.9999999999999796E-2</v>
          </cell>
          <cell r="AG1999">
            <v>1.9999999999999796E-2</v>
          </cell>
          <cell r="BO1999">
            <v>41072</v>
          </cell>
          <cell r="BP1999">
            <v>2.165</v>
          </cell>
          <cell r="BQ1999">
            <v>2.1749999999999998</v>
          </cell>
          <cell r="BR1999">
            <v>2.16</v>
          </cell>
          <cell r="BS1999">
            <v>2.165</v>
          </cell>
          <cell r="BT1999">
            <v>1.499999999999968E-2</v>
          </cell>
          <cell r="BU1999">
            <v>0</v>
          </cell>
        </row>
        <row r="2000">
          <cell r="AA2000">
            <v>41073</v>
          </cell>
          <cell r="AB2000">
            <v>1.99</v>
          </cell>
          <cell r="AC2000">
            <v>1.99</v>
          </cell>
          <cell r="AD2000">
            <v>1.99</v>
          </cell>
          <cell r="AE2000">
            <v>1.99</v>
          </cell>
          <cell r="AF2000">
            <v>0</v>
          </cell>
          <cell r="AG2000">
            <v>0</v>
          </cell>
          <cell r="BO2000">
            <v>41071</v>
          </cell>
          <cell r="BP2000">
            <v>2.165</v>
          </cell>
          <cell r="BQ2000">
            <v>2.165</v>
          </cell>
          <cell r="BR2000">
            <v>2.16</v>
          </cell>
          <cell r="BS2000">
            <v>2.165</v>
          </cell>
          <cell r="BT2000">
            <v>4.9999999999998934E-3</v>
          </cell>
          <cell r="BU2000">
            <v>0</v>
          </cell>
        </row>
        <row r="2001">
          <cell r="AA2001">
            <v>41072</v>
          </cell>
          <cell r="AB2001">
            <v>1.99</v>
          </cell>
          <cell r="AC2001">
            <v>1.99</v>
          </cell>
          <cell r="AD2001">
            <v>1.9850000000000001</v>
          </cell>
          <cell r="AE2001">
            <v>1.99</v>
          </cell>
          <cell r="AF2001">
            <v>4.9999999999998934E-3</v>
          </cell>
          <cell r="AG2001">
            <v>0</v>
          </cell>
          <cell r="BO2001">
            <v>41068</v>
          </cell>
          <cell r="BP2001">
            <v>2.1749999999999998</v>
          </cell>
          <cell r="BQ2001">
            <v>2.19</v>
          </cell>
          <cell r="BR2001">
            <v>2.15</v>
          </cell>
          <cell r="BS2001">
            <v>2.165</v>
          </cell>
          <cell r="BT2001">
            <v>4.0000000000000036E-2</v>
          </cell>
          <cell r="BU2001">
            <v>-9.9999999999997868E-3</v>
          </cell>
        </row>
        <row r="2002">
          <cell r="AA2002">
            <v>41071</v>
          </cell>
          <cell r="AB2002">
            <v>1.9850000000000001</v>
          </cell>
          <cell r="AC2002">
            <v>1.99</v>
          </cell>
          <cell r="AD2002">
            <v>1.9850000000000001</v>
          </cell>
          <cell r="AE2002">
            <v>1.99</v>
          </cell>
          <cell r="AF2002">
            <v>4.9999999999998934E-3</v>
          </cell>
          <cell r="AG2002">
            <v>0</v>
          </cell>
          <cell r="BO2002">
            <v>41067</v>
          </cell>
          <cell r="BP2002">
            <v>2.15</v>
          </cell>
          <cell r="BQ2002">
            <v>2.1850000000000001</v>
          </cell>
          <cell r="BR2002">
            <v>2.15</v>
          </cell>
          <cell r="BS2002">
            <v>2.1749999999999998</v>
          </cell>
          <cell r="BT2002">
            <v>3.5000000000000142E-2</v>
          </cell>
          <cell r="BU2002">
            <v>4.0000000000000036E-2</v>
          </cell>
        </row>
        <row r="2003">
          <cell r="AA2003">
            <v>41068</v>
          </cell>
          <cell r="AB2003">
            <v>1.9850000000000001</v>
          </cell>
          <cell r="AC2003">
            <v>1.99</v>
          </cell>
          <cell r="AD2003">
            <v>1.98</v>
          </cell>
          <cell r="AE2003">
            <v>1.99</v>
          </cell>
          <cell r="AF2003">
            <v>1.0000000000000009E-2</v>
          </cell>
          <cell r="AG2003">
            <v>4.9999999999998934E-3</v>
          </cell>
          <cell r="BO2003">
            <v>41066</v>
          </cell>
          <cell r="BP2003">
            <v>2.13</v>
          </cell>
          <cell r="BQ2003">
            <v>2.14</v>
          </cell>
          <cell r="BR2003">
            <v>2.125</v>
          </cell>
          <cell r="BS2003">
            <v>2.1349999999999998</v>
          </cell>
          <cell r="BT2003">
            <v>1.5000000000000124E-2</v>
          </cell>
          <cell r="BU2003">
            <v>4.9999999999998934E-3</v>
          </cell>
        </row>
        <row r="2004">
          <cell r="AA2004">
            <v>41067</v>
          </cell>
          <cell r="AB2004">
            <v>1.98</v>
          </cell>
          <cell r="AC2004">
            <v>1.99</v>
          </cell>
          <cell r="AD2004">
            <v>1.97</v>
          </cell>
          <cell r="AE2004">
            <v>1.9850000000000001</v>
          </cell>
          <cell r="AF2004">
            <v>2.0000000000000018E-2</v>
          </cell>
          <cell r="AG2004">
            <v>5.0000000000001155E-3</v>
          </cell>
          <cell r="BO2004">
            <v>41065</v>
          </cell>
          <cell r="BP2004">
            <v>2.14</v>
          </cell>
          <cell r="BQ2004">
            <v>2.14</v>
          </cell>
          <cell r="BR2004">
            <v>2.13</v>
          </cell>
          <cell r="BS2004">
            <v>2.13</v>
          </cell>
          <cell r="BT2004">
            <v>1.0000000000000231E-2</v>
          </cell>
          <cell r="BU2004">
            <v>0</v>
          </cell>
        </row>
        <row r="2005">
          <cell r="AA2005">
            <v>41066</v>
          </cell>
          <cell r="AB2005">
            <v>1.9550000000000001</v>
          </cell>
          <cell r="AC2005">
            <v>1.98</v>
          </cell>
          <cell r="AD2005">
            <v>1.9550000000000001</v>
          </cell>
          <cell r="AE2005">
            <v>1.98</v>
          </cell>
          <cell r="AF2005">
            <v>2.4999999999999911E-2</v>
          </cell>
          <cell r="AG2005">
            <v>2.4999999999999911E-2</v>
          </cell>
          <cell r="BO2005">
            <v>41064</v>
          </cell>
          <cell r="BP2005">
            <v>2.13</v>
          </cell>
          <cell r="BQ2005">
            <v>2.14</v>
          </cell>
          <cell r="BR2005">
            <v>2.13</v>
          </cell>
          <cell r="BS2005">
            <v>2.13</v>
          </cell>
          <cell r="BT2005">
            <v>1.0000000000000231E-2</v>
          </cell>
          <cell r="BU2005">
            <v>0</v>
          </cell>
        </row>
        <row r="2006">
          <cell r="AA2006">
            <v>41065</v>
          </cell>
          <cell r="AB2006">
            <v>1.9510000000000001</v>
          </cell>
          <cell r="AC2006">
            <v>1.96</v>
          </cell>
          <cell r="AD2006">
            <v>1.95</v>
          </cell>
          <cell r="AE2006">
            <v>1.9550000000000001</v>
          </cell>
          <cell r="AF2006">
            <v>1.0000000000000009E-2</v>
          </cell>
          <cell r="AG2006">
            <v>4.0000000000000036E-3</v>
          </cell>
          <cell r="BO2006">
            <v>41061</v>
          </cell>
          <cell r="BP2006">
            <v>2.1</v>
          </cell>
          <cell r="BQ2006">
            <v>2.13</v>
          </cell>
          <cell r="BR2006">
            <v>2.08</v>
          </cell>
          <cell r="BS2006">
            <v>2.13</v>
          </cell>
          <cell r="BT2006">
            <v>4.9999999999999822E-2</v>
          </cell>
          <cell r="BU2006">
            <v>2.9999999999999805E-2</v>
          </cell>
        </row>
        <row r="2007">
          <cell r="AA2007">
            <v>41064</v>
          </cell>
          <cell r="AB2007">
            <v>1.93</v>
          </cell>
          <cell r="AC2007">
            <v>1.96</v>
          </cell>
          <cell r="AD2007">
            <v>1.93</v>
          </cell>
          <cell r="AE2007">
            <v>1.9510000000000001</v>
          </cell>
          <cell r="AF2007">
            <v>3.0000000000000027E-2</v>
          </cell>
          <cell r="AG2007">
            <v>1.6000000000000014E-2</v>
          </cell>
          <cell r="BO2007">
            <v>41060</v>
          </cell>
          <cell r="BP2007">
            <v>2.09</v>
          </cell>
          <cell r="BQ2007">
            <v>2.105</v>
          </cell>
          <cell r="BR2007">
            <v>2.09</v>
          </cell>
          <cell r="BS2007">
            <v>2.1</v>
          </cell>
          <cell r="BT2007">
            <v>1.5000000000000124E-2</v>
          </cell>
          <cell r="BU2007">
            <v>1.0000000000000231E-2</v>
          </cell>
        </row>
        <row r="2008">
          <cell r="AA2008">
            <v>41061</v>
          </cell>
          <cell r="AB2008">
            <v>1.92</v>
          </cell>
          <cell r="AC2008">
            <v>1.9350000000000001</v>
          </cell>
          <cell r="AD2008">
            <v>1.89</v>
          </cell>
          <cell r="AE2008">
            <v>1.9350000000000001</v>
          </cell>
          <cell r="AF2008">
            <v>4.5000000000000151E-2</v>
          </cell>
          <cell r="AG2008">
            <v>1.5000000000000124E-2</v>
          </cell>
          <cell r="BO2008">
            <v>41059</v>
          </cell>
          <cell r="BP2008">
            <v>2.08</v>
          </cell>
          <cell r="BQ2008">
            <v>2.09</v>
          </cell>
          <cell r="BR2008">
            <v>2.0499999999999998</v>
          </cell>
          <cell r="BS2008">
            <v>2.09</v>
          </cell>
          <cell r="BT2008">
            <v>4.0000000000000036E-2</v>
          </cell>
          <cell r="BU2008">
            <v>9.9999999999997868E-3</v>
          </cell>
        </row>
        <row r="2009">
          <cell r="AA2009">
            <v>41060</v>
          </cell>
          <cell r="AB2009">
            <v>1.91</v>
          </cell>
          <cell r="AC2009">
            <v>1.92</v>
          </cell>
          <cell r="AD2009">
            <v>1.91</v>
          </cell>
          <cell r="AE2009">
            <v>1.92</v>
          </cell>
          <cell r="AF2009">
            <v>1.0000000000000009E-2</v>
          </cell>
          <cell r="AG2009">
            <v>1.0000000000000009E-2</v>
          </cell>
          <cell r="BO2009">
            <v>41058</v>
          </cell>
          <cell r="BP2009">
            <v>2.08</v>
          </cell>
          <cell r="BQ2009">
            <v>2.08</v>
          </cell>
          <cell r="BR2009">
            <v>2.0649999999999999</v>
          </cell>
          <cell r="BS2009">
            <v>2.08</v>
          </cell>
          <cell r="BT2009">
            <v>1.5000000000000124E-2</v>
          </cell>
          <cell r="BU2009">
            <v>0</v>
          </cell>
        </row>
        <row r="2010">
          <cell r="AA2010">
            <v>41059</v>
          </cell>
          <cell r="AB2010">
            <v>1.9</v>
          </cell>
          <cell r="AC2010">
            <v>1.91</v>
          </cell>
          <cell r="AD2010">
            <v>1.87</v>
          </cell>
          <cell r="AE2010">
            <v>1.91</v>
          </cell>
          <cell r="AF2010">
            <v>3.9999999999999813E-2</v>
          </cell>
          <cell r="AG2010">
            <v>1.0000000000000009E-2</v>
          </cell>
          <cell r="BO2010">
            <v>41057</v>
          </cell>
          <cell r="BP2010">
            <v>2.08</v>
          </cell>
          <cell r="BQ2010">
            <v>2.08</v>
          </cell>
          <cell r="BR2010">
            <v>2.0699999999999998</v>
          </cell>
          <cell r="BS2010">
            <v>2.08</v>
          </cell>
          <cell r="BT2010">
            <v>1.0000000000000231E-2</v>
          </cell>
          <cell r="BU2010">
            <v>0</v>
          </cell>
        </row>
        <row r="2011">
          <cell r="AA2011">
            <v>41058</v>
          </cell>
          <cell r="AB2011">
            <v>1.88</v>
          </cell>
          <cell r="AC2011">
            <v>1.9</v>
          </cell>
          <cell r="AD2011">
            <v>1.88</v>
          </cell>
          <cell r="AE2011">
            <v>1.9</v>
          </cell>
          <cell r="AF2011">
            <v>2.0000000000000018E-2</v>
          </cell>
          <cell r="AG2011">
            <v>2.0000000000000018E-2</v>
          </cell>
          <cell r="BO2011">
            <v>41054</v>
          </cell>
          <cell r="BP2011">
            <v>2.1</v>
          </cell>
          <cell r="BQ2011">
            <v>2.1</v>
          </cell>
          <cell r="BR2011">
            <v>2.0699999999999998</v>
          </cell>
          <cell r="BS2011">
            <v>2.08</v>
          </cell>
          <cell r="BT2011">
            <v>3.0000000000000249E-2</v>
          </cell>
          <cell r="BU2011">
            <v>-2.0000000000000018E-2</v>
          </cell>
        </row>
        <row r="2012">
          <cell r="AA2012">
            <v>41057</v>
          </cell>
          <cell r="AB2012">
            <v>1.88</v>
          </cell>
          <cell r="AC2012">
            <v>1.88</v>
          </cell>
          <cell r="AD2012">
            <v>1.875</v>
          </cell>
          <cell r="AE2012">
            <v>1.88</v>
          </cell>
          <cell r="AF2012">
            <v>4.9999999999998934E-3</v>
          </cell>
          <cell r="AG2012">
            <v>0</v>
          </cell>
          <cell r="BO2012">
            <v>41053</v>
          </cell>
          <cell r="BP2012">
            <v>2.12</v>
          </cell>
          <cell r="BQ2012">
            <v>2.125</v>
          </cell>
          <cell r="BR2012">
            <v>2.1</v>
          </cell>
          <cell r="BS2012">
            <v>2.1</v>
          </cell>
          <cell r="BT2012">
            <v>2.4999999999999911E-2</v>
          </cell>
          <cell r="BU2012">
            <v>-2.0000000000000018E-2</v>
          </cell>
        </row>
        <row r="2013">
          <cell r="AA2013">
            <v>41054</v>
          </cell>
          <cell r="AB2013">
            <v>1.915</v>
          </cell>
          <cell r="AC2013">
            <v>1.92</v>
          </cell>
          <cell r="AD2013">
            <v>1.88</v>
          </cell>
          <cell r="AE2013">
            <v>1.88</v>
          </cell>
          <cell r="AF2013">
            <v>4.0000000000000036E-2</v>
          </cell>
          <cell r="AG2013">
            <v>-3.5000000000000142E-2</v>
          </cell>
          <cell r="BO2013">
            <v>41052</v>
          </cell>
          <cell r="BP2013">
            <v>2.14</v>
          </cell>
          <cell r="BQ2013">
            <v>2.141</v>
          </cell>
          <cell r="BR2013">
            <v>2.11</v>
          </cell>
          <cell r="BS2013">
            <v>2.12</v>
          </cell>
          <cell r="BT2013">
            <v>3.1000000000000139E-2</v>
          </cell>
          <cell r="BU2013">
            <v>-2.0000000000000018E-2</v>
          </cell>
        </row>
        <row r="2014">
          <cell r="AA2014">
            <v>41053</v>
          </cell>
          <cell r="AB2014">
            <v>1.93</v>
          </cell>
          <cell r="AC2014">
            <v>1.94</v>
          </cell>
          <cell r="AD2014">
            <v>1.915</v>
          </cell>
          <cell r="AE2014">
            <v>1.915</v>
          </cell>
          <cell r="AF2014">
            <v>2.4999999999999911E-2</v>
          </cell>
          <cell r="AG2014">
            <v>-1.4999999999999902E-2</v>
          </cell>
          <cell r="BO2014">
            <v>41051</v>
          </cell>
          <cell r="BP2014">
            <v>2.12</v>
          </cell>
          <cell r="BQ2014">
            <v>2.141</v>
          </cell>
          <cell r="BR2014">
            <v>2.12</v>
          </cell>
          <cell r="BS2014">
            <v>2.14</v>
          </cell>
          <cell r="BT2014">
            <v>2.0999999999999908E-2</v>
          </cell>
          <cell r="BU2014">
            <v>2.0000000000000018E-2</v>
          </cell>
        </row>
        <row r="2015">
          <cell r="AA2015">
            <v>41052</v>
          </cell>
          <cell r="AB2015">
            <v>1.95</v>
          </cell>
          <cell r="AC2015">
            <v>1.95</v>
          </cell>
          <cell r="AD2015">
            <v>1.915</v>
          </cell>
          <cell r="AE2015">
            <v>1.93</v>
          </cell>
          <cell r="AF2015">
            <v>3.499999999999992E-2</v>
          </cell>
          <cell r="AG2015">
            <v>-2.0000000000000018E-2</v>
          </cell>
          <cell r="BO2015">
            <v>41050</v>
          </cell>
          <cell r="BP2015">
            <v>2.12</v>
          </cell>
          <cell r="BQ2015">
            <v>2.12</v>
          </cell>
          <cell r="BR2015">
            <v>2.12</v>
          </cell>
          <cell r="BS2015">
            <v>2.12</v>
          </cell>
          <cell r="BT2015">
            <v>0</v>
          </cell>
          <cell r="BU2015">
            <v>0</v>
          </cell>
        </row>
        <row r="2016">
          <cell r="AA2016">
            <v>41051</v>
          </cell>
          <cell r="AB2016">
            <v>1.93</v>
          </cell>
          <cell r="AC2016">
            <v>1.9550000000000001</v>
          </cell>
          <cell r="AD2016">
            <v>1.93</v>
          </cell>
          <cell r="AE2016">
            <v>1.95</v>
          </cell>
          <cell r="AF2016">
            <v>2.5000000000000133E-2</v>
          </cell>
          <cell r="AG2016">
            <v>2.0000000000000018E-2</v>
          </cell>
          <cell r="BO2016">
            <v>41047</v>
          </cell>
          <cell r="BP2016">
            <v>2.15</v>
          </cell>
          <cell r="BQ2016">
            <v>2.1509999999999998</v>
          </cell>
          <cell r="BR2016">
            <v>2.1</v>
          </cell>
          <cell r="BS2016">
            <v>2.12</v>
          </cell>
          <cell r="BT2016">
            <v>5.0999999999999712E-2</v>
          </cell>
          <cell r="BU2016">
            <v>-2.9999999999999805E-2</v>
          </cell>
        </row>
        <row r="2017">
          <cell r="AA2017">
            <v>41050</v>
          </cell>
          <cell r="AB2017">
            <v>1.93</v>
          </cell>
          <cell r="AC2017">
            <v>1.93</v>
          </cell>
          <cell r="AD2017">
            <v>1.93</v>
          </cell>
          <cell r="AE2017">
            <v>1.93</v>
          </cell>
          <cell r="AF2017">
            <v>0</v>
          </cell>
          <cell r="AG2017">
            <v>0</v>
          </cell>
          <cell r="BO2017">
            <v>41046</v>
          </cell>
          <cell r="BP2017">
            <v>2.1800000000000002</v>
          </cell>
          <cell r="BQ2017">
            <v>2.1800000000000002</v>
          </cell>
          <cell r="BR2017">
            <v>2.15</v>
          </cell>
          <cell r="BS2017">
            <v>2.15</v>
          </cell>
          <cell r="BT2017">
            <v>3.0000000000000249E-2</v>
          </cell>
          <cell r="BU2017">
            <v>-3.0000000000000249E-2</v>
          </cell>
        </row>
        <row r="2018">
          <cell r="AA2018">
            <v>41047</v>
          </cell>
          <cell r="AB2018">
            <v>1.95</v>
          </cell>
          <cell r="AC2018">
            <v>1.95</v>
          </cell>
          <cell r="AD2018">
            <v>1.92</v>
          </cell>
          <cell r="AE2018">
            <v>1.93</v>
          </cell>
          <cell r="AF2018">
            <v>3.0000000000000027E-2</v>
          </cell>
          <cell r="AG2018">
            <v>-2.0000000000000018E-2</v>
          </cell>
          <cell r="BO2018">
            <v>41045</v>
          </cell>
          <cell r="BP2018">
            <v>2.3199999999999998</v>
          </cell>
          <cell r="BQ2018">
            <v>2.3199999999999998</v>
          </cell>
          <cell r="BR2018">
            <v>2.1800000000000002</v>
          </cell>
          <cell r="BS2018">
            <v>2.1800000000000002</v>
          </cell>
          <cell r="BT2018">
            <v>0.13999999999999968</v>
          </cell>
          <cell r="BU2018">
            <v>-0.13999999999999968</v>
          </cell>
        </row>
        <row r="2019">
          <cell r="AA2019">
            <v>41046</v>
          </cell>
          <cell r="AB2019">
            <v>1.97</v>
          </cell>
          <cell r="AC2019">
            <v>1.97</v>
          </cell>
          <cell r="AD2019">
            <v>1.9450000000000001</v>
          </cell>
          <cell r="AE2019">
            <v>1.95</v>
          </cell>
          <cell r="AF2019">
            <v>2.4999999999999911E-2</v>
          </cell>
          <cell r="AG2019">
            <v>-2.0000000000000018E-2</v>
          </cell>
          <cell r="BO2019">
            <v>41044</v>
          </cell>
          <cell r="BP2019">
            <v>2.375</v>
          </cell>
          <cell r="BQ2019">
            <v>2.375</v>
          </cell>
          <cell r="BR2019">
            <v>2.3199999999999998</v>
          </cell>
          <cell r="BS2019">
            <v>2.3199999999999998</v>
          </cell>
          <cell r="BT2019">
            <v>5.500000000000016E-2</v>
          </cell>
          <cell r="BU2019">
            <v>-5.500000000000016E-2</v>
          </cell>
        </row>
        <row r="2020">
          <cell r="AA2020">
            <v>41045</v>
          </cell>
          <cell r="AB2020">
            <v>2.105</v>
          </cell>
          <cell r="AC2020">
            <v>2.105</v>
          </cell>
          <cell r="AD2020">
            <v>1.97</v>
          </cell>
          <cell r="AE2020">
            <v>1.97</v>
          </cell>
          <cell r="AF2020">
            <v>0.13500000000000001</v>
          </cell>
          <cell r="AG2020">
            <v>-0.13500000000000001</v>
          </cell>
          <cell r="BO2020">
            <v>41043</v>
          </cell>
          <cell r="BP2020">
            <v>2.4</v>
          </cell>
          <cell r="BQ2020">
            <v>2.4</v>
          </cell>
          <cell r="BR2020">
            <v>2.375</v>
          </cell>
          <cell r="BS2020">
            <v>2.375</v>
          </cell>
          <cell r="BT2020">
            <v>2.4999999999999911E-2</v>
          </cell>
          <cell r="BU2020">
            <v>-2.4999999999999911E-2</v>
          </cell>
        </row>
        <row r="2021">
          <cell r="AA2021">
            <v>41044</v>
          </cell>
          <cell r="AB2021">
            <v>2.15</v>
          </cell>
          <cell r="AC2021">
            <v>2.15</v>
          </cell>
          <cell r="AD2021">
            <v>2.1</v>
          </cell>
          <cell r="AE2021">
            <v>2.105</v>
          </cell>
          <cell r="AF2021">
            <v>4.9999999999999822E-2</v>
          </cell>
          <cell r="AG2021">
            <v>-4.4999999999999929E-2</v>
          </cell>
          <cell r="BO2021">
            <v>41040</v>
          </cell>
          <cell r="BP2021">
            <v>2.4</v>
          </cell>
          <cell r="BQ2021">
            <v>2.4</v>
          </cell>
          <cell r="BR2021">
            <v>2.4</v>
          </cell>
          <cell r="BS2021">
            <v>2.4</v>
          </cell>
          <cell r="BT2021">
            <v>0</v>
          </cell>
          <cell r="BU2021">
            <v>0</v>
          </cell>
        </row>
        <row r="2022">
          <cell r="AA2022">
            <v>41043</v>
          </cell>
          <cell r="AB2022">
            <v>2.17</v>
          </cell>
          <cell r="AC2022">
            <v>2.17</v>
          </cell>
          <cell r="AD2022">
            <v>2.15</v>
          </cell>
          <cell r="AE2022">
            <v>2.15</v>
          </cell>
          <cell r="AF2022">
            <v>2.0000000000000018E-2</v>
          </cell>
          <cell r="AG2022">
            <v>-2.0000000000000018E-2</v>
          </cell>
          <cell r="BO2022">
            <v>41039</v>
          </cell>
          <cell r="BP2022">
            <v>2.4</v>
          </cell>
          <cell r="BQ2022">
            <v>2.4</v>
          </cell>
          <cell r="BR2022">
            <v>2.4</v>
          </cell>
          <cell r="BS2022">
            <v>2.4</v>
          </cell>
          <cell r="BT2022">
            <v>0</v>
          </cell>
          <cell r="BU2022">
            <v>0</v>
          </cell>
        </row>
        <row r="2023">
          <cell r="AA2023">
            <v>41040</v>
          </cell>
          <cell r="AB2023">
            <v>2.17</v>
          </cell>
          <cell r="AC2023">
            <v>2.17</v>
          </cell>
          <cell r="AD2023">
            <v>2.17</v>
          </cell>
          <cell r="AE2023">
            <v>2.17</v>
          </cell>
          <cell r="AF2023">
            <v>0</v>
          </cell>
          <cell r="AG2023">
            <v>0</v>
          </cell>
          <cell r="BO2023">
            <v>41038</v>
          </cell>
          <cell r="BP2023">
            <v>2.41</v>
          </cell>
          <cell r="BQ2023">
            <v>2.41</v>
          </cell>
          <cell r="BR2023">
            <v>2.39</v>
          </cell>
          <cell r="BS2023">
            <v>2.4</v>
          </cell>
          <cell r="BT2023">
            <v>2.0000000000000018E-2</v>
          </cell>
          <cell r="BU2023">
            <v>-1.0000000000000231E-2</v>
          </cell>
        </row>
        <row r="2024">
          <cell r="AA2024">
            <v>41039</v>
          </cell>
          <cell r="AB2024">
            <v>2.16</v>
          </cell>
          <cell r="AC2024">
            <v>2.17</v>
          </cell>
          <cell r="AD2024">
            <v>2.16</v>
          </cell>
          <cell r="AE2024">
            <v>2.17</v>
          </cell>
          <cell r="AF2024">
            <v>9.9999999999997868E-3</v>
          </cell>
          <cell r="AG2024">
            <v>9.9999999999997868E-3</v>
          </cell>
          <cell r="BO2024">
            <v>41037</v>
          </cell>
          <cell r="BP2024">
            <v>2.415</v>
          </cell>
          <cell r="BQ2024">
            <v>2.42</v>
          </cell>
          <cell r="BR2024">
            <v>2.41</v>
          </cell>
          <cell r="BS2024">
            <v>2.41</v>
          </cell>
          <cell r="BT2024">
            <v>9.9999999999997868E-3</v>
          </cell>
          <cell r="BU2024">
            <v>-9.9999999999997868E-3</v>
          </cell>
        </row>
        <row r="2025">
          <cell r="AA2025">
            <v>41038</v>
          </cell>
          <cell r="AB2025">
            <v>2.14</v>
          </cell>
          <cell r="AC2025">
            <v>2.16</v>
          </cell>
          <cell r="AD2025">
            <v>2.14</v>
          </cell>
          <cell r="AE2025">
            <v>2.16</v>
          </cell>
          <cell r="AF2025">
            <v>2.0000000000000018E-2</v>
          </cell>
          <cell r="AG2025">
            <v>2.0000000000000018E-2</v>
          </cell>
          <cell r="BO2025">
            <v>41036</v>
          </cell>
          <cell r="BP2025">
            <v>2.4249999999999998</v>
          </cell>
          <cell r="BQ2025">
            <v>2.4249999999999998</v>
          </cell>
          <cell r="BR2025">
            <v>2.42</v>
          </cell>
          <cell r="BS2025">
            <v>2.42</v>
          </cell>
          <cell r="BT2025">
            <v>4.9999999999998934E-3</v>
          </cell>
          <cell r="BU2025">
            <v>-4.9999999999998934E-3</v>
          </cell>
        </row>
        <row r="2026">
          <cell r="AA2026">
            <v>41037</v>
          </cell>
          <cell r="AB2026">
            <v>2.13</v>
          </cell>
          <cell r="AC2026">
            <v>2.14</v>
          </cell>
          <cell r="AD2026">
            <v>2.13</v>
          </cell>
          <cell r="AE2026">
            <v>2.14</v>
          </cell>
          <cell r="AF2026">
            <v>1.0000000000000231E-2</v>
          </cell>
          <cell r="AG2026">
            <v>1.0000000000000231E-2</v>
          </cell>
          <cell r="BO2026">
            <v>41033</v>
          </cell>
          <cell r="BP2026">
            <v>2.4300000000000002</v>
          </cell>
          <cell r="BQ2026">
            <v>2.4300000000000002</v>
          </cell>
          <cell r="BR2026">
            <v>2.42</v>
          </cell>
          <cell r="BS2026">
            <v>2.4249999999999998</v>
          </cell>
          <cell r="BT2026">
            <v>1.0000000000000231E-2</v>
          </cell>
          <cell r="BU2026">
            <v>-5.0000000000003375E-3</v>
          </cell>
        </row>
        <row r="2027">
          <cell r="AA2027">
            <v>41036</v>
          </cell>
          <cell r="AB2027">
            <v>2.125</v>
          </cell>
          <cell r="AC2027">
            <v>2.13</v>
          </cell>
          <cell r="AD2027">
            <v>2.12</v>
          </cell>
          <cell r="AE2027">
            <v>2.13</v>
          </cell>
          <cell r="AF2027">
            <v>9.9999999999997868E-3</v>
          </cell>
          <cell r="AG2027">
            <v>9.9999999999997868E-3</v>
          </cell>
          <cell r="BO2027">
            <v>41032</v>
          </cell>
          <cell r="BP2027">
            <v>2.4</v>
          </cell>
          <cell r="BQ2027">
            <v>2.4300000000000002</v>
          </cell>
          <cell r="BR2027">
            <v>2.4</v>
          </cell>
          <cell r="BS2027">
            <v>2.4300000000000002</v>
          </cell>
          <cell r="BT2027">
            <v>3.0000000000000249E-2</v>
          </cell>
          <cell r="BU2027">
            <v>3.0000000000000249E-2</v>
          </cell>
        </row>
        <row r="2028">
          <cell r="AA2028">
            <v>41033</v>
          </cell>
          <cell r="AB2028">
            <v>2.12</v>
          </cell>
          <cell r="AC2028">
            <v>2.12</v>
          </cell>
          <cell r="AD2028">
            <v>2.11</v>
          </cell>
          <cell r="AE2028">
            <v>2.12</v>
          </cell>
          <cell r="AF2028">
            <v>1.0000000000000231E-2</v>
          </cell>
          <cell r="AG2028">
            <v>0</v>
          </cell>
          <cell r="BO2028">
            <v>41031</v>
          </cell>
          <cell r="BP2028">
            <v>2.4500000000000002</v>
          </cell>
          <cell r="BQ2028">
            <v>2.4500000000000002</v>
          </cell>
          <cell r="BR2028">
            <v>2.4</v>
          </cell>
          <cell r="BS2028">
            <v>2.4</v>
          </cell>
          <cell r="BT2028">
            <v>5.0000000000000266E-2</v>
          </cell>
          <cell r="BU2028">
            <v>-5.0000000000000266E-2</v>
          </cell>
        </row>
        <row r="2029">
          <cell r="AA2029">
            <v>41032</v>
          </cell>
          <cell r="AB2029">
            <v>2.12</v>
          </cell>
          <cell r="AC2029">
            <v>2.13</v>
          </cell>
          <cell r="AD2029">
            <v>2.12</v>
          </cell>
          <cell r="AE2029">
            <v>2.12</v>
          </cell>
          <cell r="AF2029">
            <v>9.9999999999997868E-3</v>
          </cell>
          <cell r="AG2029">
            <v>0</v>
          </cell>
          <cell r="BO2029">
            <v>41030</v>
          </cell>
          <cell r="BP2029">
            <v>2.4500000000000002</v>
          </cell>
          <cell r="BQ2029">
            <v>2.4500000000000002</v>
          </cell>
          <cell r="BR2029">
            <v>2.4500000000000002</v>
          </cell>
          <cell r="BS2029">
            <v>2.4500000000000002</v>
          </cell>
          <cell r="BT2029">
            <v>0</v>
          </cell>
          <cell r="BU2029">
            <v>0</v>
          </cell>
        </row>
        <row r="2030">
          <cell r="AA2030">
            <v>41031</v>
          </cell>
          <cell r="AB2030">
            <v>2.17</v>
          </cell>
          <cell r="AC2030">
            <v>2.17</v>
          </cell>
          <cell r="AD2030">
            <v>2.12</v>
          </cell>
          <cell r="AE2030">
            <v>2.12</v>
          </cell>
          <cell r="AF2030">
            <v>4.9999999999999822E-2</v>
          </cell>
          <cell r="AG2030">
            <v>-4.9999999999999822E-2</v>
          </cell>
          <cell r="BO2030">
            <v>41029</v>
          </cell>
          <cell r="BP2030">
            <v>2.4550000000000001</v>
          </cell>
          <cell r="BQ2030">
            <v>2.46</v>
          </cell>
          <cell r="BR2030">
            <v>2.4500000000000002</v>
          </cell>
          <cell r="BS2030">
            <v>2.4500000000000002</v>
          </cell>
          <cell r="BT2030">
            <v>9.9999999999997868E-3</v>
          </cell>
          <cell r="BU2030">
            <v>-9.9999999999997868E-3</v>
          </cell>
        </row>
        <row r="2031">
          <cell r="AA2031">
            <v>41030</v>
          </cell>
          <cell r="AB2031">
            <v>2.17</v>
          </cell>
          <cell r="AC2031">
            <v>2.17</v>
          </cell>
          <cell r="AD2031">
            <v>2.17</v>
          </cell>
          <cell r="AE2031">
            <v>2.17</v>
          </cell>
          <cell r="AF2031">
            <v>0</v>
          </cell>
          <cell r="AG2031">
            <v>0</v>
          </cell>
          <cell r="BO2031">
            <v>41026</v>
          </cell>
          <cell r="BP2031">
            <v>2.4700000000000002</v>
          </cell>
          <cell r="BQ2031">
            <v>2.4700000000000002</v>
          </cell>
          <cell r="BR2031">
            <v>2.46</v>
          </cell>
          <cell r="BS2031">
            <v>2.46</v>
          </cell>
          <cell r="BT2031">
            <v>1.0000000000000231E-2</v>
          </cell>
          <cell r="BU2031">
            <v>-1.0000000000000231E-2</v>
          </cell>
        </row>
        <row r="2032">
          <cell r="AA2032">
            <v>41029</v>
          </cell>
          <cell r="AB2032">
            <v>2.17</v>
          </cell>
          <cell r="AC2032">
            <v>2.17</v>
          </cell>
          <cell r="AD2032">
            <v>2.16</v>
          </cell>
          <cell r="AE2032">
            <v>2.17</v>
          </cell>
          <cell r="AF2032">
            <v>9.9999999999997868E-3</v>
          </cell>
          <cell r="AG2032">
            <v>0</v>
          </cell>
          <cell r="BO2032">
            <v>41025</v>
          </cell>
          <cell r="BP2032">
            <v>2.46</v>
          </cell>
          <cell r="BQ2032">
            <v>2.4700000000000002</v>
          </cell>
          <cell r="BR2032">
            <v>2.4500000000000002</v>
          </cell>
          <cell r="BS2032">
            <v>2.4700000000000002</v>
          </cell>
          <cell r="BT2032">
            <v>2.0000000000000018E-2</v>
          </cell>
          <cell r="BU2032">
            <v>1.0000000000000231E-2</v>
          </cell>
        </row>
        <row r="2033">
          <cell r="AA2033">
            <v>41026</v>
          </cell>
          <cell r="AB2033">
            <v>2.1800000000000002</v>
          </cell>
          <cell r="AC2033">
            <v>2.1800000000000002</v>
          </cell>
          <cell r="AD2033">
            <v>2.17</v>
          </cell>
          <cell r="AE2033">
            <v>2.17</v>
          </cell>
          <cell r="AF2033">
            <v>1.0000000000000231E-2</v>
          </cell>
          <cell r="AG2033">
            <v>-1.0000000000000231E-2</v>
          </cell>
          <cell r="BO2033">
            <v>41024</v>
          </cell>
          <cell r="BP2033">
            <v>2.375</v>
          </cell>
          <cell r="BQ2033">
            <v>2.46</v>
          </cell>
          <cell r="BR2033">
            <v>2.375</v>
          </cell>
          <cell r="BS2033">
            <v>2.46</v>
          </cell>
          <cell r="BT2033">
            <v>8.4999999999999964E-2</v>
          </cell>
          <cell r="BU2033">
            <v>8.4999999999999964E-2</v>
          </cell>
        </row>
        <row r="2034">
          <cell r="AA2034">
            <v>41025</v>
          </cell>
          <cell r="AB2034">
            <v>2.17</v>
          </cell>
          <cell r="AC2034">
            <v>2.1800000000000002</v>
          </cell>
          <cell r="AD2034">
            <v>2.17</v>
          </cell>
          <cell r="AE2034">
            <v>2.1800000000000002</v>
          </cell>
          <cell r="AF2034">
            <v>1.0000000000000231E-2</v>
          </cell>
          <cell r="AG2034">
            <v>1.0000000000000231E-2</v>
          </cell>
          <cell r="BO2034">
            <v>41023</v>
          </cell>
          <cell r="BP2034">
            <v>2.3849999999999998</v>
          </cell>
          <cell r="BQ2034">
            <v>2.3849999999999998</v>
          </cell>
          <cell r="BR2034">
            <v>2.36</v>
          </cell>
          <cell r="BS2034">
            <v>2.375</v>
          </cell>
          <cell r="BT2034">
            <v>2.4999999999999911E-2</v>
          </cell>
          <cell r="BU2034">
            <v>-9.9999999999997868E-3</v>
          </cell>
        </row>
        <row r="2035">
          <cell r="AA2035">
            <v>41024</v>
          </cell>
          <cell r="AB2035">
            <v>2.15</v>
          </cell>
          <cell r="AC2035">
            <v>2.17</v>
          </cell>
          <cell r="AD2035">
            <v>2.15</v>
          </cell>
          <cell r="AE2035">
            <v>2.17</v>
          </cell>
          <cell r="AF2035">
            <v>2.0000000000000018E-2</v>
          </cell>
          <cell r="AG2035">
            <v>2.0000000000000018E-2</v>
          </cell>
          <cell r="BO2035">
            <v>41022</v>
          </cell>
          <cell r="BP2035">
            <v>2.42</v>
          </cell>
          <cell r="BQ2035">
            <v>2.42</v>
          </cell>
          <cell r="BR2035">
            <v>2.38</v>
          </cell>
          <cell r="BS2035">
            <v>2.3849999999999998</v>
          </cell>
          <cell r="BT2035">
            <v>4.0000000000000036E-2</v>
          </cell>
          <cell r="BU2035">
            <v>-3.5000000000000142E-2</v>
          </cell>
        </row>
        <row r="2036">
          <cell r="AA2036">
            <v>41023</v>
          </cell>
          <cell r="AB2036">
            <v>2.17</v>
          </cell>
          <cell r="AC2036">
            <v>2.17</v>
          </cell>
          <cell r="AD2036">
            <v>2.14</v>
          </cell>
          <cell r="AE2036">
            <v>2.15</v>
          </cell>
          <cell r="AF2036">
            <v>2.9999999999999805E-2</v>
          </cell>
          <cell r="AG2036">
            <v>-2.0000000000000018E-2</v>
          </cell>
          <cell r="BO2036">
            <v>41019</v>
          </cell>
          <cell r="BP2036">
            <v>2.4500000000000002</v>
          </cell>
          <cell r="BQ2036">
            <v>2.4500000000000002</v>
          </cell>
          <cell r="BR2036">
            <v>2.42</v>
          </cell>
          <cell r="BS2036">
            <v>2.42</v>
          </cell>
          <cell r="BT2036">
            <v>3.0000000000000249E-2</v>
          </cell>
          <cell r="BU2036">
            <v>-3.0000000000000249E-2</v>
          </cell>
        </row>
        <row r="2037">
          <cell r="AA2037">
            <v>41022</v>
          </cell>
          <cell r="AB2037">
            <v>2.2000000000000002</v>
          </cell>
          <cell r="AC2037">
            <v>2.2000000000000002</v>
          </cell>
          <cell r="AD2037">
            <v>2.17</v>
          </cell>
          <cell r="AE2037">
            <v>2.17</v>
          </cell>
          <cell r="AF2037">
            <v>3.0000000000000249E-2</v>
          </cell>
          <cell r="AG2037">
            <v>-3.0000000000000249E-2</v>
          </cell>
          <cell r="BO2037">
            <v>41018</v>
          </cell>
          <cell r="BP2037">
            <v>2.46</v>
          </cell>
          <cell r="BQ2037">
            <v>2.46</v>
          </cell>
          <cell r="BR2037">
            <v>2.4500000000000002</v>
          </cell>
          <cell r="BS2037">
            <v>2.4500000000000002</v>
          </cell>
          <cell r="BT2037">
            <v>9.9999999999997868E-3</v>
          </cell>
          <cell r="BU2037">
            <v>-9.9999999999997868E-3</v>
          </cell>
        </row>
        <row r="2038">
          <cell r="AA2038">
            <v>41019</v>
          </cell>
          <cell r="AB2038">
            <v>2.2400000000000002</v>
          </cell>
          <cell r="AC2038">
            <v>2.2400000000000002</v>
          </cell>
          <cell r="AD2038">
            <v>2.2000000000000002</v>
          </cell>
          <cell r="AE2038">
            <v>2.2000000000000002</v>
          </cell>
          <cell r="AF2038">
            <v>4.0000000000000036E-2</v>
          </cell>
          <cell r="AG2038">
            <v>-4.0000000000000036E-2</v>
          </cell>
          <cell r="BO2038">
            <v>41017</v>
          </cell>
          <cell r="BP2038">
            <v>2.4700000000000002</v>
          </cell>
          <cell r="BQ2038">
            <v>2.4700000000000002</v>
          </cell>
          <cell r="BR2038">
            <v>2.46</v>
          </cell>
          <cell r="BS2038">
            <v>2.46</v>
          </cell>
          <cell r="BT2038">
            <v>1.0000000000000231E-2</v>
          </cell>
          <cell r="BU2038">
            <v>-1.0000000000000231E-2</v>
          </cell>
        </row>
        <row r="2039">
          <cell r="AA2039">
            <v>41018</v>
          </cell>
          <cell r="AB2039">
            <v>2.25</v>
          </cell>
          <cell r="AC2039">
            <v>2.25</v>
          </cell>
          <cell r="AD2039">
            <v>2.23</v>
          </cell>
          <cell r="AE2039">
            <v>2.2400000000000002</v>
          </cell>
          <cell r="AF2039">
            <v>2.0000000000000018E-2</v>
          </cell>
          <cell r="AG2039">
            <v>-9.9999999999997868E-3</v>
          </cell>
          <cell r="BO2039">
            <v>41016</v>
          </cell>
          <cell r="BP2039">
            <v>2.4</v>
          </cell>
          <cell r="BQ2039">
            <v>2.4700000000000002</v>
          </cell>
          <cell r="BR2039">
            <v>2.4</v>
          </cell>
          <cell r="BS2039">
            <v>2.4700000000000002</v>
          </cell>
          <cell r="BT2039">
            <v>7.0000000000000284E-2</v>
          </cell>
          <cell r="BU2039">
            <v>7.0000000000000284E-2</v>
          </cell>
        </row>
        <row r="2040">
          <cell r="AA2040">
            <v>41017</v>
          </cell>
          <cell r="AB2040">
            <v>2.2749999999999999</v>
          </cell>
          <cell r="AC2040">
            <v>2.2749999999999999</v>
          </cell>
          <cell r="AD2040">
            <v>2.25</v>
          </cell>
          <cell r="AE2040">
            <v>2.25</v>
          </cell>
          <cell r="AF2040">
            <v>2.4999999999999911E-2</v>
          </cell>
          <cell r="AG2040">
            <v>-2.4999999999999911E-2</v>
          </cell>
          <cell r="BO2040">
            <v>41015</v>
          </cell>
          <cell r="BP2040">
            <v>2.41</v>
          </cell>
          <cell r="BQ2040">
            <v>2.41</v>
          </cell>
          <cell r="BR2040">
            <v>2.4</v>
          </cell>
          <cell r="BS2040">
            <v>2.4</v>
          </cell>
          <cell r="BT2040">
            <v>1.0000000000000231E-2</v>
          </cell>
          <cell r="BU2040">
            <v>-1.0000000000000231E-2</v>
          </cell>
        </row>
        <row r="2041">
          <cell r="AA2041">
            <v>41016</v>
          </cell>
          <cell r="AB2041">
            <v>2.23</v>
          </cell>
          <cell r="AC2041">
            <v>2.2749999999999999</v>
          </cell>
          <cell r="AD2041">
            <v>2.23</v>
          </cell>
          <cell r="AE2041">
            <v>2.2749999999999999</v>
          </cell>
          <cell r="AF2041">
            <v>4.4999999999999929E-2</v>
          </cell>
          <cell r="AG2041">
            <v>4.4999999999999929E-2</v>
          </cell>
          <cell r="BO2041">
            <v>41012</v>
          </cell>
          <cell r="BP2041">
            <v>2.37</v>
          </cell>
          <cell r="BQ2041">
            <v>2.41</v>
          </cell>
          <cell r="BR2041">
            <v>2.37</v>
          </cell>
          <cell r="BS2041">
            <v>2.41</v>
          </cell>
          <cell r="BT2041">
            <v>4.0000000000000036E-2</v>
          </cell>
          <cell r="BU2041">
            <v>4.0000000000000036E-2</v>
          </cell>
        </row>
        <row r="2042">
          <cell r="AA2042">
            <v>41015</v>
          </cell>
          <cell r="AB2042">
            <v>2.2400000000000002</v>
          </cell>
          <cell r="AC2042">
            <v>2.2400000000000002</v>
          </cell>
          <cell r="AD2042">
            <v>2.23</v>
          </cell>
          <cell r="AE2042">
            <v>2.23</v>
          </cell>
          <cell r="AF2042">
            <v>1.0000000000000231E-2</v>
          </cell>
          <cell r="AG2042">
            <v>-1.0000000000000231E-2</v>
          </cell>
          <cell r="BO2042">
            <v>41011</v>
          </cell>
          <cell r="BP2042">
            <v>2.37</v>
          </cell>
          <cell r="BQ2042">
            <v>2.37</v>
          </cell>
          <cell r="BR2042">
            <v>2.37</v>
          </cell>
          <cell r="BS2042">
            <v>2.37</v>
          </cell>
          <cell r="BT2042">
            <v>0</v>
          </cell>
          <cell r="BU2042">
            <v>0</v>
          </cell>
        </row>
        <row r="2043">
          <cell r="AA2043">
            <v>41012</v>
          </cell>
          <cell r="AB2043">
            <v>2.25</v>
          </cell>
          <cell r="AC2043">
            <v>2.25</v>
          </cell>
          <cell r="AD2043">
            <v>2.2400000000000002</v>
          </cell>
          <cell r="AE2043">
            <v>2.2400000000000002</v>
          </cell>
          <cell r="AF2043">
            <v>9.9999999999997868E-3</v>
          </cell>
          <cell r="AG2043">
            <v>-9.9999999999997868E-3</v>
          </cell>
          <cell r="BO2043">
            <v>41010</v>
          </cell>
          <cell r="BP2043">
            <v>2.34</v>
          </cell>
          <cell r="BQ2043">
            <v>2.375</v>
          </cell>
          <cell r="BR2043">
            <v>2.34</v>
          </cell>
          <cell r="BS2043">
            <v>2.37</v>
          </cell>
          <cell r="BT2043">
            <v>3.5000000000000142E-2</v>
          </cell>
          <cell r="BU2043">
            <v>3.0000000000000249E-2</v>
          </cell>
        </row>
        <row r="2044">
          <cell r="AA2044">
            <v>41011</v>
          </cell>
          <cell r="AB2044">
            <v>2.25</v>
          </cell>
          <cell r="AC2044">
            <v>2.25</v>
          </cell>
          <cell r="AD2044">
            <v>2.2450000000000001</v>
          </cell>
          <cell r="AE2044">
            <v>2.25</v>
          </cell>
          <cell r="AF2044">
            <v>4.9999999999998934E-3</v>
          </cell>
          <cell r="AG2044">
            <v>0</v>
          </cell>
          <cell r="BO2044">
            <v>41009</v>
          </cell>
          <cell r="BP2044">
            <v>2.37</v>
          </cell>
          <cell r="BQ2044">
            <v>2.371</v>
          </cell>
          <cell r="BR2044">
            <v>2.33</v>
          </cell>
          <cell r="BS2044">
            <v>2.34</v>
          </cell>
          <cell r="BT2044">
            <v>4.0999999999999925E-2</v>
          </cell>
          <cell r="BU2044">
            <v>-3.0000000000000249E-2</v>
          </cell>
        </row>
        <row r="2045">
          <cell r="AA2045">
            <v>41010</v>
          </cell>
          <cell r="AB2045">
            <v>2.2200000000000002</v>
          </cell>
          <cell r="AC2045">
            <v>2.25</v>
          </cell>
          <cell r="AD2045">
            <v>2.21</v>
          </cell>
          <cell r="AE2045">
            <v>2.25</v>
          </cell>
          <cell r="AF2045">
            <v>4.0000000000000036E-2</v>
          </cell>
          <cell r="AG2045">
            <v>2.9999999999999805E-2</v>
          </cell>
          <cell r="BO2045">
            <v>41008</v>
          </cell>
          <cell r="BP2045">
            <v>2.4</v>
          </cell>
          <cell r="BQ2045">
            <v>2.415</v>
          </cell>
          <cell r="BR2045">
            <v>2.37</v>
          </cell>
          <cell r="BS2045">
            <v>2.37</v>
          </cell>
          <cell r="BT2045">
            <v>4.4999999999999929E-2</v>
          </cell>
          <cell r="BU2045">
            <v>-4.0000000000000036E-2</v>
          </cell>
        </row>
        <row r="2046">
          <cell r="AA2046">
            <v>41009</v>
          </cell>
          <cell r="AB2046">
            <v>2.2400000000000002</v>
          </cell>
          <cell r="AC2046">
            <v>2.2400000000000002</v>
          </cell>
          <cell r="AD2046">
            <v>2.21</v>
          </cell>
          <cell r="AE2046">
            <v>2.2200000000000002</v>
          </cell>
          <cell r="AF2046">
            <v>3.0000000000000249E-2</v>
          </cell>
          <cell r="AG2046">
            <v>-2.0000000000000018E-2</v>
          </cell>
          <cell r="BO2046">
            <v>41005</v>
          </cell>
          <cell r="BP2046">
            <v>2.41</v>
          </cell>
          <cell r="BQ2046">
            <v>2.41</v>
          </cell>
          <cell r="BR2046">
            <v>2.41</v>
          </cell>
          <cell r="BS2046">
            <v>2.41</v>
          </cell>
          <cell r="BT2046">
            <v>0</v>
          </cell>
          <cell r="BU2046">
            <v>0</v>
          </cell>
        </row>
        <row r="2047">
          <cell r="AA2047">
            <v>41008</v>
          </cell>
          <cell r="AB2047">
            <v>2.254</v>
          </cell>
          <cell r="AC2047">
            <v>2.2549999999999999</v>
          </cell>
          <cell r="AD2047">
            <v>2.2400000000000002</v>
          </cell>
          <cell r="AE2047">
            <v>2.2400000000000002</v>
          </cell>
          <cell r="AF2047">
            <v>1.499999999999968E-2</v>
          </cell>
          <cell r="AG2047">
            <v>-1.499999999999968E-2</v>
          </cell>
          <cell r="BO2047">
            <v>41004</v>
          </cell>
          <cell r="BP2047">
            <v>2.4249999999999998</v>
          </cell>
          <cell r="BQ2047">
            <v>2.4249999999999998</v>
          </cell>
          <cell r="BR2047">
            <v>2.41</v>
          </cell>
          <cell r="BS2047">
            <v>2.41</v>
          </cell>
          <cell r="BT2047">
            <v>1.499999999999968E-2</v>
          </cell>
          <cell r="BU2047">
            <v>-1.499999999999968E-2</v>
          </cell>
        </row>
        <row r="2048">
          <cell r="AA2048">
            <v>41005</v>
          </cell>
          <cell r="AB2048">
            <v>2.2549999999999999</v>
          </cell>
          <cell r="AC2048">
            <v>2.2549999999999999</v>
          </cell>
          <cell r="AD2048">
            <v>2.2549999999999999</v>
          </cell>
          <cell r="AE2048">
            <v>2.2549999999999999</v>
          </cell>
          <cell r="AF2048">
            <v>0</v>
          </cell>
          <cell r="AG2048">
            <v>0</v>
          </cell>
          <cell r="BO2048">
            <v>41003</v>
          </cell>
          <cell r="BP2048">
            <v>2.44</v>
          </cell>
          <cell r="BQ2048">
            <v>2.4449999999999998</v>
          </cell>
          <cell r="BR2048">
            <v>2.4249999999999998</v>
          </cell>
          <cell r="BS2048">
            <v>2.4249999999999998</v>
          </cell>
          <cell r="BT2048">
            <v>2.0000000000000018E-2</v>
          </cell>
          <cell r="BU2048">
            <v>-1.5000000000000124E-2</v>
          </cell>
        </row>
        <row r="2049">
          <cell r="AA2049">
            <v>41004</v>
          </cell>
          <cell r="AB2049">
            <v>2.2749999999999999</v>
          </cell>
          <cell r="AC2049">
            <v>2.2749999999999999</v>
          </cell>
          <cell r="AD2049">
            <v>2.2549999999999999</v>
          </cell>
          <cell r="AE2049">
            <v>2.2549999999999999</v>
          </cell>
          <cell r="AF2049">
            <v>2.0000000000000018E-2</v>
          </cell>
          <cell r="AG2049">
            <v>-2.0000000000000018E-2</v>
          </cell>
          <cell r="BO2049">
            <v>41002</v>
          </cell>
          <cell r="BP2049">
            <v>2.4449999999999998</v>
          </cell>
          <cell r="BQ2049">
            <v>2.4500000000000002</v>
          </cell>
          <cell r="BR2049">
            <v>2.44</v>
          </cell>
          <cell r="BS2049">
            <v>2.44</v>
          </cell>
          <cell r="BT2049">
            <v>1.0000000000000231E-2</v>
          </cell>
          <cell r="BU2049">
            <v>-4.9999999999998934E-3</v>
          </cell>
        </row>
        <row r="2050">
          <cell r="AA2050">
            <v>41003</v>
          </cell>
          <cell r="AB2050">
            <v>2.2549999999999999</v>
          </cell>
          <cell r="AC2050">
            <v>2.2799999999999998</v>
          </cell>
          <cell r="AD2050">
            <v>2.25</v>
          </cell>
          <cell r="AE2050">
            <v>2.2749999999999999</v>
          </cell>
          <cell r="AF2050">
            <v>2.9999999999999805E-2</v>
          </cell>
          <cell r="AG2050">
            <v>2.0000000000000018E-2</v>
          </cell>
          <cell r="BO2050">
            <v>41001</v>
          </cell>
          <cell r="BP2050">
            <v>2.4449999999999998</v>
          </cell>
          <cell r="BQ2050">
            <v>2.4449999999999998</v>
          </cell>
          <cell r="BR2050">
            <v>2.44</v>
          </cell>
          <cell r="BS2050">
            <v>2.4449999999999998</v>
          </cell>
          <cell r="BT2050">
            <v>4.9999999999998934E-3</v>
          </cell>
          <cell r="BU2050">
            <v>4.9999999999998934E-3</v>
          </cell>
        </row>
        <row r="2051">
          <cell r="AA2051">
            <v>41002</v>
          </cell>
          <cell r="AB2051">
            <v>2.2599999999999998</v>
          </cell>
          <cell r="AC2051">
            <v>2.2599999999999998</v>
          </cell>
          <cell r="AD2051">
            <v>2.2450000000000001</v>
          </cell>
          <cell r="AE2051">
            <v>2.2549999999999999</v>
          </cell>
          <cell r="AF2051">
            <v>1.499999999999968E-2</v>
          </cell>
          <cell r="AG2051">
            <v>9.9999999999997868E-3</v>
          </cell>
          <cell r="BO2051">
            <v>40998</v>
          </cell>
          <cell r="BP2051">
            <v>2.44</v>
          </cell>
          <cell r="BQ2051">
            <v>2.46</v>
          </cell>
          <cell r="BR2051">
            <v>2.44</v>
          </cell>
          <cell r="BS2051">
            <v>2.44</v>
          </cell>
          <cell r="BT2051">
            <v>2.0000000000000018E-2</v>
          </cell>
          <cell r="BU2051">
            <v>0</v>
          </cell>
        </row>
        <row r="2052">
          <cell r="AA2052">
            <v>41001</v>
          </cell>
          <cell r="AB2052">
            <v>2.2450000000000001</v>
          </cell>
          <cell r="AC2052">
            <v>2.25</v>
          </cell>
          <cell r="AD2052">
            <v>2.2400000000000002</v>
          </cell>
          <cell r="AE2052">
            <v>2.2450000000000001</v>
          </cell>
          <cell r="AF2052">
            <v>9.9999999999997868E-3</v>
          </cell>
          <cell r="AG2052">
            <v>0</v>
          </cell>
          <cell r="BO2052">
            <v>40997</v>
          </cell>
          <cell r="BP2052">
            <v>2.4249999999999998</v>
          </cell>
          <cell r="BQ2052">
            <v>2.44</v>
          </cell>
          <cell r="BR2052">
            <v>2.42</v>
          </cell>
          <cell r="BS2052">
            <v>2.44</v>
          </cell>
          <cell r="BT2052">
            <v>2.0000000000000018E-2</v>
          </cell>
          <cell r="BU2052">
            <v>1.5000000000000124E-2</v>
          </cell>
        </row>
        <row r="2053">
          <cell r="AA2053">
            <v>40998</v>
          </cell>
          <cell r="AB2053">
            <v>2.2200000000000002</v>
          </cell>
          <cell r="AC2053">
            <v>2.2490000000000001</v>
          </cell>
          <cell r="AD2053">
            <v>2.2200000000000002</v>
          </cell>
          <cell r="AE2053">
            <v>2.2450000000000001</v>
          </cell>
          <cell r="AF2053">
            <v>2.8999999999999915E-2</v>
          </cell>
          <cell r="AG2053">
            <v>2.4999999999999911E-2</v>
          </cell>
          <cell r="BO2053">
            <v>40996</v>
          </cell>
          <cell r="BP2053">
            <v>2.44</v>
          </cell>
          <cell r="BQ2053">
            <v>2.44</v>
          </cell>
          <cell r="BR2053">
            <v>2.4249999999999998</v>
          </cell>
          <cell r="BS2053">
            <v>2.4249999999999998</v>
          </cell>
          <cell r="BT2053">
            <v>1.5000000000000124E-2</v>
          </cell>
          <cell r="BU2053">
            <v>-1.5000000000000124E-2</v>
          </cell>
        </row>
        <row r="2054">
          <cell r="AA2054">
            <v>40997</v>
          </cell>
          <cell r="AB2054">
            <v>2.21</v>
          </cell>
          <cell r="AC2054">
            <v>2.2250000000000001</v>
          </cell>
          <cell r="AD2054">
            <v>2.21</v>
          </cell>
          <cell r="AE2054">
            <v>2.2200000000000002</v>
          </cell>
          <cell r="AF2054">
            <v>1.5000000000000124E-2</v>
          </cell>
          <cell r="AG2054">
            <v>1.0000000000000231E-2</v>
          </cell>
          <cell r="BO2054">
            <v>40995</v>
          </cell>
          <cell r="BP2054">
            <v>2.44</v>
          </cell>
          <cell r="BQ2054">
            <v>2.44</v>
          </cell>
          <cell r="BR2054">
            <v>2.44</v>
          </cell>
          <cell r="BS2054">
            <v>2.44</v>
          </cell>
          <cell r="BT2054">
            <v>0</v>
          </cell>
          <cell r="BU2054">
            <v>0</v>
          </cell>
        </row>
        <row r="2055">
          <cell r="AA2055">
            <v>40996</v>
          </cell>
          <cell r="AB2055">
            <v>2.2200000000000002</v>
          </cell>
          <cell r="AC2055">
            <v>2.2250000000000001</v>
          </cell>
          <cell r="AD2055">
            <v>2.21</v>
          </cell>
          <cell r="AE2055">
            <v>2.21</v>
          </cell>
          <cell r="AF2055">
            <v>1.5000000000000124E-2</v>
          </cell>
          <cell r="AG2055">
            <v>-1.0000000000000231E-2</v>
          </cell>
          <cell r="BO2055">
            <v>40994</v>
          </cell>
          <cell r="BP2055">
            <v>2.4</v>
          </cell>
          <cell r="BQ2055">
            <v>2.44</v>
          </cell>
          <cell r="BR2055">
            <v>2.4</v>
          </cell>
          <cell r="BS2055">
            <v>2.44</v>
          </cell>
          <cell r="BT2055">
            <v>4.0000000000000036E-2</v>
          </cell>
          <cell r="BU2055">
            <v>9.9999999999997868E-3</v>
          </cell>
        </row>
        <row r="2056">
          <cell r="AA2056">
            <v>40995</v>
          </cell>
          <cell r="AB2056">
            <v>2.23</v>
          </cell>
          <cell r="AC2056">
            <v>2.2349999999999999</v>
          </cell>
          <cell r="AD2056">
            <v>2.2200000000000002</v>
          </cell>
          <cell r="AE2056">
            <v>2.2200000000000002</v>
          </cell>
          <cell r="AF2056">
            <v>1.499999999999968E-2</v>
          </cell>
          <cell r="AG2056">
            <v>-9.9999999999997868E-3</v>
          </cell>
          <cell r="BO2056">
            <v>40991</v>
          </cell>
          <cell r="BP2056">
            <v>2.41</v>
          </cell>
          <cell r="BQ2056">
            <v>2.4300000000000002</v>
          </cell>
          <cell r="BR2056">
            <v>2.38</v>
          </cell>
          <cell r="BS2056">
            <v>2.4300000000000002</v>
          </cell>
          <cell r="BT2056">
            <v>5.0000000000000266E-2</v>
          </cell>
          <cell r="BU2056">
            <v>2.0000000000000018E-2</v>
          </cell>
        </row>
        <row r="2057">
          <cell r="AA2057">
            <v>40994</v>
          </cell>
          <cell r="AB2057">
            <v>2.21</v>
          </cell>
          <cell r="AC2057">
            <v>2.23</v>
          </cell>
          <cell r="AD2057">
            <v>2.21</v>
          </cell>
          <cell r="AE2057">
            <v>2.23</v>
          </cell>
          <cell r="AF2057">
            <v>2.0000000000000018E-2</v>
          </cell>
          <cell r="AG2057">
            <v>0</v>
          </cell>
          <cell r="BO2057">
            <v>40990</v>
          </cell>
          <cell r="BP2057">
            <v>2.44</v>
          </cell>
          <cell r="BQ2057">
            <v>2.44</v>
          </cell>
          <cell r="BR2057">
            <v>2.41</v>
          </cell>
          <cell r="BS2057">
            <v>2.41</v>
          </cell>
          <cell r="BT2057">
            <v>2.9999999999999805E-2</v>
          </cell>
          <cell r="BU2057">
            <v>-2.9999999999999805E-2</v>
          </cell>
        </row>
        <row r="2058">
          <cell r="AA2058">
            <v>40991</v>
          </cell>
          <cell r="AB2058">
            <v>2.21</v>
          </cell>
          <cell r="AC2058">
            <v>2.23</v>
          </cell>
          <cell r="AD2058">
            <v>2.19</v>
          </cell>
          <cell r="AE2058">
            <v>2.23</v>
          </cell>
          <cell r="AF2058">
            <v>4.0000000000000036E-2</v>
          </cell>
          <cell r="AG2058">
            <v>2.0000000000000018E-2</v>
          </cell>
          <cell r="BO2058">
            <v>40989</v>
          </cell>
          <cell r="BP2058">
            <v>2.4500000000000002</v>
          </cell>
          <cell r="BQ2058">
            <v>2.4550000000000001</v>
          </cell>
          <cell r="BR2058">
            <v>2.4300000000000002</v>
          </cell>
          <cell r="BS2058">
            <v>2.44</v>
          </cell>
          <cell r="BT2058">
            <v>2.4999999999999911E-2</v>
          </cell>
          <cell r="BU2058">
            <v>-1.0000000000000231E-2</v>
          </cell>
        </row>
        <row r="2059">
          <cell r="AA2059">
            <v>40990</v>
          </cell>
          <cell r="AB2059">
            <v>2.2400000000000002</v>
          </cell>
          <cell r="AC2059">
            <v>2.2400000000000002</v>
          </cell>
          <cell r="AD2059">
            <v>2.21</v>
          </cell>
          <cell r="AE2059">
            <v>2.21</v>
          </cell>
          <cell r="AF2059">
            <v>3.0000000000000249E-2</v>
          </cell>
          <cell r="AG2059">
            <v>-3.0000000000000249E-2</v>
          </cell>
          <cell r="BO2059">
            <v>40988</v>
          </cell>
          <cell r="BP2059">
            <v>2.4449999999999998</v>
          </cell>
          <cell r="BQ2059">
            <v>2.4550000000000001</v>
          </cell>
          <cell r="BR2059">
            <v>2.44</v>
          </cell>
          <cell r="BS2059">
            <v>2.4500000000000002</v>
          </cell>
          <cell r="BT2059">
            <v>1.5000000000000124E-2</v>
          </cell>
          <cell r="BU2059">
            <v>5.0000000000003375E-3</v>
          </cell>
        </row>
        <row r="2060">
          <cell r="AA2060">
            <v>40989</v>
          </cell>
          <cell r="AB2060">
            <v>2.25</v>
          </cell>
          <cell r="AC2060">
            <v>2.2599999999999998</v>
          </cell>
          <cell r="AD2060">
            <v>2.2400000000000002</v>
          </cell>
          <cell r="AE2060">
            <v>2.2400000000000002</v>
          </cell>
          <cell r="AF2060">
            <v>1.9999999999999574E-2</v>
          </cell>
          <cell r="AG2060">
            <v>-9.9999999999997868E-3</v>
          </cell>
          <cell r="BO2060">
            <v>40987</v>
          </cell>
          <cell r="BP2060">
            <v>2.375</v>
          </cell>
          <cell r="BQ2060">
            <v>2.4449999999999998</v>
          </cell>
          <cell r="BR2060">
            <v>2.375</v>
          </cell>
          <cell r="BS2060">
            <v>2.4449999999999998</v>
          </cell>
          <cell r="BT2060">
            <v>6.999999999999984E-2</v>
          </cell>
          <cell r="BU2060">
            <v>5.4999999999999716E-2</v>
          </cell>
        </row>
        <row r="2061">
          <cell r="AA2061">
            <v>40988</v>
          </cell>
          <cell r="AB2061">
            <v>2.2549999999999999</v>
          </cell>
          <cell r="AC2061">
            <v>2.2549999999999999</v>
          </cell>
          <cell r="AD2061">
            <v>2.2400000000000002</v>
          </cell>
          <cell r="AE2061">
            <v>2.25</v>
          </cell>
          <cell r="AF2061">
            <v>1.499999999999968E-2</v>
          </cell>
          <cell r="AG2061">
            <v>-4.9999999999998934E-3</v>
          </cell>
          <cell r="BO2061">
            <v>40984</v>
          </cell>
          <cell r="BP2061">
            <v>2.35</v>
          </cell>
          <cell r="BQ2061">
            <v>2.4</v>
          </cell>
          <cell r="BR2061">
            <v>2.35</v>
          </cell>
          <cell r="BS2061">
            <v>2.39</v>
          </cell>
          <cell r="BT2061">
            <v>4.9999999999999822E-2</v>
          </cell>
          <cell r="BU2061">
            <v>4.0000000000000036E-2</v>
          </cell>
        </row>
        <row r="2062">
          <cell r="AA2062">
            <v>40987</v>
          </cell>
          <cell r="AB2062">
            <v>2.2200000000000002</v>
          </cell>
          <cell r="AC2062">
            <v>2.2549999999999999</v>
          </cell>
          <cell r="AD2062">
            <v>2.2200000000000002</v>
          </cell>
          <cell r="AE2062">
            <v>2.2549999999999999</v>
          </cell>
          <cell r="AF2062">
            <v>3.4999999999999698E-2</v>
          </cell>
          <cell r="AG2062">
            <v>3.4999999999999698E-2</v>
          </cell>
          <cell r="BO2062">
            <v>40983</v>
          </cell>
          <cell r="BP2062">
            <v>2.36</v>
          </cell>
          <cell r="BQ2062">
            <v>2.36</v>
          </cell>
          <cell r="BR2062">
            <v>2.34</v>
          </cell>
          <cell r="BS2062">
            <v>2.35</v>
          </cell>
          <cell r="BT2062">
            <v>2.0000000000000018E-2</v>
          </cell>
          <cell r="BU2062">
            <v>-9.9999999999997868E-3</v>
          </cell>
        </row>
        <row r="2063">
          <cell r="AA2063">
            <v>40984</v>
          </cell>
          <cell r="AB2063">
            <v>2.17</v>
          </cell>
          <cell r="AC2063">
            <v>2.2200000000000002</v>
          </cell>
          <cell r="AD2063">
            <v>2.17</v>
          </cell>
          <cell r="AE2063">
            <v>2.2200000000000002</v>
          </cell>
          <cell r="AF2063">
            <v>5.0000000000000266E-2</v>
          </cell>
          <cell r="AG2063">
            <v>5.0000000000000266E-2</v>
          </cell>
          <cell r="BO2063">
            <v>40982</v>
          </cell>
          <cell r="BP2063">
            <v>2.2999999999999998</v>
          </cell>
          <cell r="BQ2063">
            <v>2.36</v>
          </cell>
          <cell r="BR2063">
            <v>2.2999999999999998</v>
          </cell>
          <cell r="BS2063">
            <v>2.36</v>
          </cell>
          <cell r="BT2063">
            <v>6.0000000000000053E-2</v>
          </cell>
          <cell r="BU2063">
            <v>6.0000000000000053E-2</v>
          </cell>
        </row>
        <row r="2064">
          <cell r="AA2064">
            <v>40983</v>
          </cell>
          <cell r="AB2064">
            <v>2.1800000000000002</v>
          </cell>
          <cell r="AC2064">
            <v>2.1949999999999998</v>
          </cell>
          <cell r="AD2064">
            <v>2.17</v>
          </cell>
          <cell r="AE2064">
            <v>2.17</v>
          </cell>
          <cell r="AF2064">
            <v>2.4999999999999911E-2</v>
          </cell>
          <cell r="AG2064">
            <v>-1.0000000000000231E-2</v>
          </cell>
          <cell r="BO2064">
            <v>40981</v>
          </cell>
          <cell r="BP2064">
            <v>2.27</v>
          </cell>
          <cell r="BQ2064">
            <v>2.2999999999999998</v>
          </cell>
          <cell r="BR2064">
            <v>2.2599999999999998</v>
          </cell>
          <cell r="BS2064">
            <v>2.2999999999999998</v>
          </cell>
          <cell r="BT2064">
            <v>4.0000000000000036E-2</v>
          </cell>
          <cell r="BU2064">
            <v>2.9999999999999805E-2</v>
          </cell>
        </row>
        <row r="2065">
          <cell r="AA2065">
            <v>40982</v>
          </cell>
          <cell r="AB2065">
            <v>2.12</v>
          </cell>
          <cell r="AC2065">
            <v>2.1800000000000002</v>
          </cell>
          <cell r="AD2065">
            <v>2.12</v>
          </cell>
          <cell r="AE2065">
            <v>2.1800000000000002</v>
          </cell>
          <cell r="AF2065">
            <v>6.0000000000000053E-2</v>
          </cell>
          <cell r="AG2065">
            <v>6.0000000000000053E-2</v>
          </cell>
          <cell r="BO2065">
            <v>40980</v>
          </cell>
          <cell r="BP2065">
            <v>2.2250000000000001</v>
          </cell>
          <cell r="BQ2065">
            <v>2.27</v>
          </cell>
          <cell r="BR2065">
            <v>2.2200000000000002</v>
          </cell>
          <cell r="BS2065">
            <v>2.27</v>
          </cell>
          <cell r="BT2065">
            <v>4.9999999999999822E-2</v>
          </cell>
          <cell r="BU2065">
            <v>4.4999999999999929E-2</v>
          </cell>
        </row>
        <row r="2066">
          <cell r="AA2066">
            <v>40981</v>
          </cell>
          <cell r="AB2066">
            <v>2.08</v>
          </cell>
          <cell r="AC2066">
            <v>2.12</v>
          </cell>
          <cell r="AD2066">
            <v>2.08</v>
          </cell>
          <cell r="AE2066">
            <v>2.12</v>
          </cell>
          <cell r="AF2066">
            <v>4.0000000000000036E-2</v>
          </cell>
          <cell r="AG2066">
            <v>4.0000000000000036E-2</v>
          </cell>
          <cell r="BO2066">
            <v>40977</v>
          </cell>
          <cell r="BP2066">
            <v>2.21</v>
          </cell>
          <cell r="BQ2066">
            <v>2.2250000000000001</v>
          </cell>
          <cell r="BR2066">
            <v>2.1949999999999998</v>
          </cell>
          <cell r="BS2066">
            <v>2.2250000000000001</v>
          </cell>
          <cell r="BT2066">
            <v>3.0000000000000249E-2</v>
          </cell>
          <cell r="BU2066">
            <v>1.5000000000000124E-2</v>
          </cell>
        </row>
        <row r="2067">
          <cell r="AA2067">
            <v>40980</v>
          </cell>
          <cell r="AB2067">
            <v>2.0249999999999999</v>
          </cell>
          <cell r="AC2067">
            <v>2.08</v>
          </cell>
          <cell r="AD2067">
            <v>2.02</v>
          </cell>
          <cell r="AE2067">
            <v>2.08</v>
          </cell>
          <cell r="AF2067">
            <v>6.0000000000000053E-2</v>
          </cell>
          <cell r="AG2067">
            <v>6.0000000000000053E-2</v>
          </cell>
          <cell r="BO2067">
            <v>40976</v>
          </cell>
          <cell r="BP2067">
            <v>2.2000000000000002</v>
          </cell>
          <cell r="BQ2067">
            <v>2.2149999999999999</v>
          </cell>
          <cell r="BR2067">
            <v>2.17</v>
          </cell>
          <cell r="BS2067">
            <v>2.21</v>
          </cell>
          <cell r="BT2067">
            <v>4.4999999999999929E-2</v>
          </cell>
          <cell r="BU2067">
            <v>9.9999999999997868E-3</v>
          </cell>
        </row>
        <row r="2068">
          <cell r="AA2068">
            <v>40977</v>
          </cell>
          <cell r="AB2068">
            <v>1.9850000000000001</v>
          </cell>
          <cell r="AC2068">
            <v>2.02</v>
          </cell>
          <cell r="AD2068">
            <v>1.98</v>
          </cell>
          <cell r="AE2068">
            <v>2.02</v>
          </cell>
          <cell r="AF2068">
            <v>4.0000000000000036E-2</v>
          </cell>
          <cell r="AG2068">
            <v>3.499999999999992E-2</v>
          </cell>
          <cell r="BO2068">
            <v>40975</v>
          </cell>
          <cell r="BP2068">
            <v>2.2050000000000001</v>
          </cell>
          <cell r="BQ2068">
            <v>2.2050000000000001</v>
          </cell>
          <cell r="BR2068">
            <v>2.17</v>
          </cell>
          <cell r="BS2068">
            <v>2.2000000000000002</v>
          </cell>
          <cell r="BT2068">
            <v>3.5000000000000142E-2</v>
          </cell>
          <cell r="BU2068">
            <v>-4.9999999999998934E-3</v>
          </cell>
        </row>
        <row r="2069">
          <cell r="AA2069">
            <v>40976</v>
          </cell>
          <cell r="AB2069">
            <v>1.97</v>
          </cell>
          <cell r="AC2069">
            <v>1.99</v>
          </cell>
          <cell r="AD2069">
            <v>1.97</v>
          </cell>
          <cell r="AE2069">
            <v>1.9850000000000001</v>
          </cell>
          <cell r="AF2069">
            <v>2.0000000000000018E-2</v>
          </cell>
          <cell r="AG2069">
            <v>1.5000000000000124E-2</v>
          </cell>
          <cell r="BO2069">
            <v>40974</v>
          </cell>
          <cell r="BP2069">
            <v>2.2200000000000002</v>
          </cell>
          <cell r="BQ2069">
            <v>2.2250000000000001</v>
          </cell>
          <cell r="BR2069">
            <v>2.19</v>
          </cell>
          <cell r="BS2069">
            <v>2.2050000000000001</v>
          </cell>
          <cell r="BT2069">
            <v>3.5000000000000142E-2</v>
          </cell>
          <cell r="BU2069">
            <v>-1.5000000000000124E-2</v>
          </cell>
        </row>
        <row r="2070">
          <cell r="AA2070">
            <v>40975</v>
          </cell>
          <cell r="AB2070">
            <v>1.9850000000000001</v>
          </cell>
          <cell r="AC2070">
            <v>1.9850000000000001</v>
          </cell>
          <cell r="AD2070">
            <v>1.97</v>
          </cell>
          <cell r="AE2070">
            <v>1.97</v>
          </cell>
          <cell r="AF2070">
            <v>1.5000000000000124E-2</v>
          </cell>
          <cell r="AG2070">
            <v>-1.5000000000000124E-2</v>
          </cell>
          <cell r="BO2070">
            <v>40973</v>
          </cell>
          <cell r="BP2070">
            <v>2.2400000000000002</v>
          </cell>
          <cell r="BQ2070">
            <v>2.2400000000000002</v>
          </cell>
          <cell r="BR2070">
            <v>2.2200000000000002</v>
          </cell>
          <cell r="BS2070">
            <v>2.2200000000000002</v>
          </cell>
          <cell r="BT2070">
            <v>2.0000000000000018E-2</v>
          </cell>
          <cell r="BU2070">
            <v>-2.0000000000000018E-2</v>
          </cell>
        </row>
        <row r="2071">
          <cell r="AA2071">
            <v>40974</v>
          </cell>
          <cell r="AB2071">
            <v>2.0099999999999998</v>
          </cell>
          <cell r="AC2071">
            <v>2.0099999999999998</v>
          </cell>
          <cell r="AD2071">
            <v>1.9850000000000001</v>
          </cell>
          <cell r="AE2071">
            <v>1.9850000000000001</v>
          </cell>
          <cell r="AF2071">
            <v>2.4999999999999689E-2</v>
          </cell>
          <cell r="AG2071">
            <v>-2.4999999999999689E-2</v>
          </cell>
          <cell r="BO2071">
            <v>40970</v>
          </cell>
          <cell r="BP2071">
            <v>2.2599999999999998</v>
          </cell>
          <cell r="BQ2071">
            <v>2.2599999999999998</v>
          </cell>
          <cell r="BR2071">
            <v>2.23</v>
          </cell>
          <cell r="BS2071">
            <v>2.2400000000000002</v>
          </cell>
          <cell r="BT2071">
            <v>2.9999999999999805E-2</v>
          </cell>
          <cell r="BU2071">
            <v>-1.9999999999999574E-2</v>
          </cell>
        </row>
        <row r="2072">
          <cell r="AA2072">
            <v>40973</v>
          </cell>
          <cell r="AB2072">
            <v>2.0419999999999998</v>
          </cell>
          <cell r="AC2072">
            <v>2.0419999999999998</v>
          </cell>
          <cell r="AD2072">
            <v>2.0099999999999998</v>
          </cell>
          <cell r="AE2072">
            <v>2.0099999999999998</v>
          </cell>
          <cell r="AF2072">
            <v>3.2000000000000028E-2</v>
          </cell>
          <cell r="AG2072">
            <v>-1.0000000000000231E-2</v>
          </cell>
          <cell r="BO2072">
            <v>40969</v>
          </cell>
          <cell r="BP2072">
            <v>2.2599999999999998</v>
          </cell>
          <cell r="BQ2072">
            <v>2.2650000000000001</v>
          </cell>
          <cell r="BR2072">
            <v>2.2599999999999998</v>
          </cell>
          <cell r="BS2072">
            <v>2.2599999999999998</v>
          </cell>
          <cell r="BT2072">
            <v>5.0000000000003375E-3</v>
          </cell>
          <cell r="BU2072">
            <v>0</v>
          </cell>
        </row>
        <row r="2073">
          <cell r="AA2073">
            <v>40970</v>
          </cell>
          <cell r="AB2073">
            <v>2.11</v>
          </cell>
          <cell r="AC2073">
            <v>2.12</v>
          </cell>
          <cell r="AD2073">
            <v>2.0099999999999998</v>
          </cell>
          <cell r="AE2073">
            <v>2.02</v>
          </cell>
          <cell r="AF2073">
            <v>0.11000000000000032</v>
          </cell>
          <cell r="AG2073">
            <v>-8.9999999999999858E-2</v>
          </cell>
          <cell r="BO2073">
            <v>40968</v>
          </cell>
          <cell r="BP2073">
            <v>2.27</v>
          </cell>
          <cell r="BQ2073">
            <v>2.27</v>
          </cell>
          <cell r="BR2073">
            <v>2.2599999999999998</v>
          </cell>
          <cell r="BS2073">
            <v>2.2599999999999998</v>
          </cell>
          <cell r="BT2073">
            <v>1.0000000000000231E-2</v>
          </cell>
          <cell r="BU2073">
            <v>-1.0000000000000231E-2</v>
          </cell>
        </row>
        <row r="2074">
          <cell r="AA2074">
            <v>40969</v>
          </cell>
          <cell r="AB2074">
            <v>2.15</v>
          </cell>
          <cell r="AC2074">
            <v>2.15</v>
          </cell>
          <cell r="AD2074">
            <v>2.11</v>
          </cell>
          <cell r="AE2074">
            <v>2.11</v>
          </cell>
          <cell r="AF2074">
            <v>4.0000000000000036E-2</v>
          </cell>
          <cell r="AG2074">
            <v>-4.0000000000000036E-2</v>
          </cell>
          <cell r="BO2074">
            <v>40967</v>
          </cell>
          <cell r="BP2074">
            <v>2.2349999999999999</v>
          </cell>
          <cell r="BQ2074">
            <v>2.27</v>
          </cell>
          <cell r="BR2074">
            <v>2.23</v>
          </cell>
          <cell r="BS2074">
            <v>2.27</v>
          </cell>
          <cell r="BT2074">
            <v>4.0000000000000036E-2</v>
          </cell>
          <cell r="BU2074">
            <v>3.5000000000000142E-2</v>
          </cell>
        </row>
        <row r="2075">
          <cell r="AA2075">
            <v>40968</v>
          </cell>
          <cell r="AB2075">
            <v>2.19</v>
          </cell>
          <cell r="AC2075">
            <v>2.19</v>
          </cell>
          <cell r="AD2075">
            <v>2.15</v>
          </cell>
          <cell r="AE2075">
            <v>2.15</v>
          </cell>
          <cell r="AF2075">
            <v>4.0000000000000036E-2</v>
          </cell>
          <cell r="AG2075">
            <v>-4.0000000000000036E-2</v>
          </cell>
          <cell r="BO2075">
            <v>40966</v>
          </cell>
          <cell r="BP2075">
            <v>2.23</v>
          </cell>
          <cell r="BQ2075">
            <v>2.2450000000000001</v>
          </cell>
          <cell r="BR2075">
            <v>2.21</v>
          </cell>
          <cell r="BS2075">
            <v>2.2349999999999999</v>
          </cell>
          <cell r="BT2075">
            <v>3.5000000000000142E-2</v>
          </cell>
          <cell r="BU2075">
            <v>0</v>
          </cell>
        </row>
        <row r="2076">
          <cell r="AA2076">
            <v>40967</v>
          </cell>
          <cell r="AB2076">
            <v>2.16</v>
          </cell>
          <cell r="AC2076">
            <v>2.19</v>
          </cell>
          <cell r="AD2076">
            <v>2.16</v>
          </cell>
          <cell r="AE2076">
            <v>2.19</v>
          </cell>
          <cell r="AF2076">
            <v>2.9999999999999805E-2</v>
          </cell>
          <cell r="AG2076">
            <v>2.9999999999999805E-2</v>
          </cell>
          <cell r="BO2076">
            <v>40963</v>
          </cell>
          <cell r="BP2076">
            <v>2.2400000000000002</v>
          </cell>
          <cell r="BQ2076">
            <v>2.2599999999999998</v>
          </cell>
          <cell r="BR2076">
            <v>2.23</v>
          </cell>
          <cell r="BS2076">
            <v>2.2349999999999999</v>
          </cell>
          <cell r="BT2076">
            <v>2.9999999999999805E-2</v>
          </cell>
          <cell r="BU2076">
            <v>-5.0000000000003375E-3</v>
          </cell>
        </row>
        <row r="2077">
          <cell r="AA2077">
            <v>40966</v>
          </cell>
          <cell r="AB2077">
            <v>2.17</v>
          </cell>
          <cell r="AC2077">
            <v>2.17</v>
          </cell>
          <cell r="AD2077">
            <v>2.1549999999999998</v>
          </cell>
          <cell r="AE2077">
            <v>2.16</v>
          </cell>
          <cell r="AF2077">
            <v>1.5000000000000124E-2</v>
          </cell>
          <cell r="AG2077">
            <v>-9.9999999999997868E-3</v>
          </cell>
          <cell r="BO2077">
            <v>40962</v>
          </cell>
          <cell r="BP2077">
            <v>2.2200000000000002</v>
          </cell>
          <cell r="BQ2077">
            <v>2.2400000000000002</v>
          </cell>
          <cell r="BR2077">
            <v>2.2200000000000002</v>
          </cell>
          <cell r="BS2077">
            <v>2.2400000000000002</v>
          </cell>
          <cell r="BT2077">
            <v>2.0000000000000018E-2</v>
          </cell>
          <cell r="BU2077">
            <v>2.0000000000000018E-2</v>
          </cell>
        </row>
        <row r="2078">
          <cell r="AA2078">
            <v>40963</v>
          </cell>
          <cell r="AB2078">
            <v>2.14</v>
          </cell>
          <cell r="AC2078">
            <v>2.1800000000000002</v>
          </cell>
          <cell r="AD2078">
            <v>2.14</v>
          </cell>
          <cell r="AE2078">
            <v>2.17</v>
          </cell>
          <cell r="AF2078">
            <v>4.0000000000000036E-2</v>
          </cell>
          <cell r="AG2078">
            <v>2.9999999999999805E-2</v>
          </cell>
          <cell r="BO2078">
            <v>40961</v>
          </cell>
          <cell r="BP2078">
            <v>2.2200000000000002</v>
          </cell>
          <cell r="BQ2078">
            <v>2.2250000000000001</v>
          </cell>
          <cell r="BR2078">
            <v>2.2200000000000002</v>
          </cell>
          <cell r="BS2078">
            <v>2.2200000000000002</v>
          </cell>
          <cell r="BT2078">
            <v>4.9999999999998934E-3</v>
          </cell>
          <cell r="BU2078">
            <v>-4.9999999999998934E-3</v>
          </cell>
        </row>
        <row r="2079">
          <cell r="AA2079">
            <v>40962</v>
          </cell>
          <cell r="AB2079">
            <v>2.105</v>
          </cell>
          <cell r="AC2079">
            <v>2.14</v>
          </cell>
          <cell r="AD2079">
            <v>2.1</v>
          </cell>
          <cell r="AE2079">
            <v>2.14</v>
          </cell>
          <cell r="AF2079">
            <v>4.0000000000000036E-2</v>
          </cell>
          <cell r="AG2079">
            <v>3.5000000000000142E-2</v>
          </cell>
          <cell r="BO2079">
            <v>40960</v>
          </cell>
          <cell r="BP2079">
            <v>2.2200000000000002</v>
          </cell>
          <cell r="BQ2079">
            <v>2.2250000000000001</v>
          </cell>
          <cell r="BR2079">
            <v>2.21</v>
          </cell>
          <cell r="BS2079">
            <v>2.2250000000000001</v>
          </cell>
          <cell r="BT2079">
            <v>1.5000000000000124E-2</v>
          </cell>
          <cell r="BU2079">
            <v>1.5000000000000124E-2</v>
          </cell>
        </row>
        <row r="2080">
          <cell r="AA2080">
            <v>40961</v>
          </cell>
          <cell r="AB2080">
            <v>2.12</v>
          </cell>
          <cell r="AC2080">
            <v>2.12</v>
          </cell>
          <cell r="AD2080">
            <v>2.105</v>
          </cell>
          <cell r="AE2080">
            <v>2.105</v>
          </cell>
          <cell r="AF2080">
            <v>1.5000000000000124E-2</v>
          </cell>
          <cell r="AG2080">
            <v>-1.5000000000000124E-2</v>
          </cell>
          <cell r="BO2080">
            <v>40959</v>
          </cell>
          <cell r="BP2080">
            <v>2.21</v>
          </cell>
          <cell r="BQ2080">
            <v>2.21</v>
          </cell>
          <cell r="BR2080">
            <v>2.21</v>
          </cell>
          <cell r="BS2080">
            <v>2.21</v>
          </cell>
          <cell r="BT2080">
            <v>0</v>
          </cell>
          <cell r="BU2080">
            <v>0</v>
          </cell>
        </row>
        <row r="2081">
          <cell r="AA2081">
            <v>40960</v>
          </cell>
          <cell r="AB2081">
            <v>2.0550000000000002</v>
          </cell>
          <cell r="AC2081">
            <v>2.12</v>
          </cell>
          <cell r="AD2081">
            <v>2.0550000000000002</v>
          </cell>
          <cell r="AE2081">
            <v>2.12</v>
          </cell>
          <cell r="AF2081">
            <v>6.4999999999999947E-2</v>
          </cell>
          <cell r="AG2081">
            <v>6.4999999999999947E-2</v>
          </cell>
          <cell r="BO2081">
            <v>40956</v>
          </cell>
          <cell r="BP2081">
            <v>2.2200000000000002</v>
          </cell>
          <cell r="BQ2081">
            <v>2.2250000000000001</v>
          </cell>
          <cell r="BR2081">
            <v>2.2000000000000002</v>
          </cell>
          <cell r="BS2081">
            <v>2.21</v>
          </cell>
          <cell r="BT2081">
            <v>2.4999999999999911E-2</v>
          </cell>
          <cell r="BU2081">
            <v>-1.5000000000000124E-2</v>
          </cell>
        </row>
        <row r="2082">
          <cell r="AA2082">
            <v>40959</v>
          </cell>
          <cell r="AB2082">
            <v>2.0499999999999998</v>
          </cell>
          <cell r="AC2082">
            <v>2.0550000000000002</v>
          </cell>
          <cell r="AD2082">
            <v>2.0499999999999998</v>
          </cell>
          <cell r="AE2082">
            <v>2.0550000000000002</v>
          </cell>
          <cell r="AF2082">
            <v>5.0000000000003375E-3</v>
          </cell>
          <cell r="AG2082">
            <v>5.0000000000003375E-3</v>
          </cell>
          <cell r="BO2082">
            <v>40955</v>
          </cell>
          <cell r="BP2082">
            <v>2.23</v>
          </cell>
          <cell r="BQ2082">
            <v>2.23</v>
          </cell>
          <cell r="BR2082">
            <v>2.2250000000000001</v>
          </cell>
          <cell r="BS2082">
            <v>2.2250000000000001</v>
          </cell>
          <cell r="BT2082">
            <v>4.9999999999998934E-3</v>
          </cell>
          <cell r="BU2082">
            <v>-4.9999999999998934E-3</v>
          </cell>
        </row>
        <row r="2083">
          <cell r="AA2083">
            <v>40956</v>
          </cell>
          <cell r="AB2083">
            <v>2.0550000000000002</v>
          </cell>
          <cell r="AC2083">
            <v>2.0550000000000002</v>
          </cell>
          <cell r="AD2083">
            <v>2.0499999999999998</v>
          </cell>
          <cell r="AE2083">
            <v>2.0499999999999998</v>
          </cell>
          <cell r="AF2083">
            <v>5.0000000000003375E-3</v>
          </cell>
          <cell r="AG2083">
            <v>-5.0000000000003375E-3</v>
          </cell>
          <cell r="BO2083">
            <v>40954</v>
          </cell>
          <cell r="BP2083">
            <v>2.2250000000000001</v>
          </cell>
          <cell r="BQ2083">
            <v>2.23</v>
          </cell>
          <cell r="BR2083">
            <v>2.2250000000000001</v>
          </cell>
          <cell r="BS2083">
            <v>2.23</v>
          </cell>
          <cell r="BT2083">
            <v>4.9999999999998934E-3</v>
          </cell>
          <cell r="BU2083">
            <v>9.9999999999997868E-3</v>
          </cell>
        </row>
        <row r="2084">
          <cell r="AA2084">
            <v>40955</v>
          </cell>
          <cell r="AB2084">
            <v>2.0550000000000002</v>
          </cell>
          <cell r="AC2084">
            <v>2.0699999999999998</v>
          </cell>
          <cell r="AD2084">
            <v>2.0499999999999998</v>
          </cell>
          <cell r="AE2084">
            <v>2.0550000000000002</v>
          </cell>
          <cell r="AF2084">
            <v>2.0000000000000018E-2</v>
          </cell>
          <cell r="AG2084">
            <v>0</v>
          </cell>
          <cell r="BO2084">
            <v>40953</v>
          </cell>
          <cell r="BP2084">
            <v>2.2200000000000002</v>
          </cell>
          <cell r="BQ2084">
            <v>2.2250000000000001</v>
          </cell>
          <cell r="BR2084">
            <v>2.2200000000000002</v>
          </cell>
          <cell r="BS2084">
            <v>2.2200000000000002</v>
          </cell>
          <cell r="BT2084">
            <v>4.9999999999998934E-3</v>
          </cell>
          <cell r="BU2084">
            <v>0</v>
          </cell>
        </row>
        <row r="2085">
          <cell r="AA2085">
            <v>40954</v>
          </cell>
          <cell r="AB2085">
            <v>2.02</v>
          </cell>
          <cell r="AC2085">
            <v>2.0550000000000002</v>
          </cell>
          <cell r="AD2085">
            <v>2.02</v>
          </cell>
          <cell r="AE2085">
            <v>2.0550000000000002</v>
          </cell>
          <cell r="AF2085">
            <v>3.5000000000000142E-2</v>
          </cell>
          <cell r="AG2085">
            <v>3.5000000000000142E-2</v>
          </cell>
          <cell r="BO2085">
            <v>40952</v>
          </cell>
          <cell r="BP2085">
            <v>2.2000000000000002</v>
          </cell>
          <cell r="BQ2085">
            <v>2.2250000000000001</v>
          </cell>
          <cell r="BR2085">
            <v>2.2000000000000002</v>
          </cell>
          <cell r="BS2085">
            <v>2.2200000000000002</v>
          </cell>
          <cell r="BT2085">
            <v>2.4999999999999911E-2</v>
          </cell>
          <cell r="BU2085">
            <v>-4.9999999999998934E-3</v>
          </cell>
        </row>
        <row r="2086">
          <cell r="AA2086">
            <v>40953</v>
          </cell>
          <cell r="AB2086">
            <v>1.9950000000000001</v>
          </cell>
          <cell r="AC2086">
            <v>2.02</v>
          </cell>
          <cell r="AD2086">
            <v>1.99</v>
          </cell>
          <cell r="AE2086">
            <v>2.02</v>
          </cell>
          <cell r="AF2086">
            <v>3.0000000000000027E-2</v>
          </cell>
          <cell r="AG2086">
            <v>2.4999999999999911E-2</v>
          </cell>
          <cell r="BO2086">
            <v>40949</v>
          </cell>
          <cell r="BP2086">
            <v>2.2200000000000002</v>
          </cell>
          <cell r="BQ2086">
            <v>2.2250000000000001</v>
          </cell>
          <cell r="BR2086">
            <v>2.2000000000000002</v>
          </cell>
          <cell r="BS2086">
            <v>2.2250000000000001</v>
          </cell>
          <cell r="BT2086">
            <v>2.4999999999999911E-2</v>
          </cell>
          <cell r="BU2086">
            <v>4.9999999999998934E-3</v>
          </cell>
        </row>
        <row r="2087">
          <cell r="AA2087">
            <v>40952</v>
          </cell>
          <cell r="AB2087">
            <v>1.99</v>
          </cell>
          <cell r="AC2087">
            <v>1.9950000000000001</v>
          </cell>
          <cell r="AD2087">
            <v>1.98</v>
          </cell>
          <cell r="AE2087">
            <v>1.9950000000000001</v>
          </cell>
          <cell r="AF2087">
            <v>1.5000000000000124E-2</v>
          </cell>
          <cell r="AG2087">
            <v>1.0000000000000009E-2</v>
          </cell>
          <cell r="BO2087">
            <v>40948</v>
          </cell>
          <cell r="BP2087">
            <v>2.2050000000000001</v>
          </cell>
          <cell r="BQ2087">
            <v>2.2250000000000001</v>
          </cell>
          <cell r="BR2087">
            <v>2.2000000000000002</v>
          </cell>
          <cell r="BS2087">
            <v>2.2200000000000002</v>
          </cell>
          <cell r="BT2087">
            <v>2.4999999999999911E-2</v>
          </cell>
          <cell r="BU2087">
            <v>1.5000000000000124E-2</v>
          </cell>
        </row>
        <row r="2088">
          <cell r="AA2088">
            <v>40949</v>
          </cell>
          <cell r="AB2088">
            <v>1.9750000000000001</v>
          </cell>
          <cell r="AC2088">
            <v>1.9850000000000001</v>
          </cell>
          <cell r="AD2088">
            <v>1.9750000000000001</v>
          </cell>
          <cell r="AE2088">
            <v>1.9850000000000001</v>
          </cell>
          <cell r="AF2088">
            <v>1.0000000000000009E-2</v>
          </cell>
          <cell r="AG2088">
            <v>1.0000000000000009E-2</v>
          </cell>
          <cell r="BO2088">
            <v>40947</v>
          </cell>
          <cell r="BP2088">
            <v>2.2250000000000001</v>
          </cell>
          <cell r="BQ2088">
            <v>2.23</v>
          </cell>
          <cell r="BR2088">
            <v>2.2000000000000002</v>
          </cell>
          <cell r="BS2088">
            <v>2.2050000000000001</v>
          </cell>
          <cell r="BT2088">
            <v>2.9999999999999805E-2</v>
          </cell>
          <cell r="BU2088">
            <v>-2.0000000000000018E-2</v>
          </cell>
        </row>
        <row r="2089">
          <cell r="AA2089">
            <v>40948</v>
          </cell>
          <cell r="AB2089">
            <v>1.94</v>
          </cell>
          <cell r="AC2089">
            <v>1.98</v>
          </cell>
          <cell r="AD2089">
            <v>1.94</v>
          </cell>
          <cell r="AE2089">
            <v>1.9750000000000001</v>
          </cell>
          <cell r="AF2089">
            <v>4.0000000000000036E-2</v>
          </cell>
          <cell r="AG2089">
            <v>3.5000000000000142E-2</v>
          </cell>
          <cell r="BO2089">
            <v>40946</v>
          </cell>
          <cell r="BP2089">
            <v>2.2200000000000002</v>
          </cell>
          <cell r="BQ2089">
            <v>2.23</v>
          </cell>
          <cell r="BR2089">
            <v>2.2200000000000002</v>
          </cell>
          <cell r="BS2089">
            <v>2.2250000000000001</v>
          </cell>
          <cell r="BT2089">
            <v>9.9999999999997868E-3</v>
          </cell>
          <cell r="BU2089">
            <v>4.9999999999998934E-3</v>
          </cell>
        </row>
        <row r="2090">
          <cell r="AA2090">
            <v>40947</v>
          </cell>
          <cell r="AB2090">
            <v>1.93</v>
          </cell>
          <cell r="AC2090">
            <v>1.95</v>
          </cell>
          <cell r="AD2090">
            <v>1.93</v>
          </cell>
          <cell r="AE2090">
            <v>1.94</v>
          </cell>
          <cell r="AF2090">
            <v>2.0000000000000018E-2</v>
          </cell>
          <cell r="AG2090">
            <v>1.0000000000000009E-2</v>
          </cell>
          <cell r="BO2090">
            <v>40945</v>
          </cell>
          <cell r="BP2090">
            <v>2.2000000000000002</v>
          </cell>
          <cell r="BQ2090">
            <v>2.2200000000000002</v>
          </cell>
          <cell r="BR2090">
            <v>2.19</v>
          </cell>
          <cell r="BS2090">
            <v>2.2200000000000002</v>
          </cell>
          <cell r="BT2090">
            <v>3.0000000000000249E-2</v>
          </cell>
          <cell r="BU2090">
            <v>3.0000000000000249E-2</v>
          </cell>
        </row>
        <row r="2091">
          <cell r="AA2091">
            <v>40946</v>
          </cell>
          <cell r="AB2091">
            <v>1.92</v>
          </cell>
          <cell r="AC2091">
            <v>1.93</v>
          </cell>
          <cell r="AD2091">
            <v>1.92</v>
          </cell>
          <cell r="AE2091">
            <v>1.93</v>
          </cell>
          <cell r="AF2091">
            <v>1.0000000000000009E-2</v>
          </cell>
          <cell r="AG2091">
            <v>1.0000000000000009E-2</v>
          </cell>
          <cell r="BO2091">
            <v>40942</v>
          </cell>
          <cell r="BP2091">
            <v>2.12</v>
          </cell>
          <cell r="BQ2091">
            <v>2.19</v>
          </cell>
          <cell r="BR2091">
            <v>2.12</v>
          </cell>
          <cell r="BS2091">
            <v>2.19</v>
          </cell>
          <cell r="BT2091">
            <v>6.999999999999984E-2</v>
          </cell>
          <cell r="BU2091">
            <v>6.999999999999984E-2</v>
          </cell>
        </row>
        <row r="2092">
          <cell r="AA2092">
            <v>40945</v>
          </cell>
          <cell r="AB2092">
            <v>1.89</v>
          </cell>
          <cell r="AC2092">
            <v>1.92</v>
          </cell>
          <cell r="AD2092">
            <v>1.89</v>
          </cell>
          <cell r="AE2092">
            <v>1.92</v>
          </cell>
          <cell r="AF2092">
            <v>3.0000000000000027E-2</v>
          </cell>
          <cell r="AG2092">
            <v>3.0000000000000027E-2</v>
          </cell>
          <cell r="BO2092">
            <v>40941</v>
          </cell>
          <cell r="BP2092">
            <v>2.0449999999999999</v>
          </cell>
          <cell r="BQ2092">
            <v>2.12</v>
          </cell>
          <cell r="BR2092">
            <v>2.0449999999999999</v>
          </cell>
          <cell r="BS2092">
            <v>2.12</v>
          </cell>
          <cell r="BT2092">
            <v>7.5000000000000178E-2</v>
          </cell>
          <cell r="BU2092">
            <v>7.5000000000000178E-2</v>
          </cell>
        </row>
        <row r="2093">
          <cell r="AA2093">
            <v>40942</v>
          </cell>
          <cell r="AB2093">
            <v>1.85</v>
          </cell>
          <cell r="AC2093">
            <v>1.89</v>
          </cell>
          <cell r="AD2093">
            <v>1.85</v>
          </cell>
          <cell r="AE2093">
            <v>1.89</v>
          </cell>
          <cell r="AF2093">
            <v>3.9999999999999813E-2</v>
          </cell>
          <cell r="AG2093">
            <v>3.9999999999999813E-2</v>
          </cell>
          <cell r="BO2093">
            <v>40940</v>
          </cell>
          <cell r="BP2093">
            <v>2.0150000000000001</v>
          </cell>
          <cell r="BQ2093">
            <v>2.0499999999999998</v>
          </cell>
          <cell r="BR2093">
            <v>2.0099999999999998</v>
          </cell>
          <cell r="BS2093">
            <v>2.0449999999999999</v>
          </cell>
          <cell r="BT2093">
            <v>4.0000000000000036E-2</v>
          </cell>
          <cell r="BU2093">
            <v>3.5000000000000142E-2</v>
          </cell>
        </row>
        <row r="2094">
          <cell r="AA2094">
            <v>40941</v>
          </cell>
          <cell r="AB2094">
            <v>1.79</v>
          </cell>
          <cell r="AC2094">
            <v>1.87</v>
          </cell>
          <cell r="AD2094">
            <v>1.79</v>
          </cell>
          <cell r="AE2094">
            <v>1.85</v>
          </cell>
          <cell r="AF2094">
            <v>8.0000000000000071E-2</v>
          </cell>
          <cell r="AG2094">
            <v>6.0000000000000053E-2</v>
          </cell>
          <cell r="BO2094">
            <v>40939</v>
          </cell>
          <cell r="BP2094">
            <v>2.0099999999999998</v>
          </cell>
          <cell r="BQ2094">
            <v>2.0299999999999998</v>
          </cell>
          <cell r="BR2094">
            <v>2.0099999999999998</v>
          </cell>
          <cell r="BS2094">
            <v>2.0099999999999998</v>
          </cell>
          <cell r="BT2094">
            <v>2.0000000000000018E-2</v>
          </cell>
          <cell r="BU2094">
            <v>0</v>
          </cell>
        </row>
        <row r="2095">
          <cell r="AA2095">
            <v>40940</v>
          </cell>
          <cell r="AB2095">
            <v>1.7350000000000001</v>
          </cell>
          <cell r="AC2095">
            <v>1.8</v>
          </cell>
          <cell r="AD2095">
            <v>1.7350000000000001</v>
          </cell>
          <cell r="AE2095">
            <v>1.79</v>
          </cell>
          <cell r="AF2095">
            <v>6.4999999999999947E-2</v>
          </cell>
          <cell r="AG2095">
            <v>5.4999999999999938E-2</v>
          </cell>
          <cell r="BO2095">
            <v>40938</v>
          </cell>
          <cell r="BP2095">
            <v>1.96</v>
          </cell>
          <cell r="BQ2095">
            <v>2.0099999999999998</v>
          </cell>
          <cell r="BR2095">
            <v>1.96</v>
          </cell>
          <cell r="BS2095">
            <v>2.0099999999999998</v>
          </cell>
          <cell r="BT2095">
            <v>4.9999999999999822E-2</v>
          </cell>
          <cell r="BU2095">
            <v>3.9999999999999813E-2</v>
          </cell>
        </row>
        <row r="2096">
          <cell r="AA2096">
            <v>40939</v>
          </cell>
          <cell r="AB2096">
            <v>1.71</v>
          </cell>
          <cell r="AC2096">
            <v>1.74</v>
          </cell>
          <cell r="AD2096">
            <v>1.7</v>
          </cell>
          <cell r="AE2096">
            <v>1.7350000000000001</v>
          </cell>
          <cell r="AF2096">
            <v>4.0000000000000036E-2</v>
          </cell>
          <cell r="AG2096">
            <v>2.5000000000000133E-2</v>
          </cell>
          <cell r="BO2096">
            <v>40935</v>
          </cell>
          <cell r="BP2096">
            <v>1.97</v>
          </cell>
          <cell r="BQ2096">
            <v>1.98</v>
          </cell>
          <cell r="BR2096">
            <v>1.9650000000000001</v>
          </cell>
          <cell r="BS2096">
            <v>1.97</v>
          </cell>
          <cell r="BT2096">
            <v>1.4999999999999902E-2</v>
          </cell>
          <cell r="BU2096">
            <v>0</v>
          </cell>
        </row>
        <row r="2097">
          <cell r="AA2097">
            <v>40938</v>
          </cell>
          <cell r="AB2097">
            <v>1.6850000000000001</v>
          </cell>
          <cell r="AC2097">
            <v>1.71</v>
          </cell>
          <cell r="AD2097">
            <v>1.6850000000000001</v>
          </cell>
          <cell r="AE2097">
            <v>1.71</v>
          </cell>
          <cell r="AF2097">
            <v>2.4999999999999911E-2</v>
          </cell>
          <cell r="AG2097">
            <v>1.0000000000000009E-2</v>
          </cell>
          <cell r="BO2097">
            <v>40934</v>
          </cell>
          <cell r="BP2097">
            <v>1.98</v>
          </cell>
          <cell r="BQ2097">
            <v>1.98</v>
          </cell>
          <cell r="BR2097">
            <v>1.97</v>
          </cell>
          <cell r="BS2097">
            <v>1.97</v>
          </cell>
          <cell r="BT2097">
            <v>1.0000000000000009E-2</v>
          </cell>
          <cell r="BU2097">
            <v>-1.0000000000000009E-2</v>
          </cell>
        </row>
        <row r="2098">
          <cell r="AA2098">
            <v>40935</v>
          </cell>
          <cell r="AB2098">
            <v>1.7150000000000001</v>
          </cell>
          <cell r="AC2098">
            <v>1.7150000000000001</v>
          </cell>
          <cell r="AD2098">
            <v>1.6850000000000001</v>
          </cell>
          <cell r="AE2098">
            <v>1.7</v>
          </cell>
          <cell r="AF2098">
            <v>3.0000000000000027E-2</v>
          </cell>
          <cell r="AG2098">
            <v>-1.5000000000000124E-2</v>
          </cell>
          <cell r="BO2098">
            <v>40933</v>
          </cell>
          <cell r="BP2098">
            <v>1.98</v>
          </cell>
          <cell r="BQ2098">
            <v>1.98</v>
          </cell>
          <cell r="BR2098">
            <v>1.98</v>
          </cell>
          <cell r="BS2098">
            <v>1.98</v>
          </cell>
          <cell r="BT2098">
            <v>0</v>
          </cell>
          <cell r="BU2098">
            <v>0</v>
          </cell>
        </row>
        <row r="2099">
          <cell r="AA2099">
            <v>40934</v>
          </cell>
          <cell r="AB2099">
            <v>1.73</v>
          </cell>
          <cell r="AC2099">
            <v>1.7350000000000001</v>
          </cell>
          <cell r="AD2099">
            <v>1.7150000000000001</v>
          </cell>
          <cell r="AE2099">
            <v>1.7150000000000001</v>
          </cell>
          <cell r="AF2099">
            <v>2.0000000000000018E-2</v>
          </cell>
          <cell r="AG2099">
            <v>-1.4999999999999902E-2</v>
          </cell>
          <cell r="BO2099">
            <v>40932</v>
          </cell>
          <cell r="BP2099">
            <v>1.98</v>
          </cell>
          <cell r="BQ2099">
            <v>1.9810000000000001</v>
          </cell>
          <cell r="BR2099">
            <v>1.98</v>
          </cell>
          <cell r="BS2099">
            <v>1.98</v>
          </cell>
          <cell r="BT2099">
            <v>1.0000000000001119E-3</v>
          </cell>
          <cell r="BU2099">
            <v>0</v>
          </cell>
        </row>
        <row r="2100">
          <cell r="AA2100">
            <v>40933</v>
          </cell>
          <cell r="AB2100">
            <v>1.73</v>
          </cell>
          <cell r="AC2100">
            <v>1.73</v>
          </cell>
          <cell r="AD2100">
            <v>1.73</v>
          </cell>
          <cell r="AE2100">
            <v>1.73</v>
          </cell>
          <cell r="AF2100">
            <v>0</v>
          </cell>
          <cell r="AG2100">
            <v>0</v>
          </cell>
          <cell r="BO2100">
            <v>40931</v>
          </cell>
          <cell r="BP2100">
            <v>1.97</v>
          </cell>
          <cell r="BQ2100">
            <v>1.98</v>
          </cell>
          <cell r="BR2100">
            <v>1.97</v>
          </cell>
          <cell r="BS2100">
            <v>1.98</v>
          </cell>
          <cell r="BT2100">
            <v>1.0000000000000009E-2</v>
          </cell>
          <cell r="BU2100">
            <v>1.0000000000000009E-2</v>
          </cell>
        </row>
        <row r="2101">
          <cell r="AA2101">
            <v>40932</v>
          </cell>
          <cell r="AB2101">
            <v>1.7250000000000001</v>
          </cell>
          <cell r="AC2101">
            <v>1.73</v>
          </cell>
          <cell r="AD2101">
            <v>1.72</v>
          </cell>
          <cell r="AE2101">
            <v>1.73</v>
          </cell>
          <cell r="AF2101">
            <v>1.0000000000000009E-2</v>
          </cell>
          <cell r="AG2101">
            <v>4.9999999999998934E-3</v>
          </cell>
          <cell r="BO2101">
            <v>40928</v>
          </cell>
          <cell r="BP2101">
            <v>1.96</v>
          </cell>
          <cell r="BQ2101">
            <v>1.97</v>
          </cell>
          <cell r="BR2101">
            <v>1.96</v>
          </cell>
          <cell r="BS2101">
            <v>1.97</v>
          </cell>
          <cell r="BT2101">
            <v>1.0000000000000009E-2</v>
          </cell>
          <cell r="BU2101">
            <v>1.0000000000000009E-2</v>
          </cell>
        </row>
        <row r="2102">
          <cell r="AA2102">
            <v>40931</v>
          </cell>
          <cell r="AB2102">
            <v>1.71</v>
          </cell>
          <cell r="AC2102">
            <v>1.7250000000000001</v>
          </cell>
          <cell r="AD2102">
            <v>1.71</v>
          </cell>
          <cell r="AE2102">
            <v>1.7250000000000001</v>
          </cell>
          <cell r="AF2102">
            <v>1.5000000000000124E-2</v>
          </cell>
          <cell r="AG2102">
            <v>1.0000000000000009E-2</v>
          </cell>
          <cell r="BO2102">
            <v>40927</v>
          </cell>
          <cell r="BP2102">
            <v>1.96</v>
          </cell>
          <cell r="BQ2102">
            <v>1.96</v>
          </cell>
          <cell r="BR2102">
            <v>1.96</v>
          </cell>
          <cell r="BS2102">
            <v>1.96</v>
          </cell>
          <cell r="BT2102">
            <v>0</v>
          </cell>
          <cell r="BU2102">
            <v>0</v>
          </cell>
        </row>
        <row r="2103">
          <cell r="AA2103">
            <v>40928</v>
          </cell>
          <cell r="AB2103">
            <v>1.69</v>
          </cell>
          <cell r="AC2103">
            <v>1.72</v>
          </cell>
          <cell r="AD2103">
            <v>1.68</v>
          </cell>
          <cell r="AE2103">
            <v>1.7150000000000001</v>
          </cell>
          <cell r="AF2103">
            <v>4.0000000000000036E-2</v>
          </cell>
          <cell r="AG2103">
            <v>2.5000000000000133E-2</v>
          </cell>
          <cell r="BO2103">
            <v>40926</v>
          </cell>
          <cell r="BP2103">
            <v>1.97</v>
          </cell>
          <cell r="BQ2103">
            <v>1.97</v>
          </cell>
          <cell r="BR2103">
            <v>1.96</v>
          </cell>
          <cell r="BS2103">
            <v>1.96</v>
          </cell>
          <cell r="BT2103">
            <v>1.0000000000000009E-2</v>
          </cell>
          <cell r="BU2103">
            <v>-1.0000000000000009E-2</v>
          </cell>
        </row>
        <row r="2104">
          <cell r="AA2104">
            <v>40927</v>
          </cell>
          <cell r="AB2104">
            <v>1.69</v>
          </cell>
          <cell r="AC2104">
            <v>1.69</v>
          </cell>
          <cell r="AD2104">
            <v>1.69</v>
          </cell>
          <cell r="AE2104">
            <v>1.69</v>
          </cell>
          <cell r="AF2104">
            <v>0</v>
          </cell>
          <cell r="AG2104">
            <v>0</v>
          </cell>
          <cell r="BO2104">
            <v>40925</v>
          </cell>
          <cell r="BP2104">
            <v>1.97</v>
          </cell>
          <cell r="BQ2104">
            <v>1.9710000000000001</v>
          </cell>
          <cell r="BR2104">
            <v>1.97</v>
          </cell>
          <cell r="BS2104">
            <v>1.97</v>
          </cell>
          <cell r="BT2104">
            <v>1.0000000000001119E-3</v>
          </cell>
          <cell r="BU2104">
            <v>0</v>
          </cell>
        </row>
        <row r="2105">
          <cell r="AA2105">
            <v>40926</v>
          </cell>
          <cell r="AB2105">
            <v>1.7150000000000001</v>
          </cell>
          <cell r="AC2105">
            <v>1.7150000000000001</v>
          </cell>
          <cell r="AD2105">
            <v>1.69</v>
          </cell>
          <cell r="AE2105">
            <v>1.69</v>
          </cell>
          <cell r="AF2105">
            <v>2.5000000000000133E-2</v>
          </cell>
          <cell r="AG2105">
            <v>-2.5000000000000133E-2</v>
          </cell>
          <cell r="BO2105">
            <v>40924</v>
          </cell>
          <cell r="BP2105">
            <v>1.96</v>
          </cell>
          <cell r="BQ2105">
            <v>1.97</v>
          </cell>
          <cell r="BR2105">
            <v>1.96</v>
          </cell>
          <cell r="BS2105">
            <v>1.97</v>
          </cell>
          <cell r="BT2105">
            <v>1.0000000000000009E-2</v>
          </cell>
          <cell r="BU2105">
            <v>0</v>
          </cell>
        </row>
        <row r="2106">
          <cell r="AA2106">
            <v>40925</v>
          </cell>
          <cell r="AB2106">
            <v>1.71</v>
          </cell>
          <cell r="AC2106">
            <v>1.7150000000000001</v>
          </cell>
          <cell r="AD2106">
            <v>1.71</v>
          </cell>
          <cell r="AE2106">
            <v>1.7150000000000001</v>
          </cell>
          <cell r="AF2106">
            <v>5.0000000000001155E-3</v>
          </cell>
          <cell r="AG2106">
            <v>5.0000000000001155E-3</v>
          </cell>
          <cell r="BO2106">
            <v>40921</v>
          </cell>
          <cell r="BP2106">
            <v>2.04</v>
          </cell>
          <cell r="BQ2106">
            <v>2.04</v>
          </cell>
          <cell r="BR2106">
            <v>1.97</v>
          </cell>
          <cell r="BS2106">
            <v>1.97</v>
          </cell>
          <cell r="BT2106">
            <v>7.0000000000000062E-2</v>
          </cell>
          <cell r="BU2106">
            <v>-7.0000000000000062E-2</v>
          </cell>
        </row>
        <row r="2107">
          <cell r="AA2107">
            <v>40924</v>
          </cell>
          <cell r="AB2107">
            <v>1.71</v>
          </cell>
          <cell r="AC2107">
            <v>1.71</v>
          </cell>
          <cell r="AD2107">
            <v>1.71</v>
          </cell>
          <cell r="AE2107">
            <v>1.71</v>
          </cell>
          <cell r="AF2107">
            <v>0</v>
          </cell>
          <cell r="AG2107">
            <v>0</v>
          </cell>
          <cell r="BO2107">
            <v>40920</v>
          </cell>
          <cell r="BP2107">
            <v>2.04</v>
          </cell>
          <cell r="BQ2107">
            <v>2.04</v>
          </cell>
          <cell r="BR2107">
            <v>2.0299999999999998</v>
          </cell>
          <cell r="BS2107">
            <v>2.04</v>
          </cell>
          <cell r="BT2107">
            <v>1.0000000000000231E-2</v>
          </cell>
          <cell r="BU2107">
            <v>0</v>
          </cell>
        </row>
        <row r="2108">
          <cell r="AA2108">
            <v>40921</v>
          </cell>
          <cell r="AB2108">
            <v>1.83</v>
          </cell>
          <cell r="AC2108">
            <v>1.83</v>
          </cell>
          <cell r="AD2108">
            <v>1.71</v>
          </cell>
          <cell r="AE2108">
            <v>1.71</v>
          </cell>
          <cell r="AF2108">
            <v>0.12000000000000011</v>
          </cell>
          <cell r="AG2108">
            <v>-0.12000000000000011</v>
          </cell>
          <cell r="BO2108">
            <v>40919</v>
          </cell>
          <cell r="BP2108">
            <v>2.0449999999999999</v>
          </cell>
          <cell r="BQ2108">
            <v>2.0449999999999999</v>
          </cell>
          <cell r="BR2108">
            <v>2.04</v>
          </cell>
          <cell r="BS2108">
            <v>2.04</v>
          </cell>
          <cell r="BT2108">
            <v>4.9999999999998934E-3</v>
          </cell>
          <cell r="BU2108">
            <v>-4.9999999999998934E-3</v>
          </cell>
        </row>
        <row r="2109">
          <cell r="AA2109">
            <v>40920</v>
          </cell>
          <cell r="AB2109">
            <v>1.82</v>
          </cell>
          <cell r="AC2109">
            <v>1.83</v>
          </cell>
          <cell r="AD2109">
            <v>1.82</v>
          </cell>
          <cell r="AE2109">
            <v>1.83</v>
          </cell>
          <cell r="AF2109">
            <v>1.0000000000000009E-2</v>
          </cell>
          <cell r="AG2109">
            <v>0</v>
          </cell>
          <cell r="BO2109">
            <v>40918</v>
          </cell>
          <cell r="BP2109">
            <v>2.02</v>
          </cell>
          <cell r="BQ2109">
            <v>2.0449999999999999</v>
          </cell>
          <cell r="BR2109">
            <v>2.02</v>
          </cell>
          <cell r="BS2109">
            <v>2.0449999999999999</v>
          </cell>
          <cell r="BT2109">
            <v>2.4999999999999911E-2</v>
          </cell>
          <cell r="BU2109">
            <v>2.4999999999999911E-2</v>
          </cell>
        </row>
        <row r="2110">
          <cell r="AA2110">
            <v>40919</v>
          </cell>
          <cell r="AB2110">
            <v>1.83</v>
          </cell>
          <cell r="AC2110">
            <v>1.83</v>
          </cell>
          <cell r="AD2110">
            <v>1.83</v>
          </cell>
          <cell r="AE2110">
            <v>1.83</v>
          </cell>
          <cell r="AF2110">
            <v>0</v>
          </cell>
          <cell r="AG2110">
            <v>0</v>
          </cell>
          <cell r="BO2110">
            <v>40917</v>
          </cell>
          <cell r="BP2110">
            <v>2.02</v>
          </cell>
          <cell r="BQ2110">
            <v>2.02</v>
          </cell>
          <cell r="BR2110">
            <v>2.02</v>
          </cell>
          <cell r="BS2110">
            <v>2.02</v>
          </cell>
          <cell r="BT2110">
            <v>0</v>
          </cell>
          <cell r="BU2110">
            <v>0</v>
          </cell>
        </row>
        <row r="2111">
          <cell r="AA2111">
            <v>40918</v>
          </cell>
          <cell r="AB2111">
            <v>1.7949999999999999</v>
          </cell>
          <cell r="AC2111">
            <v>1.83</v>
          </cell>
          <cell r="AD2111">
            <v>1.79</v>
          </cell>
          <cell r="AE2111">
            <v>1.83</v>
          </cell>
          <cell r="AF2111">
            <v>4.0000000000000036E-2</v>
          </cell>
          <cell r="AG2111">
            <v>3.5000000000000142E-2</v>
          </cell>
          <cell r="BO2111">
            <v>40914</v>
          </cell>
          <cell r="BP2111">
            <v>2.02</v>
          </cell>
          <cell r="BQ2111">
            <v>2.02</v>
          </cell>
          <cell r="BR2111">
            <v>2.0099999999999998</v>
          </cell>
          <cell r="BS2111">
            <v>2.02</v>
          </cell>
          <cell r="BT2111">
            <v>1.0000000000000231E-2</v>
          </cell>
          <cell r="BU2111">
            <v>0</v>
          </cell>
        </row>
        <row r="2112">
          <cell r="AA2112">
            <v>40917</v>
          </cell>
          <cell r="AB2112">
            <v>1.8</v>
          </cell>
          <cell r="AC2112">
            <v>1.8</v>
          </cell>
          <cell r="AD2112">
            <v>1.79</v>
          </cell>
          <cell r="AE2112">
            <v>1.7949999999999999</v>
          </cell>
          <cell r="AF2112">
            <v>1.0000000000000009E-2</v>
          </cell>
          <cell r="AG2112">
            <v>4.9999999999998934E-3</v>
          </cell>
          <cell r="BO2112">
            <v>40913</v>
          </cell>
          <cell r="BP2112">
            <v>2.02</v>
          </cell>
          <cell r="BQ2112">
            <v>2.02</v>
          </cell>
          <cell r="BR2112">
            <v>2.02</v>
          </cell>
          <cell r="BS2112">
            <v>2.02</v>
          </cell>
          <cell r="BT2112">
            <v>0</v>
          </cell>
          <cell r="BU2112">
            <v>0</v>
          </cell>
        </row>
        <row r="2113">
          <cell r="AA2113">
            <v>40914</v>
          </cell>
          <cell r="AB2113">
            <v>1.8</v>
          </cell>
          <cell r="AC2113">
            <v>1.8</v>
          </cell>
          <cell r="AD2113">
            <v>1.79</v>
          </cell>
          <cell r="AE2113">
            <v>1.79</v>
          </cell>
          <cell r="AF2113">
            <v>1.0000000000000009E-2</v>
          </cell>
          <cell r="AG2113">
            <v>-1.0000000000000009E-2</v>
          </cell>
          <cell r="BO2113">
            <v>40912</v>
          </cell>
          <cell r="BP2113">
            <v>2.02</v>
          </cell>
          <cell r="BQ2113">
            <v>2.02</v>
          </cell>
          <cell r="BR2113">
            <v>2.02</v>
          </cell>
          <cell r="BS2113">
            <v>2.02</v>
          </cell>
          <cell r="BT2113">
            <v>0</v>
          </cell>
          <cell r="BU2113">
            <v>0</v>
          </cell>
        </row>
        <row r="2114">
          <cell r="AA2114">
            <v>40913</v>
          </cell>
          <cell r="AB2114">
            <v>1.8</v>
          </cell>
          <cell r="AC2114">
            <v>1.8</v>
          </cell>
          <cell r="AD2114">
            <v>1.8</v>
          </cell>
          <cell r="AE2114">
            <v>1.8</v>
          </cell>
          <cell r="AF2114">
            <v>0</v>
          </cell>
          <cell r="AG2114">
            <v>0</v>
          </cell>
          <cell r="BO2114">
            <v>40911</v>
          </cell>
          <cell r="BP2114">
            <v>2.02</v>
          </cell>
          <cell r="BQ2114">
            <v>2.02</v>
          </cell>
          <cell r="BR2114">
            <v>2.0190000000000001</v>
          </cell>
          <cell r="BS2114">
            <v>2.02</v>
          </cell>
          <cell r="BT2114">
            <v>9.9999999999988987E-4</v>
          </cell>
          <cell r="BU2114">
            <v>0</v>
          </cell>
        </row>
        <row r="2115">
          <cell r="AA2115">
            <v>40912</v>
          </cell>
          <cell r="AB2115">
            <v>1.8</v>
          </cell>
          <cell r="AC2115">
            <v>1.8</v>
          </cell>
          <cell r="AD2115">
            <v>1.8</v>
          </cell>
          <cell r="AE2115">
            <v>1.8</v>
          </cell>
          <cell r="AF2115">
            <v>0</v>
          </cell>
          <cell r="AG2115">
            <v>0</v>
          </cell>
          <cell r="BO2115">
            <v>40910</v>
          </cell>
          <cell r="BP2115">
            <v>2.02</v>
          </cell>
          <cell r="BQ2115">
            <v>2.0249999999999999</v>
          </cell>
          <cell r="BR2115">
            <v>2.0139999999999998</v>
          </cell>
          <cell r="BS2115">
            <v>2.02</v>
          </cell>
          <cell r="BT2115">
            <v>1.1000000000000121E-2</v>
          </cell>
          <cell r="BU2115">
            <v>0</v>
          </cell>
        </row>
        <row r="2116">
          <cell r="AA2116">
            <v>40911</v>
          </cell>
          <cell r="AB2116">
            <v>1.8</v>
          </cell>
          <cell r="AC2116">
            <v>1.8</v>
          </cell>
          <cell r="AD2116">
            <v>1.7989999999999999</v>
          </cell>
          <cell r="AE2116">
            <v>1.8</v>
          </cell>
          <cell r="AF2116">
            <v>1.0000000000001119E-3</v>
          </cell>
          <cell r="AG2116">
            <v>0</v>
          </cell>
          <cell r="BO2116">
            <v>40907</v>
          </cell>
          <cell r="BP2116">
            <v>2.02</v>
          </cell>
          <cell r="BQ2116">
            <v>2.02</v>
          </cell>
          <cell r="BR2116">
            <v>2.02</v>
          </cell>
          <cell r="BS2116">
            <v>2.02</v>
          </cell>
          <cell r="BT2116">
            <v>0</v>
          </cell>
          <cell r="BU2116">
            <v>0</v>
          </cell>
        </row>
        <row r="2117">
          <cell r="AA2117">
            <v>40910</v>
          </cell>
          <cell r="AB2117">
            <v>1.8</v>
          </cell>
          <cell r="AC2117">
            <v>1.8049999999999999</v>
          </cell>
          <cell r="AD2117">
            <v>1.794</v>
          </cell>
          <cell r="AE2117">
            <v>1.8</v>
          </cell>
          <cell r="AF2117">
            <v>1.0999999999999899E-2</v>
          </cell>
          <cell r="AG2117">
            <v>0</v>
          </cell>
          <cell r="BO2117">
            <v>40906</v>
          </cell>
          <cell r="BP2117">
            <v>2.02</v>
          </cell>
          <cell r="BQ2117">
            <v>2.02</v>
          </cell>
          <cell r="BR2117">
            <v>2.02</v>
          </cell>
          <cell r="BS2117">
            <v>2.02</v>
          </cell>
          <cell r="BT2117">
            <v>0</v>
          </cell>
          <cell r="BU2117">
            <v>0</v>
          </cell>
        </row>
        <row r="2118">
          <cell r="AA2118">
            <v>40907</v>
          </cell>
          <cell r="AB2118">
            <v>1.8</v>
          </cell>
          <cell r="AC2118">
            <v>1.8</v>
          </cell>
          <cell r="AD2118">
            <v>1.8</v>
          </cell>
          <cell r="AE2118">
            <v>1.8</v>
          </cell>
          <cell r="AF2118">
            <v>0</v>
          </cell>
          <cell r="AG2118">
            <v>0</v>
          </cell>
          <cell r="BO2118">
            <v>40905</v>
          </cell>
          <cell r="BP2118">
            <v>2.0499999999999998</v>
          </cell>
          <cell r="BQ2118">
            <v>2.0499999999999998</v>
          </cell>
          <cell r="BR2118">
            <v>2.02</v>
          </cell>
          <cell r="BS2118">
            <v>2.02</v>
          </cell>
          <cell r="BT2118">
            <v>2.9999999999999805E-2</v>
          </cell>
          <cell r="BU2118">
            <v>-2.9999999999999805E-2</v>
          </cell>
        </row>
        <row r="2119">
          <cell r="AA2119">
            <v>40906</v>
          </cell>
          <cell r="AB2119">
            <v>1.82</v>
          </cell>
          <cell r="AC2119">
            <v>1.82</v>
          </cell>
          <cell r="AD2119">
            <v>1.8</v>
          </cell>
          <cell r="AE2119">
            <v>1.8</v>
          </cell>
          <cell r="AF2119">
            <v>2.0000000000000018E-2</v>
          </cell>
          <cell r="AG2119">
            <v>-2.0000000000000018E-2</v>
          </cell>
          <cell r="BO2119">
            <v>40904</v>
          </cell>
          <cell r="BP2119">
            <v>2.0699999999999998</v>
          </cell>
          <cell r="BQ2119">
            <v>2.0699999999999998</v>
          </cell>
          <cell r="BR2119">
            <v>2.0449999999999999</v>
          </cell>
          <cell r="BS2119">
            <v>2.0499999999999998</v>
          </cell>
          <cell r="BT2119">
            <v>2.4999999999999911E-2</v>
          </cell>
          <cell r="BU2119">
            <v>-2.0000000000000018E-2</v>
          </cell>
        </row>
        <row r="2120">
          <cell r="AA2120">
            <v>40905</v>
          </cell>
          <cell r="AB2120">
            <v>1.85</v>
          </cell>
          <cell r="AC2120">
            <v>1.85</v>
          </cell>
          <cell r="AD2120">
            <v>1.82</v>
          </cell>
          <cell r="AE2120">
            <v>1.82</v>
          </cell>
          <cell r="AF2120">
            <v>3.0000000000000027E-2</v>
          </cell>
          <cell r="AG2120">
            <v>-3.0000000000000027E-2</v>
          </cell>
          <cell r="BO2120">
            <v>40903</v>
          </cell>
          <cell r="BP2120">
            <v>2.0699999999999998</v>
          </cell>
          <cell r="BQ2120">
            <v>2.0750000000000002</v>
          </cell>
          <cell r="BR2120">
            <v>2.0640000000000001</v>
          </cell>
          <cell r="BS2120">
            <v>2.0699999999999998</v>
          </cell>
          <cell r="BT2120">
            <v>1.1000000000000121E-2</v>
          </cell>
          <cell r="BU2120">
            <v>0</v>
          </cell>
        </row>
        <row r="2121">
          <cell r="AA2121">
            <v>40904</v>
          </cell>
          <cell r="AB2121">
            <v>1.87</v>
          </cell>
          <cell r="AC2121">
            <v>1.88</v>
          </cell>
          <cell r="AD2121">
            <v>1.845</v>
          </cell>
          <cell r="AE2121">
            <v>1.85</v>
          </cell>
          <cell r="AF2121">
            <v>3.499999999999992E-2</v>
          </cell>
          <cell r="AG2121">
            <v>-2.0000000000000018E-2</v>
          </cell>
          <cell r="BO2121">
            <v>40900</v>
          </cell>
          <cell r="BP2121">
            <v>2.0699999999999998</v>
          </cell>
          <cell r="BQ2121">
            <v>2.0699999999999998</v>
          </cell>
          <cell r="BR2121">
            <v>2.0649999999999999</v>
          </cell>
          <cell r="BS2121">
            <v>2.0699999999999998</v>
          </cell>
          <cell r="BT2121">
            <v>4.9999999999998934E-3</v>
          </cell>
          <cell r="BU2121">
            <v>0</v>
          </cell>
        </row>
        <row r="2122">
          <cell r="AA2122">
            <v>40903</v>
          </cell>
          <cell r="AB2122">
            <v>1.87</v>
          </cell>
          <cell r="AC2122">
            <v>1.8819999999999999</v>
          </cell>
          <cell r="AD2122">
            <v>1.8640000000000001</v>
          </cell>
          <cell r="AE2122">
            <v>1.87</v>
          </cell>
          <cell r="AF2122">
            <v>1.7999999999999794E-2</v>
          </cell>
          <cell r="AG2122">
            <v>0</v>
          </cell>
          <cell r="BO2122">
            <v>40899</v>
          </cell>
          <cell r="BP2122">
            <v>2.04</v>
          </cell>
          <cell r="BQ2122">
            <v>2.0699999999999998</v>
          </cell>
          <cell r="BR2122">
            <v>2.04</v>
          </cell>
          <cell r="BS2122">
            <v>2.0699999999999998</v>
          </cell>
          <cell r="BT2122">
            <v>2.9999999999999805E-2</v>
          </cell>
          <cell r="BU2122">
            <v>2.9999999999999805E-2</v>
          </cell>
        </row>
        <row r="2123">
          <cell r="AA2123">
            <v>40900</v>
          </cell>
          <cell r="AB2123">
            <v>1.87</v>
          </cell>
          <cell r="AC2123">
            <v>1.88</v>
          </cell>
          <cell r="AD2123">
            <v>1.865</v>
          </cell>
          <cell r="AE2123">
            <v>1.87</v>
          </cell>
          <cell r="AF2123">
            <v>1.4999999999999902E-2</v>
          </cell>
          <cell r="AG2123">
            <v>0</v>
          </cell>
          <cell r="BO2123">
            <v>40898</v>
          </cell>
          <cell r="BP2123">
            <v>2.04</v>
          </cell>
          <cell r="BQ2123">
            <v>2.0499999999999998</v>
          </cell>
          <cell r="BR2123">
            <v>2.04</v>
          </cell>
          <cell r="BS2123">
            <v>2.04</v>
          </cell>
          <cell r="BT2123">
            <v>9.9999999999997868E-3</v>
          </cell>
          <cell r="BU2123">
            <v>0</v>
          </cell>
        </row>
        <row r="2124">
          <cell r="AA2124">
            <v>40899</v>
          </cell>
          <cell r="AB2124">
            <v>1.87</v>
          </cell>
          <cell r="AC2124">
            <v>1.875</v>
          </cell>
          <cell r="AD2124">
            <v>1.87</v>
          </cell>
          <cell r="AE2124">
            <v>1.87</v>
          </cell>
          <cell r="AF2124">
            <v>4.9999999999998934E-3</v>
          </cell>
          <cell r="AG2124">
            <v>0</v>
          </cell>
          <cell r="BO2124">
            <v>40897</v>
          </cell>
          <cell r="BP2124">
            <v>2.04</v>
          </cell>
          <cell r="BQ2124">
            <v>2.0449999999999999</v>
          </cell>
          <cell r="BR2124">
            <v>2.0390000000000001</v>
          </cell>
          <cell r="BS2124">
            <v>2.04</v>
          </cell>
          <cell r="BT2124">
            <v>5.9999999999997833E-3</v>
          </cell>
          <cell r="BU2124">
            <v>0</v>
          </cell>
        </row>
        <row r="2125">
          <cell r="AA2125">
            <v>40898</v>
          </cell>
          <cell r="AB2125">
            <v>1.87</v>
          </cell>
          <cell r="AC2125">
            <v>1.875</v>
          </cell>
          <cell r="AD2125">
            <v>1.87</v>
          </cell>
          <cell r="AE2125">
            <v>1.87</v>
          </cell>
          <cell r="AF2125">
            <v>4.9999999999998934E-3</v>
          </cell>
          <cell r="AG2125">
            <v>0</v>
          </cell>
          <cell r="BO2125">
            <v>40896</v>
          </cell>
          <cell r="BP2125">
            <v>2.04</v>
          </cell>
          <cell r="BQ2125">
            <v>2.0430000000000001</v>
          </cell>
          <cell r="BR2125">
            <v>2.0379999999999998</v>
          </cell>
          <cell r="BS2125">
            <v>2.04</v>
          </cell>
          <cell r="BT2125">
            <v>5.0000000000003375E-3</v>
          </cell>
          <cell r="BU2125">
            <v>0</v>
          </cell>
        </row>
        <row r="2126">
          <cell r="AA2126">
            <v>40897</v>
          </cell>
          <cell r="AB2126">
            <v>1.87</v>
          </cell>
          <cell r="AC2126">
            <v>1.88</v>
          </cell>
          <cell r="AD2126">
            <v>1.87</v>
          </cell>
          <cell r="AE2126">
            <v>1.87</v>
          </cell>
          <cell r="AF2126">
            <v>9.9999999999997868E-3</v>
          </cell>
          <cell r="AG2126">
            <v>0</v>
          </cell>
          <cell r="BO2126">
            <v>40893</v>
          </cell>
          <cell r="BP2126">
            <v>2.04</v>
          </cell>
          <cell r="BQ2126">
            <v>2.04</v>
          </cell>
          <cell r="BR2126">
            <v>2.04</v>
          </cell>
          <cell r="BS2126">
            <v>2.04</v>
          </cell>
          <cell r="BT2126">
            <v>0</v>
          </cell>
          <cell r="BU2126">
            <v>0</v>
          </cell>
        </row>
        <row r="2127">
          <cell r="AA2127">
            <v>40896</v>
          </cell>
          <cell r="AB2127">
            <v>1.91</v>
          </cell>
          <cell r="AC2127">
            <v>1.92</v>
          </cell>
          <cell r="AD2127">
            <v>1.867</v>
          </cell>
          <cell r="AE2127">
            <v>1.87</v>
          </cell>
          <cell r="AF2127">
            <v>5.2999999999999936E-2</v>
          </cell>
          <cell r="AG2127">
            <v>-2.9999999999999805E-2</v>
          </cell>
          <cell r="BO2127">
            <v>40892</v>
          </cell>
          <cell r="BP2127">
            <v>2.04</v>
          </cell>
          <cell r="BQ2127">
            <v>2.0459999999999998</v>
          </cell>
          <cell r="BR2127">
            <v>2.0270000000000001</v>
          </cell>
          <cell r="BS2127">
            <v>2.04</v>
          </cell>
          <cell r="BT2127">
            <v>1.8999999999999684E-2</v>
          </cell>
          <cell r="BU2127">
            <v>0</v>
          </cell>
        </row>
        <row r="2128">
          <cell r="AA2128">
            <v>40893</v>
          </cell>
          <cell r="AB2128">
            <v>1.905</v>
          </cell>
          <cell r="AC2128">
            <v>1.915</v>
          </cell>
          <cell r="AD2128">
            <v>1.9</v>
          </cell>
          <cell r="AE2128">
            <v>1.9</v>
          </cell>
          <cell r="AF2128">
            <v>1.5000000000000124E-2</v>
          </cell>
          <cell r="AG2128">
            <v>-5.0000000000001155E-3</v>
          </cell>
          <cell r="BO2128">
            <v>40891</v>
          </cell>
          <cell r="BP2128">
            <v>2.06</v>
          </cell>
          <cell r="BQ2128">
            <v>2.06</v>
          </cell>
          <cell r="BR2128">
            <v>2.04</v>
          </cell>
          <cell r="BS2128">
            <v>2.04</v>
          </cell>
          <cell r="BT2128">
            <v>2.0000000000000018E-2</v>
          </cell>
          <cell r="BU2128">
            <v>-2.0000000000000018E-2</v>
          </cell>
        </row>
        <row r="2129">
          <cell r="AA2129">
            <v>40892</v>
          </cell>
          <cell r="AB2129">
            <v>1.92</v>
          </cell>
          <cell r="AC2129">
            <v>1.9259999999999999</v>
          </cell>
          <cell r="AD2129">
            <v>1.905</v>
          </cell>
          <cell r="AE2129">
            <v>1.905</v>
          </cell>
          <cell r="AF2129">
            <v>2.0999999999999908E-2</v>
          </cell>
          <cell r="AG2129">
            <v>-1.4999999999999902E-2</v>
          </cell>
          <cell r="BO2129">
            <v>40890</v>
          </cell>
          <cell r="BP2129">
            <v>2.08</v>
          </cell>
          <cell r="BQ2129">
            <v>2.08</v>
          </cell>
          <cell r="BR2129">
            <v>2.06</v>
          </cell>
          <cell r="BS2129">
            <v>2.06</v>
          </cell>
          <cell r="BT2129">
            <v>2.0000000000000018E-2</v>
          </cell>
          <cell r="BU2129">
            <v>-2.0000000000000018E-2</v>
          </cell>
        </row>
        <row r="2130">
          <cell r="AA2130">
            <v>40891</v>
          </cell>
          <cell r="AB2130">
            <v>1.95</v>
          </cell>
          <cell r="AC2130">
            <v>1.95</v>
          </cell>
          <cell r="AD2130">
            <v>1.92</v>
          </cell>
          <cell r="AE2130">
            <v>1.92</v>
          </cell>
          <cell r="AF2130">
            <v>3.0000000000000027E-2</v>
          </cell>
          <cell r="AG2130">
            <v>-3.0000000000000027E-2</v>
          </cell>
          <cell r="BO2130">
            <v>40889</v>
          </cell>
          <cell r="BP2130">
            <v>2.02</v>
          </cell>
          <cell r="BQ2130">
            <v>2.08</v>
          </cell>
          <cell r="BR2130">
            <v>2.0089999999999999</v>
          </cell>
          <cell r="BS2130">
            <v>2.08</v>
          </cell>
          <cell r="BT2130">
            <v>7.1000000000000174E-2</v>
          </cell>
          <cell r="BU2130">
            <v>6.0000000000000053E-2</v>
          </cell>
        </row>
        <row r="2131">
          <cell r="AA2131">
            <v>40890</v>
          </cell>
          <cell r="AB2131">
            <v>1.97</v>
          </cell>
          <cell r="AC2131">
            <v>1.97</v>
          </cell>
          <cell r="AD2131">
            <v>1.95</v>
          </cell>
          <cell r="AE2131">
            <v>1.95</v>
          </cell>
          <cell r="AF2131">
            <v>2.0000000000000018E-2</v>
          </cell>
          <cell r="AG2131">
            <v>-2.0000000000000018E-2</v>
          </cell>
          <cell r="BO2131">
            <v>40886</v>
          </cell>
          <cell r="BP2131">
            <v>2.04</v>
          </cell>
          <cell r="BQ2131">
            <v>2.04</v>
          </cell>
          <cell r="BR2131">
            <v>2.02</v>
          </cell>
          <cell r="BS2131">
            <v>2.02</v>
          </cell>
          <cell r="BT2131">
            <v>2.0000000000000018E-2</v>
          </cell>
          <cell r="BU2131">
            <v>-2.0000000000000018E-2</v>
          </cell>
        </row>
        <row r="2132">
          <cell r="AA2132">
            <v>40889</v>
          </cell>
          <cell r="AB2132">
            <v>1.93</v>
          </cell>
          <cell r="AC2132">
            <v>1.97</v>
          </cell>
          <cell r="AD2132">
            <v>1.9179999999999999</v>
          </cell>
          <cell r="AE2132">
            <v>1.97</v>
          </cell>
          <cell r="AF2132">
            <v>5.2000000000000046E-2</v>
          </cell>
          <cell r="AG2132">
            <v>4.0000000000000036E-2</v>
          </cell>
          <cell r="BO2132">
            <v>40885</v>
          </cell>
          <cell r="BP2132">
            <v>2.0299999999999998</v>
          </cell>
          <cell r="BQ2132">
            <v>2.04</v>
          </cell>
          <cell r="BR2132">
            <v>2.0299999999999998</v>
          </cell>
          <cell r="BS2132">
            <v>2.04</v>
          </cell>
          <cell r="BT2132">
            <v>1.0000000000000231E-2</v>
          </cell>
          <cell r="BU2132">
            <v>1.0000000000000231E-2</v>
          </cell>
        </row>
        <row r="2133">
          <cell r="AA2133">
            <v>40886</v>
          </cell>
          <cell r="AB2133">
            <v>1.96</v>
          </cell>
          <cell r="AC2133">
            <v>1.97</v>
          </cell>
          <cell r="AD2133">
            <v>1.93</v>
          </cell>
          <cell r="AE2133">
            <v>1.93</v>
          </cell>
          <cell r="AF2133">
            <v>4.0000000000000036E-2</v>
          </cell>
          <cell r="AG2133">
            <v>-4.0000000000000036E-2</v>
          </cell>
          <cell r="BO2133">
            <v>40884</v>
          </cell>
          <cell r="BP2133">
            <v>2.0299999999999998</v>
          </cell>
          <cell r="BQ2133">
            <v>2.0499999999999998</v>
          </cell>
          <cell r="BR2133">
            <v>2.02</v>
          </cell>
          <cell r="BS2133">
            <v>2.0299999999999998</v>
          </cell>
          <cell r="BT2133">
            <v>2.9999999999999805E-2</v>
          </cell>
          <cell r="BU2133">
            <v>0</v>
          </cell>
        </row>
        <row r="2134">
          <cell r="AA2134">
            <v>40885</v>
          </cell>
          <cell r="AB2134">
            <v>1.97</v>
          </cell>
          <cell r="AC2134">
            <v>1.97</v>
          </cell>
          <cell r="AD2134">
            <v>1.96</v>
          </cell>
          <cell r="AE2134">
            <v>1.97</v>
          </cell>
          <cell r="AF2134">
            <v>1.0000000000000009E-2</v>
          </cell>
          <cell r="AG2134">
            <v>0</v>
          </cell>
          <cell r="BO2134">
            <v>40883</v>
          </cell>
          <cell r="BP2134">
            <v>2.0299999999999998</v>
          </cell>
          <cell r="BQ2134">
            <v>2.0299999999999998</v>
          </cell>
          <cell r="BR2134">
            <v>2.02</v>
          </cell>
          <cell r="BS2134">
            <v>2.0299999999999998</v>
          </cell>
          <cell r="BT2134">
            <v>9.9999999999997868E-3</v>
          </cell>
          <cell r="BU2134">
            <v>0</v>
          </cell>
        </row>
        <row r="2135">
          <cell r="AA2135">
            <v>40884</v>
          </cell>
          <cell r="AB2135">
            <v>1.96</v>
          </cell>
          <cell r="AC2135">
            <v>1.97</v>
          </cell>
          <cell r="AD2135">
            <v>1.96</v>
          </cell>
          <cell r="AE2135">
            <v>1.97</v>
          </cell>
          <cell r="AF2135">
            <v>1.0000000000000009E-2</v>
          </cell>
          <cell r="AG2135">
            <v>1.0000000000000009E-2</v>
          </cell>
          <cell r="BO2135">
            <v>40882</v>
          </cell>
          <cell r="BP2135">
            <v>2.04</v>
          </cell>
          <cell r="BQ2135">
            <v>2.0409999999999999</v>
          </cell>
          <cell r="BR2135">
            <v>2.02</v>
          </cell>
          <cell r="BS2135">
            <v>2.0299999999999998</v>
          </cell>
          <cell r="BT2135">
            <v>2.0999999999999908E-2</v>
          </cell>
          <cell r="BU2135">
            <v>-1.0000000000000231E-2</v>
          </cell>
        </row>
        <row r="2136">
          <cell r="AA2136">
            <v>40883</v>
          </cell>
          <cell r="AB2136">
            <v>1.94</v>
          </cell>
          <cell r="AC2136">
            <v>1.96</v>
          </cell>
          <cell r="AD2136">
            <v>1.94</v>
          </cell>
          <cell r="AE2136">
            <v>1.96</v>
          </cell>
          <cell r="AF2136">
            <v>2.0000000000000018E-2</v>
          </cell>
          <cell r="AG2136">
            <v>2.0000000000000018E-2</v>
          </cell>
          <cell r="BO2136">
            <v>40879</v>
          </cell>
          <cell r="BP2136">
            <v>2.0299999999999998</v>
          </cell>
          <cell r="BQ2136">
            <v>2.04</v>
          </cell>
          <cell r="BR2136">
            <v>2.0299999999999998</v>
          </cell>
          <cell r="BS2136">
            <v>2.04</v>
          </cell>
          <cell r="BT2136">
            <v>1.0000000000000231E-2</v>
          </cell>
          <cell r="BU2136">
            <v>1.0000000000000231E-2</v>
          </cell>
        </row>
        <row r="2137">
          <cell r="AA2137">
            <v>40882</v>
          </cell>
          <cell r="AB2137">
            <v>1.96</v>
          </cell>
          <cell r="AC2137">
            <v>1.9610000000000001</v>
          </cell>
          <cell r="AD2137">
            <v>1.9390000000000001</v>
          </cell>
          <cell r="AE2137">
            <v>1.94</v>
          </cell>
          <cell r="AF2137">
            <v>2.200000000000002E-2</v>
          </cell>
          <cell r="AG2137">
            <v>-2.0000000000000018E-2</v>
          </cell>
          <cell r="BO2137">
            <v>40878</v>
          </cell>
          <cell r="BP2137">
            <v>2.02</v>
          </cell>
          <cell r="BQ2137">
            <v>2.0299999999999998</v>
          </cell>
          <cell r="BR2137">
            <v>2.02</v>
          </cell>
          <cell r="BS2137">
            <v>2.0299999999999998</v>
          </cell>
          <cell r="BT2137">
            <v>9.9999999999997868E-3</v>
          </cell>
          <cell r="BU2137">
            <v>9.9999999999997868E-3</v>
          </cell>
        </row>
        <row r="2138">
          <cell r="AA2138">
            <v>40879</v>
          </cell>
          <cell r="AB2138">
            <v>1.95</v>
          </cell>
          <cell r="AC2138">
            <v>1.98</v>
          </cell>
          <cell r="AD2138">
            <v>1.95</v>
          </cell>
          <cell r="AE2138">
            <v>1.96</v>
          </cell>
          <cell r="AF2138">
            <v>3.0000000000000027E-2</v>
          </cell>
          <cell r="AG2138">
            <v>1.0000000000000009E-2</v>
          </cell>
          <cell r="BO2138">
            <v>40877</v>
          </cell>
          <cell r="BP2138">
            <v>1.99</v>
          </cell>
          <cell r="BQ2138">
            <v>2.02</v>
          </cell>
          <cell r="BR2138">
            <v>1.99</v>
          </cell>
          <cell r="BS2138">
            <v>2.02</v>
          </cell>
          <cell r="BT2138">
            <v>3.0000000000000027E-2</v>
          </cell>
          <cell r="BU2138">
            <v>3.0000000000000027E-2</v>
          </cell>
        </row>
        <row r="2139">
          <cell r="AA2139">
            <v>40878</v>
          </cell>
          <cell r="AB2139">
            <v>1.915</v>
          </cell>
          <cell r="AC2139">
            <v>1.95</v>
          </cell>
          <cell r="AD2139">
            <v>1.91</v>
          </cell>
          <cell r="AE2139">
            <v>1.95</v>
          </cell>
          <cell r="AF2139">
            <v>4.0000000000000036E-2</v>
          </cell>
          <cell r="AG2139">
            <v>3.499999999999992E-2</v>
          </cell>
          <cell r="BO2139">
            <v>40876</v>
          </cell>
          <cell r="BP2139">
            <v>2.0099999999999998</v>
          </cell>
          <cell r="BQ2139">
            <v>2.0150000000000001</v>
          </cell>
          <cell r="BR2139">
            <v>1.9890000000000001</v>
          </cell>
          <cell r="BS2139">
            <v>1.99</v>
          </cell>
          <cell r="BT2139">
            <v>2.6000000000000023E-2</v>
          </cell>
          <cell r="BU2139">
            <v>-1.9999999999999796E-2</v>
          </cell>
        </row>
        <row r="2140">
          <cell r="AA2140">
            <v>40877</v>
          </cell>
          <cell r="AB2140">
            <v>1.89</v>
          </cell>
          <cell r="AC2140">
            <v>1.93</v>
          </cell>
          <cell r="AD2140">
            <v>1.89</v>
          </cell>
          <cell r="AE2140">
            <v>1.915</v>
          </cell>
          <cell r="AF2140">
            <v>4.0000000000000036E-2</v>
          </cell>
          <cell r="AG2140">
            <v>2.5000000000000133E-2</v>
          </cell>
          <cell r="BO2140">
            <v>40875</v>
          </cell>
          <cell r="BP2140">
            <v>1.98</v>
          </cell>
          <cell r="BQ2140">
            <v>2.0099999999999998</v>
          </cell>
          <cell r="BR2140">
            <v>1.964</v>
          </cell>
          <cell r="BS2140">
            <v>2.0099999999999998</v>
          </cell>
          <cell r="BT2140">
            <v>4.5999999999999819E-2</v>
          </cell>
          <cell r="BU2140">
            <v>3.4999999999999698E-2</v>
          </cell>
        </row>
        <row r="2141">
          <cell r="AA2141">
            <v>40876</v>
          </cell>
          <cell r="AB2141">
            <v>1.9</v>
          </cell>
          <cell r="AC2141">
            <v>1.913</v>
          </cell>
          <cell r="AD2141">
            <v>1.88</v>
          </cell>
          <cell r="AE2141">
            <v>1.89</v>
          </cell>
          <cell r="AF2141">
            <v>3.300000000000014E-2</v>
          </cell>
          <cell r="AG2141">
            <v>-2.0000000000000018E-2</v>
          </cell>
          <cell r="BO2141">
            <v>40872</v>
          </cell>
          <cell r="BP2141">
            <v>1.99</v>
          </cell>
          <cell r="BQ2141">
            <v>2</v>
          </cell>
          <cell r="BR2141">
            <v>1.97</v>
          </cell>
          <cell r="BS2141">
            <v>1.9750000000000001</v>
          </cell>
          <cell r="BT2141">
            <v>3.0000000000000027E-2</v>
          </cell>
          <cell r="BU2141">
            <v>-1.4999999999999902E-2</v>
          </cell>
        </row>
        <row r="2142">
          <cell r="AA2142">
            <v>40875</v>
          </cell>
          <cell r="AB2142">
            <v>1.87</v>
          </cell>
          <cell r="AC2142">
            <v>1.925</v>
          </cell>
          <cell r="AD2142">
            <v>1.8640000000000001</v>
          </cell>
          <cell r="AE2142">
            <v>1.91</v>
          </cell>
          <cell r="AF2142">
            <v>6.0999999999999943E-2</v>
          </cell>
          <cell r="AG2142">
            <v>3.9999999999999813E-2</v>
          </cell>
          <cell r="BO2142">
            <v>40871</v>
          </cell>
          <cell r="BP2142">
            <v>1.9950000000000001</v>
          </cell>
          <cell r="BQ2142">
            <v>2</v>
          </cell>
          <cell r="BR2142">
            <v>1.99</v>
          </cell>
          <cell r="BS2142">
            <v>1.99</v>
          </cell>
          <cell r="BT2142">
            <v>1.0000000000000009E-2</v>
          </cell>
          <cell r="BU2142">
            <v>-5.0000000000001155E-3</v>
          </cell>
        </row>
        <row r="2143">
          <cell r="AA2143">
            <v>40872</v>
          </cell>
          <cell r="AB2143">
            <v>1.885</v>
          </cell>
          <cell r="AC2143">
            <v>1.89</v>
          </cell>
          <cell r="AD2143">
            <v>1.865</v>
          </cell>
          <cell r="AE2143">
            <v>1.87</v>
          </cell>
          <cell r="AF2143">
            <v>2.4999999999999911E-2</v>
          </cell>
          <cell r="AG2143">
            <v>-1.4999999999999902E-2</v>
          </cell>
          <cell r="BO2143">
            <v>40870</v>
          </cell>
          <cell r="BP2143">
            <v>2.0449999999999999</v>
          </cell>
          <cell r="BQ2143">
            <v>2.0499999999999998</v>
          </cell>
          <cell r="BR2143">
            <v>1.9950000000000001</v>
          </cell>
          <cell r="BS2143">
            <v>1.9950000000000001</v>
          </cell>
          <cell r="BT2143">
            <v>5.4999999999999716E-2</v>
          </cell>
          <cell r="BU2143">
            <v>-4.9999999999999822E-2</v>
          </cell>
        </row>
        <row r="2144">
          <cell r="AA2144">
            <v>40871</v>
          </cell>
          <cell r="AB2144">
            <v>1.89</v>
          </cell>
          <cell r="AC2144">
            <v>1.9</v>
          </cell>
          <cell r="AD2144">
            <v>1.88</v>
          </cell>
          <cell r="AE2144">
            <v>1.885</v>
          </cell>
          <cell r="AF2144">
            <v>2.0000000000000018E-2</v>
          </cell>
          <cell r="AG2144">
            <v>-4.9999999999998934E-3</v>
          </cell>
          <cell r="BO2144">
            <v>40869</v>
          </cell>
          <cell r="BP2144">
            <v>2.08</v>
          </cell>
          <cell r="BQ2144">
            <v>2.08</v>
          </cell>
          <cell r="BR2144">
            <v>2.04</v>
          </cell>
          <cell r="BS2144">
            <v>2.0449999999999999</v>
          </cell>
          <cell r="BT2144">
            <v>4.0000000000000036E-2</v>
          </cell>
          <cell r="BU2144">
            <v>-3.5000000000000142E-2</v>
          </cell>
        </row>
        <row r="2145">
          <cell r="AA2145">
            <v>40870</v>
          </cell>
          <cell r="AB2145">
            <v>1.9550000000000001</v>
          </cell>
          <cell r="AC2145">
            <v>1.96</v>
          </cell>
          <cell r="AD2145">
            <v>1.89</v>
          </cell>
          <cell r="AE2145">
            <v>1.89</v>
          </cell>
          <cell r="AF2145">
            <v>7.0000000000000062E-2</v>
          </cell>
          <cell r="AG2145">
            <v>-6.5000000000000169E-2</v>
          </cell>
          <cell r="BO2145">
            <v>40868</v>
          </cell>
          <cell r="BP2145">
            <v>2.14</v>
          </cell>
          <cell r="BQ2145">
            <v>2.14</v>
          </cell>
          <cell r="BR2145">
            <v>2.08</v>
          </cell>
          <cell r="BS2145">
            <v>2.08</v>
          </cell>
          <cell r="BT2145">
            <v>6.0000000000000053E-2</v>
          </cell>
          <cell r="BU2145">
            <v>-6.0000000000000053E-2</v>
          </cell>
        </row>
        <row r="2146">
          <cell r="AA2146">
            <v>40869</v>
          </cell>
          <cell r="AB2146">
            <v>2.0150000000000001</v>
          </cell>
          <cell r="AC2146">
            <v>2.02</v>
          </cell>
          <cell r="AD2146">
            <v>1.9550000000000001</v>
          </cell>
          <cell r="AE2146">
            <v>1.9550000000000001</v>
          </cell>
          <cell r="AF2146">
            <v>6.4999999999999947E-2</v>
          </cell>
          <cell r="AG2146">
            <v>-6.0000000000000053E-2</v>
          </cell>
          <cell r="BO2146">
            <v>40865</v>
          </cell>
          <cell r="BP2146">
            <v>2.12</v>
          </cell>
          <cell r="BQ2146">
            <v>2.14</v>
          </cell>
          <cell r="BR2146">
            <v>2.11</v>
          </cell>
          <cell r="BS2146">
            <v>2.14</v>
          </cell>
          <cell r="BT2146">
            <v>3.0000000000000249E-2</v>
          </cell>
          <cell r="BU2146">
            <v>2.0000000000000018E-2</v>
          </cell>
        </row>
        <row r="2147">
          <cell r="AA2147">
            <v>40868</v>
          </cell>
          <cell r="AB2147">
            <v>2.0699999999999998</v>
          </cell>
          <cell r="AC2147">
            <v>2.0720000000000001</v>
          </cell>
          <cell r="AD2147">
            <v>2.0150000000000001</v>
          </cell>
          <cell r="AE2147">
            <v>2.0150000000000001</v>
          </cell>
          <cell r="AF2147">
            <v>5.699999999999994E-2</v>
          </cell>
          <cell r="AG2147">
            <v>-5.4999999999999716E-2</v>
          </cell>
          <cell r="BO2147">
            <v>40864</v>
          </cell>
          <cell r="BP2147">
            <v>2.1</v>
          </cell>
          <cell r="BQ2147">
            <v>2.12</v>
          </cell>
          <cell r="BR2147">
            <v>2.0859999999999999</v>
          </cell>
          <cell r="BS2147">
            <v>2.12</v>
          </cell>
          <cell r="BT2147">
            <v>3.4000000000000252E-2</v>
          </cell>
          <cell r="BU2147">
            <v>1.5000000000000124E-2</v>
          </cell>
        </row>
        <row r="2148">
          <cell r="AA2148">
            <v>40865</v>
          </cell>
          <cell r="AB2148">
            <v>2.02</v>
          </cell>
          <cell r="AC2148">
            <v>2.0699999999999998</v>
          </cell>
          <cell r="AD2148">
            <v>2.02</v>
          </cell>
          <cell r="AE2148">
            <v>2.0699999999999998</v>
          </cell>
          <cell r="AF2148">
            <v>4.9999999999999822E-2</v>
          </cell>
          <cell r="AG2148">
            <v>4.9999999999999822E-2</v>
          </cell>
          <cell r="BO2148">
            <v>40863</v>
          </cell>
          <cell r="BP2148">
            <v>2.12</v>
          </cell>
          <cell r="BQ2148">
            <v>2.12</v>
          </cell>
          <cell r="BR2148">
            <v>2.09</v>
          </cell>
          <cell r="BS2148">
            <v>2.105</v>
          </cell>
          <cell r="BT2148">
            <v>3.0000000000000249E-2</v>
          </cell>
          <cell r="BU2148">
            <v>-1.5000000000000124E-2</v>
          </cell>
        </row>
        <row r="2149">
          <cell r="AA2149">
            <v>40864</v>
          </cell>
          <cell r="AB2149">
            <v>2</v>
          </cell>
          <cell r="AC2149">
            <v>2.02</v>
          </cell>
          <cell r="AD2149">
            <v>1.986</v>
          </cell>
          <cell r="AE2149">
            <v>2.02</v>
          </cell>
          <cell r="AF2149">
            <v>3.400000000000003E-2</v>
          </cell>
          <cell r="AG2149">
            <v>2.0000000000000018E-2</v>
          </cell>
          <cell r="BO2149">
            <v>40862</v>
          </cell>
          <cell r="BP2149">
            <v>2.145</v>
          </cell>
          <cell r="BQ2149">
            <v>2.145</v>
          </cell>
          <cell r="BR2149">
            <v>2.11</v>
          </cell>
          <cell r="BS2149">
            <v>2.12</v>
          </cell>
          <cell r="BT2149">
            <v>3.5000000000000142E-2</v>
          </cell>
          <cell r="BU2149">
            <v>-2.9999999999999805E-2</v>
          </cell>
        </row>
        <row r="2150">
          <cell r="AA2150">
            <v>40863</v>
          </cell>
          <cell r="AB2150">
            <v>1.97</v>
          </cell>
          <cell r="AC2150">
            <v>2</v>
          </cell>
          <cell r="AD2150">
            <v>1.94</v>
          </cell>
          <cell r="AE2150">
            <v>2</v>
          </cell>
          <cell r="AF2150">
            <v>6.0000000000000053E-2</v>
          </cell>
          <cell r="AG2150">
            <v>3.0000000000000027E-2</v>
          </cell>
          <cell r="BO2150">
            <v>40861</v>
          </cell>
          <cell r="BP2150">
            <v>2.12</v>
          </cell>
          <cell r="BQ2150">
            <v>2.15</v>
          </cell>
          <cell r="BR2150">
            <v>2.1160000000000001</v>
          </cell>
          <cell r="BS2150">
            <v>2.15</v>
          </cell>
          <cell r="BT2150">
            <v>3.3999999999999808E-2</v>
          </cell>
          <cell r="BU2150">
            <v>2.4999999999999911E-2</v>
          </cell>
        </row>
        <row r="2151">
          <cell r="AA2151">
            <v>40862</v>
          </cell>
          <cell r="AB2151">
            <v>1.9850000000000001</v>
          </cell>
          <cell r="AC2151">
            <v>1.9850000000000001</v>
          </cell>
          <cell r="AD2151">
            <v>1.97</v>
          </cell>
          <cell r="AE2151">
            <v>1.97</v>
          </cell>
          <cell r="AF2151">
            <v>1.5000000000000124E-2</v>
          </cell>
          <cell r="AG2151">
            <v>-1.5000000000000124E-2</v>
          </cell>
          <cell r="BO2151">
            <v>40858</v>
          </cell>
          <cell r="BP2151">
            <v>2.0649999999999999</v>
          </cell>
          <cell r="BQ2151">
            <v>2.125</v>
          </cell>
          <cell r="BR2151">
            <v>2.06</v>
          </cell>
          <cell r="BS2151">
            <v>2.125</v>
          </cell>
          <cell r="BT2151">
            <v>6.4999999999999947E-2</v>
          </cell>
          <cell r="BU2151">
            <v>6.0000000000000053E-2</v>
          </cell>
        </row>
        <row r="2152">
          <cell r="AA2152">
            <v>40861</v>
          </cell>
          <cell r="AB2152">
            <v>1.98</v>
          </cell>
          <cell r="AC2152">
            <v>1.9850000000000001</v>
          </cell>
          <cell r="AD2152">
            <v>1.968</v>
          </cell>
          <cell r="AE2152">
            <v>1.9850000000000001</v>
          </cell>
          <cell r="AF2152">
            <v>1.7000000000000126E-2</v>
          </cell>
          <cell r="AG2152">
            <v>8.5000000000000187E-2</v>
          </cell>
          <cell r="BO2152">
            <v>40857</v>
          </cell>
          <cell r="BP2152">
            <v>2.0750000000000002</v>
          </cell>
          <cell r="BQ2152">
            <v>2.0750000000000002</v>
          </cell>
          <cell r="BR2152">
            <v>2.0649999999999999</v>
          </cell>
          <cell r="BS2152">
            <v>2.0649999999999999</v>
          </cell>
          <cell r="BT2152">
            <v>1.0000000000000231E-2</v>
          </cell>
          <cell r="BU2152">
            <v>-1.0000000000000231E-2</v>
          </cell>
        </row>
        <row r="2153">
          <cell r="AA2153">
            <v>40858</v>
          </cell>
          <cell r="AB2153">
            <v>1.9</v>
          </cell>
          <cell r="AC2153">
            <v>1.9</v>
          </cell>
          <cell r="AD2153">
            <v>1.89</v>
          </cell>
          <cell r="AE2153">
            <v>1.9</v>
          </cell>
          <cell r="AF2153">
            <v>1.0000000000000009E-2</v>
          </cell>
          <cell r="AG2153">
            <v>0</v>
          </cell>
          <cell r="BO2153">
            <v>40856</v>
          </cell>
          <cell r="BP2153">
            <v>2.11</v>
          </cell>
          <cell r="BQ2153">
            <v>2.11</v>
          </cell>
          <cell r="BR2153">
            <v>2.0699999999999998</v>
          </cell>
          <cell r="BS2153">
            <v>2.0750000000000002</v>
          </cell>
          <cell r="BT2153">
            <v>4.0000000000000036E-2</v>
          </cell>
          <cell r="BU2153">
            <v>-3.4999999999999698E-2</v>
          </cell>
        </row>
        <row r="2154">
          <cell r="AA2154">
            <v>40857</v>
          </cell>
          <cell r="AB2154">
            <v>1.9</v>
          </cell>
          <cell r="AC2154">
            <v>1.9</v>
          </cell>
          <cell r="AD2154">
            <v>1.9</v>
          </cell>
          <cell r="AE2154">
            <v>1.9</v>
          </cell>
          <cell r="AF2154">
            <v>0</v>
          </cell>
          <cell r="AG2154">
            <v>0</v>
          </cell>
          <cell r="BO2154">
            <v>40855</v>
          </cell>
          <cell r="BP2154">
            <v>2.13</v>
          </cell>
          <cell r="BQ2154">
            <v>2.13</v>
          </cell>
          <cell r="BR2154">
            <v>2.11</v>
          </cell>
          <cell r="BS2154">
            <v>2.11</v>
          </cell>
          <cell r="BT2154">
            <v>2.0000000000000018E-2</v>
          </cell>
          <cell r="BU2154">
            <v>-1.5000000000000124E-2</v>
          </cell>
        </row>
        <row r="2155">
          <cell r="AA2155">
            <v>40856</v>
          </cell>
          <cell r="AB2155">
            <v>1.92</v>
          </cell>
          <cell r="AC2155">
            <v>1.92</v>
          </cell>
          <cell r="AD2155">
            <v>1.89</v>
          </cell>
          <cell r="AE2155">
            <v>1.9</v>
          </cell>
          <cell r="AF2155">
            <v>3.0000000000000027E-2</v>
          </cell>
          <cell r="AG2155">
            <v>-2.0000000000000018E-2</v>
          </cell>
          <cell r="BO2155">
            <v>40854</v>
          </cell>
          <cell r="BP2155">
            <v>2.16</v>
          </cell>
          <cell r="BQ2155">
            <v>2.1640000000000001</v>
          </cell>
          <cell r="BR2155">
            <v>2.125</v>
          </cell>
          <cell r="BS2155">
            <v>2.125</v>
          </cell>
          <cell r="BT2155">
            <v>3.9000000000000146E-2</v>
          </cell>
          <cell r="BU2155">
            <v>-3.5000000000000142E-2</v>
          </cell>
        </row>
        <row r="2156">
          <cell r="AA2156">
            <v>40855</v>
          </cell>
          <cell r="AB2156">
            <v>1.95</v>
          </cell>
          <cell r="AC2156">
            <v>1.9550000000000001</v>
          </cell>
          <cell r="AD2156">
            <v>1.92</v>
          </cell>
          <cell r="AE2156">
            <v>1.92</v>
          </cell>
          <cell r="AF2156">
            <v>3.5000000000000142E-2</v>
          </cell>
          <cell r="AG2156">
            <v>-3.0000000000000027E-2</v>
          </cell>
          <cell r="BO2156">
            <v>40851</v>
          </cell>
          <cell r="BP2156">
            <v>2.1800000000000002</v>
          </cell>
          <cell r="BQ2156">
            <v>2.1800000000000002</v>
          </cell>
          <cell r="BR2156">
            <v>2.16</v>
          </cell>
          <cell r="BS2156">
            <v>2.16</v>
          </cell>
          <cell r="BT2156">
            <v>2.0000000000000018E-2</v>
          </cell>
          <cell r="BU2156">
            <v>-2.0000000000000018E-2</v>
          </cell>
        </row>
        <row r="2157">
          <cell r="AA2157">
            <v>40854</v>
          </cell>
          <cell r="AB2157">
            <v>1.98</v>
          </cell>
          <cell r="AC2157">
            <v>2</v>
          </cell>
          <cell r="AD2157">
            <v>1.95</v>
          </cell>
          <cell r="AE2157">
            <v>1.95</v>
          </cell>
          <cell r="AF2157">
            <v>5.0000000000000044E-2</v>
          </cell>
          <cell r="AG2157">
            <v>-4.0000000000000036E-2</v>
          </cell>
          <cell r="BO2157">
            <v>40850</v>
          </cell>
          <cell r="BP2157">
            <v>2.1800000000000002</v>
          </cell>
          <cell r="BQ2157">
            <v>2.1850000000000001</v>
          </cell>
          <cell r="BR2157">
            <v>2.1749999999999998</v>
          </cell>
          <cell r="BS2157">
            <v>2.1800000000000002</v>
          </cell>
          <cell r="BT2157">
            <v>1.0000000000000231E-2</v>
          </cell>
          <cell r="BU2157">
            <v>0</v>
          </cell>
        </row>
        <row r="2158">
          <cell r="AA2158">
            <v>40851</v>
          </cell>
          <cell r="AB2158">
            <v>2.02</v>
          </cell>
          <cell r="AC2158">
            <v>2.0249999999999999</v>
          </cell>
          <cell r="AD2158">
            <v>1.99</v>
          </cell>
          <cell r="AE2158">
            <v>1.99</v>
          </cell>
          <cell r="AF2158">
            <v>3.499999999999992E-2</v>
          </cell>
          <cell r="AG2158">
            <v>-3.499999999999992E-2</v>
          </cell>
          <cell r="BO2158">
            <v>40849</v>
          </cell>
          <cell r="BP2158">
            <v>2.23</v>
          </cell>
          <cell r="BQ2158">
            <v>2.2320000000000002</v>
          </cell>
          <cell r="BR2158">
            <v>2.1800000000000002</v>
          </cell>
          <cell r="BS2158">
            <v>2.1800000000000002</v>
          </cell>
          <cell r="BT2158">
            <v>5.2000000000000046E-2</v>
          </cell>
          <cell r="BU2158">
            <v>-4.9999999999999822E-2</v>
          </cell>
        </row>
        <row r="2159">
          <cell r="AA2159">
            <v>40850</v>
          </cell>
          <cell r="AB2159">
            <v>2.02</v>
          </cell>
          <cell r="AC2159">
            <v>2.0249999999999999</v>
          </cell>
          <cell r="AD2159">
            <v>2</v>
          </cell>
          <cell r="AE2159">
            <v>2.0249999999999999</v>
          </cell>
          <cell r="AF2159">
            <v>2.4999999999999911E-2</v>
          </cell>
          <cell r="AG2159">
            <v>0</v>
          </cell>
          <cell r="BO2159">
            <v>40848</v>
          </cell>
          <cell r="BP2159">
            <v>2.23</v>
          </cell>
          <cell r="BQ2159">
            <v>2.234</v>
          </cell>
          <cell r="BR2159">
            <v>2.23</v>
          </cell>
          <cell r="BS2159">
            <v>2.23</v>
          </cell>
          <cell r="BT2159">
            <v>4.0000000000000036E-3</v>
          </cell>
          <cell r="BU2159">
            <v>0</v>
          </cell>
        </row>
        <row r="2160">
          <cell r="AA2160">
            <v>40849</v>
          </cell>
          <cell r="AB2160">
            <v>2.09</v>
          </cell>
          <cell r="AC2160">
            <v>2.09</v>
          </cell>
          <cell r="AD2160">
            <v>2</v>
          </cell>
          <cell r="AE2160">
            <v>2.0249999999999999</v>
          </cell>
          <cell r="AF2160">
            <v>8.9999999999999858E-2</v>
          </cell>
          <cell r="AG2160">
            <v>-6.4999999999999947E-2</v>
          </cell>
          <cell r="BO2160">
            <v>40847</v>
          </cell>
          <cell r="BP2160">
            <v>2.23</v>
          </cell>
          <cell r="BQ2160">
            <v>2.23</v>
          </cell>
          <cell r="BR2160">
            <v>2.23</v>
          </cell>
          <cell r="BS2160">
            <v>2.23</v>
          </cell>
          <cell r="BT2160">
            <v>0</v>
          </cell>
          <cell r="BU2160">
            <v>9.9999999999997868E-3</v>
          </cell>
        </row>
        <row r="2161">
          <cell r="AA2161">
            <v>40848</v>
          </cell>
          <cell r="AB2161">
            <v>2.09</v>
          </cell>
          <cell r="AC2161">
            <v>2.093</v>
          </cell>
          <cell r="AD2161">
            <v>2.09</v>
          </cell>
          <cell r="AE2161">
            <v>2.09</v>
          </cell>
          <cell r="AF2161">
            <v>3.0000000000001137E-3</v>
          </cell>
          <cell r="AG2161">
            <v>0</v>
          </cell>
          <cell r="BO2161">
            <v>40844</v>
          </cell>
          <cell r="BP2161">
            <v>2.15</v>
          </cell>
          <cell r="BQ2161">
            <v>2.2200000000000002</v>
          </cell>
          <cell r="BR2161">
            <v>2.15</v>
          </cell>
          <cell r="BS2161">
            <v>2.2200000000000002</v>
          </cell>
          <cell r="BT2161">
            <v>7.0000000000000284E-2</v>
          </cell>
          <cell r="BU2161">
            <v>7.0000000000000284E-2</v>
          </cell>
        </row>
        <row r="2162">
          <cell r="AA2162">
            <v>40847</v>
          </cell>
          <cell r="AB2162">
            <v>2.09</v>
          </cell>
          <cell r="AC2162">
            <v>2.09</v>
          </cell>
          <cell r="AD2162">
            <v>2.09</v>
          </cell>
          <cell r="AE2162">
            <v>2.09</v>
          </cell>
          <cell r="AF2162">
            <v>0</v>
          </cell>
          <cell r="AG2162">
            <v>4.9999999999999822E-2</v>
          </cell>
          <cell r="BO2162">
            <v>40843</v>
          </cell>
          <cell r="BP2162">
            <v>2.11</v>
          </cell>
          <cell r="BQ2162">
            <v>2.15</v>
          </cell>
          <cell r="BR2162">
            <v>2.11</v>
          </cell>
          <cell r="BS2162">
            <v>2.15</v>
          </cell>
          <cell r="BT2162">
            <v>4.0000000000000036E-2</v>
          </cell>
          <cell r="BU2162">
            <v>4.0000000000000036E-2</v>
          </cell>
        </row>
        <row r="2163">
          <cell r="AA2163">
            <v>40844</v>
          </cell>
          <cell r="AB2163">
            <v>1.9750000000000001</v>
          </cell>
          <cell r="AC2163">
            <v>2.0449999999999999</v>
          </cell>
          <cell r="AD2163">
            <v>1.97</v>
          </cell>
          <cell r="AE2163">
            <v>2.04</v>
          </cell>
          <cell r="AF2163">
            <v>7.4999999999999956E-2</v>
          </cell>
          <cell r="AG2163">
            <v>6.4999999999999947E-2</v>
          </cell>
          <cell r="BO2163">
            <v>40842</v>
          </cell>
          <cell r="BP2163">
            <v>2.11</v>
          </cell>
          <cell r="BQ2163">
            <v>2.11</v>
          </cell>
          <cell r="BR2163">
            <v>2.11</v>
          </cell>
          <cell r="BS2163">
            <v>2.11</v>
          </cell>
          <cell r="BT2163">
            <v>0</v>
          </cell>
          <cell r="BU2163">
            <v>0</v>
          </cell>
        </row>
        <row r="2164">
          <cell r="AA2164">
            <v>40843</v>
          </cell>
          <cell r="AB2164">
            <v>1.9</v>
          </cell>
          <cell r="AC2164">
            <v>1.9850000000000001</v>
          </cell>
          <cell r="AD2164">
            <v>1.895</v>
          </cell>
          <cell r="AE2164">
            <v>1.9750000000000001</v>
          </cell>
          <cell r="AF2164">
            <v>9.000000000000008E-2</v>
          </cell>
          <cell r="AG2164">
            <v>7.5000000000000178E-2</v>
          </cell>
          <cell r="BO2164">
            <v>40841</v>
          </cell>
          <cell r="BP2164">
            <v>2.1</v>
          </cell>
          <cell r="BQ2164">
            <v>2.11</v>
          </cell>
          <cell r="BR2164">
            <v>2.1</v>
          </cell>
          <cell r="BS2164">
            <v>2.11</v>
          </cell>
          <cell r="BT2164">
            <v>9.9999999999997868E-3</v>
          </cell>
          <cell r="BU2164">
            <v>9.9999999999997868E-3</v>
          </cell>
        </row>
        <row r="2165">
          <cell r="AA2165">
            <v>40842</v>
          </cell>
          <cell r="AB2165">
            <v>1.865</v>
          </cell>
          <cell r="AC2165">
            <v>1.9</v>
          </cell>
          <cell r="AD2165">
            <v>1.86</v>
          </cell>
          <cell r="AE2165">
            <v>1.9</v>
          </cell>
          <cell r="AF2165">
            <v>3.9999999999999813E-2</v>
          </cell>
          <cell r="AG2165">
            <v>3.9999999999999813E-2</v>
          </cell>
          <cell r="BO2165">
            <v>40840</v>
          </cell>
          <cell r="BP2165">
            <v>2.1</v>
          </cell>
          <cell r="BQ2165">
            <v>2.11</v>
          </cell>
          <cell r="BR2165">
            <v>2.089</v>
          </cell>
          <cell r="BS2165">
            <v>2.1</v>
          </cell>
          <cell r="BT2165">
            <v>2.0999999999999908E-2</v>
          </cell>
          <cell r="BU2165">
            <v>0</v>
          </cell>
        </row>
        <row r="2166">
          <cell r="AA2166">
            <v>40841</v>
          </cell>
          <cell r="AB2166">
            <v>1.85</v>
          </cell>
          <cell r="AC2166">
            <v>1.865</v>
          </cell>
          <cell r="AD2166">
            <v>1.85</v>
          </cell>
          <cell r="AE2166">
            <v>1.86</v>
          </cell>
          <cell r="AF2166">
            <v>1.4999999999999902E-2</v>
          </cell>
          <cell r="AG2166">
            <v>1.0000000000000009E-2</v>
          </cell>
          <cell r="BO2166">
            <v>40837</v>
          </cell>
          <cell r="BP2166">
            <v>2.09</v>
          </cell>
          <cell r="BQ2166">
            <v>2.1</v>
          </cell>
          <cell r="BR2166">
            <v>2.08</v>
          </cell>
          <cell r="BS2166">
            <v>2.1</v>
          </cell>
          <cell r="BT2166">
            <v>2.0000000000000018E-2</v>
          </cell>
          <cell r="BU2166">
            <v>1.0000000000000231E-2</v>
          </cell>
        </row>
        <row r="2167">
          <cell r="AA2167">
            <v>40840</v>
          </cell>
          <cell r="AB2167">
            <v>1.84</v>
          </cell>
          <cell r="AC2167">
            <v>1.85</v>
          </cell>
          <cell r="AD2167">
            <v>1.835</v>
          </cell>
          <cell r="AE2167">
            <v>1.85</v>
          </cell>
          <cell r="AF2167">
            <v>1.5000000000000124E-2</v>
          </cell>
          <cell r="AG2167">
            <v>1.0000000000000009E-2</v>
          </cell>
          <cell r="BO2167">
            <v>40836</v>
          </cell>
          <cell r="BP2167">
            <v>2.13</v>
          </cell>
          <cell r="BQ2167">
            <v>2.14</v>
          </cell>
          <cell r="BR2167">
            <v>2.08</v>
          </cell>
          <cell r="BS2167">
            <v>2.09</v>
          </cell>
          <cell r="BT2167">
            <v>6.0000000000000053E-2</v>
          </cell>
          <cell r="BU2167">
            <v>-4.0000000000000036E-2</v>
          </cell>
        </row>
        <row r="2168">
          <cell r="AA2168">
            <v>40837</v>
          </cell>
          <cell r="AB2168">
            <v>1.83</v>
          </cell>
          <cell r="AC2168">
            <v>1.84</v>
          </cell>
          <cell r="AD2168">
            <v>1.83</v>
          </cell>
          <cell r="AE2168">
            <v>1.84</v>
          </cell>
          <cell r="AF2168">
            <v>1.0000000000000009E-2</v>
          </cell>
          <cell r="AG2168">
            <v>1.0000000000000009E-2</v>
          </cell>
          <cell r="BO2168">
            <v>40835</v>
          </cell>
          <cell r="BP2168">
            <v>2.12</v>
          </cell>
          <cell r="BQ2168">
            <v>2.14</v>
          </cell>
          <cell r="BR2168">
            <v>2.11</v>
          </cell>
          <cell r="BS2168">
            <v>2.13</v>
          </cell>
          <cell r="BT2168">
            <v>3.0000000000000249E-2</v>
          </cell>
          <cell r="BU2168">
            <v>9.9999999999997868E-3</v>
          </cell>
        </row>
        <row r="2169">
          <cell r="AA2169">
            <v>40836</v>
          </cell>
          <cell r="AB2169">
            <v>1.88</v>
          </cell>
          <cell r="AC2169">
            <v>1.88</v>
          </cell>
          <cell r="AD2169">
            <v>1.825</v>
          </cell>
          <cell r="AE2169">
            <v>1.83</v>
          </cell>
          <cell r="AF2169">
            <v>5.4999999999999938E-2</v>
          </cell>
          <cell r="AG2169">
            <v>-4.9999999999999822E-2</v>
          </cell>
          <cell r="BO2169">
            <v>40834</v>
          </cell>
          <cell r="BP2169">
            <v>2.0499999999999998</v>
          </cell>
          <cell r="BQ2169">
            <v>2.13</v>
          </cell>
          <cell r="BR2169">
            <v>2.0299999999999998</v>
          </cell>
          <cell r="BS2169">
            <v>2.12</v>
          </cell>
          <cell r="BT2169">
            <v>0.10000000000000009</v>
          </cell>
          <cell r="BU2169">
            <v>7.0000000000000284E-2</v>
          </cell>
        </row>
        <row r="2170">
          <cell r="AA2170">
            <v>40835</v>
          </cell>
          <cell r="AB2170">
            <v>1.86</v>
          </cell>
          <cell r="AC2170">
            <v>1.893</v>
          </cell>
          <cell r="AD2170">
            <v>1.86</v>
          </cell>
          <cell r="AE2170">
            <v>1.88</v>
          </cell>
          <cell r="AF2170">
            <v>3.2999999999999918E-2</v>
          </cell>
          <cell r="AG2170">
            <v>1.9999999999999796E-2</v>
          </cell>
          <cell r="BO2170">
            <v>40833</v>
          </cell>
          <cell r="BP2170">
            <v>2.0299999999999998</v>
          </cell>
          <cell r="BQ2170">
            <v>2.0499999999999998</v>
          </cell>
          <cell r="BR2170">
            <v>2.024</v>
          </cell>
          <cell r="BS2170">
            <v>2.0499999999999998</v>
          </cell>
          <cell r="BT2170">
            <v>2.5999999999999801E-2</v>
          </cell>
          <cell r="BU2170">
            <v>2.0000000000000018E-2</v>
          </cell>
        </row>
        <row r="2171">
          <cell r="AA2171">
            <v>40834</v>
          </cell>
          <cell r="AB2171">
            <v>1.81</v>
          </cell>
          <cell r="AC2171">
            <v>1.865</v>
          </cell>
          <cell r="AD2171">
            <v>1.79</v>
          </cell>
          <cell r="AE2171">
            <v>1.86</v>
          </cell>
          <cell r="AF2171">
            <v>7.4999999999999956E-2</v>
          </cell>
          <cell r="AG2171">
            <v>5.0000000000000044E-2</v>
          </cell>
          <cell r="BO2171">
            <v>40830</v>
          </cell>
          <cell r="BP2171">
            <v>2.02</v>
          </cell>
          <cell r="BQ2171">
            <v>2.0499999999999998</v>
          </cell>
          <cell r="BR2171">
            <v>2.0099999999999998</v>
          </cell>
          <cell r="BS2171">
            <v>2.0299999999999998</v>
          </cell>
          <cell r="BT2171">
            <v>4.0000000000000036E-2</v>
          </cell>
          <cell r="BU2171">
            <v>9.9999999999997868E-3</v>
          </cell>
        </row>
        <row r="2172">
          <cell r="AA2172">
            <v>40833</v>
          </cell>
          <cell r="AB2172">
            <v>1.79</v>
          </cell>
          <cell r="AC2172">
            <v>1.81</v>
          </cell>
          <cell r="AD2172">
            <v>1.784</v>
          </cell>
          <cell r="AE2172">
            <v>1.81</v>
          </cell>
          <cell r="AF2172">
            <v>2.6000000000000023E-2</v>
          </cell>
          <cell r="AG2172">
            <v>2.0000000000000018E-2</v>
          </cell>
          <cell r="BO2172">
            <v>40829</v>
          </cell>
          <cell r="BP2172">
            <v>2.06</v>
          </cell>
          <cell r="BQ2172">
            <v>2.06</v>
          </cell>
          <cell r="BR2172">
            <v>1.99</v>
          </cell>
          <cell r="BS2172">
            <v>2.02</v>
          </cell>
          <cell r="BT2172">
            <v>7.0000000000000062E-2</v>
          </cell>
          <cell r="BU2172">
            <v>-4.0000000000000036E-2</v>
          </cell>
        </row>
        <row r="2173">
          <cell r="AA2173">
            <v>40830</v>
          </cell>
          <cell r="AB2173">
            <v>1.78</v>
          </cell>
          <cell r="AC2173">
            <v>1.79</v>
          </cell>
          <cell r="AD2173">
            <v>1.7649999999999999</v>
          </cell>
          <cell r="AE2173">
            <v>1.79</v>
          </cell>
          <cell r="AF2173">
            <v>2.5000000000000133E-2</v>
          </cell>
          <cell r="AG2173">
            <v>1.0000000000000009E-2</v>
          </cell>
          <cell r="BO2173">
            <v>40828</v>
          </cell>
          <cell r="BP2173">
            <v>1.91</v>
          </cell>
          <cell r="BQ2173">
            <v>2.06</v>
          </cell>
          <cell r="BR2173">
            <v>1.91</v>
          </cell>
          <cell r="BS2173">
            <v>2.06</v>
          </cell>
          <cell r="BT2173">
            <v>0.15000000000000013</v>
          </cell>
          <cell r="BU2173">
            <v>0.15000000000000013</v>
          </cell>
        </row>
        <row r="2174">
          <cell r="AA2174">
            <v>40829</v>
          </cell>
          <cell r="AB2174">
            <v>1.88</v>
          </cell>
          <cell r="AC2174">
            <v>1.88</v>
          </cell>
          <cell r="AD2174">
            <v>1.7649999999999999</v>
          </cell>
          <cell r="AE2174">
            <v>1.78</v>
          </cell>
          <cell r="AF2174">
            <v>0.11499999999999999</v>
          </cell>
          <cell r="AG2174">
            <v>-9.9999999999999867E-2</v>
          </cell>
          <cell r="BO2174">
            <v>40827</v>
          </cell>
          <cell r="BP2174">
            <v>1.89</v>
          </cell>
          <cell r="BQ2174">
            <v>1.915</v>
          </cell>
          <cell r="BR2174">
            <v>1.88</v>
          </cell>
          <cell r="BS2174">
            <v>1.91</v>
          </cell>
          <cell r="BT2174">
            <v>3.5000000000000142E-2</v>
          </cell>
          <cell r="BU2174">
            <v>1.0000000000000009E-2</v>
          </cell>
        </row>
        <row r="2175">
          <cell r="AA2175">
            <v>40828</v>
          </cell>
          <cell r="AB2175">
            <v>1.74</v>
          </cell>
          <cell r="AC2175">
            <v>1.88</v>
          </cell>
          <cell r="AD2175">
            <v>1.73</v>
          </cell>
          <cell r="AE2175">
            <v>1.88</v>
          </cell>
          <cell r="AF2175">
            <v>0.14999999999999991</v>
          </cell>
          <cell r="AG2175">
            <v>0.1399999999999999</v>
          </cell>
          <cell r="BO2175">
            <v>40823</v>
          </cell>
          <cell r="BP2175">
            <v>1.84</v>
          </cell>
          <cell r="BQ2175">
            <v>1.93</v>
          </cell>
          <cell r="BR2175">
            <v>1.79</v>
          </cell>
          <cell r="BS2175">
            <v>1.9</v>
          </cell>
          <cell r="BT2175">
            <v>0.1399999999999999</v>
          </cell>
          <cell r="BU2175">
            <v>0.10999999999999988</v>
          </cell>
        </row>
        <row r="2176">
          <cell r="AA2176">
            <v>40827</v>
          </cell>
          <cell r="AB2176">
            <v>1.69</v>
          </cell>
          <cell r="AC2176">
            <v>1.74</v>
          </cell>
          <cell r="AD2176">
            <v>1.68</v>
          </cell>
          <cell r="AE2176">
            <v>1.74</v>
          </cell>
          <cell r="AF2176">
            <v>6.0000000000000053E-2</v>
          </cell>
          <cell r="AG2176">
            <v>3.0000000000000027E-2</v>
          </cell>
          <cell r="BO2176">
            <v>40822</v>
          </cell>
          <cell r="BP2176">
            <v>1.74</v>
          </cell>
          <cell r="BQ2176">
            <v>1.8</v>
          </cell>
          <cell r="BR2176">
            <v>1.74</v>
          </cell>
          <cell r="BS2176">
            <v>1.79</v>
          </cell>
          <cell r="BT2176">
            <v>6.0000000000000053E-2</v>
          </cell>
          <cell r="BU2176">
            <v>1.0000000000000009E-2</v>
          </cell>
        </row>
        <row r="2177">
          <cell r="AA2177">
            <v>40823</v>
          </cell>
          <cell r="AB2177">
            <v>1.65</v>
          </cell>
          <cell r="AC2177">
            <v>1.75</v>
          </cell>
          <cell r="AD2177">
            <v>1.65</v>
          </cell>
          <cell r="AE2177">
            <v>1.71</v>
          </cell>
          <cell r="AF2177">
            <v>0.10000000000000009</v>
          </cell>
          <cell r="AG2177">
            <v>6.0000000000000053E-2</v>
          </cell>
          <cell r="BO2177">
            <v>40821</v>
          </cell>
          <cell r="BP2177">
            <v>1.77</v>
          </cell>
          <cell r="BQ2177">
            <v>1.78</v>
          </cell>
          <cell r="BR2177">
            <v>1.71</v>
          </cell>
          <cell r="BS2177">
            <v>1.78</v>
          </cell>
          <cell r="BT2177">
            <v>7.0000000000000062E-2</v>
          </cell>
          <cell r="BU2177">
            <v>1.0000000000000009E-2</v>
          </cell>
        </row>
        <row r="2178">
          <cell r="AA2178">
            <v>40822</v>
          </cell>
          <cell r="AB2178">
            <v>1.58</v>
          </cell>
          <cell r="AC2178">
            <v>1.65</v>
          </cell>
          <cell r="AD2178">
            <v>1.57</v>
          </cell>
          <cell r="AE2178">
            <v>1.65</v>
          </cell>
          <cell r="AF2178">
            <v>7.9999999999999849E-2</v>
          </cell>
          <cell r="AG2178">
            <v>6.999999999999984E-2</v>
          </cell>
          <cell r="BO2178">
            <v>40820</v>
          </cell>
          <cell r="BP2178">
            <v>1.88</v>
          </cell>
          <cell r="BQ2178">
            <v>1.88</v>
          </cell>
          <cell r="BR2178">
            <v>1.71</v>
          </cell>
          <cell r="BS2178">
            <v>1.77</v>
          </cell>
          <cell r="BT2178">
            <v>0.16999999999999993</v>
          </cell>
          <cell r="BU2178">
            <v>-0.10999999999999988</v>
          </cell>
        </row>
        <row r="2179">
          <cell r="AA2179">
            <v>40821</v>
          </cell>
          <cell r="AB2179">
            <v>1.55</v>
          </cell>
          <cell r="AC2179">
            <v>1.65</v>
          </cell>
          <cell r="AD2179">
            <v>1.54</v>
          </cell>
          <cell r="AE2179">
            <v>1.58</v>
          </cell>
          <cell r="AF2179">
            <v>0.10999999999999988</v>
          </cell>
          <cell r="AG2179">
            <v>3.0000000000000027E-2</v>
          </cell>
          <cell r="BO2179">
            <v>40819</v>
          </cell>
          <cell r="BP2179">
            <v>1.88</v>
          </cell>
          <cell r="BQ2179">
            <v>1.9</v>
          </cell>
          <cell r="BR2179">
            <v>1.86</v>
          </cell>
          <cell r="BS2179">
            <v>1.88</v>
          </cell>
          <cell r="BT2179">
            <v>3.9999999999999813E-2</v>
          </cell>
          <cell r="BU2179">
            <v>-2.0000000000000018E-2</v>
          </cell>
        </row>
        <row r="2180">
          <cell r="AA2180">
            <v>40820</v>
          </cell>
          <cell r="AB2180">
            <v>1.67</v>
          </cell>
          <cell r="AC2180">
            <v>1.67</v>
          </cell>
          <cell r="AD2180">
            <v>1.54</v>
          </cell>
          <cell r="AE2180">
            <v>1.55</v>
          </cell>
          <cell r="AF2180">
            <v>0.12999999999999989</v>
          </cell>
          <cell r="AG2180">
            <v>-0.11999999999999988</v>
          </cell>
          <cell r="BO2180">
            <v>40816</v>
          </cell>
          <cell r="BP2180">
            <v>2</v>
          </cell>
          <cell r="BQ2180">
            <v>2</v>
          </cell>
          <cell r="BR2180">
            <v>1.88</v>
          </cell>
          <cell r="BS2180">
            <v>1.9</v>
          </cell>
          <cell r="BT2180">
            <v>0.12000000000000011</v>
          </cell>
          <cell r="BU2180">
            <v>-0.10000000000000009</v>
          </cell>
        </row>
        <row r="2181">
          <cell r="AA2181">
            <v>40819</v>
          </cell>
          <cell r="AB2181">
            <v>1.72</v>
          </cell>
          <cell r="AC2181">
            <v>1.722</v>
          </cell>
          <cell r="AD2181">
            <v>1.67</v>
          </cell>
          <cell r="AE2181">
            <v>1.67</v>
          </cell>
          <cell r="AF2181">
            <v>5.2000000000000046E-2</v>
          </cell>
          <cell r="AG2181">
            <v>-4.0000000000000036E-2</v>
          </cell>
          <cell r="BO2181">
            <v>40815</v>
          </cell>
          <cell r="BP2181">
            <v>2.06</v>
          </cell>
          <cell r="BQ2181">
            <v>2.0699999999999998</v>
          </cell>
          <cell r="BR2181">
            <v>2</v>
          </cell>
          <cell r="BS2181">
            <v>2</v>
          </cell>
          <cell r="BT2181">
            <v>6.999999999999984E-2</v>
          </cell>
          <cell r="BU2181">
            <v>-6.999999999999984E-2</v>
          </cell>
        </row>
        <row r="2182">
          <cell r="AA2182">
            <v>40816</v>
          </cell>
          <cell r="AB2182">
            <v>1.83</v>
          </cell>
          <cell r="AC2182">
            <v>1.84</v>
          </cell>
          <cell r="AD2182">
            <v>1.71</v>
          </cell>
          <cell r="AE2182">
            <v>1.71</v>
          </cell>
          <cell r="AF2182">
            <v>0.13000000000000012</v>
          </cell>
          <cell r="AG2182">
            <v>-0.12000000000000011</v>
          </cell>
          <cell r="BO2182">
            <v>40814</v>
          </cell>
          <cell r="BP2182">
            <v>2.1</v>
          </cell>
          <cell r="BQ2182">
            <v>2.1</v>
          </cell>
          <cell r="BR2182">
            <v>2.0699999999999998</v>
          </cell>
          <cell r="BS2182">
            <v>2.0699999999999998</v>
          </cell>
          <cell r="BT2182">
            <v>3.0000000000000249E-2</v>
          </cell>
          <cell r="BU2182">
            <v>-3.0000000000000249E-2</v>
          </cell>
        </row>
        <row r="2183">
          <cell r="AA2183">
            <v>40815</v>
          </cell>
          <cell r="AB2183">
            <v>1.9</v>
          </cell>
          <cell r="AC2183">
            <v>1.9</v>
          </cell>
          <cell r="AD2183">
            <v>1.825</v>
          </cell>
          <cell r="AE2183">
            <v>1.83</v>
          </cell>
          <cell r="AF2183">
            <v>7.4999999999999956E-2</v>
          </cell>
          <cell r="AG2183">
            <v>-6.999999999999984E-2</v>
          </cell>
          <cell r="BO2183">
            <v>40813</v>
          </cell>
          <cell r="BP2183">
            <v>2.1</v>
          </cell>
          <cell r="BQ2183">
            <v>2.1</v>
          </cell>
          <cell r="BR2183">
            <v>2.1</v>
          </cell>
          <cell r="BS2183">
            <v>2.1</v>
          </cell>
          <cell r="BT2183">
            <v>0</v>
          </cell>
          <cell r="BU2183">
            <v>0</v>
          </cell>
        </row>
        <row r="2184">
          <cell r="AA2184">
            <v>40814</v>
          </cell>
          <cell r="AB2184">
            <v>1.94</v>
          </cell>
          <cell r="AC2184">
            <v>1.94</v>
          </cell>
          <cell r="AD2184">
            <v>1.9</v>
          </cell>
          <cell r="AE2184">
            <v>1.9</v>
          </cell>
          <cell r="AF2184">
            <v>4.0000000000000036E-2</v>
          </cell>
          <cell r="AG2184">
            <v>-4.0000000000000036E-2</v>
          </cell>
          <cell r="BO2184">
            <v>40812</v>
          </cell>
          <cell r="BP2184">
            <v>2.0699999999999998</v>
          </cell>
          <cell r="BQ2184">
            <v>2.1</v>
          </cell>
          <cell r="BR2184">
            <v>2.0569999999999999</v>
          </cell>
          <cell r="BS2184">
            <v>2.1</v>
          </cell>
          <cell r="BT2184">
            <v>4.3000000000000149E-2</v>
          </cell>
          <cell r="BU2184">
            <v>4.9999999999998934E-3</v>
          </cell>
        </row>
        <row r="2185">
          <cell r="AA2185">
            <v>40813</v>
          </cell>
          <cell r="AB2185">
            <v>1.94</v>
          </cell>
          <cell r="AC2185">
            <v>1.94</v>
          </cell>
          <cell r="AD2185">
            <v>1.94</v>
          </cell>
          <cell r="AE2185">
            <v>1.94</v>
          </cell>
          <cell r="AF2185">
            <v>0</v>
          </cell>
          <cell r="AG2185">
            <v>0</v>
          </cell>
          <cell r="BO2185">
            <v>40809</v>
          </cell>
          <cell r="BP2185">
            <v>2.12</v>
          </cell>
          <cell r="BQ2185">
            <v>2.12</v>
          </cell>
          <cell r="BR2185">
            <v>2.09</v>
          </cell>
          <cell r="BS2185">
            <v>2.0950000000000002</v>
          </cell>
          <cell r="BT2185">
            <v>3.0000000000000249E-2</v>
          </cell>
          <cell r="BU2185">
            <v>-2.4999999999999911E-2</v>
          </cell>
        </row>
        <row r="2186">
          <cell r="AA2186">
            <v>40812</v>
          </cell>
          <cell r="AB2186">
            <v>1.95</v>
          </cell>
          <cell r="AC2186">
            <v>1.9550000000000001</v>
          </cell>
          <cell r="AD2186">
            <v>1.9339999999999999</v>
          </cell>
          <cell r="AE2186">
            <v>1.94</v>
          </cell>
          <cell r="AF2186">
            <v>2.100000000000013E-2</v>
          </cell>
          <cell r="AG2186">
            <v>-1.0000000000000009E-2</v>
          </cell>
          <cell r="BO2186">
            <v>40808</v>
          </cell>
          <cell r="BP2186">
            <v>2.15</v>
          </cell>
          <cell r="BQ2186">
            <v>2.15</v>
          </cell>
          <cell r="BR2186">
            <v>2.0699999999999998</v>
          </cell>
          <cell r="BS2186">
            <v>2.12</v>
          </cell>
          <cell r="BT2186">
            <v>8.0000000000000071E-2</v>
          </cell>
          <cell r="BU2186">
            <v>-2.9999999999999805E-2</v>
          </cell>
        </row>
        <row r="2187">
          <cell r="AA2187">
            <v>40809</v>
          </cell>
          <cell r="AB2187">
            <v>2.0099999999999998</v>
          </cell>
          <cell r="AC2187">
            <v>2.0099999999999998</v>
          </cell>
          <cell r="AD2187">
            <v>1.95</v>
          </cell>
          <cell r="AE2187">
            <v>1.95</v>
          </cell>
          <cell r="AF2187">
            <v>5.9999999999999831E-2</v>
          </cell>
          <cell r="AG2187">
            <v>-5.9999999999999831E-2</v>
          </cell>
          <cell r="BO2187">
            <v>40807</v>
          </cell>
          <cell r="BP2187">
            <v>2.12</v>
          </cell>
          <cell r="BQ2187">
            <v>2.15</v>
          </cell>
          <cell r="BR2187">
            <v>2.12</v>
          </cell>
          <cell r="BS2187">
            <v>2.15</v>
          </cell>
          <cell r="BT2187">
            <v>2.9999999999999805E-2</v>
          </cell>
          <cell r="BU2187">
            <v>2.9999999999999805E-2</v>
          </cell>
        </row>
        <row r="2188">
          <cell r="AA2188">
            <v>40808</v>
          </cell>
          <cell r="AB2188">
            <v>2.04</v>
          </cell>
          <cell r="AC2188">
            <v>2.04</v>
          </cell>
          <cell r="AD2188">
            <v>1.96</v>
          </cell>
          <cell r="AE2188">
            <v>2.0099999999999998</v>
          </cell>
          <cell r="AF2188">
            <v>8.0000000000000071E-2</v>
          </cell>
          <cell r="AG2188">
            <v>-3.0000000000000249E-2</v>
          </cell>
          <cell r="BO2188">
            <v>40806</v>
          </cell>
          <cell r="BP2188">
            <v>2.12</v>
          </cell>
          <cell r="BQ2188">
            <v>2.13</v>
          </cell>
          <cell r="BR2188">
            <v>2.1</v>
          </cell>
          <cell r="BS2188">
            <v>2.12</v>
          </cell>
          <cell r="BT2188">
            <v>2.9999999999999805E-2</v>
          </cell>
          <cell r="BU2188">
            <v>0</v>
          </cell>
        </row>
        <row r="2189">
          <cell r="AA2189">
            <v>40807</v>
          </cell>
          <cell r="AB2189">
            <v>2.02</v>
          </cell>
          <cell r="AC2189">
            <v>2.04</v>
          </cell>
          <cell r="AD2189">
            <v>2</v>
          </cell>
          <cell r="AE2189">
            <v>2.04</v>
          </cell>
          <cell r="AF2189">
            <v>4.0000000000000036E-2</v>
          </cell>
          <cell r="AG2189">
            <v>2.0000000000000018E-2</v>
          </cell>
          <cell r="BO2189">
            <v>40805</v>
          </cell>
          <cell r="BP2189">
            <v>2.12</v>
          </cell>
          <cell r="BQ2189">
            <v>2.12</v>
          </cell>
          <cell r="BR2189">
            <v>2.12</v>
          </cell>
          <cell r="BS2189">
            <v>2.12</v>
          </cell>
          <cell r="BT2189">
            <v>0</v>
          </cell>
          <cell r="BU2189">
            <v>0</v>
          </cell>
        </row>
        <row r="2190">
          <cell r="AA2190">
            <v>40806</v>
          </cell>
          <cell r="AB2190">
            <v>2.02</v>
          </cell>
          <cell r="AC2190">
            <v>2.0510000000000002</v>
          </cell>
          <cell r="AD2190">
            <v>2.0150000000000001</v>
          </cell>
          <cell r="AE2190">
            <v>2.02</v>
          </cell>
          <cell r="AF2190">
            <v>3.6000000000000032E-2</v>
          </cell>
          <cell r="AG2190">
            <v>0</v>
          </cell>
          <cell r="BO2190">
            <v>40802</v>
          </cell>
          <cell r="BP2190">
            <v>2.1</v>
          </cell>
          <cell r="BQ2190">
            <v>2.12</v>
          </cell>
          <cell r="BR2190">
            <v>2.1</v>
          </cell>
          <cell r="BS2190">
            <v>2.12</v>
          </cell>
          <cell r="BT2190">
            <v>2.0000000000000018E-2</v>
          </cell>
          <cell r="BU2190">
            <v>2.0000000000000018E-2</v>
          </cell>
        </row>
        <row r="2191">
          <cell r="AA2191">
            <v>40805</v>
          </cell>
          <cell r="AB2191">
            <v>2.02</v>
          </cell>
          <cell r="AC2191">
            <v>2.02</v>
          </cell>
          <cell r="AD2191">
            <v>2.02</v>
          </cell>
          <cell r="AE2191">
            <v>2.02</v>
          </cell>
          <cell r="AF2191">
            <v>0</v>
          </cell>
          <cell r="AG2191">
            <v>-9.9999999999997868E-3</v>
          </cell>
          <cell r="BO2191">
            <v>40801</v>
          </cell>
          <cell r="BP2191">
            <v>2.09</v>
          </cell>
          <cell r="BQ2191">
            <v>2.1</v>
          </cell>
          <cell r="BR2191">
            <v>2.09</v>
          </cell>
          <cell r="BS2191">
            <v>2.1</v>
          </cell>
          <cell r="BT2191">
            <v>1.0000000000000231E-2</v>
          </cell>
          <cell r="BU2191">
            <v>1.0000000000000231E-2</v>
          </cell>
        </row>
        <row r="2192">
          <cell r="AA2192">
            <v>40802</v>
          </cell>
          <cell r="AB2192">
            <v>2.02</v>
          </cell>
          <cell r="AC2192">
            <v>2.0299999999999998</v>
          </cell>
          <cell r="AD2192">
            <v>2.02</v>
          </cell>
          <cell r="AE2192">
            <v>2.0299999999999998</v>
          </cell>
          <cell r="AF2192">
            <v>9.9999999999997868E-3</v>
          </cell>
          <cell r="AG2192">
            <v>9.9999999999997868E-3</v>
          </cell>
          <cell r="BO2192">
            <v>40800</v>
          </cell>
          <cell r="BP2192">
            <v>2.105</v>
          </cell>
          <cell r="BQ2192">
            <v>2.11</v>
          </cell>
          <cell r="BR2192">
            <v>2.09</v>
          </cell>
          <cell r="BS2192">
            <v>2.09</v>
          </cell>
          <cell r="BT2192">
            <v>2.0000000000000018E-2</v>
          </cell>
          <cell r="BU2192">
            <v>-1.5000000000000124E-2</v>
          </cell>
        </row>
        <row r="2193">
          <cell r="AA2193">
            <v>40801</v>
          </cell>
          <cell r="AB2193">
            <v>2</v>
          </cell>
          <cell r="AC2193">
            <v>2.02</v>
          </cell>
          <cell r="AD2193">
            <v>2</v>
          </cell>
          <cell r="AE2193">
            <v>2.02</v>
          </cell>
          <cell r="AF2193">
            <v>2.0000000000000018E-2</v>
          </cell>
          <cell r="AG2193">
            <v>2.0000000000000018E-2</v>
          </cell>
          <cell r="BO2193">
            <v>40799</v>
          </cell>
          <cell r="BP2193">
            <v>2.0750000000000002</v>
          </cell>
          <cell r="BQ2193">
            <v>2.11</v>
          </cell>
          <cell r="BR2193">
            <v>2.0750000000000002</v>
          </cell>
          <cell r="BS2193">
            <v>2.105</v>
          </cell>
          <cell r="BT2193">
            <v>3.4999999999999698E-2</v>
          </cell>
          <cell r="BU2193">
            <v>2.9999999999999805E-2</v>
          </cell>
        </row>
        <row r="2194">
          <cell r="AA2194">
            <v>40800</v>
          </cell>
          <cell r="AB2194">
            <v>2.04</v>
          </cell>
          <cell r="AC2194">
            <v>2.04</v>
          </cell>
          <cell r="AD2194">
            <v>2</v>
          </cell>
          <cell r="AE2194">
            <v>2</v>
          </cell>
          <cell r="AF2194">
            <v>4.0000000000000036E-2</v>
          </cell>
          <cell r="AG2194">
            <v>-4.0000000000000036E-2</v>
          </cell>
          <cell r="BO2194">
            <v>40798</v>
          </cell>
          <cell r="BP2194">
            <v>2.09</v>
          </cell>
          <cell r="BQ2194">
            <v>2.0960000000000001</v>
          </cell>
          <cell r="BR2194">
            <v>2.0489999999999999</v>
          </cell>
          <cell r="BS2194">
            <v>2.0750000000000002</v>
          </cell>
          <cell r="BT2194">
            <v>4.7000000000000153E-2</v>
          </cell>
          <cell r="BU2194">
            <v>-1.499999999999968E-2</v>
          </cell>
        </row>
        <row r="2195">
          <cell r="AA2195">
            <v>40799</v>
          </cell>
          <cell r="AB2195">
            <v>2.04</v>
          </cell>
          <cell r="AC2195">
            <v>2.06</v>
          </cell>
          <cell r="AD2195">
            <v>2.04</v>
          </cell>
          <cell r="AE2195">
            <v>2.04</v>
          </cell>
          <cell r="AF2195">
            <v>2.0000000000000018E-2</v>
          </cell>
          <cell r="AG2195">
            <v>0</v>
          </cell>
          <cell r="BO2195">
            <v>40795</v>
          </cell>
          <cell r="BP2195">
            <v>2.12</v>
          </cell>
          <cell r="BQ2195">
            <v>2.12</v>
          </cell>
          <cell r="BR2195">
            <v>2.09</v>
          </cell>
          <cell r="BS2195">
            <v>2.09</v>
          </cell>
          <cell r="BT2195">
            <v>3.0000000000000249E-2</v>
          </cell>
          <cell r="BU2195">
            <v>-3.0000000000000249E-2</v>
          </cell>
        </row>
        <row r="2196">
          <cell r="AA2196">
            <v>40798</v>
          </cell>
          <cell r="AB2196">
            <v>2.0099999999999998</v>
          </cell>
          <cell r="AC2196">
            <v>2.0499999999999998</v>
          </cell>
          <cell r="AD2196">
            <v>1.9550000000000001</v>
          </cell>
          <cell r="AE2196">
            <v>2.04</v>
          </cell>
          <cell r="AF2196">
            <v>9.4999999999999751E-2</v>
          </cell>
          <cell r="AG2196">
            <v>3.0000000000000249E-2</v>
          </cell>
          <cell r="BO2196">
            <v>40794</v>
          </cell>
          <cell r="BP2196">
            <v>2.09</v>
          </cell>
          <cell r="BQ2196">
            <v>2.125</v>
          </cell>
          <cell r="BR2196">
            <v>2.09</v>
          </cell>
          <cell r="BS2196">
            <v>2.12</v>
          </cell>
          <cell r="BT2196">
            <v>3.5000000000000142E-2</v>
          </cell>
          <cell r="BU2196">
            <v>3.0000000000000249E-2</v>
          </cell>
        </row>
        <row r="2197">
          <cell r="AA2197">
            <v>40795</v>
          </cell>
          <cell r="AB2197">
            <v>2.0499999999999998</v>
          </cell>
          <cell r="AC2197">
            <v>2.0499999999999998</v>
          </cell>
          <cell r="AD2197">
            <v>2.0099999999999998</v>
          </cell>
          <cell r="AE2197">
            <v>2.0099999999999998</v>
          </cell>
          <cell r="AF2197">
            <v>4.0000000000000036E-2</v>
          </cell>
          <cell r="AG2197">
            <v>-4.0000000000000036E-2</v>
          </cell>
          <cell r="BO2197">
            <v>40793</v>
          </cell>
          <cell r="BP2197">
            <v>2.0699999999999998</v>
          </cell>
          <cell r="BQ2197">
            <v>2.09</v>
          </cell>
          <cell r="BR2197">
            <v>2.0649999999999999</v>
          </cell>
          <cell r="BS2197">
            <v>2.09</v>
          </cell>
          <cell r="BT2197">
            <v>2.4999999999999911E-2</v>
          </cell>
          <cell r="BU2197">
            <v>2.0000000000000018E-2</v>
          </cell>
        </row>
        <row r="2198">
          <cell r="AA2198">
            <v>40794</v>
          </cell>
          <cell r="AB2198">
            <v>2.06</v>
          </cell>
          <cell r="AC2198">
            <v>2.0699999999999998</v>
          </cell>
          <cell r="AD2198">
            <v>2.04</v>
          </cell>
          <cell r="AE2198">
            <v>2.0499999999999998</v>
          </cell>
          <cell r="AF2198">
            <v>2.9999999999999805E-2</v>
          </cell>
          <cell r="AG2198">
            <v>-1.0000000000000231E-2</v>
          </cell>
          <cell r="BO2198">
            <v>40792</v>
          </cell>
          <cell r="BP2198">
            <v>2.105</v>
          </cell>
          <cell r="BQ2198">
            <v>2.105</v>
          </cell>
          <cell r="BR2198">
            <v>2.0699999999999998</v>
          </cell>
          <cell r="BS2198">
            <v>2.0699999999999998</v>
          </cell>
          <cell r="BT2198">
            <v>3.5000000000000142E-2</v>
          </cell>
          <cell r="BU2198">
            <v>-2.0000000000000018E-2</v>
          </cell>
        </row>
        <row r="2199">
          <cell r="AA2199">
            <v>40793</v>
          </cell>
          <cell r="AB2199">
            <v>2.02</v>
          </cell>
          <cell r="AC2199">
            <v>2.06</v>
          </cell>
          <cell r="AD2199">
            <v>2.02</v>
          </cell>
          <cell r="AE2199">
            <v>2.06</v>
          </cell>
          <cell r="AF2199">
            <v>4.0000000000000036E-2</v>
          </cell>
          <cell r="AG2199">
            <v>4.0000000000000036E-2</v>
          </cell>
          <cell r="BO2199">
            <v>40791</v>
          </cell>
          <cell r="BP2199">
            <v>2.11</v>
          </cell>
          <cell r="BQ2199">
            <v>2.1150000000000002</v>
          </cell>
          <cell r="BR2199">
            <v>2.04</v>
          </cell>
          <cell r="BS2199">
            <v>2.09</v>
          </cell>
          <cell r="BT2199">
            <v>7.5000000000000178E-2</v>
          </cell>
          <cell r="BU2199">
            <v>-3.0000000000000249E-2</v>
          </cell>
        </row>
        <row r="2200">
          <cell r="AA2200">
            <v>40792</v>
          </cell>
          <cell r="AB2200">
            <v>2.0499999999999998</v>
          </cell>
          <cell r="AC2200">
            <v>2.0550000000000002</v>
          </cell>
          <cell r="AD2200">
            <v>2.02</v>
          </cell>
          <cell r="AE2200">
            <v>2.02</v>
          </cell>
          <cell r="AF2200">
            <v>3.5000000000000142E-2</v>
          </cell>
          <cell r="AG2200">
            <v>-2.9999999999999805E-2</v>
          </cell>
          <cell r="BO2200">
            <v>40788</v>
          </cell>
          <cell r="BP2200">
            <v>2.15</v>
          </cell>
          <cell r="BQ2200">
            <v>2.15</v>
          </cell>
          <cell r="BR2200">
            <v>2.1</v>
          </cell>
          <cell r="BS2200">
            <v>2.12</v>
          </cell>
          <cell r="BT2200">
            <v>4.9999999999999822E-2</v>
          </cell>
          <cell r="BU2200">
            <v>-2.9999999999999805E-2</v>
          </cell>
        </row>
        <row r="2201">
          <cell r="AA2201">
            <v>40791</v>
          </cell>
          <cell r="AB2201">
            <v>2.0499999999999998</v>
          </cell>
          <cell r="AC2201">
            <v>2.0609999999999999</v>
          </cell>
          <cell r="AD2201">
            <v>1.98</v>
          </cell>
          <cell r="AE2201">
            <v>2.0499999999999998</v>
          </cell>
          <cell r="AF2201">
            <v>8.0999999999999961E-2</v>
          </cell>
          <cell r="AG2201">
            <v>0</v>
          </cell>
          <cell r="BO2201">
            <v>40787</v>
          </cell>
          <cell r="BP2201">
            <v>2.15</v>
          </cell>
          <cell r="BQ2201">
            <v>2.15</v>
          </cell>
          <cell r="BR2201">
            <v>2.13</v>
          </cell>
          <cell r="BS2201">
            <v>2.15</v>
          </cell>
          <cell r="BT2201">
            <v>2.0000000000000018E-2</v>
          </cell>
          <cell r="BU2201">
            <v>0</v>
          </cell>
        </row>
        <row r="2202">
          <cell r="AA2202">
            <v>40788</v>
          </cell>
          <cell r="AB2202">
            <v>2.08</v>
          </cell>
          <cell r="AC2202">
            <v>2.08</v>
          </cell>
          <cell r="AD2202">
            <v>2.0499999999999998</v>
          </cell>
          <cell r="AE2202">
            <v>2.0499999999999998</v>
          </cell>
          <cell r="AF2202">
            <v>3.0000000000000249E-2</v>
          </cell>
          <cell r="AG2202">
            <v>-3.0000000000000249E-2</v>
          </cell>
          <cell r="BO2202">
            <v>40786</v>
          </cell>
          <cell r="BP2202">
            <v>2.12</v>
          </cell>
          <cell r="BQ2202">
            <v>2.15</v>
          </cell>
          <cell r="BR2202">
            <v>2.12</v>
          </cell>
          <cell r="BS2202">
            <v>2.15</v>
          </cell>
          <cell r="BT2202">
            <v>2.9999999999999805E-2</v>
          </cell>
          <cell r="BU2202">
            <v>2.9999999999999805E-2</v>
          </cell>
        </row>
        <row r="2203">
          <cell r="AA2203">
            <v>40787</v>
          </cell>
          <cell r="AB2203">
            <v>2.085</v>
          </cell>
          <cell r="AC2203">
            <v>2.085</v>
          </cell>
          <cell r="AD2203">
            <v>2.0699999999999998</v>
          </cell>
          <cell r="AE2203">
            <v>2.08</v>
          </cell>
          <cell r="AF2203">
            <v>1.5000000000000124E-2</v>
          </cell>
          <cell r="AG2203">
            <v>-4.9999999999998934E-3</v>
          </cell>
          <cell r="BO2203">
            <v>40785</v>
          </cell>
          <cell r="BP2203">
            <v>2.14</v>
          </cell>
          <cell r="BQ2203">
            <v>2.14</v>
          </cell>
          <cell r="BR2203">
            <v>2.12</v>
          </cell>
          <cell r="BS2203">
            <v>2.12</v>
          </cell>
          <cell r="BT2203">
            <v>2.0000000000000018E-2</v>
          </cell>
          <cell r="BU2203">
            <v>-2.0000000000000018E-2</v>
          </cell>
        </row>
        <row r="2204">
          <cell r="AA2204">
            <v>40786</v>
          </cell>
          <cell r="AB2204">
            <v>2.06</v>
          </cell>
          <cell r="AC2204">
            <v>2.085</v>
          </cell>
          <cell r="AD2204">
            <v>2.06</v>
          </cell>
          <cell r="AE2204">
            <v>2.085</v>
          </cell>
          <cell r="AF2204">
            <v>2.4999999999999911E-2</v>
          </cell>
          <cell r="AG2204">
            <v>2.4999999999999911E-2</v>
          </cell>
          <cell r="BO2204">
            <v>40784</v>
          </cell>
          <cell r="BP2204">
            <v>2.13</v>
          </cell>
          <cell r="BQ2204">
            <v>2.1509999999999998</v>
          </cell>
          <cell r="BR2204">
            <v>2.117</v>
          </cell>
          <cell r="BS2204">
            <v>2.14</v>
          </cell>
          <cell r="BT2204">
            <v>3.3999999999999808E-2</v>
          </cell>
          <cell r="BU2204">
            <v>-9.9999999999997868E-3</v>
          </cell>
        </row>
        <row r="2205">
          <cell r="AA2205">
            <v>40785</v>
          </cell>
          <cell r="AB2205">
            <v>2.09</v>
          </cell>
          <cell r="AC2205">
            <v>2.09</v>
          </cell>
          <cell r="AD2205">
            <v>2.04</v>
          </cell>
          <cell r="AE2205">
            <v>2.06</v>
          </cell>
          <cell r="AF2205">
            <v>4.9999999999999822E-2</v>
          </cell>
          <cell r="AG2205">
            <v>-2.4999999999999911E-2</v>
          </cell>
          <cell r="BO2205">
            <v>40781</v>
          </cell>
          <cell r="BP2205">
            <v>2.16</v>
          </cell>
          <cell r="BQ2205">
            <v>2.16</v>
          </cell>
          <cell r="BR2205">
            <v>2.1349999999999998</v>
          </cell>
          <cell r="BS2205">
            <v>2.15</v>
          </cell>
          <cell r="BT2205">
            <v>2.5000000000000355E-2</v>
          </cell>
          <cell r="BU2205">
            <v>-1.0000000000000231E-2</v>
          </cell>
        </row>
        <row r="2206">
          <cell r="AA2206">
            <v>40784</v>
          </cell>
          <cell r="AB2206">
            <v>2.0699999999999998</v>
          </cell>
          <cell r="AC2206">
            <v>2.0910000000000002</v>
          </cell>
          <cell r="AD2206">
            <v>2.0569999999999999</v>
          </cell>
          <cell r="AE2206">
            <v>2.085</v>
          </cell>
          <cell r="AF2206">
            <v>3.4000000000000252E-2</v>
          </cell>
          <cell r="AG2206">
            <v>4.9999999999998934E-3</v>
          </cell>
          <cell r="BO2206">
            <v>40780</v>
          </cell>
          <cell r="BP2206">
            <v>2.1349999999999998</v>
          </cell>
          <cell r="BQ2206">
            <v>2.16</v>
          </cell>
          <cell r="BR2206">
            <v>2.13</v>
          </cell>
          <cell r="BS2206">
            <v>2.16</v>
          </cell>
          <cell r="BT2206">
            <v>3.0000000000000249E-2</v>
          </cell>
          <cell r="BU2206">
            <v>2.5000000000000355E-2</v>
          </cell>
        </row>
        <row r="2207">
          <cell r="AA2207">
            <v>40781</v>
          </cell>
          <cell r="AB2207">
            <v>2.1</v>
          </cell>
          <cell r="AC2207">
            <v>2.1</v>
          </cell>
          <cell r="AD2207">
            <v>2.0699999999999998</v>
          </cell>
          <cell r="AE2207">
            <v>2.08</v>
          </cell>
          <cell r="AF2207">
            <v>3.0000000000000249E-2</v>
          </cell>
          <cell r="AG2207">
            <v>-2.0000000000000018E-2</v>
          </cell>
          <cell r="BO2207">
            <v>40779</v>
          </cell>
          <cell r="BP2207">
            <v>2.11</v>
          </cell>
          <cell r="BQ2207">
            <v>2.1349999999999998</v>
          </cell>
          <cell r="BR2207">
            <v>2.105</v>
          </cell>
          <cell r="BS2207">
            <v>2.1349999999999998</v>
          </cell>
          <cell r="BT2207">
            <v>2.9999999999999805E-2</v>
          </cell>
          <cell r="BU2207">
            <v>2.4999999999999911E-2</v>
          </cell>
        </row>
        <row r="2208">
          <cell r="AA2208">
            <v>40780</v>
          </cell>
          <cell r="AB2208">
            <v>2.0699999999999998</v>
          </cell>
          <cell r="AC2208">
            <v>2.1</v>
          </cell>
          <cell r="AD2208">
            <v>2.0699999999999998</v>
          </cell>
          <cell r="AE2208">
            <v>2.1</v>
          </cell>
          <cell r="AF2208">
            <v>3.0000000000000249E-2</v>
          </cell>
          <cell r="AG2208">
            <v>3.0000000000000249E-2</v>
          </cell>
          <cell r="BO2208">
            <v>40778</v>
          </cell>
          <cell r="BP2208">
            <v>2.145</v>
          </cell>
          <cell r="BQ2208">
            <v>2.15</v>
          </cell>
          <cell r="BR2208">
            <v>2.11</v>
          </cell>
          <cell r="BS2208">
            <v>2.11</v>
          </cell>
          <cell r="BT2208">
            <v>4.0000000000000036E-2</v>
          </cell>
          <cell r="BU2208">
            <v>-3.5000000000000142E-2</v>
          </cell>
        </row>
        <row r="2209">
          <cell r="AA2209">
            <v>40779</v>
          </cell>
          <cell r="AB2209">
            <v>2.0499999999999998</v>
          </cell>
          <cell r="AC2209">
            <v>2.0699999999999998</v>
          </cell>
          <cell r="AD2209">
            <v>2.04</v>
          </cell>
          <cell r="AE2209">
            <v>2.0699999999999998</v>
          </cell>
          <cell r="AF2209">
            <v>2.9999999999999805E-2</v>
          </cell>
          <cell r="AG2209">
            <v>2.0000000000000018E-2</v>
          </cell>
          <cell r="BO2209">
            <v>40777</v>
          </cell>
          <cell r="BP2209">
            <v>2.09</v>
          </cell>
          <cell r="BQ2209">
            <v>2.15</v>
          </cell>
          <cell r="BR2209">
            <v>2.0830000000000002</v>
          </cell>
          <cell r="BS2209">
            <v>2.145</v>
          </cell>
          <cell r="BT2209">
            <v>6.6999999999999726E-2</v>
          </cell>
          <cell r="BU2209">
            <v>4.9999999999999822E-2</v>
          </cell>
        </row>
        <row r="2210">
          <cell r="AA2210">
            <v>40778</v>
          </cell>
          <cell r="AB2210">
            <v>2.0750000000000002</v>
          </cell>
          <cell r="AC2210">
            <v>2.1</v>
          </cell>
          <cell r="AD2210">
            <v>2.0499999999999998</v>
          </cell>
          <cell r="AE2210">
            <v>2.0499999999999998</v>
          </cell>
          <cell r="AF2210">
            <v>5.0000000000000266E-2</v>
          </cell>
          <cell r="AG2210">
            <v>-2.5000000000000355E-2</v>
          </cell>
          <cell r="BO2210">
            <v>40774</v>
          </cell>
          <cell r="BP2210">
            <v>2.09</v>
          </cell>
          <cell r="BQ2210">
            <v>2.0950000000000002</v>
          </cell>
          <cell r="BR2210">
            <v>2.0699999999999998</v>
          </cell>
          <cell r="BS2210">
            <v>2.0950000000000002</v>
          </cell>
          <cell r="BT2210">
            <v>2.5000000000000355E-2</v>
          </cell>
          <cell r="BU2210">
            <v>5.0000000000003375E-3</v>
          </cell>
        </row>
        <row r="2211">
          <cell r="AA2211">
            <v>40777</v>
          </cell>
          <cell r="AB2211">
            <v>2.0099999999999998</v>
          </cell>
          <cell r="AC2211">
            <v>2.085</v>
          </cell>
          <cell r="AD2211">
            <v>2.004</v>
          </cell>
          <cell r="AE2211">
            <v>2.0750000000000002</v>
          </cell>
          <cell r="AF2211">
            <v>8.0999999999999961E-2</v>
          </cell>
          <cell r="AG2211">
            <v>6.5000000000000391E-2</v>
          </cell>
          <cell r="BO2211">
            <v>40773</v>
          </cell>
          <cell r="BP2211">
            <v>2.15</v>
          </cell>
          <cell r="BQ2211">
            <v>2.16</v>
          </cell>
          <cell r="BR2211">
            <v>2.09</v>
          </cell>
          <cell r="BS2211">
            <v>2.09</v>
          </cell>
          <cell r="BT2211">
            <v>7.0000000000000284E-2</v>
          </cell>
          <cell r="BU2211">
            <v>-6.0000000000000053E-2</v>
          </cell>
        </row>
        <row r="2212">
          <cell r="AA2212">
            <v>40774</v>
          </cell>
          <cell r="AB2212">
            <v>2.0099999999999998</v>
          </cell>
          <cell r="AC2212">
            <v>2.0099999999999998</v>
          </cell>
          <cell r="AD2212">
            <v>2</v>
          </cell>
          <cell r="AE2212">
            <v>2.0099999999999998</v>
          </cell>
          <cell r="AF2212">
            <v>9.9999999999997868E-3</v>
          </cell>
          <cell r="AG2212">
            <v>0</v>
          </cell>
          <cell r="BO2212">
            <v>40772</v>
          </cell>
          <cell r="BP2212">
            <v>2.14</v>
          </cell>
          <cell r="BQ2212">
            <v>2.15</v>
          </cell>
          <cell r="BR2212">
            <v>2.14</v>
          </cell>
          <cell r="BS2212">
            <v>2.15</v>
          </cell>
          <cell r="BT2212">
            <v>9.9999999999997868E-3</v>
          </cell>
          <cell r="BU2212">
            <v>9.9999999999997868E-3</v>
          </cell>
        </row>
        <row r="2213">
          <cell r="AA2213">
            <v>40773</v>
          </cell>
          <cell r="AB2213">
            <v>2.08</v>
          </cell>
          <cell r="AC2213">
            <v>2.09</v>
          </cell>
          <cell r="AD2213">
            <v>2.0099999999999998</v>
          </cell>
          <cell r="AE2213">
            <v>2.0099999999999998</v>
          </cell>
          <cell r="AF2213">
            <v>8.0000000000000071E-2</v>
          </cell>
          <cell r="AG2213">
            <v>-7.0000000000000284E-2</v>
          </cell>
          <cell r="BO2213">
            <v>40771</v>
          </cell>
          <cell r="BP2213">
            <v>2.13</v>
          </cell>
          <cell r="BQ2213">
            <v>2.1429999999999998</v>
          </cell>
          <cell r="BR2213">
            <v>2.1219999999999999</v>
          </cell>
          <cell r="BS2213">
            <v>2.14</v>
          </cell>
          <cell r="BT2213">
            <v>2.0999999999999908E-2</v>
          </cell>
          <cell r="BU2213">
            <v>0</v>
          </cell>
        </row>
        <row r="2214">
          <cell r="AA2214">
            <v>40772</v>
          </cell>
          <cell r="AB2214">
            <v>2.0649999999999999</v>
          </cell>
          <cell r="AC2214">
            <v>2.08</v>
          </cell>
          <cell r="AD2214">
            <v>2.0649999999999999</v>
          </cell>
          <cell r="AE2214">
            <v>2.08</v>
          </cell>
          <cell r="AF2214">
            <v>1.5000000000000124E-2</v>
          </cell>
          <cell r="AG2214">
            <v>1.5000000000000124E-2</v>
          </cell>
          <cell r="BO2214">
            <v>40767</v>
          </cell>
          <cell r="BP2214">
            <v>2.13</v>
          </cell>
          <cell r="BQ2214">
            <v>2.15</v>
          </cell>
          <cell r="BR2214">
            <v>2.13</v>
          </cell>
          <cell r="BS2214">
            <v>2.14</v>
          </cell>
          <cell r="BT2214">
            <v>2.0000000000000018E-2</v>
          </cell>
          <cell r="BU2214">
            <v>1.0000000000000231E-2</v>
          </cell>
        </row>
        <row r="2215">
          <cell r="AA2215">
            <v>40771</v>
          </cell>
          <cell r="AB2215">
            <v>2.06</v>
          </cell>
          <cell r="AC2215">
            <v>2.0699999999999998</v>
          </cell>
          <cell r="AD2215">
            <v>2.0529999999999999</v>
          </cell>
          <cell r="AE2215">
            <v>2.0649999999999999</v>
          </cell>
          <cell r="AF2215">
            <v>1.6999999999999904E-2</v>
          </cell>
          <cell r="AG2215">
            <v>4.9999999999998934E-3</v>
          </cell>
          <cell r="BO2215">
            <v>40766</v>
          </cell>
          <cell r="BP2215">
            <v>2.14</v>
          </cell>
          <cell r="BQ2215">
            <v>2.14</v>
          </cell>
          <cell r="BR2215">
            <v>2.12</v>
          </cell>
          <cell r="BS2215">
            <v>2.13</v>
          </cell>
          <cell r="BT2215">
            <v>2.0000000000000018E-2</v>
          </cell>
          <cell r="BU2215">
            <v>-1.0000000000000231E-2</v>
          </cell>
        </row>
        <row r="2216">
          <cell r="AA2216">
            <v>40767</v>
          </cell>
          <cell r="AB2216">
            <v>2.0699999999999998</v>
          </cell>
          <cell r="AC2216">
            <v>2.09</v>
          </cell>
          <cell r="AD2216">
            <v>2.06</v>
          </cell>
          <cell r="AE2216">
            <v>2.06</v>
          </cell>
          <cell r="AF2216">
            <v>2.9999999999999805E-2</v>
          </cell>
          <cell r="AG2216">
            <v>-9.9999999999997868E-3</v>
          </cell>
          <cell r="BO2216">
            <v>40765</v>
          </cell>
          <cell r="BP2216">
            <v>2.2000000000000002</v>
          </cell>
          <cell r="BQ2216">
            <v>2.23</v>
          </cell>
          <cell r="BR2216">
            <v>2.13</v>
          </cell>
          <cell r="BS2216">
            <v>2.14</v>
          </cell>
          <cell r="BT2216">
            <v>0.10000000000000009</v>
          </cell>
          <cell r="BU2216">
            <v>-6.0000000000000053E-2</v>
          </cell>
        </row>
        <row r="2217">
          <cell r="AA2217">
            <v>40766</v>
          </cell>
          <cell r="AB2217">
            <v>2.0499999999999998</v>
          </cell>
          <cell r="AC2217">
            <v>2.0699999999999998</v>
          </cell>
          <cell r="AD2217">
            <v>1.95</v>
          </cell>
          <cell r="AE2217">
            <v>2.0699999999999998</v>
          </cell>
          <cell r="AF2217">
            <v>0.11999999999999988</v>
          </cell>
          <cell r="AG2217">
            <v>2.0000000000000018E-2</v>
          </cell>
          <cell r="BO2217">
            <v>40764</v>
          </cell>
          <cell r="BP2217">
            <v>2.1749999999999998</v>
          </cell>
          <cell r="BQ2217">
            <v>2.2149999999999999</v>
          </cell>
          <cell r="BR2217">
            <v>2.1749999999999998</v>
          </cell>
          <cell r="BS2217">
            <v>2.2000000000000002</v>
          </cell>
          <cell r="BT2217">
            <v>4.0000000000000036E-2</v>
          </cell>
          <cell r="BU2217">
            <v>0</v>
          </cell>
        </row>
        <row r="2218">
          <cell r="AA2218">
            <v>40765</v>
          </cell>
          <cell r="AB2218">
            <v>2.0499999999999998</v>
          </cell>
          <cell r="AC2218">
            <v>2.09</v>
          </cell>
          <cell r="AD2218">
            <v>2.0169999999999999</v>
          </cell>
          <cell r="AE2218">
            <v>2.0499999999999998</v>
          </cell>
          <cell r="AF2218">
            <v>7.2999999999999954E-2</v>
          </cell>
          <cell r="AG2218">
            <v>0</v>
          </cell>
          <cell r="BO2218">
            <v>40763</v>
          </cell>
          <cell r="BP2218">
            <v>2.27</v>
          </cell>
          <cell r="BQ2218">
            <v>2.2730000000000001</v>
          </cell>
          <cell r="BR2218">
            <v>2.16</v>
          </cell>
          <cell r="BS2218">
            <v>2.2000000000000002</v>
          </cell>
          <cell r="BT2218">
            <v>0.11299999999999999</v>
          </cell>
          <cell r="BU2218">
            <v>-6.999999999999984E-2</v>
          </cell>
        </row>
        <row r="2219">
          <cell r="AA2219">
            <v>40764</v>
          </cell>
          <cell r="AB2219">
            <v>2.0499999999999998</v>
          </cell>
          <cell r="AC2219">
            <v>2.0699999999999998</v>
          </cell>
          <cell r="AD2219">
            <v>2.0499999999999998</v>
          </cell>
          <cell r="AE2219">
            <v>2.0499999999999998</v>
          </cell>
          <cell r="AF2219">
            <v>2.0000000000000018E-2</v>
          </cell>
          <cell r="AG2219">
            <v>0</v>
          </cell>
          <cell r="BO2219">
            <v>40760</v>
          </cell>
          <cell r="BP2219">
            <v>2.27</v>
          </cell>
          <cell r="BQ2219">
            <v>2.29</v>
          </cell>
          <cell r="BR2219">
            <v>2.2549999999999999</v>
          </cell>
          <cell r="BS2219">
            <v>2.27</v>
          </cell>
          <cell r="BT2219">
            <v>3.5000000000000142E-2</v>
          </cell>
          <cell r="BU2219">
            <v>0</v>
          </cell>
        </row>
        <row r="2220">
          <cell r="AA2220">
            <v>40763</v>
          </cell>
          <cell r="AB2220">
            <v>2.14</v>
          </cell>
          <cell r="AC2220">
            <v>2.1429999999999998</v>
          </cell>
          <cell r="AD2220">
            <v>2</v>
          </cell>
          <cell r="AE2220">
            <v>2.0499999999999998</v>
          </cell>
          <cell r="AF2220">
            <v>0.14299999999999979</v>
          </cell>
          <cell r="AG2220">
            <v>-9.0000000000000302E-2</v>
          </cell>
          <cell r="BO2220">
            <v>40759</v>
          </cell>
          <cell r="BP2220">
            <v>2.35</v>
          </cell>
          <cell r="BQ2220">
            <v>2.35</v>
          </cell>
          <cell r="BR2220">
            <v>2.27</v>
          </cell>
          <cell r="BS2220">
            <v>2.27</v>
          </cell>
          <cell r="BT2220">
            <v>8.0000000000000071E-2</v>
          </cell>
          <cell r="BU2220">
            <v>-8.0000000000000071E-2</v>
          </cell>
        </row>
        <row r="2221">
          <cell r="AA2221">
            <v>40760</v>
          </cell>
          <cell r="AB2221">
            <v>2.14</v>
          </cell>
          <cell r="AC2221">
            <v>2.16</v>
          </cell>
          <cell r="AD2221">
            <v>2.12</v>
          </cell>
          <cell r="AE2221">
            <v>2.14</v>
          </cell>
          <cell r="AF2221">
            <v>4.0000000000000036E-2</v>
          </cell>
          <cell r="AG2221">
            <v>0</v>
          </cell>
          <cell r="BO2221">
            <v>40758</v>
          </cell>
          <cell r="BP2221">
            <v>2.41</v>
          </cell>
          <cell r="BQ2221">
            <v>2.4119999999999999</v>
          </cell>
          <cell r="BR2221">
            <v>2.35</v>
          </cell>
          <cell r="BS2221">
            <v>2.35</v>
          </cell>
          <cell r="BT2221">
            <v>6.1999999999999833E-2</v>
          </cell>
          <cell r="BU2221">
            <v>-6.0000000000000053E-2</v>
          </cell>
        </row>
        <row r="2222">
          <cell r="AA2222">
            <v>40759</v>
          </cell>
          <cell r="AB2222">
            <v>2.23</v>
          </cell>
          <cell r="AC2222">
            <v>2.2450000000000001</v>
          </cell>
          <cell r="AD2222">
            <v>2.13</v>
          </cell>
          <cell r="AE2222">
            <v>2.14</v>
          </cell>
          <cell r="AF2222">
            <v>0.11500000000000021</v>
          </cell>
          <cell r="AG2222">
            <v>-8.9999999999999858E-2</v>
          </cell>
          <cell r="BO2222">
            <v>40757</v>
          </cell>
          <cell r="BP2222">
            <v>2.4249999999999998</v>
          </cell>
          <cell r="BQ2222">
            <v>2.4249999999999998</v>
          </cell>
          <cell r="BR2222">
            <v>2.41</v>
          </cell>
          <cell r="BS2222">
            <v>2.41</v>
          </cell>
          <cell r="BT2222">
            <v>1.499999999999968E-2</v>
          </cell>
          <cell r="BU2222">
            <v>-9.9999999999997868E-3</v>
          </cell>
        </row>
        <row r="2223">
          <cell r="AA2223">
            <v>40758</v>
          </cell>
          <cell r="AB2223">
            <v>2.2799999999999998</v>
          </cell>
          <cell r="AC2223">
            <v>2.2829999999999999</v>
          </cell>
          <cell r="AD2223">
            <v>2.2250000000000001</v>
          </cell>
          <cell r="AE2223">
            <v>2.23</v>
          </cell>
          <cell r="AF2223">
            <v>5.7999999999999829E-2</v>
          </cell>
          <cell r="AG2223">
            <v>-4.9999999999999822E-2</v>
          </cell>
          <cell r="BO2223">
            <v>40756</v>
          </cell>
          <cell r="BP2223">
            <v>2.4500000000000002</v>
          </cell>
          <cell r="BQ2223">
            <v>2.4500000000000002</v>
          </cell>
          <cell r="BR2223">
            <v>2.415</v>
          </cell>
          <cell r="BS2223">
            <v>2.42</v>
          </cell>
          <cell r="BT2223">
            <v>3.5000000000000142E-2</v>
          </cell>
          <cell r="BU2223">
            <v>-2.4999999999999911E-2</v>
          </cell>
        </row>
        <row r="2224">
          <cell r="AA2224">
            <v>40757</v>
          </cell>
          <cell r="AB2224">
            <v>2.31</v>
          </cell>
          <cell r="AC2224">
            <v>2.31</v>
          </cell>
          <cell r="AD2224">
            <v>2.2799999999999998</v>
          </cell>
          <cell r="AE2224">
            <v>2.2799999999999998</v>
          </cell>
          <cell r="AF2224">
            <v>3.0000000000000249E-2</v>
          </cell>
          <cell r="AG2224">
            <v>-3.0000000000000249E-2</v>
          </cell>
          <cell r="BO2224">
            <v>40753</v>
          </cell>
          <cell r="BP2224">
            <v>2.44</v>
          </cell>
          <cell r="BQ2224">
            <v>2.4500000000000002</v>
          </cell>
          <cell r="BR2224">
            <v>2.44</v>
          </cell>
          <cell r="BS2224">
            <v>2.4449999999999998</v>
          </cell>
          <cell r="BT2224">
            <v>1.0000000000000231E-2</v>
          </cell>
          <cell r="BU2224">
            <v>4.9999999999998934E-3</v>
          </cell>
        </row>
        <row r="2225">
          <cell r="AA2225">
            <v>40756</v>
          </cell>
          <cell r="AB2225">
            <v>2.33</v>
          </cell>
          <cell r="AC2225">
            <v>2.3330000000000002</v>
          </cell>
          <cell r="AD2225">
            <v>2.31</v>
          </cell>
          <cell r="AE2225">
            <v>2.31</v>
          </cell>
          <cell r="AF2225">
            <v>2.3000000000000131E-2</v>
          </cell>
          <cell r="AG2225">
            <v>-2.0000000000000018E-2</v>
          </cell>
          <cell r="BO2225">
            <v>40752</v>
          </cell>
          <cell r="BP2225">
            <v>2.4350000000000001</v>
          </cell>
          <cell r="BQ2225">
            <v>2.44</v>
          </cell>
          <cell r="BR2225">
            <v>2.4300000000000002</v>
          </cell>
          <cell r="BS2225">
            <v>2.44</v>
          </cell>
          <cell r="BT2225">
            <v>9.9999999999997868E-3</v>
          </cell>
          <cell r="BU2225">
            <v>4.9999999999998934E-3</v>
          </cell>
        </row>
        <row r="2226">
          <cell r="AA2226">
            <v>40753</v>
          </cell>
          <cell r="AB2226">
            <v>2.33</v>
          </cell>
          <cell r="AC2226">
            <v>2.33</v>
          </cell>
          <cell r="AD2226">
            <v>2.3250000000000002</v>
          </cell>
          <cell r="AE2226">
            <v>2.33</v>
          </cell>
          <cell r="AF2226">
            <v>4.9999999999998934E-3</v>
          </cell>
          <cell r="AG2226">
            <v>0</v>
          </cell>
          <cell r="BO2226">
            <v>40751</v>
          </cell>
          <cell r="BP2226">
            <v>2.4300000000000002</v>
          </cell>
          <cell r="BQ2226">
            <v>2.4350000000000001</v>
          </cell>
          <cell r="BR2226">
            <v>2.4300000000000002</v>
          </cell>
          <cell r="BS2226">
            <v>2.4350000000000001</v>
          </cell>
          <cell r="BT2226">
            <v>4.9999999999998934E-3</v>
          </cell>
          <cell r="BU2226">
            <v>4.9999999999998934E-3</v>
          </cell>
        </row>
        <row r="2227">
          <cell r="AA2227">
            <v>40752</v>
          </cell>
          <cell r="AB2227">
            <v>2.33</v>
          </cell>
          <cell r="AC2227">
            <v>2.33</v>
          </cell>
          <cell r="AD2227">
            <v>2.3199999999999998</v>
          </cell>
          <cell r="AE2227">
            <v>2.33</v>
          </cell>
          <cell r="AF2227">
            <v>1.0000000000000231E-2</v>
          </cell>
          <cell r="AG2227">
            <v>0</v>
          </cell>
          <cell r="BO2227">
            <v>40750</v>
          </cell>
          <cell r="BP2227">
            <v>2.42</v>
          </cell>
          <cell r="BQ2227">
            <v>2.4300000000000002</v>
          </cell>
          <cell r="BR2227">
            <v>2.419</v>
          </cell>
          <cell r="BS2227">
            <v>2.4300000000000002</v>
          </cell>
          <cell r="BT2227">
            <v>1.1000000000000121E-2</v>
          </cell>
          <cell r="BU2227">
            <v>1.0000000000000231E-2</v>
          </cell>
        </row>
        <row r="2228">
          <cell r="AA2228">
            <v>40751</v>
          </cell>
          <cell r="AB2228">
            <v>2.3199999999999998</v>
          </cell>
          <cell r="AC2228">
            <v>2.33</v>
          </cell>
          <cell r="AD2228">
            <v>2.3199999999999998</v>
          </cell>
          <cell r="AE2228">
            <v>2.33</v>
          </cell>
          <cell r="AF2228">
            <v>1.0000000000000231E-2</v>
          </cell>
          <cell r="AG2228">
            <v>1.0000000000000231E-2</v>
          </cell>
          <cell r="BO2228">
            <v>40749</v>
          </cell>
          <cell r="BP2228">
            <v>2.44</v>
          </cell>
          <cell r="BQ2228">
            <v>2.44</v>
          </cell>
          <cell r="BR2228">
            <v>2.419</v>
          </cell>
          <cell r="BS2228">
            <v>2.42</v>
          </cell>
          <cell r="BT2228">
            <v>2.0999999999999908E-2</v>
          </cell>
          <cell r="BU2228">
            <v>-1.0000000000000231E-2</v>
          </cell>
        </row>
        <row r="2229">
          <cell r="AA2229">
            <v>40750</v>
          </cell>
          <cell r="AB2229">
            <v>2.2999999999999998</v>
          </cell>
          <cell r="AC2229">
            <v>2.3199999999999998</v>
          </cell>
          <cell r="AD2229">
            <v>2.2999999999999998</v>
          </cell>
          <cell r="AE2229">
            <v>2.3199999999999998</v>
          </cell>
          <cell r="AF2229">
            <v>2.0000000000000018E-2</v>
          </cell>
          <cell r="AG2229">
            <v>2.0000000000000018E-2</v>
          </cell>
          <cell r="BO2229">
            <v>40746</v>
          </cell>
          <cell r="BP2229">
            <v>2.4369999999999998</v>
          </cell>
          <cell r="BQ2229">
            <v>2.44</v>
          </cell>
          <cell r="BR2229">
            <v>2.427</v>
          </cell>
          <cell r="BS2229">
            <v>2.4300000000000002</v>
          </cell>
          <cell r="BT2229">
            <v>1.2999999999999901E-2</v>
          </cell>
          <cell r="BU2229">
            <v>-6.9999999999996732E-3</v>
          </cell>
        </row>
        <row r="2230">
          <cell r="AA2230">
            <v>40749</v>
          </cell>
          <cell r="AB2230">
            <v>2.31</v>
          </cell>
          <cell r="AC2230">
            <v>2.3130000000000002</v>
          </cell>
          <cell r="AD2230">
            <v>2.2989999999999999</v>
          </cell>
          <cell r="AE2230">
            <v>2.2999999999999998</v>
          </cell>
          <cell r="AF2230">
            <v>1.4000000000000234E-2</v>
          </cell>
          <cell r="AG2230">
            <v>-1.5000000000000124E-2</v>
          </cell>
          <cell r="BO2230">
            <v>40745</v>
          </cell>
          <cell r="BP2230">
            <v>2.4500000000000002</v>
          </cell>
          <cell r="BQ2230">
            <v>2.4500000000000002</v>
          </cell>
          <cell r="BR2230">
            <v>2.4369999999999998</v>
          </cell>
          <cell r="BS2230">
            <v>2.4369999999999998</v>
          </cell>
          <cell r="BT2230">
            <v>1.3000000000000345E-2</v>
          </cell>
          <cell r="BU2230">
            <v>-1.3000000000000345E-2</v>
          </cell>
        </row>
        <row r="2231">
          <cell r="AA2231">
            <v>40746</v>
          </cell>
          <cell r="AB2231">
            <v>2.33</v>
          </cell>
          <cell r="AC2231">
            <v>2.3370000000000002</v>
          </cell>
          <cell r="AD2231">
            <v>2.3149999999999999</v>
          </cell>
          <cell r="AE2231">
            <v>2.3149999999999999</v>
          </cell>
          <cell r="AF2231">
            <v>2.2000000000000242E-2</v>
          </cell>
          <cell r="AG2231">
            <v>-1.5000000000000124E-2</v>
          </cell>
          <cell r="BO2231">
            <v>40744</v>
          </cell>
          <cell r="BP2231">
            <v>2.4500000000000002</v>
          </cell>
          <cell r="BQ2231">
            <v>2.4500000000000002</v>
          </cell>
          <cell r="BR2231">
            <v>2.4500000000000002</v>
          </cell>
          <cell r="BS2231">
            <v>2.4500000000000002</v>
          </cell>
          <cell r="BT2231">
            <v>0</v>
          </cell>
          <cell r="BU2231">
            <v>0</v>
          </cell>
        </row>
        <row r="2232">
          <cell r="AA2232">
            <v>40745</v>
          </cell>
          <cell r="AB2232">
            <v>2.37</v>
          </cell>
          <cell r="AC2232">
            <v>2.375</v>
          </cell>
          <cell r="AD2232">
            <v>2.33</v>
          </cell>
          <cell r="AE2232">
            <v>2.33</v>
          </cell>
          <cell r="AF2232">
            <v>4.4999999999999929E-2</v>
          </cell>
          <cell r="AG2232">
            <v>-4.0000000000000036E-2</v>
          </cell>
          <cell r="BO2232">
            <v>40743</v>
          </cell>
          <cell r="BP2232">
            <v>2.46</v>
          </cell>
          <cell r="BQ2232">
            <v>2.4630000000000001</v>
          </cell>
          <cell r="BR2232">
            <v>2.4500000000000002</v>
          </cell>
          <cell r="BS2232">
            <v>2.4500000000000002</v>
          </cell>
          <cell r="BT2232">
            <v>1.2999999999999901E-2</v>
          </cell>
          <cell r="BU2232">
            <v>-1.499999999999968E-2</v>
          </cell>
        </row>
        <row r="2233">
          <cell r="AA2233">
            <v>40744</v>
          </cell>
          <cell r="AB2233">
            <v>2.36</v>
          </cell>
          <cell r="AC2233">
            <v>2.37</v>
          </cell>
          <cell r="AD2233">
            <v>2.36</v>
          </cell>
          <cell r="AE2233">
            <v>2.37</v>
          </cell>
          <cell r="AF2233">
            <v>1.0000000000000231E-2</v>
          </cell>
          <cell r="AG2233">
            <v>1.0000000000000231E-2</v>
          </cell>
          <cell r="BO2233">
            <v>40742</v>
          </cell>
          <cell r="BP2233">
            <v>2.4630000000000001</v>
          </cell>
          <cell r="BQ2233">
            <v>2.4700000000000002</v>
          </cell>
          <cell r="BR2233">
            <v>2.4540000000000002</v>
          </cell>
          <cell r="BS2233">
            <v>2.4649999999999999</v>
          </cell>
          <cell r="BT2233">
            <v>1.6000000000000014E-2</v>
          </cell>
          <cell r="BU2233">
            <v>1.9999999999997797E-3</v>
          </cell>
        </row>
        <row r="2234">
          <cell r="AA2234">
            <v>40743</v>
          </cell>
          <cell r="AB2234">
            <v>2.3650000000000002</v>
          </cell>
          <cell r="AC2234">
            <v>2.37</v>
          </cell>
          <cell r="AD2234">
            <v>2.36</v>
          </cell>
          <cell r="AE2234">
            <v>2.36</v>
          </cell>
          <cell r="AF2234">
            <v>1.0000000000000231E-2</v>
          </cell>
          <cell r="AG2234">
            <v>-5.0000000000003375E-3</v>
          </cell>
          <cell r="BO2234">
            <v>40739</v>
          </cell>
          <cell r="BP2234">
            <v>2.4649999999999999</v>
          </cell>
          <cell r="BQ2234">
            <v>2.4649999999999999</v>
          </cell>
          <cell r="BR2234">
            <v>2.46</v>
          </cell>
          <cell r="BS2234">
            <v>2.4630000000000001</v>
          </cell>
          <cell r="BT2234">
            <v>4.9999999999998934E-3</v>
          </cell>
          <cell r="BU2234">
            <v>-2.7000000000000135E-2</v>
          </cell>
        </row>
        <row r="2235">
          <cell r="AA2235">
            <v>40742</v>
          </cell>
          <cell r="AB2235">
            <v>2.36</v>
          </cell>
          <cell r="AC2235">
            <v>2.3839999999999999</v>
          </cell>
          <cell r="AD2235">
            <v>2.347</v>
          </cell>
          <cell r="AE2235">
            <v>2.3650000000000002</v>
          </cell>
          <cell r="AF2235">
            <v>3.6999999999999922E-2</v>
          </cell>
          <cell r="AG2235">
            <v>5.0000000000003375E-3</v>
          </cell>
          <cell r="BO2235">
            <v>40738</v>
          </cell>
          <cell r="BP2235">
            <v>2.4900000000000002</v>
          </cell>
          <cell r="BQ2235">
            <v>2.4900000000000002</v>
          </cell>
          <cell r="BR2235">
            <v>2.4900000000000002</v>
          </cell>
          <cell r="BS2235">
            <v>2.4900000000000002</v>
          </cell>
          <cell r="BT2235">
            <v>0</v>
          </cell>
          <cell r="BU2235">
            <v>0</v>
          </cell>
        </row>
        <row r="2236">
          <cell r="AA2236">
            <v>40739</v>
          </cell>
          <cell r="AB2236">
            <v>2.36</v>
          </cell>
          <cell r="AC2236">
            <v>2.36</v>
          </cell>
          <cell r="AD2236">
            <v>2.34</v>
          </cell>
          <cell r="AE2236">
            <v>2.36</v>
          </cell>
          <cell r="AF2236">
            <v>2.0000000000000018E-2</v>
          </cell>
          <cell r="AG2236">
            <v>0</v>
          </cell>
          <cell r="BO2236">
            <v>40737</v>
          </cell>
          <cell r="BP2236">
            <v>2.4900000000000002</v>
          </cell>
          <cell r="BQ2236">
            <v>2.4900000000000002</v>
          </cell>
          <cell r="BR2236">
            <v>2.4900000000000002</v>
          </cell>
          <cell r="BS2236">
            <v>2.4900000000000002</v>
          </cell>
          <cell r="BT2236">
            <v>0</v>
          </cell>
          <cell r="BU2236">
            <v>0</v>
          </cell>
        </row>
        <row r="2237">
          <cell r="AA2237">
            <v>40738</v>
          </cell>
          <cell r="AB2237">
            <v>2.39</v>
          </cell>
          <cell r="AC2237">
            <v>2.395</v>
          </cell>
          <cell r="AD2237">
            <v>2.36</v>
          </cell>
          <cell r="AE2237">
            <v>2.36</v>
          </cell>
          <cell r="AF2237">
            <v>3.5000000000000142E-2</v>
          </cell>
          <cell r="AG2237">
            <v>-3.0000000000000249E-2</v>
          </cell>
          <cell r="BO2237">
            <v>40736</v>
          </cell>
          <cell r="BP2237">
            <v>2.4900000000000002</v>
          </cell>
          <cell r="BQ2237">
            <v>2.4900000000000002</v>
          </cell>
          <cell r="BR2237">
            <v>2.4900000000000002</v>
          </cell>
          <cell r="BS2237">
            <v>2.4900000000000002</v>
          </cell>
          <cell r="BT2237">
            <v>0</v>
          </cell>
          <cell r="BU2237">
            <v>0</v>
          </cell>
        </row>
        <row r="2238">
          <cell r="AA2238">
            <v>40737</v>
          </cell>
          <cell r="AB2238">
            <v>2.39</v>
          </cell>
          <cell r="AC2238">
            <v>2.39</v>
          </cell>
          <cell r="AD2238">
            <v>2.38</v>
          </cell>
          <cell r="AE2238">
            <v>2.39</v>
          </cell>
          <cell r="AF2238">
            <v>1.0000000000000231E-2</v>
          </cell>
          <cell r="AG2238">
            <v>0</v>
          </cell>
          <cell r="BO2238">
            <v>40735</v>
          </cell>
          <cell r="BP2238">
            <v>2.4900000000000002</v>
          </cell>
          <cell r="BQ2238">
            <v>2.5</v>
          </cell>
          <cell r="BR2238">
            <v>2.484</v>
          </cell>
          <cell r="BS2238">
            <v>2.4900000000000002</v>
          </cell>
          <cell r="BT2238">
            <v>1.6000000000000014E-2</v>
          </cell>
          <cell r="BU2238">
            <v>0</v>
          </cell>
        </row>
        <row r="2239">
          <cell r="AA2239">
            <v>40736</v>
          </cell>
          <cell r="AB2239">
            <v>2.375</v>
          </cell>
          <cell r="AC2239">
            <v>2.4</v>
          </cell>
          <cell r="AD2239">
            <v>2.375</v>
          </cell>
          <cell r="AE2239">
            <v>2.39</v>
          </cell>
          <cell r="AF2239">
            <v>2.4999999999999911E-2</v>
          </cell>
          <cell r="AG2239">
            <v>1.5000000000000124E-2</v>
          </cell>
          <cell r="BO2239">
            <v>40732</v>
          </cell>
          <cell r="BP2239">
            <v>2.4700000000000002</v>
          </cell>
          <cell r="BQ2239">
            <v>2.4900000000000002</v>
          </cell>
          <cell r="BR2239">
            <v>2.4700000000000002</v>
          </cell>
          <cell r="BS2239">
            <v>2.4900000000000002</v>
          </cell>
          <cell r="BT2239">
            <v>2.0000000000000018E-2</v>
          </cell>
          <cell r="BU2239">
            <v>2.0000000000000018E-2</v>
          </cell>
        </row>
        <row r="2240">
          <cell r="AA2240">
            <v>40735</v>
          </cell>
          <cell r="AB2240">
            <v>2.35</v>
          </cell>
          <cell r="AC2240">
            <v>2.387</v>
          </cell>
          <cell r="AD2240">
            <v>2.3460000000000001</v>
          </cell>
          <cell r="AE2240">
            <v>2.375</v>
          </cell>
          <cell r="AF2240">
            <v>4.0999999999999925E-2</v>
          </cell>
          <cell r="AG2240">
            <v>2.4999999999999911E-2</v>
          </cell>
          <cell r="BO2240">
            <v>40731</v>
          </cell>
          <cell r="BP2240">
            <v>2.4249999999999998</v>
          </cell>
          <cell r="BQ2240">
            <v>2.4700000000000002</v>
          </cell>
          <cell r="BR2240">
            <v>2.4249999999999998</v>
          </cell>
          <cell r="BS2240">
            <v>2.4700000000000002</v>
          </cell>
          <cell r="BT2240">
            <v>4.5000000000000373E-2</v>
          </cell>
          <cell r="BU2240">
            <v>4.5000000000000373E-2</v>
          </cell>
        </row>
        <row r="2241">
          <cell r="AA2241">
            <v>40732</v>
          </cell>
          <cell r="AB2241">
            <v>2.33</v>
          </cell>
          <cell r="AC2241">
            <v>2.35</v>
          </cell>
          <cell r="AD2241">
            <v>2.33</v>
          </cell>
          <cell r="AE2241">
            <v>2.35</v>
          </cell>
          <cell r="AF2241">
            <v>2.0000000000000018E-2</v>
          </cell>
          <cell r="AG2241">
            <v>2.0000000000000018E-2</v>
          </cell>
          <cell r="BO2241">
            <v>40730</v>
          </cell>
          <cell r="BP2241">
            <v>2.42</v>
          </cell>
          <cell r="BQ2241">
            <v>2.427</v>
          </cell>
          <cell r="BR2241">
            <v>2.42</v>
          </cell>
          <cell r="BS2241">
            <v>2.4249999999999998</v>
          </cell>
          <cell r="BT2241">
            <v>7.0000000000001172E-3</v>
          </cell>
          <cell r="BU2241">
            <v>4.9999999999998934E-3</v>
          </cell>
        </row>
        <row r="2242">
          <cell r="AA2242">
            <v>40731</v>
          </cell>
          <cell r="AB2242">
            <v>2.29</v>
          </cell>
          <cell r="AC2242">
            <v>2.33</v>
          </cell>
          <cell r="AD2242">
            <v>2.29</v>
          </cell>
          <cell r="AE2242">
            <v>2.33</v>
          </cell>
          <cell r="AF2242">
            <v>4.0000000000000036E-2</v>
          </cell>
          <cell r="AG2242">
            <v>4.0000000000000036E-2</v>
          </cell>
          <cell r="BO2242">
            <v>40729</v>
          </cell>
          <cell r="BP2242">
            <v>2.44</v>
          </cell>
          <cell r="BQ2242">
            <v>2.44</v>
          </cell>
          <cell r="BR2242">
            <v>2.42</v>
          </cell>
          <cell r="BS2242">
            <v>2.42</v>
          </cell>
          <cell r="BT2242">
            <v>2.0000000000000018E-2</v>
          </cell>
          <cell r="BU2242">
            <v>-1.0000000000000231E-2</v>
          </cell>
        </row>
        <row r="2243">
          <cell r="AA2243">
            <v>40730</v>
          </cell>
          <cell r="AB2243">
            <v>2.2799999999999998</v>
          </cell>
          <cell r="AC2243">
            <v>2.29</v>
          </cell>
          <cell r="AD2243">
            <v>2.2799999999999998</v>
          </cell>
          <cell r="AE2243">
            <v>2.29</v>
          </cell>
          <cell r="AF2243">
            <v>1.0000000000000231E-2</v>
          </cell>
          <cell r="AG2243">
            <v>1.0000000000000231E-2</v>
          </cell>
          <cell r="BO2243">
            <v>40728</v>
          </cell>
          <cell r="BP2243">
            <v>2.427</v>
          </cell>
          <cell r="BQ2243">
            <v>2.44</v>
          </cell>
          <cell r="BR2243">
            <v>2.4169999999999998</v>
          </cell>
          <cell r="BS2243">
            <v>2.4300000000000002</v>
          </cell>
          <cell r="BT2243">
            <v>2.3000000000000131E-2</v>
          </cell>
          <cell r="BU2243">
            <v>-9.9999999999997868E-3</v>
          </cell>
        </row>
        <row r="2244">
          <cell r="AA2244">
            <v>40729</v>
          </cell>
          <cell r="AB2244">
            <v>2.29</v>
          </cell>
          <cell r="AC2244">
            <v>2.2909999999999999</v>
          </cell>
          <cell r="AD2244">
            <v>2.2799999999999998</v>
          </cell>
          <cell r="AE2244">
            <v>2.2799999999999998</v>
          </cell>
          <cell r="AF2244">
            <v>1.1000000000000121E-2</v>
          </cell>
          <cell r="AG2244">
            <v>0</v>
          </cell>
          <cell r="BO2244">
            <v>40725</v>
          </cell>
          <cell r="BP2244">
            <v>2.4350000000000001</v>
          </cell>
          <cell r="BQ2244">
            <v>2.44</v>
          </cell>
          <cell r="BR2244">
            <v>2.427</v>
          </cell>
          <cell r="BS2244">
            <v>2.44</v>
          </cell>
          <cell r="BT2244">
            <v>1.2999999999999901E-2</v>
          </cell>
          <cell r="BU2244">
            <v>4.9999999999998934E-3</v>
          </cell>
        </row>
        <row r="2245">
          <cell r="AA2245">
            <v>40728</v>
          </cell>
          <cell r="AB2245">
            <v>2.2829999999999999</v>
          </cell>
          <cell r="AC2245">
            <v>2.2919999999999998</v>
          </cell>
          <cell r="AD2245">
            <v>2.2770000000000001</v>
          </cell>
          <cell r="AE2245">
            <v>2.2799999999999998</v>
          </cell>
          <cell r="AF2245">
            <v>1.499999999999968E-2</v>
          </cell>
          <cell r="AG2245">
            <v>-5.0000000000003375E-3</v>
          </cell>
          <cell r="BO2245">
            <v>40724</v>
          </cell>
          <cell r="BP2245">
            <v>2.4449999999999998</v>
          </cell>
          <cell r="BQ2245">
            <v>2.4470000000000001</v>
          </cell>
          <cell r="BR2245">
            <v>2.4300000000000002</v>
          </cell>
          <cell r="BS2245">
            <v>2.4350000000000001</v>
          </cell>
          <cell r="BT2245">
            <v>1.6999999999999904E-2</v>
          </cell>
          <cell r="BU2245">
            <v>-9.9999999999997868E-3</v>
          </cell>
        </row>
        <row r="2246">
          <cell r="AA2246">
            <v>40725</v>
          </cell>
          <cell r="AB2246">
            <v>2.2829999999999999</v>
          </cell>
          <cell r="AC2246">
            <v>2.29</v>
          </cell>
          <cell r="AD2246">
            <v>2.2799999999999998</v>
          </cell>
          <cell r="AE2246">
            <v>2.2850000000000001</v>
          </cell>
          <cell r="AF2246">
            <v>1.0000000000000231E-2</v>
          </cell>
          <cell r="AG2246">
            <v>2.0000000000002238E-3</v>
          </cell>
          <cell r="BO2246">
            <v>40723</v>
          </cell>
          <cell r="BP2246">
            <v>2.4300000000000002</v>
          </cell>
          <cell r="BQ2246">
            <v>2.4500000000000002</v>
          </cell>
          <cell r="BR2246">
            <v>2.4300000000000002</v>
          </cell>
          <cell r="BS2246">
            <v>2.4449999999999998</v>
          </cell>
          <cell r="BT2246">
            <v>2.0000000000000018E-2</v>
          </cell>
          <cell r="BU2246">
            <v>1.499999999999968E-2</v>
          </cell>
        </row>
        <row r="2247">
          <cell r="AA2247">
            <v>40724</v>
          </cell>
          <cell r="AB2247">
            <v>2.335</v>
          </cell>
          <cell r="AC2247">
            <v>2.34</v>
          </cell>
          <cell r="AD2247">
            <v>2.25</v>
          </cell>
          <cell r="AE2247">
            <v>2.2829999999999999</v>
          </cell>
          <cell r="AF2247">
            <v>8.9999999999999858E-2</v>
          </cell>
          <cell r="AG2247">
            <v>-5.2000000000000046E-2</v>
          </cell>
          <cell r="BO2247">
            <v>40722</v>
          </cell>
          <cell r="BP2247">
            <v>2.4449999999999998</v>
          </cell>
          <cell r="BQ2247">
            <v>2.4500000000000002</v>
          </cell>
          <cell r="BR2247">
            <v>2.4289999999999998</v>
          </cell>
          <cell r="BS2247">
            <v>2.4300000000000002</v>
          </cell>
          <cell r="BT2247">
            <v>2.1000000000000352E-2</v>
          </cell>
          <cell r="BU2247">
            <v>-2.0000000000000018E-2</v>
          </cell>
        </row>
        <row r="2248">
          <cell r="AA2248">
            <v>40723</v>
          </cell>
          <cell r="AB2248">
            <v>2.34</v>
          </cell>
          <cell r="AC2248">
            <v>2.34</v>
          </cell>
          <cell r="AD2248">
            <v>2.335</v>
          </cell>
          <cell r="AE2248">
            <v>2.335</v>
          </cell>
          <cell r="AF2248">
            <v>4.9999999999998934E-3</v>
          </cell>
          <cell r="AG2248">
            <v>-4.9999999999998934E-3</v>
          </cell>
          <cell r="BO2248">
            <v>40718</v>
          </cell>
          <cell r="BP2248">
            <v>2.4550000000000001</v>
          </cell>
          <cell r="BQ2248">
            <v>2.4550000000000001</v>
          </cell>
          <cell r="BR2248">
            <v>2.4300000000000002</v>
          </cell>
          <cell r="BS2248">
            <v>2.4500000000000002</v>
          </cell>
          <cell r="BT2248">
            <v>2.4999999999999911E-2</v>
          </cell>
          <cell r="BU2248">
            <v>-4.9999999999998934E-3</v>
          </cell>
        </row>
        <row r="2249">
          <cell r="AA2249">
            <v>40722</v>
          </cell>
          <cell r="AB2249">
            <v>2.34</v>
          </cell>
          <cell r="AC2249">
            <v>2.3420000000000001</v>
          </cell>
          <cell r="AD2249">
            <v>2.3359999999999999</v>
          </cell>
          <cell r="AE2249">
            <v>2.34</v>
          </cell>
          <cell r="AF2249">
            <v>6.0000000000002274E-3</v>
          </cell>
          <cell r="AG2249">
            <v>0</v>
          </cell>
          <cell r="BO2249">
            <v>40717</v>
          </cell>
          <cell r="BP2249">
            <v>2.4449999999999998</v>
          </cell>
          <cell r="BQ2249">
            <v>2.46</v>
          </cell>
          <cell r="BR2249">
            <v>2.4449999999999998</v>
          </cell>
          <cell r="BS2249">
            <v>2.4550000000000001</v>
          </cell>
          <cell r="BT2249">
            <v>1.5000000000000124E-2</v>
          </cell>
          <cell r="BU2249">
            <v>1.0000000000000231E-2</v>
          </cell>
        </row>
        <row r="2250">
          <cell r="AA2250">
            <v>40718</v>
          </cell>
          <cell r="AB2250">
            <v>2.3250000000000002</v>
          </cell>
          <cell r="AC2250">
            <v>2.3450000000000002</v>
          </cell>
          <cell r="AD2250">
            <v>2.3199999999999998</v>
          </cell>
          <cell r="AE2250">
            <v>2.34</v>
          </cell>
          <cell r="AF2250">
            <v>2.5000000000000355E-2</v>
          </cell>
          <cell r="AG2250">
            <v>1.499999999999968E-2</v>
          </cell>
          <cell r="BO2250">
            <v>40716</v>
          </cell>
          <cell r="BP2250">
            <v>2.44</v>
          </cell>
          <cell r="BQ2250">
            <v>2.4500000000000002</v>
          </cell>
          <cell r="BR2250">
            <v>2.4300000000000002</v>
          </cell>
          <cell r="BS2250">
            <v>2.4449999999999998</v>
          </cell>
          <cell r="BT2250">
            <v>2.0000000000000018E-2</v>
          </cell>
          <cell r="BU2250">
            <v>4.9999999999998934E-3</v>
          </cell>
        </row>
        <row r="2251">
          <cell r="AA2251">
            <v>40717</v>
          </cell>
          <cell r="AB2251">
            <v>2.2999999999999998</v>
          </cell>
          <cell r="AC2251">
            <v>2.3250000000000002</v>
          </cell>
          <cell r="AD2251">
            <v>2.2999999999999998</v>
          </cell>
          <cell r="AE2251">
            <v>2.3250000000000002</v>
          </cell>
          <cell r="AF2251">
            <v>2.5000000000000355E-2</v>
          </cell>
          <cell r="AG2251">
            <v>2.5000000000000355E-2</v>
          </cell>
          <cell r="BO2251">
            <v>40715</v>
          </cell>
          <cell r="BP2251">
            <v>2.44</v>
          </cell>
          <cell r="BQ2251">
            <v>2.44</v>
          </cell>
          <cell r="BR2251">
            <v>2.44</v>
          </cell>
          <cell r="BS2251">
            <v>2.44</v>
          </cell>
          <cell r="BT2251">
            <v>0</v>
          </cell>
          <cell r="BU2251">
            <v>0</v>
          </cell>
        </row>
        <row r="2252">
          <cell r="AA2252">
            <v>40716</v>
          </cell>
          <cell r="AB2252">
            <v>2.29</v>
          </cell>
          <cell r="AC2252">
            <v>2.3029999999999999</v>
          </cell>
          <cell r="AD2252">
            <v>2.29</v>
          </cell>
          <cell r="AE2252">
            <v>2.2999999999999998</v>
          </cell>
          <cell r="AF2252">
            <v>1.2999999999999901E-2</v>
          </cell>
          <cell r="AG2252">
            <v>9.9999999999997868E-3</v>
          </cell>
          <cell r="BO2252">
            <v>40714</v>
          </cell>
          <cell r="BP2252">
            <v>2.4500000000000002</v>
          </cell>
          <cell r="BQ2252">
            <v>2.4529999999999998</v>
          </cell>
          <cell r="BR2252">
            <v>2.4359999999999999</v>
          </cell>
          <cell r="BS2252">
            <v>2.44</v>
          </cell>
          <cell r="BT2252">
            <v>1.6999999999999904E-2</v>
          </cell>
          <cell r="BU2252">
            <v>0</v>
          </cell>
        </row>
        <row r="2253">
          <cell r="AA2253">
            <v>40715</v>
          </cell>
          <cell r="AB2253">
            <v>2.27</v>
          </cell>
          <cell r="AC2253">
            <v>2.29</v>
          </cell>
          <cell r="AD2253">
            <v>2.27</v>
          </cell>
          <cell r="AE2253">
            <v>2.29</v>
          </cell>
          <cell r="AF2253">
            <v>2.0000000000000018E-2</v>
          </cell>
          <cell r="AG2253">
            <v>2.0000000000000018E-2</v>
          </cell>
          <cell r="BO2253">
            <v>40711</v>
          </cell>
          <cell r="BP2253">
            <v>2.44</v>
          </cell>
          <cell r="BQ2253">
            <v>2.4449999999999998</v>
          </cell>
          <cell r="BR2253">
            <v>2.4300000000000002</v>
          </cell>
          <cell r="BS2253">
            <v>2.44</v>
          </cell>
          <cell r="BT2253">
            <v>1.499999999999968E-2</v>
          </cell>
          <cell r="BU2253">
            <v>0</v>
          </cell>
        </row>
        <row r="2254">
          <cell r="AA2254">
            <v>40714</v>
          </cell>
          <cell r="AB2254">
            <v>2.2599999999999998</v>
          </cell>
          <cell r="AC2254">
            <v>2.2770000000000001</v>
          </cell>
          <cell r="AD2254">
            <v>2.2469999999999999</v>
          </cell>
          <cell r="AE2254">
            <v>2.27</v>
          </cell>
          <cell r="AF2254">
            <v>3.0000000000000249E-2</v>
          </cell>
          <cell r="AG2254">
            <v>1.0000000000000231E-2</v>
          </cell>
          <cell r="BO2254">
            <v>40710</v>
          </cell>
          <cell r="BP2254">
            <v>2.4500000000000002</v>
          </cell>
          <cell r="BQ2254">
            <v>2.4500000000000002</v>
          </cell>
          <cell r="BR2254">
            <v>2.44</v>
          </cell>
          <cell r="BS2254">
            <v>2.44</v>
          </cell>
          <cell r="BT2254">
            <v>1.0000000000000231E-2</v>
          </cell>
          <cell r="BU2254">
            <v>-1.0000000000000231E-2</v>
          </cell>
        </row>
        <row r="2255">
          <cell r="AA2255">
            <v>40711</v>
          </cell>
          <cell r="AB2255">
            <v>2.25</v>
          </cell>
          <cell r="AC2255">
            <v>2.2599999999999998</v>
          </cell>
          <cell r="AD2255">
            <v>2.25</v>
          </cell>
          <cell r="AE2255">
            <v>2.2599999999999998</v>
          </cell>
          <cell r="AF2255">
            <v>9.9999999999997868E-3</v>
          </cell>
          <cell r="AG2255">
            <v>9.9999999999997868E-3</v>
          </cell>
          <cell r="BO2255">
            <v>40709</v>
          </cell>
          <cell r="BP2255">
            <v>2.4550000000000001</v>
          </cell>
          <cell r="BQ2255">
            <v>2.46</v>
          </cell>
          <cell r="BR2255">
            <v>2.4500000000000002</v>
          </cell>
          <cell r="BS2255">
            <v>2.4500000000000002</v>
          </cell>
          <cell r="BT2255">
            <v>9.9999999999997868E-3</v>
          </cell>
          <cell r="BU2255">
            <v>-4.9999999999998934E-3</v>
          </cell>
        </row>
        <row r="2256">
          <cell r="AA2256">
            <v>40710</v>
          </cell>
          <cell r="AB2256">
            <v>2.23</v>
          </cell>
          <cell r="AC2256">
            <v>2.2549999999999999</v>
          </cell>
          <cell r="AD2256">
            <v>2.23</v>
          </cell>
          <cell r="AE2256">
            <v>2.25</v>
          </cell>
          <cell r="AF2256">
            <v>2.4999999999999911E-2</v>
          </cell>
          <cell r="AG2256">
            <v>2.0000000000000018E-2</v>
          </cell>
          <cell r="BO2256">
            <v>40708</v>
          </cell>
          <cell r="BP2256">
            <v>2.46</v>
          </cell>
          <cell r="BQ2256">
            <v>2.4700000000000002</v>
          </cell>
          <cell r="BR2256">
            <v>2.4550000000000001</v>
          </cell>
          <cell r="BS2256">
            <v>2.4550000000000001</v>
          </cell>
          <cell r="BT2256">
            <v>1.5000000000000124E-2</v>
          </cell>
          <cell r="BU2256">
            <v>-4.9999999999998934E-3</v>
          </cell>
        </row>
        <row r="2257">
          <cell r="AA2257">
            <v>40709</v>
          </cell>
          <cell r="AB2257">
            <v>2.21</v>
          </cell>
          <cell r="AC2257">
            <v>2.23</v>
          </cell>
          <cell r="AD2257">
            <v>2.21</v>
          </cell>
          <cell r="AE2257">
            <v>2.23</v>
          </cell>
          <cell r="AF2257">
            <v>2.0000000000000018E-2</v>
          </cell>
          <cell r="AG2257">
            <v>2.0000000000000018E-2</v>
          </cell>
          <cell r="BO2257">
            <v>40707</v>
          </cell>
          <cell r="BP2257">
            <v>2.4500000000000002</v>
          </cell>
          <cell r="BQ2257">
            <v>2.4700000000000002</v>
          </cell>
          <cell r="BR2257">
            <v>2.4500000000000002</v>
          </cell>
          <cell r="BS2257">
            <v>2.46</v>
          </cell>
          <cell r="BT2257">
            <v>2.0000000000000018E-2</v>
          </cell>
          <cell r="BU2257">
            <v>3.0000000000001137E-3</v>
          </cell>
        </row>
        <row r="2258">
          <cell r="AA2258">
            <v>40708</v>
          </cell>
          <cell r="AB2258">
            <v>2.2000000000000002</v>
          </cell>
          <cell r="AC2258">
            <v>2.21</v>
          </cell>
          <cell r="AD2258">
            <v>2.2000000000000002</v>
          </cell>
          <cell r="AE2258">
            <v>2.21</v>
          </cell>
          <cell r="AF2258">
            <v>9.9999999999997868E-3</v>
          </cell>
          <cell r="AG2258">
            <v>9.9999999999997868E-3</v>
          </cell>
          <cell r="BO2258">
            <v>40704</v>
          </cell>
          <cell r="BP2258">
            <v>2.46</v>
          </cell>
          <cell r="BQ2258">
            <v>2.46</v>
          </cell>
          <cell r="BR2258">
            <v>2.4500000000000002</v>
          </cell>
          <cell r="BS2258">
            <v>2.4569999999999999</v>
          </cell>
          <cell r="BT2258">
            <v>9.9999999999997868E-3</v>
          </cell>
          <cell r="BU2258">
            <v>-3.0000000000001137E-3</v>
          </cell>
        </row>
        <row r="2259">
          <cell r="AA2259">
            <v>40707</v>
          </cell>
          <cell r="AB2259">
            <v>2.17</v>
          </cell>
          <cell r="AC2259">
            <v>2.21</v>
          </cell>
          <cell r="AD2259">
            <v>2.15</v>
          </cell>
          <cell r="AE2259">
            <v>2.2000000000000002</v>
          </cell>
          <cell r="AF2259">
            <v>6.0000000000000053E-2</v>
          </cell>
          <cell r="AG2259">
            <v>3.0000000000000249E-2</v>
          </cell>
          <cell r="BO2259">
            <v>40703</v>
          </cell>
          <cell r="BP2259">
            <v>2.46</v>
          </cell>
          <cell r="BQ2259">
            <v>2.46</v>
          </cell>
          <cell r="BR2259">
            <v>2.4500000000000002</v>
          </cell>
          <cell r="BS2259">
            <v>2.46</v>
          </cell>
          <cell r="BT2259">
            <v>9.9999999999997868E-3</v>
          </cell>
          <cell r="BU2259">
            <v>0</v>
          </cell>
        </row>
        <row r="2260">
          <cell r="AA2260">
            <v>40704</v>
          </cell>
          <cell r="AB2260">
            <v>2.1669999999999998</v>
          </cell>
          <cell r="AC2260">
            <v>2.17</v>
          </cell>
          <cell r="AD2260">
            <v>2.16</v>
          </cell>
          <cell r="AE2260">
            <v>2.17</v>
          </cell>
          <cell r="AF2260">
            <v>9.9999999999997868E-3</v>
          </cell>
          <cell r="AG2260">
            <v>3.0000000000001137E-3</v>
          </cell>
          <cell r="BO2260">
            <v>40702</v>
          </cell>
          <cell r="BP2260">
            <v>2.4550000000000001</v>
          </cell>
          <cell r="BQ2260">
            <v>2.46</v>
          </cell>
          <cell r="BR2260">
            <v>2.44</v>
          </cell>
          <cell r="BS2260">
            <v>2.46</v>
          </cell>
          <cell r="BT2260">
            <v>2.0000000000000018E-2</v>
          </cell>
          <cell r="BU2260">
            <v>4.9999999999998934E-3</v>
          </cell>
        </row>
        <row r="2261">
          <cell r="AA2261">
            <v>40703</v>
          </cell>
          <cell r="AB2261">
            <v>2.14</v>
          </cell>
          <cell r="AC2261">
            <v>2.1669999999999998</v>
          </cell>
          <cell r="AD2261">
            <v>2.14</v>
          </cell>
          <cell r="AE2261">
            <v>2.1669999999999998</v>
          </cell>
          <cell r="AF2261">
            <v>2.6999999999999691E-2</v>
          </cell>
          <cell r="AG2261">
            <v>2.6999999999999691E-2</v>
          </cell>
          <cell r="BO2261">
            <v>40701</v>
          </cell>
          <cell r="BP2261">
            <v>2.46</v>
          </cell>
          <cell r="BQ2261">
            <v>2.46</v>
          </cell>
          <cell r="BR2261">
            <v>2.44</v>
          </cell>
          <cell r="BS2261">
            <v>2.4550000000000001</v>
          </cell>
          <cell r="BT2261">
            <v>2.0000000000000018E-2</v>
          </cell>
          <cell r="BU2261">
            <v>-4.9999999999998934E-3</v>
          </cell>
        </row>
        <row r="2262">
          <cell r="AA2262">
            <v>40702</v>
          </cell>
          <cell r="AB2262">
            <v>2.13</v>
          </cell>
          <cell r="AC2262">
            <v>2.14</v>
          </cell>
          <cell r="AD2262">
            <v>2.12</v>
          </cell>
          <cell r="AE2262">
            <v>2.14</v>
          </cell>
          <cell r="AF2262">
            <v>2.0000000000000018E-2</v>
          </cell>
          <cell r="AG2262">
            <v>1.0000000000000231E-2</v>
          </cell>
          <cell r="BO2262">
            <v>40700</v>
          </cell>
          <cell r="BP2262">
            <v>2.44</v>
          </cell>
          <cell r="BQ2262">
            <v>2.46</v>
          </cell>
          <cell r="BR2262">
            <v>2.4390000000000001</v>
          </cell>
          <cell r="BS2262">
            <v>2.46</v>
          </cell>
          <cell r="BT2262">
            <v>2.0999999999999908E-2</v>
          </cell>
          <cell r="BU2262">
            <v>0</v>
          </cell>
        </row>
        <row r="2263">
          <cell r="AA2263">
            <v>40701</v>
          </cell>
          <cell r="AB2263">
            <v>2.1</v>
          </cell>
          <cell r="AC2263">
            <v>2.13</v>
          </cell>
          <cell r="AD2263">
            <v>2.1</v>
          </cell>
          <cell r="AE2263">
            <v>2.13</v>
          </cell>
          <cell r="AF2263">
            <v>2.9999999999999805E-2</v>
          </cell>
          <cell r="AG2263">
            <v>4.9999999999998934E-3</v>
          </cell>
          <cell r="BO2263">
            <v>40697</v>
          </cell>
          <cell r="BP2263">
            <v>2.46</v>
          </cell>
          <cell r="BQ2263">
            <v>2.46</v>
          </cell>
          <cell r="BR2263">
            <v>2.46</v>
          </cell>
          <cell r="BS2263">
            <v>2.46</v>
          </cell>
          <cell r="BT2263">
            <v>0</v>
          </cell>
          <cell r="BU2263">
            <v>0</v>
          </cell>
        </row>
        <row r="2264">
          <cell r="AA2264">
            <v>40700</v>
          </cell>
          <cell r="AB2264">
            <v>2.13</v>
          </cell>
          <cell r="AC2264">
            <v>2.145</v>
          </cell>
          <cell r="AD2264">
            <v>2.125</v>
          </cell>
          <cell r="AE2264">
            <v>2.125</v>
          </cell>
          <cell r="AF2264">
            <v>2.0000000000000018E-2</v>
          </cell>
          <cell r="AG2264">
            <v>-4.9999999999998934E-3</v>
          </cell>
          <cell r="BO2264">
            <v>40696</v>
          </cell>
          <cell r="BP2264">
            <v>2.4700000000000002</v>
          </cell>
          <cell r="BQ2264">
            <v>2.4700000000000002</v>
          </cell>
          <cell r="BR2264">
            <v>2.46</v>
          </cell>
          <cell r="BS2264">
            <v>2.46</v>
          </cell>
          <cell r="BT2264">
            <v>1.0000000000000231E-2</v>
          </cell>
          <cell r="BU2264">
            <v>-1.0000000000000231E-2</v>
          </cell>
        </row>
        <row r="2265">
          <cell r="AA2265">
            <v>40697</v>
          </cell>
          <cell r="AB2265">
            <v>2.1349999999999998</v>
          </cell>
          <cell r="AC2265">
            <v>2.145</v>
          </cell>
          <cell r="AD2265">
            <v>2.13</v>
          </cell>
          <cell r="AE2265">
            <v>2.13</v>
          </cell>
          <cell r="AF2265">
            <v>1.5000000000000124E-2</v>
          </cell>
          <cell r="AG2265">
            <v>-4.9999999999998934E-3</v>
          </cell>
          <cell r="BO2265">
            <v>40695</v>
          </cell>
          <cell r="BP2265">
            <v>2.4900000000000002</v>
          </cell>
          <cell r="BQ2265">
            <v>2.5</v>
          </cell>
          <cell r="BR2265">
            <v>2.4700000000000002</v>
          </cell>
          <cell r="BS2265">
            <v>2.4700000000000002</v>
          </cell>
          <cell r="BT2265">
            <v>2.9999999999999805E-2</v>
          </cell>
          <cell r="BU2265">
            <v>-2.0000000000000018E-2</v>
          </cell>
        </row>
        <row r="2266">
          <cell r="AA2266">
            <v>40696</v>
          </cell>
          <cell r="AB2266">
            <v>2.14</v>
          </cell>
          <cell r="AC2266">
            <v>2.14</v>
          </cell>
          <cell r="AD2266">
            <v>2.13</v>
          </cell>
          <cell r="AE2266">
            <v>2.1349999999999998</v>
          </cell>
          <cell r="AF2266">
            <v>1.0000000000000231E-2</v>
          </cell>
          <cell r="AG2266">
            <v>-5.0000000000003375E-3</v>
          </cell>
          <cell r="BO2266">
            <v>40694</v>
          </cell>
          <cell r="BP2266">
            <v>2.4900000000000002</v>
          </cell>
          <cell r="BQ2266">
            <v>2.4900000000000002</v>
          </cell>
          <cell r="BR2266">
            <v>2.4900000000000002</v>
          </cell>
          <cell r="BS2266">
            <v>2.4900000000000002</v>
          </cell>
          <cell r="BT2266">
            <v>0</v>
          </cell>
          <cell r="BU2266">
            <v>0</v>
          </cell>
        </row>
        <row r="2267">
          <cell r="AA2267">
            <v>40695</v>
          </cell>
          <cell r="AB2267">
            <v>2.125</v>
          </cell>
          <cell r="AC2267">
            <v>2.14</v>
          </cell>
          <cell r="AD2267">
            <v>2.125</v>
          </cell>
          <cell r="AE2267">
            <v>2.14</v>
          </cell>
          <cell r="AF2267">
            <v>1.5000000000000124E-2</v>
          </cell>
          <cell r="AG2267">
            <v>1.5000000000000124E-2</v>
          </cell>
          <cell r="BO2267">
            <v>40693</v>
          </cell>
          <cell r="BP2267">
            <v>2.4900000000000002</v>
          </cell>
          <cell r="BQ2267">
            <v>2.4900000000000002</v>
          </cell>
          <cell r="BR2267">
            <v>2.4900000000000002</v>
          </cell>
          <cell r="BS2267">
            <v>2.4900000000000002</v>
          </cell>
          <cell r="BT2267">
            <v>0</v>
          </cell>
          <cell r="BU2267">
            <v>-9.9999999999997868E-3</v>
          </cell>
        </row>
        <row r="2268">
          <cell r="AA2268">
            <v>40694</v>
          </cell>
          <cell r="AB2268">
            <v>2.125</v>
          </cell>
          <cell r="AC2268">
            <v>2.14</v>
          </cell>
          <cell r="AD2268">
            <v>2.11</v>
          </cell>
          <cell r="AE2268">
            <v>2.125</v>
          </cell>
          <cell r="AF2268">
            <v>3.0000000000000249E-2</v>
          </cell>
          <cell r="AG2268">
            <v>0</v>
          </cell>
          <cell r="BO2268">
            <v>40690</v>
          </cell>
          <cell r="BP2268">
            <v>2.5499999999999998</v>
          </cell>
          <cell r="BQ2268">
            <v>2.5499999999999998</v>
          </cell>
          <cell r="BR2268">
            <v>2.5</v>
          </cell>
          <cell r="BS2268">
            <v>2.5</v>
          </cell>
          <cell r="BT2268">
            <v>4.9999999999999822E-2</v>
          </cell>
          <cell r="BU2268">
            <v>-4.9999999999999822E-2</v>
          </cell>
        </row>
        <row r="2269">
          <cell r="AA2269">
            <v>40693</v>
          </cell>
          <cell r="AB2269">
            <v>2.1230000000000002</v>
          </cell>
          <cell r="AC2269">
            <v>2.1349999999999998</v>
          </cell>
          <cell r="AD2269">
            <v>2.12</v>
          </cell>
          <cell r="AE2269">
            <v>2.125</v>
          </cell>
          <cell r="AF2269">
            <v>1.499999999999968E-2</v>
          </cell>
          <cell r="AG2269">
            <v>-4.9999999999998934E-3</v>
          </cell>
          <cell r="BO2269">
            <v>40689</v>
          </cell>
          <cell r="BP2269">
            <v>2.5499999999999998</v>
          </cell>
          <cell r="BQ2269">
            <v>2.5499999999999998</v>
          </cell>
          <cell r="BR2269">
            <v>2.5499999999999998</v>
          </cell>
          <cell r="BS2269">
            <v>2.5499999999999998</v>
          </cell>
          <cell r="BT2269">
            <v>0</v>
          </cell>
          <cell r="BU2269">
            <v>0</v>
          </cell>
        </row>
        <row r="2270">
          <cell r="AA2270">
            <v>40690</v>
          </cell>
          <cell r="AB2270">
            <v>2.1850000000000001</v>
          </cell>
          <cell r="AC2270">
            <v>2.19</v>
          </cell>
          <cell r="AD2270">
            <v>2.13</v>
          </cell>
          <cell r="AE2270">
            <v>2.13</v>
          </cell>
          <cell r="AF2270">
            <v>6.0000000000000053E-2</v>
          </cell>
          <cell r="AG2270">
            <v>-5.500000000000016E-2</v>
          </cell>
          <cell r="BO2270">
            <v>40688</v>
          </cell>
          <cell r="BP2270">
            <v>2.5649999999999999</v>
          </cell>
          <cell r="BQ2270">
            <v>2.5750000000000002</v>
          </cell>
          <cell r="BR2270">
            <v>2.5499999999999998</v>
          </cell>
          <cell r="BS2270">
            <v>2.5499999999999998</v>
          </cell>
          <cell r="BT2270">
            <v>2.5000000000000355E-2</v>
          </cell>
          <cell r="BU2270">
            <v>-1.5000000000000124E-2</v>
          </cell>
        </row>
        <row r="2271">
          <cell r="AA2271">
            <v>40689</v>
          </cell>
          <cell r="AB2271">
            <v>2.2029999999999998</v>
          </cell>
          <cell r="AC2271">
            <v>2.21</v>
          </cell>
          <cell r="AD2271">
            <v>2.1850000000000001</v>
          </cell>
          <cell r="AE2271">
            <v>2.1850000000000001</v>
          </cell>
          <cell r="AF2271">
            <v>2.4999999999999911E-2</v>
          </cell>
          <cell r="AG2271">
            <v>-1.7999999999999794E-2</v>
          </cell>
          <cell r="BO2271">
            <v>40687</v>
          </cell>
          <cell r="BP2271">
            <v>2.57</v>
          </cell>
          <cell r="BQ2271">
            <v>2.5750000000000002</v>
          </cell>
          <cell r="BR2271">
            <v>2.5649999999999999</v>
          </cell>
          <cell r="BS2271">
            <v>2.5649999999999999</v>
          </cell>
          <cell r="BT2271">
            <v>1.0000000000000231E-2</v>
          </cell>
          <cell r="BU2271">
            <v>0</v>
          </cell>
        </row>
        <row r="2272">
          <cell r="AA2272">
            <v>40688</v>
          </cell>
          <cell r="AB2272">
            <v>2.21</v>
          </cell>
          <cell r="AC2272">
            <v>2.21</v>
          </cell>
          <cell r="AD2272">
            <v>2.2029999999999998</v>
          </cell>
          <cell r="AE2272">
            <v>2.2029999999999998</v>
          </cell>
          <cell r="AF2272">
            <v>7.0000000000001172E-3</v>
          </cell>
          <cell r="AG2272">
            <v>-7.0000000000001172E-3</v>
          </cell>
          <cell r="BO2272">
            <v>40686</v>
          </cell>
          <cell r="BP2272">
            <v>2.57</v>
          </cell>
          <cell r="BQ2272">
            <v>2.57</v>
          </cell>
          <cell r="BR2272">
            <v>2.5649999999999999</v>
          </cell>
          <cell r="BS2272">
            <v>2.5649999999999999</v>
          </cell>
          <cell r="BT2272">
            <v>4.9999999999998934E-3</v>
          </cell>
          <cell r="BU2272">
            <v>-4.9999999999998934E-3</v>
          </cell>
        </row>
        <row r="2273">
          <cell r="AA2273">
            <v>40687</v>
          </cell>
          <cell r="AB2273">
            <v>2.2149999999999999</v>
          </cell>
          <cell r="AC2273">
            <v>2.2200000000000002</v>
          </cell>
          <cell r="AD2273">
            <v>2.21</v>
          </cell>
          <cell r="AE2273">
            <v>2.21</v>
          </cell>
          <cell r="AF2273">
            <v>1.0000000000000231E-2</v>
          </cell>
          <cell r="AG2273">
            <v>-4.9999999999998934E-3</v>
          </cell>
          <cell r="BO2273">
            <v>40683</v>
          </cell>
          <cell r="BP2273">
            <v>2.54</v>
          </cell>
          <cell r="BQ2273">
            <v>2.57</v>
          </cell>
          <cell r="BR2273">
            <v>2.54</v>
          </cell>
          <cell r="BS2273">
            <v>2.57</v>
          </cell>
          <cell r="BT2273">
            <v>2.9999999999999805E-2</v>
          </cell>
          <cell r="BU2273">
            <v>7.9999999999999627E-2</v>
          </cell>
        </row>
        <row r="2274">
          <cell r="AA2274">
            <v>40686</v>
          </cell>
          <cell r="AB2274">
            <v>2.2200000000000002</v>
          </cell>
          <cell r="AC2274">
            <v>2.2200000000000002</v>
          </cell>
          <cell r="AD2274">
            <v>2.2000000000000002</v>
          </cell>
          <cell r="AE2274">
            <v>2.2149999999999999</v>
          </cell>
          <cell r="AF2274">
            <v>2.0000000000000018E-2</v>
          </cell>
          <cell r="AG2274">
            <v>-3.0000000000001137E-3</v>
          </cell>
          <cell r="BO2274">
            <v>40682</v>
          </cell>
          <cell r="BP2274">
            <v>2.4900000000000002</v>
          </cell>
          <cell r="BQ2274">
            <v>2.4900000000000002</v>
          </cell>
          <cell r="BR2274">
            <v>2.4900000000000002</v>
          </cell>
          <cell r="BS2274">
            <v>2.4900000000000002</v>
          </cell>
          <cell r="BT2274">
            <v>0</v>
          </cell>
          <cell r="BU2274">
            <v>0</v>
          </cell>
        </row>
        <row r="2275">
          <cell r="AA2275">
            <v>40683</v>
          </cell>
          <cell r="AB2275">
            <v>2.2000000000000002</v>
          </cell>
          <cell r="AC2275">
            <v>2.218</v>
          </cell>
          <cell r="AD2275">
            <v>2.2000000000000002</v>
          </cell>
          <cell r="AE2275">
            <v>2.218</v>
          </cell>
          <cell r="AF2275">
            <v>1.7999999999999794E-2</v>
          </cell>
          <cell r="AG2275">
            <v>1.7999999999999794E-2</v>
          </cell>
          <cell r="BO2275">
            <v>40681</v>
          </cell>
          <cell r="BP2275">
            <v>2.4900000000000002</v>
          </cell>
          <cell r="BQ2275">
            <v>2.4900000000000002</v>
          </cell>
          <cell r="BR2275">
            <v>2.4900000000000002</v>
          </cell>
          <cell r="BS2275">
            <v>2.4900000000000002</v>
          </cell>
          <cell r="BT2275">
            <v>0</v>
          </cell>
          <cell r="BU2275">
            <v>0</v>
          </cell>
        </row>
        <row r="2276">
          <cell r="AA2276">
            <v>40682</v>
          </cell>
          <cell r="AB2276">
            <v>2.2400000000000002</v>
          </cell>
          <cell r="AC2276">
            <v>2.2450000000000001</v>
          </cell>
          <cell r="AD2276">
            <v>2.2000000000000002</v>
          </cell>
          <cell r="AE2276">
            <v>2.2000000000000002</v>
          </cell>
          <cell r="AF2276">
            <v>4.4999999999999929E-2</v>
          </cell>
          <cell r="AG2276">
            <v>-4.0000000000000036E-2</v>
          </cell>
          <cell r="BO2276">
            <v>40680</v>
          </cell>
          <cell r="BP2276">
            <v>2.4900000000000002</v>
          </cell>
          <cell r="BQ2276">
            <v>2.4900000000000002</v>
          </cell>
          <cell r="BR2276">
            <v>2.4900000000000002</v>
          </cell>
          <cell r="BS2276">
            <v>2.4900000000000002</v>
          </cell>
          <cell r="BT2276">
            <v>0</v>
          </cell>
          <cell r="BU2276">
            <v>0</v>
          </cell>
        </row>
        <row r="2277">
          <cell r="AA2277">
            <v>40681</v>
          </cell>
          <cell r="AB2277">
            <v>2.25</v>
          </cell>
          <cell r="AC2277">
            <v>2.2549999999999999</v>
          </cell>
          <cell r="AD2277">
            <v>2.2400000000000002</v>
          </cell>
          <cell r="AE2277">
            <v>2.2400000000000002</v>
          </cell>
          <cell r="AF2277">
            <v>1.499999999999968E-2</v>
          </cell>
          <cell r="AG2277">
            <v>-9.9999999999997868E-3</v>
          </cell>
          <cell r="BO2277">
            <v>40679</v>
          </cell>
          <cell r="BP2277">
            <v>2.4900000000000002</v>
          </cell>
          <cell r="BQ2277">
            <v>2.4950000000000001</v>
          </cell>
          <cell r="BR2277">
            <v>2.4900000000000002</v>
          </cell>
          <cell r="BS2277">
            <v>2.4900000000000002</v>
          </cell>
          <cell r="BT2277">
            <v>4.9999999999998934E-3</v>
          </cell>
          <cell r="BU2277">
            <v>0</v>
          </cell>
        </row>
        <row r="2278">
          <cell r="AA2278">
            <v>40680</v>
          </cell>
          <cell r="AB2278">
            <v>2.2599999999999998</v>
          </cell>
          <cell r="AC2278">
            <v>2.2599999999999998</v>
          </cell>
          <cell r="AD2278">
            <v>2.25</v>
          </cell>
          <cell r="AE2278">
            <v>2.25</v>
          </cell>
          <cell r="AF2278">
            <v>9.9999999999997868E-3</v>
          </cell>
          <cell r="AG2278">
            <v>-9.9999999999997868E-3</v>
          </cell>
          <cell r="BO2278">
            <v>40676</v>
          </cell>
          <cell r="BP2278">
            <v>2.48</v>
          </cell>
          <cell r="BQ2278">
            <v>2.4900000000000002</v>
          </cell>
          <cell r="BR2278">
            <v>2.48</v>
          </cell>
          <cell r="BS2278">
            <v>2.4900000000000002</v>
          </cell>
          <cell r="BT2278">
            <v>1.0000000000000231E-2</v>
          </cell>
          <cell r="BU2278">
            <v>1.0000000000000231E-2</v>
          </cell>
        </row>
        <row r="2279">
          <cell r="AA2279">
            <v>40679</v>
          </cell>
          <cell r="AB2279">
            <v>2.2650000000000001</v>
          </cell>
          <cell r="AC2279">
            <v>2.27</v>
          </cell>
          <cell r="AD2279">
            <v>2.2599999999999998</v>
          </cell>
          <cell r="AE2279">
            <v>2.2599999999999998</v>
          </cell>
          <cell r="AF2279">
            <v>1.0000000000000231E-2</v>
          </cell>
          <cell r="AG2279">
            <v>-5.0000000000003375E-3</v>
          </cell>
          <cell r="BO2279">
            <v>40675</v>
          </cell>
          <cell r="BP2279">
            <v>2.48</v>
          </cell>
          <cell r="BQ2279">
            <v>2.48</v>
          </cell>
          <cell r="BR2279">
            <v>2.4769999999999999</v>
          </cell>
          <cell r="BS2279">
            <v>2.48</v>
          </cell>
          <cell r="BT2279">
            <v>3.0000000000001137E-3</v>
          </cell>
          <cell r="BU2279">
            <v>0</v>
          </cell>
        </row>
        <row r="2280">
          <cell r="AA2280">
            <v>40676</v>
          </cell>
          <cell r="AB2280">
            <v>2.25</v>
          </cell>
          <cell r="AC2280">
            <v>2.2799999999999998</v>
          </cell>
          <cell r="AD2280">
            <v>2.25</v>
          </cell>
          <cell r="AE2280">
            <v>2.2650000000000001</v>
          </cell>
          <cell r="AF2280">
            <v>2.9999999999999805E-2</v>
          </cell>
          <cell r="AG2280">
            <v>1.5000000000000124E-2</v>
          </cell>
          <cell r="BO2280">
            <v>40674</v>
          </cell>
          <cell r="BP2280">
            <v>2.48</v>
          </cell>
          <cell r="BQ2280">
            <v>2.4900000000000002</v>
          </cell>
          <cell r="BR2280">
            <v>2.46</v>
          </cell>
          <cell r="BS2280">
            <v>2.48</v>
          </cell>
          <cell r="BT2280">
            <v>3.0000000000000249E-2</v>
          </cell>
          <cell r="BU2280">
            <v>0</v>
          </cell>
        </row>
        <row r="2281">
          <cell r="AA2281">
            <v>40675</v>
          </cell>
          <cell r="AB2281">
            <v>2.2599999999999998</v>
          </cell>
          <cell r="AC2281">
            <v>2.2599999999999998</v>
          </cell>
          <cell r="AD2281">
            <v>2.2400000000000002</v>
          </cell>
          <cell r="AE2281">
            <v>2.25</v>
          </cell>
          <cell r="AF2281">
            <v>1.9999999999999574E-2</v>
          </cell>
          <cell r="AG2281">
            <v>-9.9999999999997868E-3</v>
          </cell>
          <cell r="BO2281">
            <v>40673</v>
          </cell>
          <cell r="BP2281">
            <v>2.4950000000000001</v>
          </cell>
          <cell r="BQ2281">
            <v>2.4950000000000001</v>
          </cell>
          <cell r="BR2281">
            <v>2.48</v>
          </cell>
          <cell r="BS2281">
            <v>2.48</v>
          </cell>
          <cell r="BT2281">
            <v>1.5000000000000124E-2</v>
          </cell>
          <cell r="BU2281">
            <v>-1.5000000000000124E-2</v>
          </cell>
        </row>
        <row r="2282">
          <cell r="AA2282">
            <v>40674</v>
          </cell>
          <cell r="AB2282">
            <v>2.29</v>
          </cell>
          <cell r="AC2282">
            <v>2.2949999999999999</v>
          </cell>
          <cell r="AD2282">
            <v>2.25</v>
          </cell>
          <cell r="AE2282">
            <v>2.2599999999999998</v>
          </cell>
          <cell r="AF2282">
            <v>4.4999999999999929E-2</v>
          </cell>
          <cell r="AG2282">
            <v>-3.0000000000000249E-2</v>
          </cell>
          <cell r="BO2282">
            <v>40672</v>
          </cell>
          <cell r="BP2282">
            <v>2.5</v>
          </cell>
          <cell r="BQ2282">
            <v>2.5</v>
          </cell>
          <cell r="BR2282">
            <v>2.4900000000000002</v>
          </cell>
          <cell r="BS2282">
            <v>2.4950000000000001</v>
          </cell>
          <cell r="BT2282">
            <v>9.9999999999997868E-3</v>
          </cell>
          <cell r="BU2282">
            <v>-4.9999999999998934E-3</v>
          </cell>
        </row>
        <row r="2283">
          <cell r="AA2283">
            <v>40673</v>
          </cell>
          <cell r="AB2283">
            <v>2.33</v>
          </cell>
          <cell r="AC2283">
            <v>2.33</v>
          </cell>
          <cell r="AD2283">
            <v>2.29</v>
          </cell>
          <cell r="AE2283">
            <v>2.29</v>
          </cell>
          <cell r="AF2283">
            <v>4.0000000000000036E-2</v>
          </cell>
          <cell r="AG2283">
            <v>-4.0000000000000036E-2</v>
          </cell>
          <cell r="BO2283">
            <v>40669</v>
          </cell>
          <cell r="BP2283">
            <v>2.4900000000000002</v>
          </cell>
          <cell r="BQ2283">
            <v>2.5099999999999998</v>
          </cell>
          <cell r="BR2283">
            <v>2.4870000000000001</v>
          </cell>
          <cell r="BS2283">
            <v>2.5</v>
          </cell>
          <cell r="BT2283">
            <v>2.2999999999999687E-2</v>
          </cell>
          <cell r="BU2283">
            <v>3.2000000000000028E-2</v>
          </cell>
        </row>
        <row r="2284">
          <cell r="AA2284">
            <v>40672</v>
          </cell>
          <cell r="AB2284">
            <v>2.34</v>
          </cell>
          <cell r="AC2284">
            <v>2.34</v>
          </cell>
          <cell r="AD2284">
            <v>2.327</v>
          </cell>
          <cell r="AE2284">
            <v>2.33</v>
          </cell>
          <cell r="AF2284">
            <v>1.2999999999999901E-2</v>
          </cell>
          <cell r="AG2284">
            <v>0</v>
          </cell>
          <cell r="BO2284">
            <v>40668</v>
          </cell>
          <cell r="BP2284">
            <v>2.4900000000000002</v>
          </cell>
          <cell r="BQ2284">
            <v>2.4900000000000002</v>
          </cell>
          <cell r="BR2284">
            <v>2.4630000000000001</v>
          </cell>
          <cell r="BS2284">
            <v>2.468</v>
          </cell>
          <cell r="BT2284">
            <v>2.7000000000000135E-2</v>
          </cell>
          <cell r="BU2284">
            <v>-1.0000000000000231E-2</v>
          </cell>
        </row>
        <row r="2285">
          <cell r="AA2285">
            <v>40669</v>
          </cell>
          <cell r="AB2285">
            <v>2.2930000000000001</v>
          </cell>
          <cell r="AC2285">
            <v>2.34</v>
          </cell>
          <cell r="AD2285">
            <v>2.2869999999999999</v>
          </cell>
          <cell r="AE2285">
            <v>2.33</v>
          </cell>
          <cell r="AF2285">
            <v>5.2999999999999936E-2</v>
          </cell>
          <cell r="AG2285">
            <v>4.8000000000000043E-2</v>
          </cell>
          <cell r="BO2285">
            <v>40667</v>
          </cell>
          <cell r="BP2285">
            <v>2.4700000000000002</v>
          </cell>
          <cell r="BQ2285">
            <v>2.4900000000000002</v>
          </cell>
          <cell r="BR2285">
            <v>2.4580000000000002</v>
          </cell>
          <cell r="BS2285">
            <v>2.4780000000000002</v>
          </cell>
          <cell r="BT2285">
            <v>3.2000000000000028E-2</v>
          </cell>
          <cell r="BU2285">
            <v>8.0000000000000071E-3</v>
          </cell>
        </row>
        <row r="2286">
          <cell r="AA2286">
            <v>40668</v>
          </cell>
          <cell r="AB2286">
            <v>2.2999999999999998</v>
          </cell>
          <cell r="AC2286">
            <v>2.3050000000000002</v>
          </cell>
          <cell r="AD2286">
            <v>2.2669999999999999</v>
          </cell>
          <cell r="AE2286">
            <v>2.282</v>
          </cell>
          <cell r="AF2286">
            <v>3.8000000000000256E-2</v>
          </cell>
          <cell r="AG2286">
            <v>-4.9999999999998934E-3</v>
          </cell>
          <cell r="BO2286">
            <v>40666</v>
          </cell>
          <cell r="BP2286">
            <v>2.48</v>
          </cell>
          <cell r="BQ2286">
            <v>2.48</v>
          </cell>
          <cell r="BR2286">
            <v>2.4489999999999998</v>
          </cell>
          <cell r="BS2286">
            <v>2.4700000000000002</v>
          </cell>
          <cell r="BT2286">
            <v>3.1000000000000139E-2</v>
          </cell>
          <cell r="BU2286">
            <v>1.1000000000000121E-2</v>
          </cell>
        </row>
        <row r="2287">
          <cell r="AA2287">
            <v>40667</v>
          </cell>
          <cell r="AB2287">
            <v>2.2949999999999999</v>
          </cell>
          <cell r="AC2287">
            <v>2.3050000000000002</v>
          </cell>
          <cell r="AD2287">
            <v>2.2559999999999998</v>
          </cell>
          <cell r="AE2287">
            <v>2.2869999999999999</v>
          </cell>
          <cell r="AF2287">
            <v>4.9000000000000377E-2</v>
          </cell>
          <cell r="AG2287">
            <v>-3.0000000000001137E-3</v>
          </cell>
          <cell r="BO2287">
            <v>40665</v>
          </cell>
          <cell r="BP2287">
            <v>2.4729999999999999</v>
          </cell>
          <cell r="BQ2287">
            <v>2.4809999999999999</v>
          </cell>
          <cell r="BR2287">
            <v>2.4590000000000001</v>
          </cell>
          <cell r="BS2287">
            <v>2.4590000000000001</v>
          </cell>
          <cell r="BT2287">
            <v>2.1999999999999797E-2</v>
          </cell>
          <cell r="BU2287">
            <v>-8.0000000000000071E-3</v>
          </cell>
        </row>
        <row r="2288">
          <cell r="AA2288">
            <v>40666</v>
          </cell>
          <cell r="AB2288">
            <v>2.3199999999999998</v>
          </cell>
          <cell r="AC2288">
            <v>2.3199999999999998</v>
          </cell>
          <cell r="AD2288">
            <v>2.266</v>
          </cell>
          <cell r="AE2288">
            <v>2.29</v>
          </cell>
          <cell r="AF2288">
            <v>5.3999999999999826E-2</v>
          </cell>
          <cell r="AG2288">
            <v>-1.5000000000000124E-2</v>
          </cell>
          <cell r="BO2288">
            <v>40662</v>
          </cell>
          <cell r="BP2288">
            <v>2.48</v>
          </cell>
          <cell r="BQ2288">
            <v>2.48</v>
          </cell>
          <cell r="BR2288">
            <v>2.46</v>
          </cell>
          <cell r="BS2288">
            <v>2.4670000000000001</v>
          </cell>
          <cell r="BT2288">
            <v>2.0000000000000018E-2</v>
          </cell>
          <cell r="BU2288">
            <v>0</v>
          </cell>
        </row>
        <row r="2289">
          <cell r="AA2289">
            <v>40665</v>
          </cell>
          <cell r="AB2289">
            <v>2.323</v>
          </cell>
          <cell r="AC2289">
            <v>2.33</v>
          </cell>
          <cell r="AD2289">
            <v>2.3039999999999998</v>
          </cell>
          <cell r="AE2289">
            <v>2.3050000000000002</v>
          </cell>
          <cell r="AF2289">
            <v>2.6000000000000245E-2</v>
          </cell>
          <cell r="AG2289">
            <v>1.000000000000334E-3</v>
          </cell>
          <cell r="BO2289">
            <v>40661</v>
          </cell>
          <cell r="BP2289">
            <v>2.46</v>
          </cell>
          <cell r="BQ2289">
            <v>2.48</v>
          </cell>
          <cell r="BR2289">
            <v>2.444</v>
          </cell>
          <cell r="BS2289">
            <v>2.4670000000000001</v>
          </cell>
          <cell r="BT2289">
            <v>3.6000000000000032E-2</v>
          </cell>
          <cell r="BU2289">
            <v>2.0000000000000018E-2</v>
          </cell>
        </row>
        <row r="2290">
          <cell r="AA2290">
            <v>40662</v>
          </cell>
          <cell r="AB2290">
            <v>2.3250000000000002</v>
          </cell>
          <cell r="AC2290">
            <v>2.33</v>
          </cell>
          <cell r="AD2290">
            <v>2.3010000000000002</v>
          </cell>
          <cell r="AE2290">
            <v>2.3039999999999998</v>
          </cell>
          <cell r="AF2290">
            <v>2.8999999999999915E-2</v>
          </cell>
          <cell r="AG2290">
            <v>-2.0000000000002238E-3</v>
          </cell>
          <cell r="BO2290">
            <v>40660</v>
          </cell>
          <cell r="BP2290">
            <v>2.44</v>
          </cell>
          <cell r="BQ2290">
            <v>2.46</v>
          </cell>
          <cell r="BR2290">
            <v>2.427</v>
          </cell>
          <cell r="BS2290">
            <v>2.4470000000000001</v>
          </cell>
          <cell r="BT2290">
            <v>3.2999999999999918E-2</v>
          </cell>
          <cell r="BU2290">
            <v>1.9000000000000128E-2</v>
          </cell>
        </row>
        <row r="2291">
          <cell r="AA2291">
            <v>40661</v>
          </cell>
          <cell r="AB2291">
            <v>2.2799999999999998</v>
          </cell>
          <cell r="AC2291">
            <v>2.3250000000000002</v>
          </cell>
          <cell r="AD2291">
            <v>2.2610000000000001</v>
          </cell>
          <cell r="AE2291">
            <v>2.306</v>
          </cell>
          <cell r="AF2291">
            <v>6.4000000000000057E-2</v>
          </cell>
          <cell r="AG2291">
            <v>4.4999999999999929E-2</v>
          </cell>
          <cell r="BO2291">
            <v>40659</v>
          </cell>
          <cell r="BP2291">
            <v>2.444</v>
          </cell>
          <cell r="BQ2291">
            <v>2.444</v>
          </cell>
          <cell r="BR2291">
            <v>2.4279999999999999</v>
          </cell>
          <cell r="BS2291">
            <v>2.4279999999999999</v>
          </cell>
          <cell r="BT2291">
            <v>1.6000000000000014E-2</v>
          </cell>
          <cell r="BU2291">
            <v>0</v>
          </cell>
        </row>
        <row r="2292">
          <cell r="AA2292">
            <v>40660</v>
          </cell>
          <cell r="AB2292">
            <v>2.2200000000000002</v>
          </cell>
          <cell r="AC2292">
            <v>2.2799999999999998</v>
          </cell>
          <cell r="AD2292">
            <v>2.2029999999999998</v>
          </cell>
          <cell r="AE2292">
            <v>2.2610000000000001</v>
          </cell>
          <cell r="AF2292">
            <v>7.6999999999999957E-2</v>
          </cell>
          <cell r="AG2292">
            <v>5.600000000000005E-2</v>
          </cell>
          <cell r="BO2292">
            <v>40658</v>
          </cell>
          <cell r="BP2292">
            <v>2.4500000000000002</v>
          </cell>
          <cell r="BQ2292">
            <v>2.4500000000000002</v>
          </cell>
          <cell r="BR2292">
            <v>2.4279999999999999</v>
          </cell>
          <cell r="BS2292">
            <v>2.4279999999999999</v>
          </cell>
          <cell r="BT2292">
            <v>2.2000000000000242E-2</v>
          </cell>
          <cell r="BU2292">
            <v>-1.0000000000000231E-2</v>
          </cell>
        </row>
        <row r="2293">
          <cell r="AA2293">
            <v>40659</v>
          </cell>
          <cell r="AB2293">
            <v>2.15</v>
          </cell>
          <cell r="AC2293">
            <v>2.23</v>
          </cell>
          <cell r="AD2293">
            <v>2.1379999999999999</v>
          </cell>
          <cell r="AE2293">
            <v>2.2050000000000001</v>
          </cell>
          <cell r="AF2293">
            <v>9.2000000000000082E-2</v>
          </cell>
          <cell r="AG2293">
            <v>6.7000000000000171E-2</v>
          </cell>
          <cell r="BO2293">
            <v>40655</v>
          </cell>
          <cell r="BP2293">
            <v>2.4500000000000002</v>
          </cell>
          <cell r="BQ2293">
            <v>2.4500000000000002</v>
          </cell>
          <cell r="BR2293">
            <v>2.4380000000000002</v>
          </cell>
          <cell r="BS2293">
            <v>2.4380000000000002</v>
          </cell>
          <cell r="BT2293">
            <v>1.2000000000000011E-2</v>
          </cell>
          <cell r="BU2293">
            <v>-1.2000000000000011E-2</v>
          </cell>
        </row>
        <row r="2294">
          <cell r="AA2294">
            <v>40658</v>
          </cell>
          <cell r="AB2294">
            <v>2.15</v>
          </cell>
          <cell r="AC2294">
            <v>2.15</v>
          </cell>
          <cell r="AD2294">
            <v>2.1379999999999999</v>
          </cell>
          <cell r="AE2294">
            <v>2.1379999999999999</v>
          </cell>
          <cell r="AF2294">
            <v>1.2000000000000011E-2</v>
          </cell>
          <cell r="AG2294">
            <v>9.9999999999988987E-4</v>
          </cell>
          <cell r="BO2294">
            <v>40654</v>
          </cell>
          <cell r="BP2294">
            <v>2.4500000000000002</v>
          </cell>
          <cell r="BQ2294">
            <v>2.4500000000000002</v>
          </cell>
          <cell r="BR2294">
            <v>2.431</v>
          </cell>
          <cell r="BS2294">
            <v>2.4500000000000002</v>
          </cell>
          <cell r="BT2294">
            <v>1.9000000000000128E-2</v>
          </cell>
          <cell r="BU2294">
            <v>0</v>
          </cell>
        </row>
        <row r="2295">
          <cell r="AA2295">
            <v>40655</v>
          </cell>
          <cell r="AB2295">
            <v>2.15</v>
          </cell>
          <cell r="AC2295">
            <v>2.15</v>
          </cell>
          <cell r="AD2295">
            <v>2.137</v>
          </cell>
          <cell r="AE2295">
            <v>2.137</v>
          </cell>
          <cell r="AF2295">
            <v>1.2999999999999901E-2</v>
          </cell>
          <cell r="AG2295">
            <v>0</v>
          </cell>
          <cell r="BO2295">
            <v>40653</v>
          </cell>
          <cell r="BP2295">
            <v>2.5099999999999998</v>
          </cell>
          <cell r="BQ2295">
            <v>2.5099999999999998</v>
          </cell>
          <cell r="BR2295">
            <v>2.4380000000000002</v>
          </cell>
          <cell r="BS2295">
            <v>2.4500000000000002</v>
          </cell>
          <cell r="BT2295">
            <v>7.199999999999962E-2</v>
          </cell>
          <cell r="BU2295">
            <v>-4.6999999999999709E-2</v>
          </cell>
        </row>
        <row r="2296">
          <cell r="AA2296">
            <v>40654</v>
          </cell>
          <cell r="AB2296">
            <v>2.14</v>
          </cell>
          <cell r="AC2296">
            <v>2.1749999999999998</v>
          </cell>
          <cell r="AD2296">
            <v>2.1269999999999998</v>
          </cell>
          <cell r="AE2296">
            <v>2.137</v>
          </cell>
          <cell r="AF2296">
            <v>4.8000000000000043E-2</v>
          </cell>
          <cell r="AG2296">
            <v>0</v>
          </cell>
          <cell r="BO2296">
            <v>40652</v>
          </cell>
          <cell r="BP2296">
            <v>2.54</v>
          </cell>
          <cell r="BQ2296">
            <v>2.54</v>
          </cell>
          <cell r="BR2296">
            <v>2.4929999999999999</v>
          </cell>
          <cell r="BS2296">
            <v>2.4969999999999999</v>
          </cell>
          <cell r="BT2296">
            <v>4.7000000000000153E-2</v>
          </cell>
          <cell r="BU2296">
            <v>-3.1000000000000139E-2</v>
          </cell>
        </row>
        <row r="2297">
          <cell r="AA2297">
            <v>40653</v>
          </cell>
          <cell r="AB2297">
            <v>2.2400000000000002</v>
          </cell>
          <cell r="AC2297">
            <v>2.2400000000000002</v>
          </cell>
          <cell r="AD2297">
            <v>2.137</v>
          </cell>
          <cell r="AE2297">
            <v>2.137</v>
          </cell>
          <cell r="AF2297">
            <v>0.1030000000000002</v>
          </cell>
          <cell r="AG2297">
            <v>-9.1000000000000192E-2</v>
          </cell>
          <cell r="BO2297">
            <v>40651</v>
          </cell>
          <cell r="BP2297">
            <v>2.56</v>
          </cell>
          <cell r="BQ2297">
            <v>2.56</v>
          </cell>
          <cell r="BR2297">
            <v>2.528</v>
          </cell>
          <cell r="BS2297">
            <v>2.528</v>
          </cell>
          <cell r="BT2297">
            <v>3.2000000000000028E-2</v>
          </cell>
          <cell r="BU2297">
            <v>-1.7999999999999794E-2</v>
          </cell>
        </row>
        <row r="2298">
          <cell r="AA2298">
            <v>40652</v>
          </cell>
          <cell r="AB2298">
            <v>2.2999999999999998</v>
          </cell>
          <cell r="AC2298">
            <v>2.31</v>
          </cell>
          <cell r="AD2298">
            <v>2.218</v>
          </cell>
          <cell r="AE2298">
            <v>2.2280000000000002</v>
          </cell>
          <cell r="AF2298">
            <v>9.2000000000000082E-2</v>
          </cell>
          <cell r="AG2298">
            <v>-5.9999999999999609E-2</v>
          </cell>
          <cell r="BO2298">
            <v>40648</v>
          </cell>
          <cell r="BP2298">
            <v>2.5499999999999998</v>
          </cell>
          <cell r="BQ2298">
            <v>2.56</v>
          </cell>
          <cell r="BR2298">
            <v>2.5350000000000001</v>
          </cell>
          <cell r="BS2298">
            <v>2.5459999999999998</v>
          </cell>
          <cell r="BT2298">
            <v>2.4999999999999911E-2</v>
          </cell>
          <cell r="BU2298">
            <v>1.0999999999999677E-2</v>
          </cell>
        </row>
        <row r="2299">
          <cell r="AA2299">
            <v>40651</v>
          </cell>
          <cell r="AB2299">
            <v>2.33</v>
          </cell>
          <cell r="AC2299">
            <v>2.33</v>
          </cell>
          <cell r="AD2299">
            <v>2.2730000000000001</v>
          </cell>
          <cell r="AE2299">
            <v>2.2879999999999998</v>
          </cell>
          <cell r="AF2299">
            <v>5.699999999999994E-2</v>
          </cell>
          <cell r="AG2299">
            <v>-2.9000000000000359E-2</v>
          </cell>
          <cell r="BO2299">
            <v>40647</v>
          </cell>
          <cell r="BP2299">
            <v>2.5499999999999998</v>
          </cell>
          <cell r="BQ2299">
            <v>2.56</v>
          </cell>
          <cell r="BR2299">
            <v>2.5209999999999999</v>
          </cell>
          <cell r="BS2299">
            <v>2.5350000000000001</v>
          </cell>
          <cell r="BT2299">
            <v>3.9000000000000146E-2</v>
          </cell>
          <cell r="BU2299">
            <v>1.000000000000334E-3</v>
          </cell>
        </row>
        <row r="2300">
          <cell r="AA2300">
            <v>40648</v>
          </cell>
          <cell r="AB2300">
            <v>2.2999999999999998</v>
          </cell>
          <cell r="AC2300">
            <v>2.33</v>
          </cell>
          <cell r="AD2300">
            <v>2.2730000000000001</v>
          </cell>
          <cell r="AE2300">
            <v>2.3170000000000002</v>
          </cell>
          <cell r="AF2300">
            <v>5.699999999999994E-2</v>
          </cell>
          <cell r="AG2300">
            <v>3.0000000000000249E-2</v>
          </cell>
          <cell r="BO2300">
            <v>40646</v>
          </cell>
          <cell r="BP2300">
            <v>2.5099999999999998</v>
          </cell>
          <cell r="BQ2300">
            <v>2.56</v>
          </cell>
          <cell r="BR2300">
            <v>2.46</v>
          </cell>
          <cell r="BS2300">
            <v>2.5339999999999998</v>
          </cell>
          <cell r="BT2300">
            <v>0.10000000000000009</v>
          </cell>
          <cell r="BU2300">
            <v>3.8999999999999702E-2</v>
          </cell>
        </row>
        <row r="2301">
          <cell r="AA2301">
            <v>40647</v>
          </cell>
          <cell r="AB2301">
            <v>2.27</v>
          </cell>
          <cell r="AC2301">
            <v>2.2999999999999998</v>
          </cell>
          <cell r="AD2301">
            <v>2.258</v>
          </cell>
          <cell r="AE2301">
            <v>2.2869999999999999</v>
          </cell>
          <cell r="AF2301">
            <v>4.1999999999999815E-2</v>
          </cell>
          <cell r="AG2301">
            <v>2.8999999999999915E-2</v>
          </cell>
          <cell r="BO2301">
            <v>40645</v>
          </cell>
          <cell r="BP2301">
            <v>2.4729999999999999</v>
          </cell>
          <cell r="BQ2301">
            <v>2.5099999999999998</v>
          </cell>
          <cell r="BR2301">
            <v>2.4630000000000001</v>
          </cell>
          <cell r="BS2301">
            <v>2.4950000000000001</v>
          </cell>
          <cell r="BT2301">
            <v>4.6999999999999709E-2</v>
          </cell>
          <cell r="BU2301">
            <v>3.2000000000000028E-2</v>
          </cell>
        </row>
        <row r="2302">
          <cell r="AA2302">
            <v>40646</v>
          </cell>
          <cell r="AB2302">
            <v>2.23</v>
          </cell>
          <cell r="AC2302">
            <v>2.2799999999999998</v>
          </cell>
          <cell r="AD2302">
            <v>2.19</v>
          </cell>
          <cell r="AE2302">
            <v>2.258</v>
          </cell>
          <cell r="AF2302">
            <v>8.9999999999999858E-2</v>
          </cell>
          <cell r="AG2302">
            <v>4.3000000000000149E-2</v>
          </cell>
          <cell r="BO2302">
            <v>40644</v>
          </cell>
          <cell r="BP2302">
            <v>2.48</v>
          </cell>
          <cell r="BQ2302">
            <v>2.4900000000000002</v>
          </cell>
          <cell r="BR2302">
            <v>2.4500000000000002</v>
          </cell>
          <cell r="BS2302">
            <v>2.4630000000000001</v>
          </cell>
          <cell r="BT2302">
            <v>4.0000000000000036E-2</v>
          </cell>
          <cell r="BU2302">
            <v>-4.4999999999999929E-2</v>
          </cell>
        </row>
        <row r="2303">
          <cell r="AA2303">
            <v>40645</v>
          </cell>
          <cell r="AB2303">
            <v>2.2000000000000002</v>
          </cell>
          <cell r="AC2303">
            <v>2.25</v>
          </cell>
          <cell r="AD2303">
            <v>2.1739999999999999</v>
          </cell>
          <cell r="AE2303">
            <v>2.2149999999999999</v>
          </cell>
          <cell r="AF2303">
            <v>7.6000000000000068E-2</v>
          </cell>
          <cell r="AG2303">
            <v>2.5999999999999801E-2</v>
          </cell>
          <cell r="BO2303">
            <v>40641</v>
          </cell>
          <cell r="BP2303">
            <v>2.52</v>
          </cell>
          <cell r="BQ2303">
            <v>2.52</v>
          </cell>
          <cell r="BR2303">
            <v>2.488</v>
          </cell>
          <cell r="BS2303">
            <v>2.508</v>
          </cell>
          <cell r="BT2303">
            <v>3.2000000000000028E-2</v>
          </cell>
          <cell r="BU2303">
            <v>-3.2000000000000028E-2</v>
          </cell>
        </row>
        <row r="2304">
          <cell r="AA2304">
            <v>40644</v>
          </cell>
          <cell r="AB2304">
            <v>2.2400000000000002</v>
          </cell>
          <cell r="AC2304">
            <v>2.2400000000000002</v>
          </cell>
          <cell r="AD2304">
            <v>2.169</v>
          </cell>
          <cell r="AE2304">
            <v>2.1890000000000001</v>
          </cell>
          <cell r="AF2304">
            <v>7.1000000000000174E-2</v>
          </cell>
          <cell r="AG2304">
            <v>-3.9000000000000146E-2</v>
          </cell>
          <cell r="BO2304">
            <v>40640</v>
          </cell>
          <cell r="BP2304">
            <v>2.5649999999999999</v>
          </cell>
          <cell r="BQ2304">
            <v>2.5649999999999999</v>
          </cell>
          <cell r="BR2304">
            <v>2.5099999999999998</v>
          </cell>
          <cell r="BS2304">
            <v>2.54</v>
          </cell>
          <cell r="BT2304">
            <v>5.500000000000016E-2</v>
          </cell>
          <cell r="BU2304">
            <v>-2.0000000000000018E-2</v>
          </cell>
        </row>
        <row r="2305">
          <cell r="AA2305">
            <v>40641</v>
          </cell>
          <cell r="AB2305">
            <v>2.2349999999999999</v>
          </cell>
          <cell r="AC2305">
            <v>2.2549999999999999</v>
          </cell>
          <cell r="AD2305">
            <v>2.2170000000000001</v>
          </cell>
          <cell r="AE2305">
            <v>2.2280000000000002</v>
          </cell>
          <cell r="AF2305">
            <v>3.7999999999999812E-2</v>
          </cell>
          <cell r="AG2305">
            <v>-6.6999999999999726E-2</v>
          </cell>
          <cell r="BO2305">
            <v>40639</v>
          </cell>
          <cell r="BP2305">
            <v>2.58</v>
          </cell>
          <cell r="BQ2305">
            <v>2.59</v>
          </cell>
          <cell r="BR2305">
            <v>2.5499999999999998</v>
          </cell>
          <cell r="BS2305">
            <v>2.56</v>
          </cell>
          <cell r="BT2305">
            <v>4.0000000000000036E-2</v>
          </cell>
          <cell r="BU2305">
            <v>-4.4999999999999929E-2</v>
          </cell>
        </row>
        <row r="2306">
          <cell r="AA2306">
            <v>40640</v>
          </cell>
          <cell r="AB2306">
            <v>2.335</v>
          </cell>
          <cell r="AC2306">
            <v>2.34</v>
          </cell>
          <cell r="AD2306">
            <v>2.246</v>
          </cell>
          <cell r="AE2306">
            <v>2.2949999999999999</v>
          </cell>
          <cell r="AF2306">
            <v>9.3999999999999861E-2</v>
          </cell>
          <cell r="AG2306">
            <v>-2.4999999999999911E-2</v>
          </cell>
          <cell r="BO2306">
            <v>40638</v>
          </cell>
          <cell r="BP2306">
            <v>2.61</v>
          </cell>
          <cell r="BQ2306">
            <v>2.6179999999999999</v>
          </cell>
          <cell r="BR2306">
            <v>2.59</v>
          </cell>
          <cell r="BS2306">
            <v>2.605</v>
          </cell>
          <cell r="BT2306">
            <v>2.8000000000000025E-2</v>
          </cell>
          <cell r="BU2306">
            <v>-4.9999999999998934E-3</v>
          </cell>
        </row>
        <row r="2307">
          <cell r="AA2307">
            <v>40639</v>
          </cell>
          <cell r="AB2307">
            <v>2.35</v>
          </cell>
          <cell r="AC2307">
            <v>2.36</v>
          </cell>
          <cell r="AD2307">
            <v>2.31</v>
          </cell>
          <cell r="AE2307">
            <v>2.3199999999999998</v>
          </cell>
          <cell r="AF2307">
            <v>4.9999999999999822E-2</v>
          </cell>
          <cell r="AG2307">
            <v>-7.5000000000000178E-2</v>
          </cell>
          <cell r="BO2307">
            <v>40637</v>
          </cell>
          <cell r="BP2307">
            <v>2.625</v>
          </cell>
          <cell r="BQ2307">
            <v>2.625</v>
          </cell>
          <cell r="BR2307">
            <v>2.6</v>
          </cell>
          <cell r="BS2307">
            <v>2.61</v>
          </cell>
          <cell r="BT2307">
            <v>2.4999999999999911E-2</v>
          </cell>
          <cell r="BU2307">
            <v>4.9999999999998934E-3</v>
          </cell>
        </row>
        <row r="2308">
          <cell r="AA2308">
            <v>40638</v>
          </cell>
          <cell r="AB2308">
            <v>2.403</v>
          </cell>
          <cell r="AC2308">
            <v>2.4049999999999998</v>
          </cell>
          <cell r="AD2308">
            <v>2.3780000000000001</v>
          </cell>
          <cell r="AE2308">
            <v>2.395</v>
          </cell>
          <cell r="AF2308">
            <v>2.6999999999999691E-2</v>
          </cell>
          <cell r="AG2308">
            <v>-4.9999999999998934E-3</v>
          </cell>
          <cell r="BO2308">
            <v>40634</v>
          </cell>
          <cell r="BP2308">
            <v>2.665</v>
          </cell>
          <cell r="BQ2308">
            <v>2.665</v>
          </cell>
          <cell r="BR2308">
            <v>2.605</v>
          </cell>
          <cell r="BS2308">
            <v>2.605</v>
          </cell>
          <cell r="BT2308">
            <v>6.0000000000000053E-2</v>
          </cell>
          <cell r="BU2308">
            <v>-3.5000000000000142E-2</v>
          </cell>
        </row>
        <row r="2309">
          <cell r="AA2309">
            <v>40637</v>
          </cell>
          <cell r="AB2309">
            <v>2.415</v>
          </cell>
          <cell r="AC2309">
            <v>2.415</v>
          </cell>
          <cell r="AD2309">
            <v>2.4</v>
          </cell>
          <cell r="AE2309">
            <v>2.4</v>
          </cell>
          <cell r="AF2309">
            <v>1.5000000000000124E-2</v>
          </cell>
          <cell r="AG2309">
            <v>-1.0000000000000231E-2</v>
          </cell>
          <cell r="BO2309">
            <v>40633</v>
          </cell>
          <cell r="BP2309">
            <v>2.59</v>
          </cell>
          <cell r="BQ2309">
            <v>2.68</v>
          </cell>
          <cell r="BR2309">
            <v>2.58</v>
          </cell>
          <cell r="BS2309">
            <v>2.64</v>
          </cell>
          <cell r="BT2309">
            <v>0.10000000000000009</v>
          </cell>
          <cell r="BU2309">
            <v>4.0000000000000036E-2</v>
          </cell>
        </row>
        <row r="2310">
          <cell r="AA2310">
            <v>40634</v>
          </cell>
          <cell r="AB2310">
            <v>2.4449999999999998</v>
          </cell>
          <cell r="AC2310">
            <v>2.4449999999999998</v>
          </cell>
          <cell r="AD2310">
            <v>2.39</v>
          </cell>
          <cell r="AE2310">
            <v>2.41</v>
          </cell>
          <cell r="AF2310">
            <v>5.4999999999999716E-2</v>
          </cell>
          <cell r="AG2310">
            <v>-2.4999999999999911E-2</v>
          </cell>
          <cell r="BO2310">
            <v>40632</v>
          </cell>
          <cell r="BP2310">
            <v>2.585</v>
          </cell>
          <cell r="BQ2310">
            <v>2.64</v>
          </cell>
          <cell r="BR2310">
            <v>2.58</v>
          </cell>
          <cell r="BS2310">
            <v>2.6</v>
          </cell>
          <cell r="BT2310">
            <v>6.0000000000000053E-2</v>
          </cell>
          <cell r="BU2310">
            <v>1.5000000000000124E-2</v>
          </cell>
        </row>
        <row r="2311">
          <cell r="AA2311">
            <v>40633</v>
          </cell>
          <cell r="AB2311">
            <v>2.41</v>
          </cell>
          <cell r="AC2311">
            <v>2.4700000000000002</v>
          </cell>
          <cell r="AD2311">
            <v>2.3929999999999998</v>
          </cell>
          <cell r="AE2311">
            <v>2.4350000000000001</v>
          </cell>
          <cell r="AF2311">
            <v>7.7000000000000401E-2</v>
          </cell>
          <cell r="AG2311">
            <v>8.0000000000000071E-3</v>
          </cell>
          <cell r="BO2311">
            <v>40631</v>
          </cell>
          <cell r="BP2311">
            <v>2.5550000000000002</v>
          </cell>
          <cell r="BQ2311">
            <v>2.585</v>
          </cell>
          <cell r="BR2311">
            <v>2.5510000000000002</v>
          </cell>
          <cell r="BS2311">
            <v>2.585</v>
          </cell>
          <cell r="BT2311">
            <v>3.3999999999999808E-2</v>
          </cell>
          <cell r="BU2311">
            <v>2.8000000000000025E-2</v>
          </cell>
        </row>
        <row r="2312">
          <cell r="AA2312">
            <v>40632</v>
          </cell>
          <cell r="AB2312">
            <v>2.355</v>
          </cell>
          <cell r="AC2312">
            <v>2.4350000000000001</v>
          </cell>
          <cell r="AD2312">
            <v>2.355</v>
          </cell>
          <cell r="AE2312">
            <v>2.427</v>
          </cell>
          <cell r="AF2312">
            <v>8.0000000000000071E-2</v>
          </cell>
          <cell r="AG2312">
            <v>6.1999999999999833E-2</v>
          </cell>
          <cell r="BO2312">
            <v>40630</v>
          </cell>
          <cell r="BP2312">
            <v>2.5649999999999999</v>
          </cell>
          <cell r="BQ2312">
            <v>2.5649999999999999</v>
          </cell>
          <cell r="BR2312">
            <v>2.548</v>
          </cell>
          <cell r="BS2312">
            <v>2.5569999999999999</v>
          </cell>
          <cell r="BT2312">
            <v>1.6999999999999904E-2</v>
          </cell>
          <cell r="BU2312">
            <v>-3.0000000000001137E-3</v>
          </cell>
        </row>
        <row r="2313">
          <cell r="AA2313">
            <v>40631</v>
          </cell>
          <cell r="AB2313">
            <v>2.335</v>
          </cell>
          <cell r="AC2313">
            <v>2.3650000000000002</v>
          </cell>
          <cell r="AD2313">
            <v>2.335</v>
          </cell>
          <cell r="AE2313">
            <v>2.3650000000000002</v>
          </cell>
          <cell r="AF2313">
            <v>3.0000000000000249E-2</v>
          </cell>
          <cell r="AG2313">
            <v>2.8000000000000025E-2</v>
          </cell>
          <cell r="BO2313">
            <v>40627</v>
          </cell>
          <cell r="BP2313">
            <v>2.56</v>
          </cell>
          <cell r="BQ2313">
            <v>2.56</v>
          </cell>
          <cell r="BR2313">
            <v>2.56</v>
          </cell>
          <cell r="BS2313">
            <v>2.56</v>
          </cell>
          <cell r="BT2313">
            <v>0</v>
          </cell>
          <cell r="BU2313">
            <v>3.0000000000001137E-3</v>
          </cell>
        </row>
        <row r="2314">
          <cell r="AA2314">
            <v>40630</v>
          </cell>
          <cell r="AB2314">
            <v>2.33</v>
          </cell>
          <cell r="AC2314">
            <v>2.34</v>
          </cell>
          <cell r="AD2314">
            <v>2.33</v>
          </cell>
          <cell r="AE2314">
            <v>2.3370000000000002</v>
          </cell>
          <cell r="AF2314">
            <v>9.9999999999997868E-3</v>
          </cell>
          <cell r="AG2314">
            <v>-9.9999999999988987E-4</v>
          </cell>
          <cell r="BO2314">
            <v>40626</v>
          </cell>
          <cell r="BP2314">
            <v>2.5499999999999998</v>
          </cell>
          <cell r="BQ2314">
            <v>2.56</v>
          </cell>
          <cell r="BR2314">
            <v>2.548</v>
          </cell>
          <cell r="BS2314">
            <v>2.5569999999999999</v>
          </cell>
          <cell r="BT2314">
            <v>1.2000000000000011E-2</v>
          </cell>
          <cell r="BU2314">
            <v>-3.0000000000001137E-3</v>
          </cell>
        </row>
        <row r="2315">
          <cell r="AA2315">
            <v>40627</v>
          </cell>
          <cell r="AB2315">
            <v>2.34</v>
          </cell>
          <cell r="AC2315">
            <v>2.34</v>
          </cell>
          <cell r="AD2315">
            <v>2.31</v>
          </cell>
          <cell r="AE2315">
            <v>2.3380000000000001</v>
          </cell>
          <cell r="AF2315">
            <v>2.9999999999999805E-2</v>
          </cell>
          <cell r="AG2315">
            <v>1.1000000000000121E-2</v>
          </cell>
          <cell r="BO2315">
            <v>40625</v>
          </cell>
          <cell r="BP2315">
            <v>2.57</v>
          </cell>
          <cell r="BQ2315">
            <v>2.58</v>
          </cell>
          <cell r="BR2315">
            <v>2.5329999999999999</v>
          </cell>
          <cell r="BS2315">
            <v>2.56</v>
          </cell>
          <cell r="BT2315">
            <v>4.7000000000000153E-2</v>
          </cell>
          <cell r="BU2315">
            <v>-9.9999999999997868E-3</v>
          </cell>
        </row>
        <row r="2316">
          <cell r="AA2316">
            <v>40626</v>
          </cell>
          <cell r="AB2316">
            <v>2.3199999999999998</v>
          </cell>
          <cell r="AC2316">
            <v>2.33</v>
          </cell>
          <cell r="AD2316">
            <v>2.3159999999999998</v>
          </cell>
          <cell r="AE2316">
            <v>2.327</v>
          </cell>
          <cell r="AF2316">
            <v>1.4000000000000234E-2</v>
          </cell>
          <cell r="AG2316">
            <v>-3.0000000000001137E-3</v>
          </cell>
          <cell r="BO2316">
            <v>40624</v>
          </cell>
          <cell r="BP2316">
            <v>2.56</v>
          </cell>
          <cell r="BQ2316">
            <v>2.573</v>
          </cell>
          <cell r="BR2316">
            <v>2.548</v>
          </cell>
          <cell r="BS2316">
            <v>2.57</v>
          </cell>
          <cell r="BT2316">
            <v>2.4999999999999911E-2</v>
          </cell>
          <cell r="BU2316">
            <v>6.9999999999996732E-3</v>
          </cell>
        </row>
        <row r="2317">
          <cell r="AA2317">
            <v>40625</v>
          </cell>
          <cell r="AB2317">
            <v>2.2999999999999998</v>
          </cell>
          <cell r="AC2317">
            <v>2.33</v>
          </cell>
          <cell r="AD2317">
            <v>2.2999999999999998</v>
          </cell>
          <cell r="AE2317">
            <v>2.33</v>
          </cell>
          <cell r="AF2317">
            <v>3.0000000000000249E-2</v>
          </cell>
          <cell r="AG2317">
            <v>1.0000000000000231E-2</v>
          </cell>
          <cell r="BO2317">
            <v>40623</v>
          </cell>
          <cell r="BP2317">
            <v>2.54</v>
          </cell>
          <cell r="BQ2317">
            <v>2.5630000000000002</v>
          </cell>
          <cell r="BR2317">
            <v>2.54</v>
          </cell>
          <cell r="BS2317">
            <v>2.5630000000000002</v>
          </cell>
          <cell r="BT2317">
            <v>2.3000000000000131E-2</v>
          </cell>
          <cell r="BU2317">
            <v>3.0000000000001137E-3</v>
          </cell>
        </row>
        <row r="2318">
          <cell r="AA2318">
            <v>40624</v>
          </cell>
          <cell r="AB2318">
            <v>2.2599999999999998</v>
          </cell>
          <cell r="AC2318">
            <v>2.3380000000000001</v>
          </cell>
          <cell r="AD2318">
            <v>2.25</v>
          </cell>
          <cell r="AE2318">
            <v>2.3199999999999998</v>
          </cell>
          <cell r="AF2318">
            <v>8.8000000000000078E-2</v>
          </cell>
          <cell r="AG2318">
            <v>6.999999999999984E-2</v>
          </cell>
          <cell r="BO2318">
            <v>40620</v>
          </cell>
          <cell r="BP2318">
            <v>2.52</v>
          </cell>
          <cell r="BQ2318">
            <v>2.56</v>
          </cell>
          <cell r="BR2318">
            <v>2.52</v>
          </cell>
          <cell r="BS2318">
            <v>2.56</v>
          </cell>
          <cell r="BT2318">
            <v>4.0000000000000036E-2</v>
          </cell>
          <cell r="BU2318">
            <v>4.0000000000000036E-2</v>
          </cell>
        </row>
        <row r="2319">
          <cell r="AA2319">
            <v>40623</v>
          </cell>
          <cell r="AB2319">
            <v>2.25</v>
          </cell>
          <cell r="AC2319">
            <v>2.2549999999999999</v>
          </cell>
          <cell r="AD2319">
            <v>2.2450000000000001</v>
          </cell>
          <cell r="AE2319">
            <v>2.25</v>
          </cell>
          <cell r="AF2319">
            <v>9.9999999999997868E-3</v>
          </cell>
          <cell r="AG2319">
            <v>1.9999999999997797E-3</v>
          </cell>
          <cell r="BO2319">
            <v>40619</v>
          </cell>
          <cell r="BP2319">
            <v>2.5569999999999999</v>
          </cell>
          <cell r="BQ2319">
            <v>2.5569999999999999</v>
          </cell>
          <cell r="BR2319">
            <v>2.4929999999999999</v>
          </cell>
          <cell r="BS2319">
            <v>2.52</v>
          </cell>
          <cell r="BT2319">
            <v>6.4000000000000057E-2</v>
          </cell>
          <cell r="BU2319">
            <v>-2.7000000000000135E-2</v>
          </cell>
        </row>
        <row r="2320">
          <cell r="AA2320">
            <v>40620</v>
          </cell>
          <cell r="AB2320">
            <v>2.15</v>
          </cell>
          <cell r="AC2320">
            <v>2.25</v>
          </cell>
          <cell r="AD2320">
            <v>2.15</v>
          </cell>
          <cell r="AE2320">
            <v>2.2480000000000002</v>
          </cell>
          <cell r="AF2320">
            <v>0.10000000000000009</v>
          </cell>
          <cell r="AG2320">
            <v>0.10000000000000009</v>
          </cell>
          <cell r="BO2320">
            <v>40618</v>
          </cell>
          <cell r="BP2320">
            <v>2.56</v>
          </cell>
          <cell r="BQ2320">
            <v>2.56</v>
          </cell>
          <cell r="BR2320">
            <v>2.54</v>
          </cell>
          <cell r="BS2320">
            <v>2.5470000000000002</v>
          </cell>
          <cell r="BT2320">
            <v>2.0000000000000018E-2</v>
          </cell>
          <cell r="BU2320">
            <v>-1.2999999999999901E-2</v>
          </cell>
        </row>
        <row r="2321">
          <cell r="AA2321">
            <v>40619</v>
          </cell>
          <cell r="AB2321">
            <v>2.1629999999999998</v>
          </cell>
          <cell r="AC2321">
            <v>2.1629999999999998</v>
          </cell>
          <cell r="AD2321">
            <v>2.1480000000000001</v>
          </cell>
          <cell r="AE2321">
            <v>2.1480000000000001</v>
          </cell>
          <cell r="AF2321">
            <v>1.499999999999968E-2</v>
          </cell>
          <cell r="AG2321">
            <v>-1.9999999999997797E-3</v>
          </cell>
          <cell r="BO2321">
            <v>40617</v>
          </cell>
          <cell r="BP2321">
            <v>2.57</v>
          </cell>
          <cell r="BQ2321">
            <v>2.58</v>
          </cell>
          <cell r="BR2321">
            <v>2.54</v>
          </cell>
          <cell r="BS2321">
            <v>2.56</v>
          </cell>
          <cell r="BT2321">
            <v>4.0000000000000036E-2</v>
          </cell>
          <cell r="BU2321">
            <v>-9.9999999999997868E-3</v>
          </cell>
        </row>
        <row r="2322">
          <cell r="AA2322">
            <v>40618</v>
          </cell>
          <cell r="AB2322">
            <v>2.17</v>
          </cell>
          <cell r="AC2322">
            <v>2.17</v>
          </cell>
          <cell r="AD2322">
            <v>2.15</v>
          </cell>
          <cell r="AE2322">
            <v>2.15</v>
          </cell>
          <cell r="AF2322">
            <v>2.0000000000000018E-2</v>
          </cell>
          <cell r="AG2322">
            <v>-1.8000000000000238E-2</v>
          </cell>
          <cell r="BO2322">
            <v>40616</v>
          </cell>
          <cell r="BP2322">
            <v>2.6</v>
          </cell>
          <cell r="BQ2322">
            <v>2.613</v>
          </cell>
          <cell r="BR2322">
            <v>2.57</v>
          </cell>
          <cell r="BS2322">
            <v>2.57</v>
          </cell>
          <cell r="BT2322">
            <v>4.3000000000000149E-2</v>
          </cell>
          <cell r="BU2322">
            <v>-4.0000000000000036E-2</v>
          </cell>
        </row>
        <row r="2323">
          <cell r="AA2323">
            <v>40617</v>
          </cell>
          <cell r="AB2323">
            <v>2.19</v>
          </cell>
          <cell r="AC2323">
            <v>2.1930000000000001</v>
          </cell>
          <cell r="AD2323">
            <v>2.1680000000000001</v>
          </cell>
          <cell r="AE2323">
            <v>2.1680000000000001</v>
          </cell>
          <cell r="AF2323">
            <v>2.4999999999999911E-2</v>
          </cell>
          <cell r="AG2323">
            <v>-2.9999999999999805E-2</v>
          </cell>
          <cell r="BO2323">
            <v>40613</v>
          </cell>
          <cell r="BP2323">
            <v>2.6</v>
          </cell>
          <cell r="BQ2323">
            <v>2.63</v>
          </cell>
          <cell r="BR2323">
            <v>2.6</v>
          </cell>
          <cell r="BS2323">
            <v>2.61</v>
          </cell>
          <cell r="BT2323">
            <v>2.9999999999999805E-2</v>
          </cell>
          <cell r="BU2323">
            <v>0</v>
          </cell>
        </row>
        <row r="2324">
          <cell r="AA2324">
            <v>40616</v>
          </cell>
          <cell r="AB2324">
            <v>2.2200000000000002</v>
          </cell>
          <cell r="AC2324">
            <v>2.2200000000000002</v>
          </cell>
          <cell r="AD2324">
            <v>2.1850000000000001</v>
          </cell>
          <cell r="AE2324">
            <v>2.198</v>
          </cell>
          <cell r="AF2324">
            <v>3.5000000000000142E-2</v>
          </cell>
          <cell r="AG2324">
            <v>-2.2000000000000242E-2</v>
          </cell>
          <cell r="BO2324">
            <v>40612</v>
          </cell>
          <cell r="BP2324">
            <v>2.633</v>
          </cell>
          <cell r="BQ2324">
            <v>2.64</v>
          </cell>
          <cell r="BR2324">
            <v>2.6</v>
          </cell>
          <cell r="BS2324">
            <v>2.61</v>
          </cell>
          <cell r="BT2324">
            <v>4.0000000000000036E-2</v>
          </cell>
          <cell r="BU2324">
            <v>-2.0000000000000018E-2</v>
          </cell>
        </row>
        <row r="2325">
          <cell r="AA2325">
            <v>40613</v>
          </cell>
          <cell r="AB2325">
            <v>2.2200000000000002</v>
          </cell>
          <cell r="AC2325">
            <v>2.23</v>
          </cell>
          <cell r="AD2325">
            <v>2.21</v>
          </cell>
          <cell r="AE2325">
            <v>2.2200000000000002</v>
          </cell>
          <cell r="AF2325">
            <v>2.0000000000000018E-2</v>
          </cell>
          <cell r="AG2325">
            <v>1.0000000000000231E-2</v>
          </cell>
          <cell r="BO2325">
            <v>40611</v>
          </cell>
          <cell r="BP2325">
            <v>2.62</v>
          </cell>
          <cell r="BQ2325">
            <v>2.63</v>
          </cell>
          <cell r="BR2325">
            <v>2.62</v>
          </cell>
          <cell r="BS2325">
            <v>2.63</v>
          </cell>
          <cell r="BT2325">
            <v>9.9999999999997868E-3</v>
          </cell>
          <cell r="BU2325">
            <v>3.0000000000001137E-3</v>
          </cell>
        </row>
        <row r="2326">
          <cell r="AA2326">
            <v>40612</v>
          </cell>
          <cell r="AB2326">
            <v>2.157</v>
          </cell>
          <cell r="AC2326">
            <v>2.2229999999999999</v>
          </cell>
          <cell r="AD2326">
            <v>2.15</v>
          </cell>
          <cell r="AE2326">
            <v>2.21</v>
          </cell>
          <cell r="AF2326">
            <v>7.2999999999999954E-2</v>
          </cell>
          <cell r="AG2326">
            <v>4.9999999999999822E-2</v>
          </cell>
          <cell r="BO2326">
            <v>40610</v>
          </cell>
          <cell r="BP2326">
            <v>2.62</v>
          </cell>
          <cell r="BQ2326">
            <v>2.63</v>
          </cell>
          <cell r="BR2326">
            <v>2.62</v>
          </cell>
          <cell r="BS2326">
            <v>2.6269999999999998</v>
          </cell>
          <cell r="BT2326">
            <v>9.9999999999997868E-3</v>
          </cell>
          <cell r="BU2326">
            <v>-3.0000000000001137E-3</v>
          </cell>
        </row>
        <row r="2327">
          <cell r="AA2327">
            <v>40611</v>
          </cell>
          <cell r="AB2327">
            <v>2.1</v>
          </cell>
          <cell r="AC2327">
            <v>2.1800000000000002</v>
          </cell>
          <cell r="AD2327">
            <v>2.09</v>
          </cell>
          <cell r="AE2327">
            <v>2.16</v>
          </cell>
          <cell r="AF2327">
            <v>9.0000000000000302E-2</v>
          </cell>
          <cell r="AG2327">
            <v>5.500000000000016E-2</v>
          </cell>
          <cell r="BO2327">
            <v>40609</v>
          </cell>
          <cell r="BP2327">
            <v>2.62</v>
          </cell>
          <cell r="BQ2327">
            <v>2.63</v>
          </cell>
          <cell r="BR2327">
            <v>2.62</v>
          </cell>
          <cell r="BS2327">
            <v>2.63</v>
          </cell>
          <cell r="BT2327">
            <v>9.9999999999997868E-3</v>
          </cell>
          <cell r="BU2327">
            <v>9.9999999999997868E-3</v>
          </cell>
        </row>
        <row r="2328">
          <cell r="AA2328">
            <v>40610</v>
          </cell>
          <cell r="AB2328">
            <v>2.0670000000000002</v>
          </cell>
          <cell r="AC2328">
            <v>2.105</v>
          </cell>
          <cell r="AD2328">
            <v>2.0670000000000002</v>
          </cell>
          <cell r="AE2328">
            <v>2.105</v>
          </cell>
          <cell r="AF2328">
            <v>3.7999999999999812E-2</v>
          </cell>
          <cell r="AG2328">
            <v>3.5000000000000142E-2</v>
          </cell>
          <cell r="BO2328">
            <v>40606</v>
          </cell>
          <cell r="BP2328">
            <v>2.58</v>
          </cell>
          <cell r="BQ2328">
            <v>2.62</v>
          </cell>
          <cell r="BR2328">
            <v>2.57</v>
          </cell>
          <cell r="BS2328">
            <v>2.62</v>
          </cell>
          <cell r="BT2328">
            <v>5.0000000000000266E-2</v>
          </cell>
          <cell r="BU2328">
            <v>4.0000000000000036E-2</v>
          </cell>
        </row>
        <row r="2329">
          <cell r="AA2329">
            <v>40609</v>
          </cell>
          <cell r="AB2329">
            <v>2.0099999999999998</v>
          </cell>
          <cell r="AC2329">
            <v>2.08</v>
          </cell>
          <cell r="AD2329">
            <v>2</v>
          </cell>
          <cell r="AE2329">
            <v>2.0699999999999998</v>
          </cell>
          <cell r="AF2329">
            <v>8.0000000000000071E-2</v>
          </cell>
          <cell r="AG2329">
            <v>6.0000000000000053E-2</v>
          </cell>
          <cell r="BO2329">
            <v>40605</v>
          </cell>
          <cell r="BP2329">
            <v>2.593</v>
          </cell>
          <cell r="BQ2329">
            <v>2.6</v>
          </cell>
          <cell r="BR2329">
            <v>2.56</v>
          </cell>
          <cell r="BS2329">
            <v>2.58</v>
          </cell>
          <cell r="BT2329">
            <v>4.0000000000000036E-2</v>
          </cell>
          <cell r="BU2329">
            <v>-9.9999999999997868E-3</v>
          </cell>
        </row>
        <row r="2330">
          <cell r="AA2330">
            <v>40606</v>
          </cell>
          <cell r="AB2330">
            <v>1.95</v>
          </cell>
          <cell r="AC2330">
            <v>2.0179999999999998</v>
          </cell>
          <cell r="AD2330">
            <v>1.95</v>
          </cell>
          <cell r="AE2330">
            <v>2.0099999999999998</v>
          </cell>
          <cell r="AF2330">
            <v>6.7999999999999838E-2</v>
          </cell>
          <cell r="AG2330">
            <v>5.9999999999999831E-2</v>
          </cell>
          <cell r="BO2330">
            <v>40604</v>
          </cell>
          <cell r="BP2330">
            <v>2.64</v>
          </cell>
          <cell r="BQ2330">
            <v>2.64</v>
          </cell>
          <cell r="BR2330">
            <v>2.59</v>
          </cell>
          <cell r="BS2330">
            <v>2.59</v>
          </cell>
          <cell r="BT2330">
            <v>5.0000000000000266E-2</v>
          </cell>
          <cell r="BU2330">
            <v>-0.12000000000000011</v>
          </cell>
        </row>
        <row r="2331">
          <cell r="AA2331">
            <v>40605</v>
          </cell>
          <cell r="AB2331">
            <v>1.9530000000000001</v>
          </cell>
          <cell r="AC2331">
            <v>1.9750000000000001</v>
          </cell>
          <cell r="AD2331">
            <v>1.94</v>
          </cell>
          <cell r="AE2331">
            <v>1.95</v>
          </cell>
          <cell r="AF2331">
            <v>3.5000000000000142E-2</v>
          </cell>
          <cell r="AG2331">
            <v>0</v>
          </cell>
          <cell r="BO2331">
            <v>40603</v>
          </cell>
          <cell r="BP2331">
            <v>2.71</v>
          </cell>
          <cell r="BQ2331">
            <v>2.73</v>
          </cell>
          <cell r="BR2331">
            <v>2.64</v>
          </cell>
          <cell r="BS2331">
            <v>2.71</v>
          </cell>
          <cell r="BT2331">
            <v>8.9999999999999858E-2</v>
          </cell>
          <cell r="BU2331">
            <v>-2.0000000000000018E-2</v>
          </cell>
        </row>
        <row r="2332">
          <cell r="AA2332">
            <v>40604</v>
          </cell>
          <cell r="AB2332">
            <v>2.0070000000000001</v>
          </cell>
          <cell r="AC2332">
            <v>2.02</v>
          </cell>
          <cell r="AD2332">
            <v>1.95</v>
          </cell>
          <cell r="AE2332">
            <v>1.95</v>
          </cell>
          <cell r="AF2332">
            <v>7.0000000000000062E-2</v>
          </cell>
          <cell r="AG2332">
            <v>-0.1100000000000001</v>
          </cell>
          <cell r="BO2332">
            <v>40602</v>
          </cell>
          <cell r="BP2332">
            <v>2.73</v>
          </cell>
          <cell r="BQ2332">
            <v>2.76</v>
          </cell>
          <cell r="BR2332">
            <v>2.7</v>
          </cell>
          <cell r="BS2332">
            <v>2.73</v>
          </cell>
          <cell r="BT2332">
            <v>5.9999999999999609E-2</v>
          </cell>
          <cell r="BU2332">
            <v>-1.0000000000000231E-2</v>
          </cell>
        </row>
        <row r="2333">
          <cell r="AA2333">
            <v>40603</v>
          </cell>
          <cell r="AB2333">
            <v>2.06</v>
          </cell>
          <cell r="AC2333">
            <v>2.073</v>
          </cell>
          <cell r="AD2333">
            <v>2.0030000000000001</v>
          </cell>
          <cell r="AE2333">
            <v>2.06</v>
          </cell>
          <cell r="AF2333">
            <v>6.999999999999984E-2</v>
          </cell>
          <cell r="AG2333">
            <v>-3.0000000000001137E-3</v>
          </cell>
          <cell r="BO2333">
            <v>40599</v>
          </cell>
          <cell r="BP2333">
            <v>2.74</v>
          </cell>
          <cell r="BQ2333">
            <v>2.76</v>
          </cell>
          <cell r="BR2333">
            <v>2.7280000000000002</v>
          </cell>
          <cell r="BS2333">
            <v>2.74</v>
          </cell>
          <cell r="BT2333">
            <v>3.1999999999999584E-2</v>
          </cell>
          <cell r="BU2333">
            <v>0</v>
          </cell>
        </row>
        <row r="2334">
          <cell r="AA2334">
            <v>40602</v>
          </cell>
          <cell r="AB2334">
            <v>2.1</v>
          </cell>
          <cell r="AC2334">
            <v>2.1</v>
          </cell>
          <cell r="AD2334">
            <v>2.0529999999999999</v>
          </cell>
          <cell r="AE2334">
            <v>2.0630000000000002</v>
          </cell>
          <cell r="AF2334">
            <v>4.7000000000000153E-2</v>
          </cell>
          <cell r="AG2334">
            <v>-2.9999999999999805E-2</v>
          </cell>
          <cell r="BO2334">
            <v>40598</v>
          </cell>
          <cell r="BP2334">
            <v>2.74</v>
          </cell>
          <cell r="BQ2334">
            <v>2.76</v>
          </cell>
          <cell r="BR2334">
            <v>2.72</v>
          </cell>
          <cell r="BS2334">
            <v>2.74</v>
          </cell>
          <cell r="BT2334">
            <v>3.9999999999999591E-2</v>
          </cell>
          <cell r="BU2334">
            <v>0</v>
          </cell>
        </row>
        <row r="2335">
          <cell r="AA2335">
            <v>40599</v>
          </cell>
          <cell r="AB2335">
            <v>2.1070000000000002</v>
          </cell>
          <cell r="AC2335">
            <v>2.12</v>
          </cell>
          <cell r="AD2335">
            <v>2.093</v>
          </cell>
          <cell r="AE2335">
            <v>2.093</v>
          </cell>
          <cell r="AF2335">
            <v>2.7000000000000135E-2</v>
          </cell>
          <cell r="AG2335">
            <v>-1.2000000000000011E-2</v>
          </cell>
          <cell r="BO2335">
            <v>40597</v>
          </cell>
          <cell r="BP2335">
            <v>2.76</v>
          </cell>
          <cell r="BQ2335">
            <v>2.76</v>
          </cell>
          <cell r="BR2335">
            <v>2.73</v>
          </cell>
          <cell r="BS2335">
            <v>2.74</v>
          </cell>
          <cell r="BT2335">
            <v>2.9999999999999805E-2</v>
          </cell>
          <cell r="BU2335">
            <v>-9.9999999999997868E-3</v>
          </cell>
        </row>
        <row r="2336">
          <cell r="AA2336">
            <v>40598</v>
          </cell>
          <cell r="AB2336">
            <v>2.1</v>
          </cell>
          <cell r="AC2336">
            <v>2.113</v>
          </cell>
          <cell r="AD2336">
            <v>2.09</v>
          </cell>
          <cell r="AE2336">
            <v>2.105</v>
          </cell>
          <cell r="AF2336">
            <v>2.3000000000000131E-2</v>
          </cell>
          <cell r="AG2336">
            <v>4.9999999999998934E-3</v>
          </cell>
          <cell r="BO2336">
            <v>40596</v>
          </cell>
          <cell r="BP2336">
            <v>2.83</v>
          </cell>
          <cell r="BQ2336">
            <v>2.83</v>
          </cell>
          <cell r="BR2336">
            <v>2.75</v>
          </cell>
          <cell r="BS2336">
            <v>2.75</v>
          </cell>
          <cell r="BT2336">
            <v>8.0000000000000071E-2</v>
          </cell>
          <cell r="BU2336">
            <v>-6.999999999999984E-2</v>
          </cell>
        </row>
        <row r="2337">
          <cell r="AA2337">
            <v>40597</v>
          </cell>
          <cell r="AB2337">
            <v>2.09</v>
          </cell>
          <cell r="AC2337">
            <v>2.1030000000000002</v>
          </cell>
          <cell r="AD2337">
            <v>2.0750000000000002</v>
          </cell>
          <cell r="AE2337">
            <v>2.1</v>
          </cell>
          <cell r="AF2337">
            <v>2.8000000000000025E-2</v>
          </cell>
          <cell r="AG2337">
            <v>2.0000000000000018E-2</v>
          </cell>
          <cell r="BO2337">
            <v>40595</v>
          </cell>
          <cell r="BP2337">
            <v>2.87</v>
          </cell>
          <cell r="BQ2337">
            <v>2.89</v>
          </cell>
          <cell r="BR2337">
            <v>2.82</v>
          </cell>
          <cell r="BS2337">
            <v>2.82</v>
          </cell>
          <cell r="BT2337">
            <v>7.0000000000000284E-2</v>
          </cell>
          <cell r="BU2337">
            <v>-5.0000000000000266E-2</v>
          </cell>
        </row>
        <row r="2338">
          <cell r="AA2338">
            <v>40596</v>
          </cell>
          <cell r="AB2338">
            <v>2.14</v>
          </cell>
          <cell r="AC2338">
            <v>2.14</v>
          </cell>
          <cell r="AD2338">
            <v>2.08</v>
          </cell>
          <cell r="AE2338">
            <v>2.08</v>
          </cell>
          <cell r="AF2338">
            <v>6.0000000000000053E-2</v>
          </cell>
          <cell r="AG2338">
            <v>-4.9999999999999822E-2</v>
          </cell>
          <cell r="BO2338">
            <v>40592</v>
          </cell>
          <cell r="BP2338">
            <v>2.9</v>
          </cell>
          <cell r="BQ2338">
            <v>2.9</v>
          </cell>
          <cell r="BR2338">
            <v>2.86</v>
          </cell>
          <cell r="BS2338">
            <v>2.87</v>
          </cell>
          <cell r="BT2338">
            <v>4.0000000000000036E-2</v>
          </cell>
          <cell r="BU2338">
            <v>-2.4999999999999911E-2</v>
          </cell>
        </row>
        <row r="2339">
          <cell r="AA2339">
            <v>40595</v>
          </cell>
          <cell r="AB2339">
            <v>2.1800000000000002</v>
          </cell>
          <cell r="AC2339">
            <v>2.1800000000000002</v>
          </cell>
          <cell r="AD2339">
            <v>2.1230000000000002</v>
          </cell>
          <cell r="AE2339">
            <v>2.13</v>
          </cell>
          <cell r="AF2339">
            <v>5.699999999999994E-2</v>
          </cell>
          <cell r="AG2339">
            <v>-3.0000000000000249E-2</v>
          </cell>
          <cell r="BO2339">
            <v>40591</v>
          </cell>
          <cell r="BP2339">
            <v>2.92</v>
          </cell>
          <cell r="BQ2339">
            <v>2.9279999999999999</v>
          </cell>
          <cell r="BR2339">
            <v>2.89</v>
          </cell>
          <cell r="BS2339">
            <v>2.895</v>
          </cell>
          <cell r="BT2339">
            <v>3.7999999999999812E-2</v>
          </cell>
          <cell r="BU2339">
            <v>-2.4999999999999911E-2</v>
          </cell>
        </row>
        <row r="2340">
          <cell r="AA2340">
            <v>40592</v>
          </cell>
          <cell r="AB2340">
            <v>2.2200000000000002</v>
          </cell>
          <cell r="AC2340">
            <v>2.2200000000000002</v>
          </cell>
          <cell r="AD2340">
            <v>2.1480000000000001</v>
          </cell>
          <cell r="AE2340">
            <v>2.16</v>
          </cell>
          <cell r="AF2340">
            <v>7.2000000000000064E-2</v>
          </cell>
          <cell r="AG2340">
            <v>-9.9999999999997868E-3</v>
          </cell>
          <cell r="BO2340">
            <v>40590</v>
          </cell>
          <cell r="BP2340">
            <v>3.0169999999999999</v>
          </cell>
          <cell r="BQ2340">
            <v>3.02</v>
          </cell>
          <cell r="BR2340">
            <v>2.9180000000000001</v>
          </cell>
          <cell r="BS2340">
            <v>2.92</v>
          </cell>
          <cell r="BT2340">
            <v>0.10199999999999987</v>
          </cell>
          <cell r="BU2340">
            <v>-8.9999999999999858E-2</v>
          </cell>
        </row>
        <row r="2341">
          <cell r="AA2341">
            <v>40591</v>
          </cell>
          <cell r="AB2341">
            <v>2.23</v>
          </cell>
          <cell r="AC2341">
            <v>2.23</v>
          </cell>
          <cell r="AD2341">
            <v>2.17</v>
          </cell>
          <cell r="AE2341">
            <v>2.17</v>
          </cell>
          <cell r="AF2341">
            <v>6.0000000000000053E-2</v>
          </cell>
          <cell r="AG2341">
            <v>-3.2999999999999918E-2</v>
          </cell>
          <cell r="BO2341">
            <v>40589</v>
          </cell>
          <cell r="BP2341">
            <v>3.02</v>
          </cell>
          <cell r="BQ2341">
            <v>3.02</v>
          </cell>
          <cell r="BR2341">
            <v>3.01</v>
          </cell>
          <cell r="BS2341">
            <v>3.01</v>
          </cell>
          <cell r="BT2341">
            <v>1.0000000000000231E-2</v>
          </cell>
          <cell r="BU2341">
            <v>-1.0000000000000231E-2</v>
          </cell>
        </row>
        <row r="2342">
          <cell r="AA2342">
            <v>40590</v>
          </cell>
          <cell r="AB2342">
            <v>2.2869999999999999</v>
          </cell>
          <cell r="AC2342">
            <v>2.29</v>
          </cell>
          <cell r="AD2342">
            <v>2.194</v>
          </cell>
          <cell r="AE2342">
            <v>2.2029999999999998</v>
          </cell>
          <cell r="AF2342">
            <v>9.6000000000000085E-2</v>
          </cell>
          <cell r="AG2342">
            <v>-8.2000000000000295E-2</v>
          </cell>
          <cell r="BO2342">
            <v>40588</v>
          </cell>
          <cell r="BP2342">
            <v>3.03</v>
          </cell>
          <cell r="BQ2342">
            <v>3.04</v>
          </cell>
          <cell r="BR2342">
            <v>3.02</v>
          </cell>
          <cell r="BS2342">
            <v>3.02</v>
          </cell>
          <cell r="BT2342">
            <v>2.0000000000000018E-2</v>
          </cell>
          <cell r="BU2342">
            <v>-1.2999999999999901E-2</v>
          </cell>
        </row>
        <row r="2343">
          <cell r="AA2343">
            <v>40589</v>
          </cell>
          <cell r="AB2343">
            <v>2.2999999999999998</v>
          </cell>
          <cell r="AC2343">
            <v>2.2999999999999998</v>
          </cell>
          <cell r="AD2343">
            <v>2.27</v>
          </cell>
          <cell r="AE2343">
            <v>2.2850000000000001</v>
          </cell>
          <cell r="AF2343">
            <v>2.9999999999999805E-2</v>
          </cell>
          <cell r="AG2343">
            <v>-4.9999999999998934E-3</v>
          </cell>
          <cell r="BO2343">
            <v>40585</v>
          </cell>
          <cell r="BP2343">
            <v>3.03</v>
          </cell>
          <cell r="BQ2343">
            <v>3.04</v>
          </cell>
          <cell r="BR2343">
            <v>3.03</v>
          </cell>
          <cell r="BS2343">
            <v>3.0329999999999999</v>
          </cell>
          <cell r="BT2343">
            <v>1.0000000000000231E-2</v>
          </cell>
          <cell r="BU2343">
            <v>3.0000000000001137E-3</v>
          </cell>
        </row>
        <row r="2344">
          <cell r="AA2344">
            <v>40588</v>
          </cell>
          <cell r="AB2344">
            <v>2.33</v>
          </cell>
          <cell r="AC2344">
            <v>2.33</v>
          </cell>
          <cell r="AD2344">
            <v>2.29</v>
          </cell>
          <cell r="AE2344">
            <v>2.29</v>
          </cell>
          <cell r="AF2344">
            <v>4.0000000000000036E-2</v>
          </cell>
          <cell r="AG2344">
            <v>-4.3000000000000149E-2</v>
          </cell>
          <cell r="BO2344">
            <v>40584</v>
          </cell>
          <cell r="BP2344">
            <v>3.04</v>
          </cell>
          <cell r="BQ2344">
            <v>3.06</v>
          </cell>
          <cell r="BR2344">
            <v>2.9049999999999998</v>
          </cell>
          <cell r="BS2344">
            <v>3.03</v>
          </cell>
          <cell r="BT2344">
            <v>0.15500000000000025</v>
          </cell>
          <cell r="BU2344">
            <v>-1.0000000000000231E-2</v>
          </cell>
        </row>
        <row r="2345">
          <cell r="AA2345">
            <v>40585</v>
          </cell>
          <cell r="AB2345">
            <v>2.34</v>
          </cell>
          <cell r="AC2345">
            <v>2.34</v>
          </cell>
          <cell r="AD2345">
            <v>2.3199999999999998</v>
          </cell>
          <cell r="AE2345">
            <v>2.3330000000000002</v>
          </cell>
          <cell r="AF2345">
            <v>2.0000000000000018E-2</v>
          </cell>
          <cell r="AG2345">
            <v>5.0000000000003375E-3</v>
          </cell>
          <cell r="BO2345">
            <v>40583</v>
          </cell>
          <cell r="BP2345">
            <v>3.03</v>
          </cell>
          <cell r="BQ2345">
            <v>3.05</v>
          </cell>
          <cell r="BR2345">
            <v>3.02</v>
          </cell>
          <cell r="BS2345">
            <v>3.04</v>
          </cell>
          <cell r="BT2345">
            <v>2.9999999999999805E-2</v>
          </cell>
          <cell r="BU2345">
            <v>1.0000000000000231E-2</v>
          </cell>
        </row>
        <row r="2346">
          <cell r="AA2346">
            <v>40584</v>
          </cell>
          <cell r="AB2346">
            <v>2.31</v>
          </cell>
          <cell r="AC2346">
            <v>2.3450000000000002</v>
          </cell>
          <cell r="AD2346">
            <v>2.31</v>
          </cell>
          <cell r="AE2346">
            <v>2.3279999999999998</v>
          </cell>
          <cell r="AF2346">
            <v>3.5000000000000142E-2</v>
          </cell>
          <cell r="AG2346">
            <v>1.7999999999999794E-2</v>
          </cell>
          <cell r="BO2346">
            <v>40582</v>
          </cell>
          <cell r="BP2346">
            <v>3.06</v>
          </cell>
          <cell r="BQ2346">
            <v>3.06</v>
          </cell>
          <cell r="BR2346">
            <v>3.0150000000000001</v>
          </cell>
          <cell r="BS2346">
            <v>3.03</v>
          </cell>
          <cell r="BT2346">
            <v>4.4999999999999929E-2</v>
          </cell>
          <cell r="BU2346">
            <v>-1.0000000000000231E-2</v>
          </cell>
        </row>
        <row r="2347">
          <cell r="AA2347">
            <v>40583</v>
          </cell>
          <cell r="AB2347">
            <v>2.29</v>
          </cell>
          <cell r="AC2347">
            <v>2.3199999999999998</v>
          </cell>
          <cell r="AD2347">
            <v>2.29</v>
          </cell>
          <cell r="AE2347">
            <v>2.31</v>
          </cell>
          <cell r="AF2347">
            <v>2.9999999999999805E-2</v>
          </cell>
          <cell r="AG2347">
            <v>2.0000000000000018E-2</v>
          </cell>
          <cell r="BO2347">
            <v>40581</v>
          </cell>
          <cell r="BP2347">
            <v>3.04</v>
          </cell>
          <cell r="BQ2347">
            <v>3.04</v>
          </cell>
          <cell r="BR2347">
            <v>3.04</v>
          </cell>
          <cell r="BS2347">
            <v>3.04</v>
          </cell>
          <cell r="BT2347">
            <v>0</v>
          </cell>
          <cell r="BU2347">
            <v>0</v>
          </cell>
        </row>
        <row r="2348">
          <cell r="AA2348">
            <v>40582</v>
          </cell>
          <cell r="AB2348">
            <v>2.33</v>
          </cell>
          <cell r="AC2348">
            <v>2.33</v>
          </cell>
          <cell r="AD2348">
            <v>2.2850000000000001</v>
          </cell>
          <cell r="AE2348">
            <v>2.29</v>
          </cell>
          <cell r="AF2348">
            <v>4.4999999999999929E-2</v>
          </cell>
          <cell r="AG2348">
            <v>-4.4999999999999929E-2</v>
          </cell>
          <cell r="BO2348">
            <v>40578</v>
          </cell>
          <cell r="BP2348">
            <v>3.05</v>
          </cell>
          <cell r="BQ2348">
            <v>3.05</v>
          </cell>
          <cell r="BR2348">
            <v>3.02</v>
          </cell>
          <cell r="BS2348">
            <v>3.04</v>
          </cell>
          <cell r="BT2348">
            <v>2.9999999999999805E-2</v>
          </cell>
          <cell r="BU2348">
            <v>-9.9999999999997868E-3</v>
          </cell>
        </row>
        <row r="2349">
          <cell r="AA2349">
            <v>40581</v>
          </cell>
          <cell r="AB2349">
            <v>2.34</v>
          </cell>
          <cell r="AC2349">
            <v>2.35</v>
          </cell>
          <cell r="AD2349">
            <v>2.3199999999999998</v>
          </cell>
          <cell r="AE2349">
            <v>2.335</v>
          </cell>
          <cell r="AF2349">
            <v>3.0000000000000249E-2</v>
          </cell>
          <cell r="AG2349">
            <v>-1.2999999999999901E-2</v>
          </cell>
          <cell r="BO2349">
            <v>40577</v>
          </cell>
          <cell r="BP2349">
            <v>3.1429999999999998</v>
          </cell>
          <cell r="BQ2349">
            <v>3.1829999999999998</v>
          </cell>
          <cell r="BR2349">
            <v>3.0179999999999998</v>
          </cell>
          <cell r="BS2349">
            <v>3.05</v>
          </cell>
          <cell r="BT2349">
            <v>0.16500000000000004</v>
          </cell>
          <cell r="BU2349">
            <v>-9.5000000000000195E-2</v>
          </cell>
        </row>
        <row r="2350">
          <cell r="AA2350">
            <v>40578</v>
          </cell>
          <cell r="AB2350">
            <v>2.39</v>
          </cell>
          <cell r="AC2350">
            <v>2.395</v>
          </cell>
          <cell r="AD2350">
            <v>2.335</v>
          </cell>
          <cell r="AE2350">
            <v>2.3479999999999999</v>
          </cell>
          <cell r="AF2350">
            <v>6.0000000000000053E-2</v>
          </cell>
          <cell r="AG2350">
            <v>-4.7000000000000153E-2</v>
          </cell>
          <cell r="BO2350">
            <v>40576</v>
          </cell>
          <cell r="BP2350">
            <v>3.14</v>
          </cell>
          <cell r="BQ2350">
            <v>3.1829999999999998</v>
          </cell>
          <cell r="BR2350">
            <v>3.14</v>
          </cell>
          <cell r="BS2350">
            <v>3.145</v>
          </cell>
          <cell r="BT2350">
            <v>4.2999999999999705E-2</v>
          </cell>
          <cell r="BU2350">
            <v>-9.9999999999997868E-3</v>
          </cell>
        </row>
        <row r="2351">
          <cell r="AA2351">
            <v>40577</v>
          </cell>
          <cell r="AB2351">
            <v>2.4700000000000002</v>
          </cell>
          <cell r="AC2351">
            <v>2.5230000000000001</v>
          </cell>
          <cell r="AD2351">
            <v>2.395</v>
          </cell>
          <cell r="AE2351">
            <v>2.395</v>
          </cell>
          <cell r="AF2351">
            <v>0.12800000000000011</v>
          </cell>
          <cell r="AG2351">
            <v>-7.5000000000000178E-2</v>
          </cell>
          <cell r="BO2351">
            <v>40575</v>
          </cell>
          <cell r="BP2351">
            <v>3.17</v>
          </cell>
          <cell r="BQ2351">
            <v>3.1749999999999998</v>
          </cell>
          <cell r="BR2351">
            <v>3.1280000000000001</v>
          </cell>
          <cell r="BS2351">
            <v>3.1549999999999998</v>
          </cell>
          <cell r="BT2351">
            <v>4.6999999999999709E-2</v>
          </cell>
          <cell r="BU2351">
            <v>-1.5000000000000124E-2</v>
          </cell>
        </row>
        <row r="2352">
          <cell r="AA2352">
            <v>40576</v>
          </cell>
          <cell r="AB2352">
            <v>2.5</v>
          </cell>
          <cell r="AC2352">
            <v>2.5230000000000001</v>
          </cell>
          <cell r="AD2352">
            <v>2.4630000000000001</v>
          </cell>
          <cell r="AE2352">
            <v>2.4700000000000002</v>
          </cell>
          <cell r="AF2352">
            <v>6.0000000000000053E-2</v>
          </cell>
          <cell r="AG2352">
            <v>-5.9999999999999609E-2</v>
          </cell>
          <cell r="BO2352">
            <v>40574</v>
          </cell>
          <cell r="BP2352">
            <v>3.19</v>
          </cell>
          <cell r="BQ2352">
            <v>3.19</v>
          </cell>
          <cell r="BR2352">
            <v>3.169</v>
          </cell>
          <cell r="BS2352">
            <v>3.17</v>
          </cell>
          <cell r="BT2352">
            <v>2.0999999999999908E-2</v>
          </cell>
          <cell r="BU2352">
            <v>-1.2999999999999901E-2</v>
          </cell>
        </row>
        <row r="2353">
          <cell r="AA2353">
            <v>40575</v>
          </cell>
          <cell r="AB2353">
            <v>2.5499999999999998</v>
          </cell>
          <cell r="AC2353">
            <v>2.5499999999999998</v>
          </cell>
          <cell r="AD2353">
            <v>2.4900000000000002</v>
          </cell>
          <cell r="AE2353">
            <v>2.5299999999999998</v>
          </cell>
          <cell r="AF2353">
            <v>5.9999999999999609E-2</v>
          </cell>
          <cell r="AG2353">
            <v>-2.0000000000000018E-2</v>
          </cell>
          <cell r="BO2353">
            <v>40571</v>
          </cell>
          <cell r="BP2353">
            <v>3.18</v>
          </cell>
          <cell r="BQ2353">
            <v>3.1949999999999998</v>
          </cell>
          <cell r="BR2353">
            <v>3.18</v>
          </cell>
          <cell r="BS2353">
            <v>3.1829999999999998</v>
          </cell>
          <cell r="BT2353">
            <v>1.499999999999968E-2</v>
          </cell>
          <cell r="BU2353">
            <v>0</v>
          </cell>
        </row>
        <row r="2354">
          <cell r="AA2354">
            <v>40574</v>
          </cell>
          <cell r="AB2354">
            <v>2.5299999999999998</v>
          </cell>
          <cell r="AC2354">
            <v>2.5499999999999998</v>
          </cell>
          <cell r="AD2354">
            <v>2.52</v>
          </cell>
          <cell r="AE2354">
            <v>2.5499999999999998</v>
          </cell>
          <cell r="AF2354">
            <v>2.9999999999999805E-2</v>
          </cell>
          <cell r="AG2354">
            <v>2.6999999999999691E-2</v>
          </cell>
          <cell r="BO2354">
            <v>40570</v>
          </cell>
          <cell r="BP2354">
            <v>3.1829999999999998</v>
          </cell>
          <cell r="BQ2354">
            <v>3.2</v>
          </cell>
          <cell r="BR2354">
            <v>3.18</v>
          </cell>
          <cell r="BS2354">
            <v>3.1829999999999998</v>
          </cell>
          <cell r="BT2354">
            <v>2.0000000000000018E-2</v>
          </cell>
          <cell r="BU2354">
            <v>-1.2000000000000011E-2</v>
          </cell>
        </row>
        <row r="2355">
          <cell r="AA2355">
            <v>40571</v>
          </cell>
          <cell r="AB2355">
            <v>2.5099999999999998</v>
          </cell>
          <cell r="AC2355">
            <v>2.54</v>
          </cell>
          <cell r="AD2355">
            <v>2.5099999999999998</v>
          </cell>
          <cell r="AE2355">
            <v>2.5230000000000001</v>
          </cell>
          <cell r="AF2355">
            <v>3.0000000000000249E-2</v>
          </cell>
          <cell r="AG2355">
            <v>1.9000000000000128E-2</v>
          </cell>
          <cell r="BO2355">
            <v>40569</v>
          </cell>
          <cell r="BP2355">
            <v>3.22</v>
          </cell>
          <cell r="BQ2355">
            <v>3.22</v>
          </cell>
          <cell r="BR2355">
            <v>3.1619999999999999</v>
          </cell>
          <cell r="BS2355">
            <v>3.1949999999999998</v>
          </cell>
          <cell r="BT2355">
            <v>5.8000000000000274E-2</v>
          </cell>
          <cell r="BU2355">
            <v>-2.5000000000000355E-2</v>
          </cell>
        </row>
        <row r="2356">
          <cell r="AA2356">
            <v>40570</v>
          </cell>
          <cell r="AB2356">
            <v>2.54</v>
          </cell>
          <cell r="AC2356">
            <v>2.5499999999999998</v>
          </cell>
          <cell r="AD2356">
            <v>2.4900000000000002</v>
          </cell>
          <cell r="AE2356">
            <v>2.504</v>
          </cell>
          <cell r="AF2356">
            <v>5.9999999999999609E-2</v>
          </cell>
          <cell r="AG2356">
            <v>-4.5999999999999819E-2</v>
          </cell>
          <cell r="BO2356">
            <v>40568</v>
          </cell>
          <cell r="BP2356">
            <v>3.17</v>
          </cell>
          <cell r="BQ2356">
            <v>3.23</v>
          </cell>
          <cell r="BR2356">
            <v>3.17</v>
          </cell>
          <cell r="BS2356">
            <v>3.22</v>
          </cell>
          <cell r="BT2356">
            <v>6.0000000000000053E-2</v>
          </cell>
          <cell r="BU2356">
            <v>4.3000000000000149E-2</v>
          </cell>
        </row>
        <row r="2357">
          <cell r="AA2357">
            <v>40569</v>
          </cell>
          <cell r="AB2357">
            <v>2.59</v>
          </cell>
          <cell r="AC2357">
            <v>2.6</v>
          </cell>
          <cell r="AD2357">
            <v>2.528</v>
          </cell>
          <cell r="AE2357">
            <v>2.5499999999999998</v>
          </cell>
          <cell r="AF2357">
            <v>7.2000000000000064E-2</v>
          </cell>
          <cell r="AG2357">
            <v>-4.0000000000000036E-2</v>
          </cell>
          <cell r="BO2357">
            <v>40567</v>
          </cell>
          <cell r="BP2357">
            <v>3.15</v>
          </cell>
          <cell r="BQ2357">
            <v>3.22</v>
          </cell>
          <cell r="BR2357">
            <v>3.13</v>
          </cell>
          <cell r="BS2357">
            <v>3.177</v>
          </cell>
          <cell r="BT2357">
            <v>9.0000000000000302E-2</v>
          </cell>
          <cell r="BU2357">
            <v>3.6999999999999922E-2</v>
          </cell>
        </row>
        <row r="2358">
          <cell r="AA2358">
            <v>40568</v>
          </cell>
          <cell r="AB2358">
            <v>2.59</v>
          </cell>
          <cell r="AC2358">
            <v>2.5979999999999999</v>
          </cell>
          <cell r="AD2358">
            <v>2.5830000000000002</v>
          </cell>
          <cell r="AE2358">
            <v>2.59</v>
          </cell>
          <cell r="AF2358">
            <v>1.499999999999968E-2</v>
          </cell>
          <cell r="AG2358">
            <v>0</v>
          </cell>
          <cell r="BO2358">
            <v>40564</v>
          </cell>
          <cell r="BP2358">
            <v>3.15</v>
          </cell>
          <cell r="BQ2358">
            <v>3.15</v>
          </cell>
          <cell r="BR2358">
            <v>3.13</v>
          </cell>
          <cell r="BS2358">
            <v>3.14</v>
          </cell>
          <cell r="BT2358">
            <v>2.0000000000000018E-2</v>
          </cell>
          <cell r="BU2358">
            <v>-9.9999999999997868E-3</v>
          </cell>
        </row>
        <row r="2359">
          <cell r="AA2359">
            <v>40567</v>
          </cell>
          <cell r="AB2359">
            <v>2.5</v>
          </cell>
          <cell r="AC2359">
            <v>2.59</v>
          </cell>
          <cell r="AD2359">
            <v>2.4849999999999999</v>
          </cell>
          <cell r="AE2359">
            <v>2.59</v>
          </cell>
          <cell r="AF2359">
            <v>0.10499999999999998</v>
          </cell>
          <cell r="AG2359">
            <v>0.10999999999999988</v>
          </cell>
          <cell r="BO2359">
            <v>40563</v>
          </cell>
          <cell r="BP2359">
            <v>3.15</v>
          </cell>
          <cell r="BQ2359">
            <v>3.15</v>
          </cell>
          <cell r="BR2359">
            <v>3.13</v>
          </cell>
          <cell r="BS2359">
            <v>3.15</v>
          </cell>
          <cell r="BT2359">
            <v>2.0000000000000018E-2</v>
          </cell>
          <cell r="BU2359">
            <v>1.6999999999999904E-2</v>
          </cell>
        </row>
        <row r="2360">
          <cell r="AA2360">
            <v>40564</v>
          </cell>
          <cell r="AB2360">
            <v>2.48</v>
          </cell>
          <cell r="AC2360">
            <v>2.5</v>
          </cell>
          <cell r="AD2360">
            <v>2.4750000000000001</v>
          </cell>
          <cell r="AE2360">
            <v>2.48</v>
          </cell>
          <cell r="AF2360">
            <v>2.4999999999999911E-2</v>
          </cell>
          <cell r="AG2360">
            <v>9.9999999999997868E-3</v>
          </cell>
          <cell r="BO2360">
            <v>40562</v>
          </cell>
          <cell r="BP2360">
            <v>3.13</v>
          </cell>
          <cell r="BQ2360">
            <v>3.14</v>
          </cell>
          <cell r="BR2360">
            <v>3.13</v>
          </cell>
          <cell r="BS2360">
            <v>3.133</v>
          </cell>
          <cell r="BT2360">
            <v>1.0000000000000231E-2</v>
          </cell>
          <cell r="BU2360">
            <v>-1.6000000000000014E-2</v>
          </cell>
        </row>
        <row r="2361">
          <cell r="AA2361">
            <v>40563</v>
          </cell>
          <cell r="AB2361">
            <v>2.4700000000000002</v>
          </cell>
          <cell r="AC2361">
            <v>2.48</v>
          </cell>
          <cell r="AD2361">
            <v>2.4689999999999999</v>
          </cell>
          <cell r="AE2361">
            <v>2.4700000000000002</v>
          </cell>
          <cell r="AF2361">
            <v>1.1000000000000121E-2</v>
          </cell>
          <cell r="AG2361">
            <v>2.0000000000002238E-3</v>
          </cell>
          <cell r="BO2361">
            <v>40561</v>
          </cell>
          <cell r="BP2361">
            <v>3.07</v>
          </cell>
          <cell r="BQ2361">
            <v>3.15</v>
          </cell>
          <cell r="BR2361">
            <v>3.06</v>
          </cell>
          <cell r="BS2361">
            <v>3.149</v>
          </cell>
          <cell r="BT2361">
            <v>8.9999999999999858E-2</v>
          </cell>
          <cell r="BU2361">
            <v>8.0999999999999961E-2</v>
          </cell>
        </row>
        <row r="2362">
          <cell r="AA2362">
            <v>40562</v>
          </cell>
          <cell r="AB2362">
            <v>2.4649999999999999</v>
          </cell>
          <cell r="AC2362">
            <v>2.4700000000000002</v>
          </cell>
          <cell r="AD2362">
            <v>2.46</v>
          </cell>
          <cell r="AE2362">
            <v>2.468</v>
          </cell>
          <cell r="AF2362">
            <v>1.0000000000000231E-2</v>
          </cell>
          <cell r="AG2362">
            <v>-2.0000000000002238E-3</v>
          </cell>
          <cell r="BO2362">
            <v>40560</v>
          </cell>
          <cell r="BP2362">
            <v>2.94</v>
          </cell>
          <cell r="BQ2362">
            <v>3.07</v>
          </cell>
          <cell r="BR2362">
            <v>2.94</v>
          </cell>
          <cell r="BS2362">
            <v>3.0680000000000001</v>
          </cell>
          <cell r="BT2362">
            <v>0.12999999999999989</v>
          </cell>
          <cell r="BU2362">
            <v>2.8000000000000025E-2</v>
          </cell>
        </row>
        <row r="2363">
          <cell r="AA2363">
            <v>40561</v>
          </cell>
          <cell r="AB2363">
            <v>2.41</v>
          </cell>
          <cell r="AC2363">
            <v>2.4700000000000002</v>
          </cell>
          <cell r="AD2363">
            <v>2.41</v>
          </cell>
          <cell r="AE2363">
            <v>2.4700000000000002</v>
          </cell>
          <cell r="AF2363">
            <v>6.0000000000000053E-2</v>
          </cell>
          <cell r="AG2363">
            <v>7.5000000000000178E-2</v>
          </cell>
          <cell r="BO2363">
            <v>40557</v>
          </cell>
          <cell r="BP2363">
            <v>2.94</v>
          </cell>
          <cell r="BQ2363">
            <v>3.09</v>
          </cell>
          <cell r="BR2363">
            <v>2.9</v>
          </cell>
          <cell r="BS2363">
            <v>3.04</v>
          </cell>
          <cell r="BT2363">
            <v>0.18999999999999995</v>
          </cell>
          <cell r="BU2363">
            <v>0.10000000000000009</v>
          </cell>
        </row>
        <row r="2364">
          <cell r="AA2364">
            <v>40560</v>
          </cell>
          <cell r="AB2364">
            <v>2.3650000000000002</v>
          </cell>
          <cell r="AC2364">
            <v>2.415</v>
          </cell>
          <cell r="AD2364">
            <v>2.3650000000000002</v>
          </cell>
          <cell r="AE2364">
            <v>2.395</v>
          </cell>
          <cell r="AF2364">
            <v>4.9999999999999822E-2</v>
          </cell>
          <cell r="AG2364">
            <v>5.500000000000016E-2</v>
          </cell>
          <cell r="BO2364">
            <v>40556</v>
          </cell>
          <cell r="BP2364">
            <v>2.9</v>
          </cell>
          <cell r="BQ2364">
            <v>2.94</v>
          </cell>
          <cell r="BR2364">
            <v>2.9</v>
          </cell>
          <cell r="BS2364">
            <v>2.94</v>
          </cell>
          <cell r="BT2364">
            <v>4.0000000000000036E-2</v>
          </cell>
          <cell r="BU2364">
            <v>4.0000000000000036E-2</v>
          </cell>
        </row>
        <row r="2365">
          <cell r="AA2365">
            <v>40557</v>
          </cell>
          <cell r="AB2365">
            <v>2.3650000000000002</v>
          </cell>
          <cell r="AC2365">
            <v>2.375</v>
          </cell>
          <cell r="AD2365">
            <v>2.3199999999999998</v>
          </cell>
          <cell r="AE2365">
            <v>2.34</v>
          </cell>
          <cell r="AF2365">
            <v>5.500000000000016E-2</v>
          </cell>
          <cell r="AG2365">
            <v>-1.0000000000000231E-2</v>
          </cell>
          <cell r="BO2365">
            <v>40555</v>
          </cell>
          <cell r="BP2365">
            <v>2.86</v>
          </cell>
          <cell r="BQ2365">
            <v>3</v>
          </cell>
          <cell r="BR2365">
            <v>2.85</v>
          </cell>
          <cell r="BS2365">
            <v>2.9</v>
          </cell>
          <cell r="BT2365">
            <v>0.14999999999999991</v>
          </cell>
          <cell r="BU2365">
            <v>4.0000000000000036E-2</v>
          </cell>
        </row>
        <row r="2366">
          <cell r="AA2366">
            <v>40556</v>
          </cell>
          <cell r="AB2366">
            <v>2.395</v>
          </cell>
          <cell r="AC2366">
            <v>2.395</v>
          </cell>
          <cell r="AD2366">
            <v>2.35</v>
          </cell>
          <cell r="AE2366">
            <v>2.35</v>
          </cell>
          <cell r="AF2366">
            <v>4.4999999999999929E-2</v>
          </cell>
          <cell r="AG2366">
            <v>-4.2999999999999705E-2</v>
          </cell>
          <cell r="BO2366">
            <v>40554</v>
          </cell>
          <cell r="BP2366">
            <v>2.84</v>
          </cell>
          <cell r="BQ2366">
            <v>2.87</v>
          </cell>
          <cell r="BR2366">
            <v>2.84</v>
          </cell>
          <cell r="BS2366">
            <v>2.86</v>
          </cell>
          <cell r="BT2366">
            <v>3.0000000000000249E-2</v>
          </cell>
          <cell r="BU2366">
            <v>0</v>
          </cell>
        </row>
        <row r="2367">
          <cell r="AA2367">
            <v>40555</v>
          </cell>
          <cell r="AB2367">
            <v>2.355</v>
          </cell>
          <cell r="AC2367">
            <v>2.3929999999999998</v>
          </cell>
          <cell r="AD2367">
            <v>2.35</v>
          </cell>
          <cell r="AE2367">
            <v>2.3929999999999998</v>
          </cell>
          <cell r="AF2367">
            <v>4.2999999999999705E-2</v>
          </cell>
          <cell r="AG2367">
            <v>4.0999999999999925E-2</v>
          </cell>
          <cell r="BO2367">
            <v>40553</v>
          </cell>
          <cell r="BP2367">
            <v>2.835</v>
          </cell>
          <cell r="BQ2367">
            <v>2.87</v>
          </cell>
          <cell r="BR2367">
            <v>2.82</v>
          </cell>
          <cell r="BS2367">
            <v>2.86</v>
          </cell>
          <cell r="BT2367">
            <v>5.0000000000000266E-2</v>
          </cell>
          <cell r="BU2367">
            <v>2.0000000000000018E-2</v>
          </cell>
        </row>
        <row r="2368">
          <cell r="AA2368">
            <v>40554</v>
          </cell>
          <cell r="AB2368">
            <v>2.34</v>
          </cell>
          <cell r="AC2368">
            <v>2.355</v>
          </cell>
          <cell r="AD2368">
            <v>2.34</v>
          </cell>
          <cell r="AE2368">
            <v>2.3519999999999999</v>
          </cell>
          <cell r="AF2368">
            <v>1.5000000000000124E-2</v>
          </cell>
          <cell r="AG2368">
            <v>1.2000000000000011E-2</v>
          </cell>
          <cell r="BO2368">
            <v>40550</v>
          </cell>
          <cell r="BP2368">
            <v>2.86</v>
          </cell>
          <cell r="BQ2368">
            <v>2.86</v>
          </cell>
          <cell r="BR2368">
            <v>2.7719999999999998</v>
          </cell>
          <cell r="BS2368">
            <v>2.84</v>
          </cell>
          <cell r="BT2368">
            <v>8.8000000000000078E-2</v>
          </cell>
          <cell r="BU2368">
            <v>-1.5000000000000124E-2</v>
          </cell>
        </row>
        <row r="2369">
          <cell r="AA2369">
            <v>40553</v>
          </cell>
          <cell r="AB2369">
            <v>2.3149999999999999</v>
          </cell>
          <cell r="AC2369">
            <v>2.34</v>
          </cell>
          <cell r="AD2369">
            <v>2.3149999999999999</v>
          </cell>
          <cell r="AE2369">
            <v>2.34</v>
          </cell>
          <cell r="AF2369">
            <v>2.4999999999999911E-2</v>
          </cell>
          <cell r="AG2369">
            <v>2.4999999999999911E-2</v>
          </cell>
          <cell r="BO2369">
            <v>40549</v>
          </cell>
          <cell r="BP2369">
            <v>2.8450000000000002</v>
          </cell>
          <cell r="BQ2369">
            <v>2.86</v>
          </cell>
          <cell r="BR2369">
            <v>2.8450000000000002</v>
          </cell>
          <cell r="BS2369">
            <v>2.855</v>
          </cell>
          <cell r="BT2369">
            <v>1.499999999999968E-2</v>
          </cell>
          <cell r="BU2369">
            <v>9.9999999999997868E-3</v>
          </cell>
        </row>
        <row r="2370">
          <cell r="AA2370">
            <v>40550</v>
          </cell>
          <cell r="AB2370">
            <v>2.33</v>
          </cell>
          <cell r="AC2370">
            <v>2.355</v>
          </cell>
          <cell r="AD2370">
            <v>2.3149999999999999</v>
          </cell>
          <cell r="AE2370">
            <v>2.3149999999999999</v>
          </cell>
          <cell r="AF2370">
            <v>4.0000000000000036E-2</v>
          </cell>
          <cell r="AG2370">
            <v>-1.0000000000000231E-2</v>
          </cell>
          <cell r="BO2370">
            <v>40548</v>
          </cell>
          <cell r="BP2370">
            <v>2.7650000000000001</v>
          </cell>
          <cell r="BQ2370">
            <v>2.855</v>
          </cell>
          <cell r="BR2370">
            <v>2.6219999999999999</v>
          </cell>
          <cell r="BS2370">
            <v>2.8450000000000002</v>
          </cell>
          <cell r="BT2370">
            <v>0.2330000000000001</v>
          </cell>
          <cell r="BU2370">
            <v>8.0000000000000071E-2</v>
          </cell>
        </row>
        <row r="2371">
          <cell r="AA2371">
            <v>40549</v>
          </cell>
          <cell r="AB2371">
            <v>2.3250000000000002</v>
          </cell>
          <cell r="AC2371">
            <v>2.33</v>
          </cell>
          <cell r="AD2371">
            <v>2.3149999999999999</v>
          </cell>
          <cell r="AE2371">
            <v>2.3250000000000002</v>
          </cell>
          <cell r="AF2371">
            <v>1.5000000000000124E-2</v>
          </cell>
          <cell r="AG2371">
            <v>-9.9999999999997868E-3</v>
          </cell>
          <cell r="BO2371">
            <v>40547</v>
          </cell>
          <cell r="BP2371">
            <v>2.63</v>
          </cell>
          <cell r="BQ2371">
            <v>2.8</v>
          </cell>
          <cell r="BR2371">
            <v>2.6150000000000002</v>
          </cell>
          <cell r="BS2371">
            <v>2.7650000000000001</v>
          </cell>
          <cell r="BT2371">
            <v>0.18499999999999961</v>
          </cell>
          <cell r="BU2371">
            <v>0.13500000000000023</v>
          </cell>
        </row>
        <row r="2372">
          <cell r="AA2372">
            <v>40548</v>
          </cell>
          <cell r="AB2372">
            <v>2.2250000000000001</v>
          </cell>
          <cell r="AC2372">
            <v>2.35</v>
          </cell>
          <cell r="AD2372">
            <v>2.2250000000000001</v>
          </cell>
          <cell r="AE2372">
            <v>2.335</v>
          </cell>
          <cell r="AF2372">
            <v>0.125</v>
          </cell>
          <cell r="AG2372">
            <v>0.10000000000000009</v>
          </cell>
          <cell r="BO2372">
            <v>40546</v>
          </cell>
          <cell r="BP2372">
            <v>2.6150000000000002</v>
          </cell>
          <cell r="BQ2372">
            <v>2.67</v>
          </cell>
          <cell r="BR2372">
            <v>2.6150000000000002</v>
          </cell>
          <cell r="BS2372">
            <v>2.63</v>
          </cell>
          <cell r="BT2372">
            <v>5.4999999999999716E-2</v>
          </cell>
          <cell r="BU2372">
            <v>1.499999999999968E-2</v>
          </cell>
        </row>
        <row r="2373">
          <cell r="AA2373">
            <v>40547</v>
          </cell>
          <cell r="AB2373">
            <v>2.1110000000000002</v>
          </cell>
          <cell r="AC2373">
            <v>2.25</v>
          </cell>
          <cell r="AD2373">
            <v>2.1110000000000002</v>
          </cell>
          <cell r="AE2373">
            <v>2.2349999999999999</v>
          </cell>
          <cell r="AF2373">
            <v>0.13899999999999979</v>
          </cell>
          <cell r="AG2373">
            <v>0.12399999999999967</v>
          </cell>
          <cell r="BO2373">
            <v>40542</v>
          </cell>
          <cell r="BP2373">
            <v>2.6349999999999998</v>
          </cell>
          <cell r="BQ2373">
            <v>2.6379999999999999</v>
          </cell>
          <cell r="BR2373">
            <v>2.6150000000000002</v>
          </cell>
          <cell r="BS2373">
            <v>2.6150000000000002</v>
          </cell>
          <cell r="BT2373">
            <v>2.2999999999999687E-2</v>
          </cell>
          <cell r="BU2373">
            <v>-1.9999999999999574E-2</v>
          </cell>
        </row>
        <row r="2374">
          <cell r="AA2374">
            <v>40546</v>
          </cell>
          <cell r="AB2374">
            <v>2.1150000000000002</v>
          </cell>
          <cell r="AC2374">
            <v>2.1150000000000002</v>
          </cell>
          <cell r="AD2374">
            <v>2.1110000000000002</v>
          </cell>
          <cell r="AE2374">
            <v>2.1110000000000002</v>
          </cell>
          <cell r="AF2374">
            <v>4.0000000000000036E-3</v>
          </cell>
          <cell r="AG2374">
            <v>-4.0000000000000036E-3</v>
          </cell>
          <cell r="BO2374">
            <v>40541</v>
          </cell>
          <cell r="BP2374">
            <v>2.7050000000000001</v>
          </cell>
          <cell r="BQ2374">
            <v>2.7050000000000001</v>
          </cell>
          <cell r="BR2374">
            <v>2.6349999999999998</v>
          </cell>
          <cell r="BS2374">
            <v>2.6349999999999998</v>
          </cell>
          <cell r="BT2374">
            <v>7.0000000000000284E-2</v>
          </cell>
          <cell r="BU2374">
            <v>-7.0000000000000284E-2</v>
          </cell>
        </row>
        <row r="2375">
          <cell r="AA2375">
            <v>40542</v>
          </cell>
          <cell r="AB2375">
            <v>2.085</v>
          </cell>
          <cell r="AC2375">
            <v>2.12</v>
          </cell>
          <cell r="AD2375">
            <v>2.085</v>
          </cell>
          <cell r="AE2375">
            <v>2.1150000000000002</v>
          </cell>
          <cell r="AF2375">
            <v>3.5000000000000142E-2</v>
          </cell>
          <cell r="AG2375">
            <v>2.5000000000000355E-2</v>
          </cell>
          <cell r="BO2375">
            <v>40540</v>
          </cell>
          <cell r="BP2375">
            <v>2.718</v>
          </cell>
          <cell r="BQ2375">
            <v>2.72</v>
          </cell>
          <cell r="BR2375">
            <v>2.698</v>
          </cell>
          <cell r="BS2375">
            <v>2.7050000000000001</v>
          </cell>
          <cell r="BT2375">
            <v>2.2000000000000242E-2</v>
          </cell>
          <cell r="BU2375">
            <v>-1.2999999999999901E-2</v>
          </cell>
        </row>
        <row r="2376">
          <cell r="AA2376">
            <v>40541</v>
          </cell>
          <cell r="AB2376">
            <v>2.1549999999999998</v>
          </cell>
          <cell r="AC2376">
            <v>2.1549999999999998</v>
          </cell>
          <cell r="AD2376">
            <v>2.085</v>
          </cell>
          <cell r="AE2376">
            <v>2.09</v>
          </cell>
          <cell r="AF2376">
            <v>6.999999999999984E-2</v>
          </cell>
          <cell r="AG2376">
            <v>-5.500000000000016E-2</v>
          </cell>
          <cell r="BO2376">
            <v>40539</v>
          </cell>
          <cell r="BP2376">
            <v>2.7450000000000001</v>
          </cell>
          <cell r="BQ2376">
            <v>2.7549999999999999</v>
          </cell>
          <cell r="BR2376">
            <v>2.718</v>
          </cell>
          <cell r="BS2376">
            <v>2.718</v>
          </cell>
          <cell r="BT2376">
            <v>3.6999999999999922E-2</v>
          </cell>
          <cell r="BU2376">
            <v>-3.2000000000000028E-2</v>
          </cell>
        </row>
        <row r="2377">
          <cell r="AA2377">
            <v>40540</v>
          </cell>
          <cell r="AB2377">
            <v>2.1280000000000001</v>
          </cell>
          <cell r="AC2377">
            <v>2.1549999999999998</v>
          </cell>
          <cell r="AD2377">
            <v>2.1280000000000001</v>
          </cell>
          <cell r="AE2377">
            <v>2.145</v>
          </cell>
          <cell r="AF2377">
            <v>2.6999999999999691E-2</v>
          </cell>
          <cell r="AG2377">
            <v>1.5000000000000124E-2</v>
          </cell>
          <cell r="BO2377">
            <v>40536</v>
          </cell>
          <cell r="BP2377">
            <v>2.75</v>
          </cell>
          <cell r="BQ2377">
            <v>2.75</v>
          </cell>
          <cell r="BR2377">
            <v>2.7450000000000001</v>
          </cell>
          <cell r="BS2377">
            <v>2.75</v>
          </cell>
          <cell r="BT2377">
            <v>4.9999999999998934E-3</v>
          </cell>
          <cell r="BU2377">
            <v>-4.9999999999998934E-3</v>
          </cell>
        </row>
        <row r="2378">
          <cell r="AA2378">
            <v>40539</v>
          </cell>
          <cell r="AB2378">
            <v>2.1349999999999998</v>
          </cell>
          <cell r="AC2378">
            <v>2.1349999999999998</v>
          </cell>
          <cell r="AD2378">
            <v>2.1</v>
          </cell>
          <cell r="AE2378">
            <v>2.13</v>
          </cell>
          <cell r="AF2378">
            <v>3.4999999999999698E-2</v>
          </cell>
          <cell r="AG2378">
            <v>-2.0000000000000018E-2</v>
          </cell>
          <cell r="BO2378">
            <v>40535</v>
          </cell>
          <cell r="BP2378">
            <v>2.74</v>
          </cell>
          <cell r="BQ2378">
            <v>2.7650000000000001</v>
          </cell>
          <cell r="BR2378">
            <v>2.74</v>
          </cell>
          <cell r="BS2378">
            <v>2.7549999999999999</v>
          </cell>
          <cell r="BT2378">
            <v>2.4999999999999911E-2</v>
          </cell>
          <cell r="BU2378">
            <v>1.499999999999968E-2</v>
          </cell>
        </row>
        <row r="2379">
          <cell r="AA2379">
            <v>40536</v>
          </cell>
          <cell r="AB2379">
            <v>2.15</v>
          </cell>
          <cell r="AC2379">
            <v>2.15</v>
          </cell>
          <cell r="AD2379">
            <v>2.145</v>
          </cell>
          <cell r="AE2379">
            <v>2.15</v>
          </cell>
          <cell r="AF2379">
            <v>4.9999999999998934E-3</v>
          </cell>
          <cell r="AG2379">
            <v>4.9999999999998934E-3</v>
          </cell>
          <cell r="BO2379">
            <v>40534</v>
          </cell>
          <cell r="BP2379">
            <v>2.74</v>
          </cell>
          <cell r="BQ2379">
            <v>2.75</v>
          </cell>
          <cell r="BR2379">
            <v>2.74</v>
          </cell>
          <cell r="BS2379">
            <v>2.74</v>
          </cell>
          <cell r="BT2379">
            <v>9.9999999999997868E-3</v>
          </cell>
          <cell r="BU2379">
            <v>-4.9999999999998934E-3</v>
          </cell>
        </row>
        <row r="2380">
          <cell r="AA2380">
            <v>40535</v>
          </cell>
          <cell r="AB2380">
            <v>2.09</v>
          </cell>
          <cell r="AC2380">
            <v>2.145</v>
          </cell>
          <cell r="AD2380">
            <v>2.09</v>
          </cell>
          <cell r="AE2380">
            <v>2.145</v>
          </cell>
          <cell r="AF2380">
            <v>5.500000000000016E-2</v>
          </cell>
          <cell r="AG2380">
            <v>4.9999999999999822E-2</v>
          </cell>
          <cell r="BO2380">
            <v>40533</v>
          </cell>
          <cell r="BP2380">
            <v>2.75</v>
          </cell>
          <cell r="BQ2380">
            <v>2.7549999999999999</v>
          </cell>
          <cell r="BR2380">
            <v>2.7349999999999999</v>
          </cell>
          <cell r="BS2380">
            <v>2.7450000000000001</v>
          </cell>
          <cell r="BT2380">
            <v>2.0000000000000018E-2</v>
          </cell>
          <cell r="BU2380">
            <v>-4.9999999999998934E-3</v>
          </cell>
        </row>
        <row r="2381">
          <cell r="AA2381">
            <v>40534</v>
          </cell>
          <cell r="AB2381">
            <v>2.09</v>
          </cell>
          <cell r="AC2381">
            <v>2.0950000000000002</v>
          </cell>
          <cell r="AD2381">
            <v>2.085</v>
          </cell>
          <cell r="AE2381">
            <v>2.0950000000000002</v>
          </cell>
          <cell r="AF2381">
            <v>1.0000000000000231E-2</v>
          </cell>
          <cell r="AG2381">
            <v>-1.499999999999968E-2</v>
          </cell>
          <cell r="BO2381">
            <v>40532</v>
          </cell>
          <cell r="BP2381">
            <v>2.76</v>
          </cell>
          <cell r="BQ2381">
            <v>2.76</v>
          </cell>
          <cell r="BR2381">
            <v>2.75</v>
          </cell>
          <cell r="BS2381">
            <v>2.75</v>
          </cell>
          <cell r="BT2381">
            <v>9.9999999999997868E-3</v>
          </cell>
          <cell r="BU2381">
            <v>-4.9999999999998934E-3</v>
          </cell>
        </row>
        <row r="2382">
          <cell r="AA2382">
            <v>40533</v>
          </cell>
          <cell r="AB2382">
            <v>2.12</v>
          </cell>
          <cell r="AC2382">
            <v>2.1349999999999998</v>
          </cell>
          <cell r="AD2382">
            <v>2.1019999999999999</v>
          </cell>
          <cell r="AE2382">
            <v>2.11</v>
          </cell>
          <cell r="AF2382">
            <v>3.2999999999999918E-2</v>
          </cell>
          <cell r="AG2382">
            <v>-1.5000000000000124E-2</v>
          </cell>
          <cell r="BO2382">
            <v>40529</v>
          </cell>
          <cell r="BP2382">
            <v>2.7549999999999999</v>
          </cell>
          <cell r="BQ2382">
            <v>2.7549999999999999</v>
          </cell>
          <cell r="BR2382">
            <v>2.75</v>
          </cell>
          <cell r="BS2382">
            <v>2.7549999999999999</v>
          </cell>
          <cell r="BT2382">
            <v>4.9999999999998934E-3</v>
          </cell>
          <cell r="BU2382">
            <v>0</v>
          </cell>
        </row>
        <row r="2383">
          <cell r="AA2383">
            <v>40532</v>
          </cell>
          <cell r="AB2383">
            <v>2.1</v>
          </cell>
          <cell r="AC2383">
            <v>2.125</v>
          </cell>
          <cell r="AD2383">
            <v>2.1</v>
          </cell>
          <cell r="AE2383">
            <v>2.125</v>
          </cell>
          <cell r="AF2383">
            <v>2.4999999999999911E-2</v>
          </cell>
          <cell r="AG2383">
            <v>2.3000000000000131E-2</v>
          </cell>
          <cell r="BO2383">
            <v>40528</v>
          </cell>
          <cell r="BP2383">
            <v>2.7549999999999999</v>
          </cell>
          <cell r="BQ2383">
            <v>2.76</v>
          </cell>
          <cell r="BR2383">
            <v>2.75</v>
          </cell>
          <cell r="BS2383">
            <v>2.7549999999999999</v>
          </cell>
          <cell r="BT2383">
            <v>9.9999999999997868E-3</v>
          </cell>
          <cell r="BU2383">
            <v>0</v>
          </cell>
        </row>
        <row r="2384">
          <cell r="AA2384">
            <v>40529</v>
          </cell>
          <cell r="AB2384">
            <v>2.1019999999999999</v>
          </cell>
          <cell r="AC2384">
            <v>2.1019999999999999</v>
          </cell>
          <cell r="AD2384">
            <v>2.093</v>
          </cell>
          <cell r="AE2384">
            <v>2.1019999999999999</v>
          </cell>
          <cell r="AF2384">
            <v>8.999999999999897E-3</v>
          </cell>
          <cell r="AG2384">
            <v>-3.0000000000001137E-3</v>
          </cell>
          <cell r="BO2384">
            <v>40527</v>
          </cell>
          <cell r="BP2384">
            <v>2.7749999999999999</v>
          </cell>
          <cell r="BQ2384">
            <v>2.79</v>
          </cell>
          <cell r="BR2384">
            <v>2.7549999999999999</v>
          </cell>
          <cell r="BS2384">
            <v>2.7549999999999999</v>
          </cell>
          <cell r="BT2384">
            <v>3.5000000000000142E-2</v>
          </cell>
          <cell r="BU2384">
            <v>-2.3000000000000131E-2</v>
          </cell>
        </row>
        <row r="2385">
          <cell r="AA2385">
            <v>40528</v>
          </cell>
          <cell r="AB2385">
            <v>2.145</v>
          </cell>
          <cell r="AC2385">
            <v>2.145</v>
          </cell>
          <cell r="AD2385">
            <v>2.09</v>
          </cell>
          <cell r="AE2385">
            <v>2.105</v>
          </cell>
          <cell r="AF2385">
            <v>5.500000000000016E-2</v>
          </cell>
          <cell r="AG2385">
            <v>-3.7999999999999812E-2</v>
          </cell>
          <cell r="BO2385">
            <v>40526</v>
          </cell>
          <cell r="BP2385">
            <v>2.8</v>
          </cell>
          <cell r="BQ2385">
            <v>2.8050000000000002</v>
          </cell>
          <cell r="BR2385">
            <v>2.75</v>
          </cell>
          <cell r="BS2385">
            <v>2.778</v>
          </cell>
          <cell r="BT2385">
            <v>5.500000000000016E-2</v>
          </cell>
          <cell r="BU2385">
            <v>-2.4000000000000021E-2</v>
          </cell>
        </row>
        <row r="2386">
          <cell r="AA2386">
            <v>40527</v>
          </cell>
          <cell r="AB2386">
            <v>2.2050000000000001</v>
          </cell>
          <cell r="AC2386">
            <v>2.2050000000000001</v>
          </cell>
          <cell r="AD2386">
            <v>2.1429999999999998</v>
          </cell>
          <cell r="AE2386">
            <v>2.1429999999999998</v>
          </cell>
          <cell r="AF2386">
            <v>6.2000000000000277E-2</v>
          </cell>
          <cell r="AG2386">
            <v>-5.9000000000000163E-2</v>
          </cell>
          <cell r="BO2386">
            <v>40525</v>
          </cell>
          <cell r="BP2386">
            <v>2.8050000000000002</v>
          </cell>
          <cell r="BQ2386">
            <v>2.8149999999999999</v>
          </cell>
          <cell r="BR2386">
            <v>2.8</v>
          </cell>
          <cell r="BS2386">
            <v>2.802</v>
          </cell>
          <cell r="BT2386">
            <v>1.5000000000000124E-2</v>
          </cell>
          <cell r="BU2386">
            <v>-5.9999999999997833E-3</v>
          </cell>
        </row>
        <row r="2387">
          <cell r="AA2387">
            <v>40526</v>
          </cell>
          <cell r="AB2387">
            <v>2.2400000000000002</v>
          </cell>
          <cell r="AC2387">
            <v>2.2549999999999999</v>
          </cell>
          <cell r="AD2387">
            <v>2.1829999999999998</v>
          </cell>
          <cell r="AE2387">
            <v>2.202</v>
          </cell>
          <cell r="AF2387">
            <v>7.2000000000000064E-2</v>
          </cell>
          <cell r="AG2387">
            <v>-3.8000000000000256E-2</v>
          </cell>
          <cell r="BO2387">
            <v>40522</v>
          </cell>
          <cell r="BP2387">
            <v>2.7850000000000001</v>
          </cell>
          <cell r="BQ2387">
            <v>2.8250000000000002</v>
          </cell>
          <cell r="BR2387">
            <v>2.77</v>
          </cell>
          <cell r="BS2387">
            <v>2.8079999999999998</v>
          </cell>
          <cell r="BT2387">
            <v>5.500000000000016E-2</v>
          </cell>
          <cell r="BU2387">
            <v>2.2999999999999687E-2</v>
          </cell>
        </row>
        <row r="2388">
          <cell r="AA2388">
            <v>40525</v>
          </cell>
          <cell r="AB2388">
            <v>2.2549999999999999</v>
          </cell>
          <cell r="AC2388">
            <v>2.2599999999999998</v>
          </cell>
          <cell r="AD2388">
            <v>2.2349999999999999</v>
          </cell>
          <cell r="AE2388">
            <v>2.2400000000000002</v>
          </cell>
          <cell r="AF2388">
            <v>2.4999999999999911E-2</v>
          </cell>
          <cell r="AG2388">
            <v>-1.7999999999999794E-2</v>
          </cell>
          <cell r="BO2388">
            <v>40521</v>
          </cell>
          <cell r="BP2388">
            <v>2.7749999999999999</v>
          </cell>
          <cell r="BQ2388">
            <v>2.79</v>
          </cell>
          <cell r="BR2388">
            <v>2.76</v>
          </cell>
          <cell r="BS2388">
            <v>2.7850000000000001</v>
          </cell>
          <cell r="BT2388">
            <v>3.0000000000000249E-2</v>
          </cell>
          <cell r="BU2388">
            <v>1.0000000000000231E-2</v>
          </cell>
        </row>
        <row r="2389">
          <cell r="AA2389">
            <v>40522</v>
          </cell>
          <cell r="AB2389">
            <v>2.1749999999999998</v>
          </cell>
          <cell r="AC2389">
            <v>2.2599999999999998</v>
          </cell>
          <cell r="AD2389">
            <v>2.17</v>
          </cell>
          <cell r="AE2389">
            <v>2.258</v>
          </cell>
          <cell r="AF2389">
            <v>8.9999999999999858E-2</v>
          </cell>
          <cell r="AG2389">
            <v>0.10000000000000009</v>
          </cell>
          <cell r="BO2389">
            <v>40519</v>
          </cell>
          <cell r="BP2389">
            <v>2.7549999999999999</v>
          </cell>
          <cell r="BQ2389">
            <v>2.78</v>
          </cell>
          <cell r="BR2389">
            <v>2.75</v>
          </cell>
          <cell r="BS2389">
            <v>2.7749999999999999</v>
          </cell>
          <cell r="BT2389">
            <v>2.9999999999999805E-2</v>
          </cell>
          <cell r="BU2389">
            <v>2.0000000000000018E-2</v>
          </cell>
        </row>
        <row r="2390">
          <cell r="AA2390">
            <v>40521</v>
          </cell>
          <cell r="AB2390">
            <v>2.1920000000000002</v>
          </cell>
          <cell r="AC2390">
            <v>2.2000000000000002</v>
          </cell>
          <cell r="AD2390">
            <v>2.1579999999999999</v>
          </cell>
          <cell r="AE2390">
            <v>2.1579999999999999</v>
          </cell>
          <cell r="AF2390">
            <v>4.2000000000000259E-2</v>
          </cell>
          <cell r="AG2390">
            <v>-3.4000000000000252E-2</v>
          </cell>
          <cell r="BO2390">
            <v>40518</v>
          </cell>
          <cell r="BP2390">
            <v>2.7549999999999999</v>
          </cell>
          <cell r="BQ2390">
            <v>2.7549999999999999</v>
          </cell>
          <cell r="BR2390">
            <v>2.738</v>
          </cell>
          <cell r="BS2390">
            <v>2.7549999999999999</v>
          </cell>
          <cell r="BT2390">
            <v>1.6999999999999904E-2</v>
          </cell>
          <cell r="BU2390">
            <v>0</v>
          </cell>
        </row>
        <row r="2391">
          <cell r="AA2391">
            <v>40519</v>
          </cell>
          <cell r="AB2391">
            <v>2.198</v>
          </cell>
          <cell r="AC2391">
            <v>2.2000000000000002</v>
          </cell>
          <cell r="AD2391">
            <v>2.1659999999999999</v>
          </cell>
          <cell r="AE2391">
            <v>2.1920000000000002</v>
          </cell>
          <cell r="AF2391">
            <v>3.4000000000000252E-2</v>
          </cell>
          <cell r="AG2391">
            <v>-5.9999999999997833E-3</v>
          </cell>
          <cell r="BO2391">
            <v>40515</v>
          </cell>
          <cell r="BP2391">
            <v>2.7349999999999999</v>
          </cell>
          <cell r="BQ2391">
            <v>2.7549999999999999</v>
          </cell>
          <cell r="BR2391">
            <v>2.718</v>
          </cell>
          <cell r="BS2391">
            <v>2.7549999999999999</v>
          </cell>
          <cell r="BT2391">
            <v>3.6999999999999922E-2</v>
          </cell>
          <cell r="BU2391">
            <v>2.0000000000000018E-2</v>
          </cell>
        </row>
        <row r="2392">
          <cell r="AA2392">
            <v>40518</v>
          </cell>
          <cell r="AB2392">
            <v>2.2050000000000001</v>
          </cell>
          <cell r="AC2392">
            <v>2.2050000000000001</v>
          </cell>
          <cell r="AD2392">
            <v>2.1789999999999998</v>
          </cell>
          <cell r="AE2392">
            <v>2.198</v>
          </cell>
          <cell r="AF2392">
            <v>2.6000000000000245E-2</v>
          </cell>
          <cell r="AG2392">
            <v>0</v>
          </cell>
          <cell r="BO2392">
            <v>40514</v>
          </cell>
          <cell r="BP2392">
            <v>2.7120000000000002</v>
          </cell>
          <cell r="BQ2392">
            <v>2.74</v>
          </cell>
          <cell r="BR2392">
            <v>2.6960000000000002</v>
          </cell>
          <cell r="BS2392">
            <v>2.7349999999999999</v>
          </cell>
          <cell r="BT2392">
            <v>4.4000000000000039E-2</v>
          </cell>
          <cell r="BU2392">
            <v>2.2999999999999687E-2</v>
          </cell>
        </row>
        <row r="2393">
          <cell r="AA2393">
            <v>40515</v>
          </cell>
          <cell r="AB2393">
            <v>2.1819999999999999</v>
          </cell>
          <cell r="AC2393">
            <v>2.2050000000000001</v>
          </cell>
          <cell r="AD2393">
            <v>2.125</v>
          </cell>
          <cell r="AE2393">
            <v>2.198</v>
          </cell>
          <cell r="AF2393">
            <v>8.0000000000000071E-2</v>
          </cell>
          <cell r="AG2393">
            <v>1.9999999999997797E-3</v>
          </cell>
          <cell r="BO2393">
            <v>40513</v>
          </cell>
          <cell r="BP2393">
            <v>2.7050000000000001</v>
          </cell>
          <cell r="BQ2393">
            <v>2.7120000000000002</v>
          </cell>
          <cell r="BR2393">
            <v>2.7</v>
          </cell>
          <cell r="BS2393">
            <v>2.7120000000000002</v>
          </cell>
          <cell r="BT2393">
            <v>1.2000000000000011E-2</v>
          </cell>
          <cell r="BU2393">
            <v>4.0000000000000036E-3</v>
          </cell>
        </row>
        <row r="2394">
          <cell r="AA2394">
            <v>40514</v>
          </cell>
          <cell r="AB2394">
            <v>2.1320000000000001</v>
          </cell>
          <cell r="AC2394">
            <v>2.1960000000000002</v>
          </cell>
          <cell r="AD2394">
            <v>2.12</v>
          </cell>
          <cell r="AE2394">
            <v>2.1960000000000002</v>
          </cell>
          <cell r="AF2394">
            <v>7.6000000000000068E-2</v>
          </cell>
          <cell r="AG2394">
            <v>6.4000000000000057E-2</v>
          </cell>
          <cell r="BO2394">
            <v>40512</v>
          </cell>
          <cell r="BP2394">
            <v>2.7</v>
          </cell>
          <cell r="BQ2394">
            <v>2.7250000000000001</v>
          </cell>
          <cell r="BR2394">
            <v>2.69</v>
          </cell>
          <cell r="BS2394">
            <v>2.7080000000000002</v>
          </cell>
          <cell r="BT2394">
            <v>3.5000000000000142E-2</v>
          </cell>
          <cell r="BU2394">
            <v>-6.9999999999996732E-3</v>
          </cell>
        </row>
        <row r="2395">
          <cell r="AA2395">
            <v>40513</v>
          </cell>
          <cell r="AB2395">
            <v>2.0880000000000001</v>
          </cell>
          <cell r="AC2395">
            <v>2.1320000000000001</v>
          </cell>
          <cell r="AD2395">
            <v>2.0880000000000001</v>
          </cell>
          <cell r="AE2395">
            <v>2.1320000000000001</v>
          </cell>
          <cell r="AF2395">
            <v>4.4000000000000039E-2</v>
          </cell>
          <cell r="AG2395">
            <v>4.2000000000000259E-2</v>
          </cell>
          <cell r="BO2395">
            <v>40511</v>
          </cell>
          <cell r="BP2395">
            <v>2.7250000000000001</v>
          </cell>
          <cell r="BQ2395">
            <v>2.7250000000000001</v>
          </cell>
          <cell r="BR2395">
            <v>2.6930000000000001</v>
          </cell>
          <cell r="BS2395">
            <v>2.7149999999999999</v>
          </cell>
          <cell r="BT2395">
            <v>3.2000000000000028E-2</v>
          </cell>
          <cell r="BU2395">
            <v>-1.0000000000000231E-2</v>
          </cell>
        </row>
        <row r="2396">
          <cell r="AA2396">
            <v>40512</v>
          </cell>
          <cell r="AB2396">
            <v>2.0699999999999998</v>
          </cell>
          <cell r="AC2396">
            <v>2.0990000000000002</v>
          </cell>
          <cell r="AD2396">
            <v>2.069</v>
          </cell>
          <cell r="AE2396">
            <v>2.09</v>
          </cell>
          <cell r="AF2396">
            <v>3.0000000000000249E-2</v>
          </cell>
          <cell r="AG2396">
            <v>8.0000000000000071E-3</v>
          </cell>
          <cell r="BO2396">
            <v>40508</v>
          </cell>
          <cell r="BP2396">
            <v>2.7080000000000002</v>
          </cell>
          <cell r="BQ2396">
            <v>2.7250000000000001</v>
          </cell>
          <cell r="BR2396">
            <v>2.6890000000000001</v>
          </cell>
          <cell r="BS2396">
            <v>2.7250000000000001</v>
          </cell>
          <cell r="BT2396">
            <v>3.6000000000000032E-2</v>
          </cell>
          <cell r="BU2396">
            <v>1.6999999999999904E-2</v>
          </cell>
        </row>
        <row r="2397">
          <cell r="AA2397">
            <v>40511</v>
          </cell>
          <cell r="AB2397">
            <v>2.085</v>
          </cell>
          <cell r="AC2397">
            <v>2.1</v>
          </cell>
          <cell r="AD2397">
            <v>2.0609999999999999</v>
          </cell>
          <cell r="AE2397">
            <v>2.0819999999999999</v>
          </cell>
          <cell r="AF2397">
            <v>3.9000000000000146E-2</v>
          </cell>
          <cell r="AG2397">
            <v>4.0000000000000036E-3</v>
          </cell>
          <cell r="BO2397">
            <v>40507</v>
          </cell>
          <cell r="BP2397">
            <v>2.7149999999999999</v>
          </cell>
          <cell r="BQ2397">
            <v>2.72</v>
          </cell>
          <cell r="BR2397">
            <v>2.7050000000000001</v>
          </cell>
          <cell r="BS2397">
            <v>2.7080000000000002</v>
          </cell>
          <cell r="BT2397">
            <v>1.5000000000000124E-2</v>
          </cell>
          <cell r="BU2397">
            <v>-6.9999999999996732E-3</v>
          </cell>
        </row>
        <row r="2398">
          <cell r="AA2398">
            <v>40508</v>
          </cell>
          <cell r="AB2398">
            <v>2.085</v>
          </cell>
          <cell r="AC2398">
            <v>2.093</v>
          </cell>
          <cell r="AD2398">
            <v>2.0750000000000002</v>
          </cell>
          <cell r="AE2398">
            <v>2.0779999999999998</v>
          </cell>
          <cell r="AF2398">
            <v>1.7999999999999794E-2</v>
          </cell>
          <cell r="AG2398">
            <v>-7.0000000000001172E-3</v>
          </cell>
          <cell r="BO2398">
            <v>40506</v>
          </cell>
          <cell r="BP2398">
            <v>2.722</v>
          </cell>
          <cell r="BQ2398">
            <v>2.7250000000000001</v>
          </cell>
          <cell r="BR2398">
            <v>2.7</v>
          </cell>
          <cell r="BS2398">
            <v>2.7149999999999999</v>
          </cell>
          <cell r="BT2398">
            <v>2.4999999999999911E-2</v>
          </cell>
          <cell r="BU2398">
            <v>-1.0000000000000231E-2</v>
          </cell>
        </row>
        <row r="2399">
          <cell r="AA2399">
            <v>40507</v>
          </cell>
          <cell r="AB2399">
            <v>2.0699999999999998</v>
          </cell>
          <cell r="AC2399">
            <v>2.09</v>
          </cell>
          <cell r="AD2399">
            <v>2.0699999999999998</v>
          </cell>
          <cell r="AE2399">
            <v>2.085</v>
          </cell>
          <cell r="AF2399">
            <v>2.0000000000000018E-2</v>
          </cell>
          <cell r="AG2399">
            <v>2.0000000000000018E-2</v>
          </cell>
          <cell r="BO2399">
            <v>40505</v>
          </cell>
          <cell r="BP2399">
            <v>2.6949999999999998</v>
          </cell>
          <cell r="BQ2399">
            <v>2.7549999999999999</v>
          </cell>
          <cell r="BR2399">
            <v>2.69</v>
          </cell>
          <cell r="BS2399">
            <v>2.7250000000000001</v>
          </cell>
          <cell r="BT2399">
            <v>6.4999999999999947E-2</v>
          </cell>
          <cell r="BU2399">
            <v>3.0000000000000249E-2</v>
          </cell>
        </row>
        <row r="2400">
          <cell r="AA2400">
            <v>40506</v>
          </cell>
          <cell r="AB2400">
            <v>2.0680000000000001</v>
          </cell>
          <cell r="AC2400">
            <v>2.0699999999999998</v>
          </cell>
          <cell r="AD2400">
            <v>2.0550000000000002</v>
          </cell>
          <cell r="AE2400">
            <v>2.0649999999999999</v>
          </cell>
          <cell r="AF2400">
            <v>1.499999999999968E-2</v>
          </cell>
          <cell r="AG2400">
            <v>0</v>
          </cell>
          <cell r="BO2400">
            <v>40504</v>
          </cell>
          <cell r="BP2400">
            <v>2.7250000000000001</v>
          </cell>
          <cell r="BQ2400">
            <v>2.7250000000000001</v>
          </cell>
          <cell r="BR2400">
            <v>2.6760000000000002</v>
          </cell>
          <cell r="BS2400">
            <v>2.6949999999999998</v>
          </cell>
          <cell r="BT2400">
            <v>4.8999999999999932E-2</v>
          </cell>
          <cell r="BU2400">
            <v>-1.5000000000000124E-2</v>
          </cell>
        </row>
        <row r="2401">
          <cell r="AA2401">
            <v>40505</v>
          </cell>
          <cell r="AB2401">
            <v>1.95</v>
          </cell>
          <cell r="AC2401">
            <v>2.0649999999999999</v>
          </cell>
          <cell r="AD2401">
            <v>1.95</v>
          </cell>
          <cell r="AE2401">
            <v>2.0649999999999999</v>
          </cell>
          <cell r="AF2401">
            <v>0.11499999999999999</v>
          </cell>
          <cell r="AG2401">
            <v>9.4999999999999973E-2</v>
          </cell>
          <cell r="BO2401">
            <v>40501</v>
          </cell>
          <cell r="BP2401">
            <v>2.7349999999999999</v>
          </cell>
          <cell r="BQ2401">
            <v>2.75</v>
          </cell>
          <cell r="BR2401">
            <v>2.7</v>
          </cell>
          <cell r="BS2401">
            <v>2.71</v>
          </cell>
          <cell r="BT2401">
            <v>4.9999999999999822E-2</v>
          </cell>
          <cell r="BU2401">
            <v>-2.4999999999999911E-2</v>
          </cell>
        </row>
        <row r="2402">
          <cell r="AA2402">
            <v>40504</v>
          </cell>
          <cell r="AB2402">
            <v>1.9850000000000001</v>
          </cell>
          <cell r="AC2402">
            <v>2.0049999999999999</v>
          </cell>
          <cell r="AD2402">
            <v>1.95</v>
          </cell>
          <cell r="AE2402">
            <v>1.97</v>
          </cell>
          <cell r="AF2402">
            <v>5.4999999999999938E-2</v>
          </cell>
          <cell r="AG2402">
            <v>-5.0000000000001155E-3</v>
          </cell>
          <cell r="BO2402">
            <v>40500</v>
          </cell>
          <cell r="BP2402">
            <v>2.77</v>
          </cell>
          <cell r="BQ2402">
            <v>2.77</v>
          </cell>
          <cell r="BR2402">
            <v>2.7050000000000001</v>
          </cell>
          <cell r="BS2402">
            <v>2.7349999999999999</v>
          </cell>
          <cell r="BT2402">
            <v>6.4999999999999947E-2</v>
          </cell>
          <cell r="BU2402">
            <v>-3.0000000000000249E-2</v>
          </cell>
        </row>
        <row r="2403">
          <cell r="AA2403">
            <v>40501</v>
          </cell>
          <cell r="AB2403">
            <v>1.9750000000000001</v>
          </cell>
          <cell r="AC2403">
            <v>1.99</v>
          </cell>
          <cell r="AD2403">
            <v>1.97</v>
          </cell>
          <cell r="AE2403">
            <v>1.9750000000000001</v>
          </cell>
          <cell r="AF2403">
            <v>2.0000000000000018E-2</v>
          </cell>
          <cell r="AG2403">
            <v>0</v>
          </cell>
          <cell r="BO2403">
            <v>40499</v>
          </cell>
          <cell r="BP2403">
            <v>2.7850000000000001</v>
          </cell>
          <cell r="BQ2403">
            <v>2.7850000000000001</v>
          </cell>
          <cell r="BR2403">
            <v>2.7650000000000001</v>
          </cell>
          <cell r="BS2403">
            <v>2.7650000000000001</v>
          </cell>
          <cell r="BT2403">
            <v>2.0000000000000018E-2</v>
          </cell>
          <cell r="BU2403">
            <v>-2.0000000000000018E-2</v>
          </cell>
        </row>
        <row r="2404">
          <cell r="AA2404">
            <v>40500</v>
          </cell>
          <cell r="AB2404">
            <v>2.0299999999999998</v>
          </cell>
          <cell r="AC2404">
            <v>2.0299999999999998</v>
          </cell>
          <cell r="AD2404">
            <v>1.9550000000000001</v>
          </cell>
          <cell r="AE2404">
            <v>1.9750000000000001</v>
          </cell>
          <cell r="AF2404">
            <v>7.4999999999999734E-2</v>
          </cell>
          <cell r="AG2404">
            <v>-4.4999999999999929E-2</v>
          </cell>
          <cell r="BO2404">
            <v>40498</v>
          </cell>
          <cell r="BP2404">
            <v>2.7749999999999999</v>
          </cell>
          <cell r="BQ2404">
            <v>2.7949999999999999</v>
          </cell>
          <cell r="BR2404">
            <v>2.7639999999999998</v>
          </cell>
          <cell r="BS2404">
            <v>2.7850000000000001</v>
          </cell>
          <cell r="BT2404">
            <v>3.1000000000000139E-2</v>
          </cell>
          <cell r="BU2404">
            <v>1.0000000000000231E-2</v>
          </cell>
        </row>
        <row r="2405">
          <cell r="AA2405">
            <v>40499</v>
          </cell>
          <cell r="AB2405">
            <v>1.9950000000000001</v>
          </cell>
          <cell r="AC2405">
            <v>2.0249999999999999</v>
          </cell>
          <cell r="AD2405">
            <v>1.9950000000000001</v>
          </cell>
          <cell r="AE2405">
            <v>2.02</v>
          </cell>
          <cell r="AF2405">
            <v>2.9999999999999805E-2</v>
          </cell>
          <cell r="AG2405">
            <v>2.8000000000000025E-2</v>
          </cell>
          <cell r="BO2405">
            <v>40497</v>
          </cell>
          <cell r="BP2405">
            <v>2.74</v>
          </cell>
          <cell r="BQ2405">
            <v>2.7850000000000001</v>
          </cell>
          <cell r="BR2405">
            <v>2.74</v>
          </cell>
          <cell r="BS2405">
            <v>2.7749999999999999</v>
          </cell>
          <cell r="BT2405">
            <v>4.4999999999999929E-2</v>
          </cell>
          <cell r="BU2405">
            <v>4.1999999999999815E-2</v>
          </cell>
        </row>
        <row r="2406">
          <cell r="AA2406">
            <v>40498</v>
          </cell>
          <cell r="AB2406">
            <v>2.0049999999999999</v>
          </cell>
          <cell r="AC2406">
            <v>2.0299999999999998</v>
          </cell>
          <cell r="AD2406">
            <v>1.98</v>
          </cell>
          <cell r="AE2406">
            <v>1.992</v>
          </cell>
          <cell r="AF2406">
            <v>4.9999999999999822E-2</v>
          </cell>
          <cell r="AG2406">
            <v>-8.0000000000000071E-3</v>
          </cell>
          <cell r="BO2406">
            <v>40494</v>
          </cell>
          <cell r="BP2406">
            <v>2.73</v>
          </cell>
          <cell r="BQ2406">
            <v>2.7949999999999999</v>
          </cell>
          <cell r="BR2406">
            <v>2.7149999999999999</v>
          </cell>
          <cell r="BS2406">
            <v>2.7330000000000001</v>
          </cell>
          <cell r="BT2406">
            <v>8.0000000000000071E-2</v>
          </cell>
          <cell r="BU2406">
            <v>3.0000000000001137E-3</v>
          </cell>
        </row>
        <row r="2407">
          <cell r="AA2407">
            <v>40497</v>
          </cell>
          <cell r="AB2407">
            <v>1.9950000000000001</v>
          </cell>
          <cell r="AC2407">
            <v>2.0099999999999998</v>
          </cell>
          <cell r="AD2407">
            <v>1.9950000000000001</v>
          </cell>
          <cell r="AE2407">
            <v>2</v>
          </cell>
          <cell r="AF2407">
            <v>1.499999999999968E-2</v>
          </cell>
          <cell r="AG2407">
            <v>1.6000000000000014E-2</v>
          </cell>
          <cell r="BO2407">
            <v>40493</v>
          </cell>
          <cell r="BP2407">
            <v>2.72</v>
          </cell>
          <cell r="BQ2407">
            <v>2.73</v>
          </cell>
          <cell r="BR2407">
            <v>2.7050000000000001</v>
          </cell>
          <cell r="BS2407">
            <v>2.73</v>
          </cell>
          <cell r="BT2407">
            <v>2.4999999999999911E-2</v>
          </cell>
          <cell r="BU2407">
            <v>9.9999999999997868E-3</v>
          </cell>
        </row>
        <row r="2408">
          <cell r="AA2408">
            <v>40494</v>
          </cell>
          <cell r="AB2408">
            <v>1.9419999999999999</v>
          </cell>
          <cell r="AC2408">
            <v>2</v>
          </cell>
          <cell r="AD2408">
            <v>1.9259999999999999</v>
          </cell>
          <cell r="AE2408">
            <v>1.984</v>
          </cell>
          <cell r="AF2408">
            <v>7.4000000000000066E-2</v>
          </cell>
          <cell r="AG2408">
            <v>4.2000000000000037E-2</v>
          </cell>
          <cell r="BO2408">
            <v>40492</v>
          </cell>
          <cell r="BP2408">
            <v>2.6949999999999998</v>
          </cell>
          <cell r="BQ2408">
            <v>2.73</v>
          </cell>
          <cell r="BR2408">
            <v>2.69</v>
          </cell>
          <cell r="BS2408">
            <v>2.72</v>
          </cell>
          <cell r="BT2408">
            <v>4.0000000000000036E-2</v>
          </cell>
          <cell r="BU2408">
            <v>2.5000000000000355E-2</v>
          </cell>
        </row>
        <row r="2409">
          <cell r="AA2409">
            <v>40493</v>
          </cell>
          <cell r="AB2409">
            <v>1.925</v>
          </cell>
          <cell r="AC2409">
            <v>1.95</v>
          </cell>
          <cell r="AD2409">
            <v>1.92</v>
          </cell>
          <cell r="AE2409">
            <v>1.9419999999999999</v>
          </cell>
          <cell r="AF2409">
            <v>3.0000000000000027E-2</v>
          </cell>
          <cell r="AG2409">
            <v>-3.0000000000001137E-3</v>
          </cell>
          <cell r="BO2409">
            <v>40491</v>
          </cell>
          <cell r="BP2409">
            <v>2.68</v>
          </cell>
          <cell r="BQ2409">
            <v>2.7</v>
          </cell>
          <cell r="BR2409">
            <v>2.6549999999999998</v>
          </cell>
          <cell r="BS2409">
            <v>2.6949999999999998</v>
          </cell>
          <cell r="BT2409">
            <v>4.5000000000000373E-2</v>
          </cell>
          <cell r="BU2409">
            <v>1.6999999999999904E-2</v>
          </cell>
        </row>
        <row r="2410">
          <cell r="AA2410">
            <v>40492</v>
          </cell>
          <cell r="AB2410">
            <v>1.905</v>
          </cell>
          <cell r="AC2410">
            <v>1.9450000000000001</v>
          </cell>
          <cell r="AD2410">
            <v>1.905</v>
          </cell>
          <cell r="AE2410">
            <v>1.9450000000000001</v>
          </cell>
          <cell r="AF2410">
            <v>4.0000000000000036E-2</v>
          </cell>
          <cell r="AG2410">
            <v>2.0000000000000018E-2</v>
          </cell>
          <cell r="BO2410">
            <v>40490</v>
          </cell>
          <cell r="BP2410">
            <v>2.6749999999999998</v>
          </cell>
          <cell r="BQ2410">
            <v>2.69</v>
          </cell>
          <cell r="BR2410">
            <v>2.6749999999999998</v>
          </cell>
          <cell r="BS2410">
            <v>2.6779999999999999</v>
          </cell>
          <cell r="BT2410">
            <v>1.5000000000000124E-2</v>
          </cell>
          <cell r="BU2410">
            <v>3.0000000000001137E-3</v>
          </cell>
        </row>
        <row r="2411">
          <cell r="AA2411">
            <v>40491</v>
          </cell>
          <cell r="AB2411">
            <v>1.905</v>
          </cell>
          <cell r="AC2411">
            <v>1.925</v>
          </cell>
          <cell r="AD2411">
            <v>1.905</v>
          </cell>
          <cell r="AE2411">
            <v>1.925</v>
          </cell>
          <cell r="AF2411">
            <v>2.0000000000000018E-2</v>
          </cell>
          <cell r="AG2411">
            <v>1.7000000000000126E-2</v>
          </cell>
          <cell r="BO2411">
            <v>40487</v>
          </cell>
          <cell r="BP2411">
            <v>2.6949999999999998</v>
          </cell>
          <cell r="BQ2411">
            <v>2.7050000000000001</v>
          </cell>
          <cell r="BR2411">
            <v>2.6549999999999998</v>
          </cell>
          <cell r="BS2411">
            <v>2.6749999999999998</v>
          </cell>
          <cell r="BT2411">
            <v>5.0000000000000266E-2</v>
          </cell>
          <cell r="BU2411">
            <v>-2.0000000000000018E-2</v>
          </cell>
        </row>
        <row r="2412">
          <cell r="AA2412">
            <v>40490</v>
          </cell>
          <cell r="AB2412">
            <v>1.885</v>
          </cell>
          <cell r="AC2412">
            <v>1.91</v>
          </cell>
          <cell r="AD2412">
            <v>1.88</v>
          </cell>
          <cell r="AE2412">
            <v>1.9079999999999999</v>
          </cell>
          <cell r="AF2412">
            <v>3.0000000000000027E-2</v>
          </cell>
          <cell r="AG2412">
            <v>3.2999999999999918E-2</v>
          </cell>
          <cell r="BO2412">
            <v>40486</v>
          </cell>
          <cell r="BP2412">
            <v>2.6749999999999998</v>
          </cell>
          <cell r="BQ2412">
            <v>2.71</v>
          </cell>
          <cell r="BR2412">
            <v>2.665</v>
          </cell>
          <cell r="BS2412">
            <v>2.6949999999999998</v>
          </cell>
          <cell r="BT2412">
            <v>4.4999999999999929E-2</v>
          </cell>
          <cell r="BU2412">
            <v>9.9999999999997868E-3</v>
          </cell>
        </row>
        <row r="2413">
          <cell r="AA2413">
            <v>40487</v>
          </cell>
          <cell r="AB2413">
            <v>1.925</v>
          </cell>
          <cell r="AC2413">
            <v>1.925</v>
          </cell>
          <cell r="AD2413">
            <v>1.875</v>
          </cell>
          <cell r="AE2413">
            <v>1.875</v>
          </cell>
          <cell r="AF2413">
            <v>5.0000000000000044E-2</v>
          </cell>
          <cell r="AG2413">
            <v>-4.4999999999999929E-2</v>
          </cell>
          <cell r="BO2413">
            <v>40485</v>
          </cell>
          <cell r="BP2413">
            <v>2.66</v>
          </cell>
          <cell r="BQ2413">
            <v>2.6930000000000001</v>
          </cell>
          <cell r="BR2413">
            <v>2.6549999999999998</v>
          </cell>
          <cell r="BS2413">
            <v>2.6850000000000001</v>
          </cell>
          <cell r="BT2413">
            <v>3.8000000000000256E-2</v>
          </cell>
          <cell r="BU2413">
            <v>3.0000000000000249E-2</v>
          </cell>
        </row>
        <row r="2414">
          <cell r="AA2414">
            <v>40486</v>
          </cell>
          <cell r="AB2414">
            <v>1.9550000000000001</v>
          </cell>
          <cell r="AC2414">
            <v>1.9550000000000001</v>
          </cell>
          <cell r="AD2414">
            <v>1.915</v>
          </cell>
          <cell r="AE2414">
            <v>1.92</v>
          </cell>
          <cell r="AF2414">
            <v>4.0000000000000036E-2</v>
          </cell>
          <cell r="AG2414">
            <v>-1.8000000000000016E-2</v>
          </cell>
          <cell r="BO2414">
            <v>40484</v>
          </cell>
          <cell r="BP2414">
            <v>2.6749999999999998</v>
          </cell>
          <cell r="BQ2414">
            <v>2.6779999999999999</v>
          </cell>
          <cell r="BR2414">
            <v>2.645</v>
          </cell>
          <cell r="BS2414">
            <v>2.6549999999999998</v>
          </cell>
          <cell r="BT2414">
            <v>3.2999999999999918E-2</v>
          </cell>
          <cell r="BU2414">
            <v>-2.0000000000000018E-2</v>
          </cell>
        </row>
        <row r="2415">
          <cell r="AA2415">
            <v>40485</v>
          </cell>
          <cell r="AB2415">
            <v>1.96</v>
          </cell>
          <cell r="AC2415">
            <v>1.96</v>
          </cell>
          <cell r="AD2415">
            <v>1.919</v>
          </cell>
          <cell r="AE2415">
            <v>1.9379999999999999</v>
          </cell>
          <cell r="AF2415">
            <v>4.0999999999999925E-2</v>
          </cell>
          <cell r="AG2415">
            <v>-2.200000000000002E-2</v>
          </cell>
          <cell r="BO2415">
            <v>40480</v>
          </cell>
          <cell r="BP2415">
            <v>2.67</v>
          </cell>
          <cell r="BQ2415">
            <v>2.71</v>
          </cell>
          <cell r="BR2415">
            <v>2.6549999999999998</v>
          </cell>
          <cell r="BS2415">
            <v>2.6749999999999998</v>
          </cell>
          <cell r="BT2415">
            <v>5.500000000000016E-2</v>
          </cell>
          <cell r="BU2415">
            <v>2.0000000000000018E-2</v>
          </cell>
        </row>
        <row r="2416">
          <cell r="AA2416">
            <v>40484</v>
          </cell>
          <cell r="AB2416">
            <v>2.0049999999999999</v>
          </cell>
          <cell r="AC2416">
            <v>2.0049999999999999</v>
          </cell>
          <cell r="AD2416">
            <v>1.95</v>
          </cell>
          <cell r="AE2416">
            <v>1.96</v>
          </cell>
          <cell r="AF2416">
            <v>5.4999999999999938E-2</v>
          </cell>
          <cell r="AG2416">
            <v>-2.8000000000000025E-2</v>
          </cell>
          <cell r="BO2416">
            <v>40479</v>
          </cell>
          <cell r="BP2416">
            <v>2.63</v>
          </cell>
          <cell r="BQ2416">
            <v>2.665</v>
          </cell>
          <cell r="BR2416">
            <v>2.5750000000000002</v>
          </cell>
          <cell r="BS2416">
            <v>2.6549999999999998</v>
          </cell>
          <cell r="BT2416">
            <v>8.9999999999999858E-2</v>
          </cell>
          <cell r="BU2416">
            <v>8.9999999999999858E-2</v>
          </cell>
        </row>
        <row r="2417">
          <cell r="AA2417">
            <v>40480</v>
          </cell>
          <cell r="AB2417">
            <v>1.99</v>
          </cell>
          <cell r="AC2417">
            <v>2.0150000000000001</v>
          </cell>
          <cell r="AD2417">
            <v>1.988</v>
          </cell>
          <cell r="AE2417">
            <v>1.988</v>
          </cell>
          <cell r="AF2417">
            <v>2.7000000000000135E-2</v>
          </cell>
          <cell r="AG2417">
            <v>-2.0000000000000018E-3</v>
          </cell>
          <cell r="BO2417">
            <v>40478</v>
          </cell>
          <cell r="BP2417">
            <v>2.5</v>
          </cell>
          <cell r="BQ2417">
            <v>2.63</v>
          </cell>
          <cell r="BR2417">
            <v>2</v>
          </cell>
          <cell r="BS2417">
            <v>2.5649999999999999</v>
          </cell>
          <cell r="BT2417">
            <v>0.62999999999999989</v>
          </cell>
          <cell r="BU2417">
            <v>6.999999999999984E-2</v>
          </cell>
        </row>
        <row r="2418">
          <cell r="AA2418">
            <v>40479</v>
          </cell>
          <cell r="AB2418">
            <v>1.93</v>
          </cell>
          <cell r="AC2418">
            <v>1.9950000000000001</v>
          </cell>
          <cell r="AD2418">
            <v>1.93</v>
          </cell>
          <cell r="AE2418">
            <v>1.99</v>
          </cell>
          <cell r="AF2418">
            <v>6.5000000000000169E-2</v>
          </cell>
          <cell r="AG2418">
            <v>6.0000000000000053E-2</v>
          </cell>
          <cell r="BO2418">
            <v>40477</v>
          </cell>
          <cell r="BP2418">
            <v>2.4449999999999998</v>
          </cell>
          <cell r="BQ2418">
            <v>2.5</v>
          </cell>
          <cell r="BR2418">
            <v>2.4449999999999998</v>
          </cell>
          <cell r="BS2418">
            <v>2.4950000000000001</v>
          </cell>
          <cell r="BT2418">
            <v>5.500000000000016E-2</v>
          </cell>
          <cell r="BU2418">
            <v>5.0000000000000266E-2</v>
          </cell>
        </row>
        <row r="2419">
          <cell r="AA2419">
            <v>40478</v>
          </cell>
          <cell r="AB2419">
            <v>1.93</v>
          </cell>
          <cell r="AC2419">
            <v>1.95</v>
          </cell>
          <cell r="AD2419">
            <v>1.895</v>
          </cell>
          <cell r="AE2419">
            <v>1.93</v>
          </cell>
          <cell r="AF2419">
            <v>5.4999999999999938E-2</v>
          </cell>
          <cell r="AG2419">
            <v>1.4999999999999902E-2</v>
          </cell>
          <cell r="BO2419">
            <v>40476</v>
          </cell>
          <cell r="BP2419">
            <v>2.42</v>
          </cell>
          <cell r="BQ2419">
            <v>2.4750000000000001</v>
          </cell>
          <cell r="BR2419">
            <v>2.42</v>
          </cell>
          <cell r="BS2419">
            <v>2.4449999999999998</v>
          </cell>
          <cell r="BT2419">
            <v>5.500000000000016E-2</v>
          </cell>
          <cell r="BU2419">
            <v>2.2999999999999687E-2</v>
          </cell>
        </row>
        <row r="2420">
          <cell r="AA2420">
            <v>40477</v>
          </cell>
          <cell r="AB2420">
            <v>1.895</v>
          </cell>
          <cell r="AC2420">
            <v>1.92</v>
          </cell>
          <cell r="AD2420">
            <v>1.895</v>
          </cell>
          <cell r="AE2420">
            <v>1.915</v>
          </cell>
          <cell r="AF2420">
            <v>2.4999999999999911E-2</v>
          </cell>
          <cell r="AG2420">
            <v>1.7000000000000126E-2</v>
          </cell>
          <cell r="BO2420">
            <v>40473</v>
          </cell>
          <cell r="BP2420">
            <v>2.42</v>
          </cell>
          <cell r="BQ2420">
            <v>2.4500000000000002</v>
          </cell>
          <cell r="BR2420">
            <v>2.42</v>
          </cell>
          <cell r="BS2420">
            <v>2.4220000000000002</v>
          </cell>
          <cell r="BT2420">
            <v>3.0000000000000249E-2</v>
          </cell>
          <cell r="BU2420">
            <v>-2.9999999999996696E-3</v>
          </cell>
        </row>
        <row r="2421">
          <cell r="AA2421">
            <v>40476</v>
          </cell>
          <cell r="AB2421">
            <v>1.88</v>
          </cell>
          <cell r="AC2421">
            <v>1.9</v>
          </cell>
          <cell r="AD2421">
            <v>1.88</v>
          </cell>
          <cell r="AE2421">
            <v>1.8979999999999999</v>
          </cell>
          <cell r="AF2421">
            <v>2.0000000000000018E-2</v>
          </cell>
          <cell r="AG2421">
            <v>1.0000000000000009E-2</v>
          </cell>
          <cell r="BO2421">
            <v>40472</v>
          </cell>
          <cell r="BP2421">
            <v>2.4119999999999999</v>
          </cell>
          <cell r="BQ2421">
            <v>2.4300000000000002</v>
          </cell>
          <cell r="BR2421">
            <v>2.395</v>
          </cell>
          <cell r="BS2421">
            <v>2.4249999999999998</v>
          </cell>
          <cell r="BT2421">
            <v>3.5000000000000142E-2</v>
          </cell>
          <cell r="BU2421">
            <v>2.9999999999999805E-2</v>
          </cell>
        </row>
        <row r="2422">
          <cell r="AA2422">
            <v>40473</v>
          </cell>
          <cell r="AB2422">
            <v>1.88</v>
          </cell>
          <cell r="AC2422">
            <v>1.895</v>
          </cell>
          <cell r="AD2422">
            <v>1.88</v>
          </cell>
          <cell r="AE2422">
            <v>1.8879999999999999</v>
          </cell>
          <cell r="AF2422">
            <v>1.5000000000000124E-2</v>
          </cell>
          <cell r="AG2422">
            <v>2.9999999999998916E-3</v>
          </cell>
          <cell r="BO2422">
            <v>40471</v>
          </cell>
          <cell r="BP2422">
            <v>2.4049999999999998</v>
          </cell>
          <cell r="BQ2422">
            <v>2.4249999999999998</v>
          </cell>
          <cell r="BR2422">
            <v>2.2949999999999999</v>
          </cell>
          <cell r="BS2422">
            <v>2.395</v>
          </cell>
          <cell r="BT2422">
            <v>0.12999999999999989</v>
          </cell>
          <cell r="BU2422">
            <v>-2.0000000000000018E-2</v>
          </cell>
        </row>
        <row r="2423">
          <cell r="AA2423">
            <v>40472</v>
          </cell>
          <cell r="AB2423">
            <v>1.8580000000000001</v>
          </cell>
          <cell r="AC2423">
            <v>1.895</v>
          </cell>
          <cell r="AD2423">
            <v>1.8580000000000001</v>
          </cell>
          <cell r="AE2423">
            <v>1.885</v>
          </cell>
          <cell r="AF2423">
            <v>3.6999999999999922E-2</v>
          </cell>
          <cell r="AG2423">
            <v>1.0000000000000009E-2</v>
          </cell>
          <cell r="BO2423">
            <v>40470</v>
          </cell>
          <cell r="BP2423">
            <v>2.42</v>
          </cell>
          <cell r="BQ2423">
            <v>2.4249999999999998</v>
          </cell>
          <cell r="BR2423">
            <v>2.4049999999999998</v>
          </cell>
          <cell r="BS2423">
            <v>2.415</v>
          </cell>
          <cell r="BT2423">
            <v>2.0000000000000018E-2</v>
          </cell>
          <cell r="BU2423">
            <v>-7.0000000000001172E-3</v>
          </cell>
        </row>
        <row r="2424">
          <cell r="AA2424">
            <v>40471</v>
          </cell>
          <cell r="AB2424">
            <v>1.855</v>
          </cell>
          <cell r="AC2424">
            <v>1.875</v>
          </cell>
          <cell r="AD2424">
            <v>1.85</v>
          </cell>
          <cell r="AE2424">
            <v>1.875</v>
          </cell>
          <cell r="AF2424">
            <v>2.4999999999999911E-2</v>
          </cell>
          <cell r="AG2424">
            <v>2.2999999999999909E-2</v>
          </cell>
          <cell r="BO2424">
            <v>40469</v>
          </cell>
          <cell r="BP2424">
            <v>2.395</v>
          </cell>
          <cell r="BQ2424">
            <v>2.4249999999999998</v>
          </cell>
          <cell r="BR2424">
            <v>2.3650000000000002</v>
          </cell>
          <cell r="BS2424">
            <v>2.4220000000000002</v>
          </cell>
          <cell r="BT2424">
            <v>5.9999999999999609E-2</v>
          </cell>
          <cell r="BU2424">
            <v>3.0000000000000249E-2</v>
          </cell>
        </row>
        <row r="2425">
          <cell r="AA2425">
            <v>40470</v>
          </cell>
          <cell r="AB2425">
            <v>1.87</v>
          </cell>
          <cell r="AC2425">
            <v>1.875</v>
          </cell>
          <cell r="AD2425">
            <v>1.841</v>
          </cell>
          <cell r="AE2425">
            <v>1.8520000000000001</v>
          </cell>
          <cell r="AF2425">
            <v>3.400000000000003E-2</v>
          </cell>
          <cell r="AG2425">
            <v>-2.0000000000000018E-2</v>
          </cell>
          <cell r="BO2425">
            <v>40466</v>
          </cell>
          <cell r="BP2425">
            <v>2.4</v>
          </cell>
          <cell r="BQ2425">
            <v>2.4</v>
          </cell>
          <cell r="BR2425">
            <v>2.3250000000000002</v>
          </cell>
          <cell r="BS2425">
            <v>2.3919999999999999</v>
          </cell>
          <cell r="BT2425">
            <v>7.4999999999999734E-2</v>
          </cell>
          <cell r="BU2425">
            <v>-3.0000000000001137E-3</v>
          </cell>
        </row>
        <row r="2426">
          <cell r="AA2426">
            <v>40469</v>
          </cell>
          <cell r="AB2426">
            <v>1.895</v>
          </cell>
          <cell r="AC2426">
            <v>1.905</v>
          </cell>
          <cell r="AD2426">
            <v>1.8560000000000001</v>
          </cell>
          <cell r="AE2426">
            <v>1.8720000000000001</v>
          </cell>
          <cell r="AF2426">
            <v>4.8999999999999932E-2</v>
          </cell>
          <cell r="AG2426">
            <v>-2.2999999999999909E-2</v>
          </cell>
          <cell r="BO2426">
            <v>40465</v>
          </cell>
          <cell r="BP2426">
            <v>2.4020000000000001</v>
          </cell>
          <cell r="BQ2426">
            <v>2.4049999999999998</v>
          </cell>
          <cell r="BR2426">
            <v>2.395</v>
          </cell>
          <cell r="BS2426">
            <v>2.395</v>
          </cell>
          <cell r="BT2426">
            <v>9.9999999999997868E-3</v>
          </cell>
          <cell r="BU2426">
            <v>-9.9999999999997868E-3</v>
          </cell>
        </row>
        <row r="2427">
          <cell r="AA2427">
            <v>40466</v>
          </cell>
          <cell r="AB2427">
            <v>1.95</v>
          </cell>
          <cell r="AC2427">
            <v>1.952</v>
          </cell>
          <cell r="AD2427">
            <v>1.875</v>
          </cell>
          <cell r="AE2427">
            <v>1.895</v>
          </cell>
          <cell r="AF2427">
            <v>7.6999999999999957E-2</v>
          </cell>
          <cell r="AG2427">
            <v>-5.699999999999994E-2</v>
          </cell>
          <cell r="BO2427">
            <v>40464</v>
          </cell>
          <cell r="BP2427">
            <v>2.4</v>
          </cell>
          <cell r="BQ2427">
            <v>2.4249999999999998</v>
          </cell>
          <cell r="BR2427">
            <v>2.3849999999999998</v>
          </cell>
          <cell r="BS2427">
            <v>2.4049999999999998</v>
          </cell>
          <cell r="BT2427">
            <v>4.0000000000000036E-2</v>
          </cell>
          <cell r="BU2427">
            <v>0.11999999999999966</v>
          </cell>
        </row>
        <row r="2428">
          <cell r="AA2428">
            <v>40465</v>
          </cell>
          <cell r="AB2428">
            <v>1.952</v>
          </cell>
          <cell r="AC2428">
            <v>1.9550000000000001</v>
          </cell>
          <cell r="AD2428">
            <v>1.95</v>
          </cell>
          <cell r="AE2428">
            <v>1.952</v>
          </cell>
          <cell r="AF2428">
            <v>5.0000000000001155E-3</v>
          </cell>
          <cell r="AG2428">
            <v>-3.0000000000001137E-3</v>
          </cell>
          <cell r="BO2428">
            <v>40463</v>
          </cell>
          <cell r="BP2428">
            <v>2.39</v>
          </cell>
          <cell r="BQ2428">
            <v>2.4249999999999998</v>
          </cell>
          <cell r="BR2428">
            <v>2.0750000000000002</v>
          </cell>
          <cell r="BS2428">
            <v>2.2850000000000001</v>
          </cell>
          <cell r="BT2428">
            <v>0.34999999999999964</v>
          </cell>
          <cell r="BU2428">
            <v>-0.10499999999999998</v>
          </cell>
        </row>
        <row r="2429">
          <cell r="AA2429">
            <v>40464</v>
          </cell>
          <cell r="AB2429">
            <v>1.95</v>
          </cell>
          <cell r="AC2429">
            <v>1.9550000000000001</v>
          </cell>
          <cell r="AD2429">
            <v>1.9450000000000001</v>
          </cell>
          <cell r="AE2429">
            <v>1.9550000000000001</v>
          </cell>
          <cell r="AF2429">
            <v>1.0000000000000009E-2</v>
          </cell>
          <cell r="AG2429">
            <v>1.0000000000000009E-2</v>
          </cell>
          <cell r="BO2429">
            <v>40462</v>
          </cell>
          <cell r="BP2429">
            <v>2.39</v>
          </cell>
          <cell r="BQ2429">
            <v>2.39</v>
          </cell>
          <cell r="BR2429">
            <v>2.39</v>
          </cell>
          <cell r="BS2429">
            <v>2.39</v>
          </cell>
          <cell r="BT2429">
            <v>0</v>
          </cell>
          <cell r="BU2429">
            <v>-4.9999999999998934E-3</v>
          </cell>
        </row>
        <row r="2430">
          <cell r="AA2430">
            <v>40463</v>
          </cell>
          <cell r="AB2430">
            <v>1.95</v>
          </cell>
          <cell r="AC2430">
            <v>1.96</v>
          </cell>
          <cell r="AD2430">
            <v>1.9450000000000001</v>
          </cell>
          <cell r="AE2430">
            <v>1.9450000000000001</v>
          </cell>
          <cell r="AF2430">
            <v>1.4999999999999902E-2</v>
          </cell>
          <cell r="AG2430">
            <v>-4.9999999999998934E-3</v>
          </cell>
          <cell r="BO2430">
            <v>40459</v>
          </cell>
          <cell r="BP2430">
            <v>2.3199999999999998</v>
          </cell>
          <cell r="BQ2430">
            <v>2.395</v>
          </cell>
          <cell r="BR2430">
            <v>2.3050000000000002</v>
          </cell>
          <cell r="BS2430">
            <v>2.395</v>
          </cell>
          <cell r="BT2430">
            <v>8.9999999999999858E-2</v>
          </cell>
          <cell r="BU2430">
            <v>7.6999999999999957E-2</v>
          </cell>
        </row>
        <row r="2431">
          <cell r="AA2431">
            <v>40462</v>
          </cell>
          <cell r="AB2431">
            <v>1.95</v>
          </cell>
          <cell r="AC2431">
            <v>1.95</v>
          </cell>
          <cell r="AD2431">
            <v>1.95</v>
          </cell>
          <cell r="AE2431">
            <v>1.95</v>
          </cell>
          <cell r="AF2431">
            <v>0</v>
          </cell>
          <cell r="AG2431">
            <v>0</v>
          </cell>
          <cell r="BO2431">
            <v>40458</v>
          </cell>
          <cell r="BP2431">
            <v>2.3220000000000001</v>
          </cell>
          <cell r="BQ2431">
            <v>2.34</v>
          </cell>
          <cell r="BR2431">
            <v>2.3149999999999999</v>
          </cell>
          <cell r="BS2431">
            <v>2.3180000000000001</v>
          </cell>
          <cell r="BT2431">
            <v>2.4999999999999911E-2</v>
          </cell>
          <cell r="BU2431">
            <v>-7.0000000000001172E-3</v>
          </cell>
        </row>
        <row r="2432">
          <cell r="AA2432">
            <v>40459</v>
          </cell>
          <cell r="AB2432">
            <v>1.93</v>
          </cell>
          <cell r="AC2432">
            <v>1.95</v>
          </cell>
          <cell r="AD2432">
            <v>1.875</v>
          </cell>
          <cell r="AE2432">
            <v>1.95</v>
          </cell>
          <cell r="AF2432">
            <v>7.4999999999999956E-2</v>
          </cell>
          <cell r="AG2432">
            <v>2.0000000000000018E-2</v>
          </cell>
          <cell r="BO2432">
            <v>40457</v>
          </cell>
          <cell r="BP2432">
            <v>2.2919999999999998</v>
          </cell>
          <cell r="BQ2432">
            <v>2.335</v>
          </cell>
          <cell r="BR2432">
            <v>2.25</v>
          </cell>
          <cell r="BS2432">
            <v>2.3250000000000002</v>
          </cell>
          <cell r="BT2432">
            <v>8.4999999999999964E-2</v>
          </cell>
          <cell r="BU2432">
            <v>4.0000000000000036E-2</v>
          </cell>
        </row>
        <row r="2433">
          <cell r="AA2433">
            <v>40458</v>
          </cell>
          <cell r="AB2433">
            <v>1.905</v>
          </cell>
          <cell r="AC2433">
            <v>1.95</v>
          </cell>
          <cell r="AD2433">
            <v>1.895</v>
          </cell>
          <cell r="AE2433">
            <v>1.93</v>
          </cell>
          <cell r="AF2433">
            <v>5.4999999999999938E-2</v>
          </cell>
          <cell r="AG2433">
            <v>2.0000000000000018E-2</v>
          </cell>
          <cell r="BO2433">
            <v>40456</v>
          </cell>
          <cell r="BP2433">
            <v>2.2200000000000002</v>
          </cell>
          <cell r="BQ2433">
            <v>2.29</v>
          </cell>
          <cell r="BR2433">
            <v>2.2200000000000002</v>
          </cell>
          <cell r="BS2433">
            <v>2.2850000000000001</v>
          </cell>
          <cell r="BT2433">
            <v>6.999999999999984E-2</v>
          </cell>
          <cell r="BU2433">
            <v>3.0000000000000249E-2</v>
          </cell>
        </row>
        <row r="2434">
          <cell r="AA2434">
            <v>40457</v>
          </cell>
          <cell r="AB2434">
            <v>1.9350000000000001</v>
          </cell>
          <cell r="AC2434">
            <v>1.9450000000000001</v>
          </cell>
          <cell r="AD2434">
            <v>1.91</v>
          </cell>
          <cell r="AE2434">
            <v>1.91</v>
          </cell>
          <cell r="AF2434">
            <v>3.5000000000000142E-2</v>
          </cell>
          <cell r="AG2434">
            <v>-3.0000000000000027E-2</v>
          </cell>
          <cell r="BO2434">
            <v>40455</v>
          </cell>
          <cell r="BP2434">
            <v>2.1800000000000002</v>
          </cell>
          <cell r="BQ2434">
            <v>2.2599999999999998</v>
          </cell>
          <cell r="BR2434">
            <v>2.1800000000000002</v>
          </cell>
          <cell r="BS2434">
            <v>2.2549999999999999</v>
          </cell>
          <cell r="BT2434">
            <v>7.9999999999999627E-2</v>
          </cell>
          <cell r="BU2434">
            <v>6.999999999999984E-2</v>
          </cell>
        </row>
        <row r="2435">
          <cell r="AA2435">
            <v>40456</v>
          </cell>
          <cell r="AB2435">
            <v>1.91</v>
          </cell>
          <cell r="AC2435">
            <v>1.95</v>
          </cell>
          <cell r="AD2435">
            <v>1.825</v>
          </cell>
          <cell r="AE2435">
            <v>1.94</v>
          </cell>
          <cell r="AF2435">
            <v>0.125</v>
          </cell>
          <cell r="AG2435">
            <v>2.4999999999999911E-2</v>
          </cell>
          <cell r="BO2435">
            <v>40452</v>
          </cell>
          <cell r="BP2435">
            <v>2.25</v>
          </cell>
          <cell r="BQ2435">
            <v>2.25</v>
          </cell>
          <cell r="BR2435">
            <v>2.1850000000000001</v>
          </cell>
          <cell r="BS2435">
            <v>2.1850000000000001</v>
          </cell>
          <cell r="BT2435">
            <v>6.4999999999999947E-2</v>
          </cell>
          <cell r="BU2435">
            <v>-4.0000000000000036E-2</v>
          </cell>
        </row>
        <row r="2436">
          <cell r="AA2436">
            <v>40455</v>
          </cell>
          <cell r="AB2436">
            <v>1.82</v>
          </cell>
          <cell r="AC2436">
            <v>1.925</v>
          </cell>
          <cell r="AD2436">
            <v>1.82</v>
          </cell>
          <cell r="AE2436">
            <v>1.915</v>
          </cell>
          <cell r="AF2436">
            <v>0.10499999999999998</v>
          </cell>
          <cell r="AG2436">
            <v>9.000000000000008E-2</v>
          </cell>
          <cell r="BO2436">
            <v>40451</v>
          </cell>
          <cell r="BP2436">
            <v>2.12</v>
          </cell>
          <cell r="BQ2436">
            <v>2.2549999999999999</v>
          </cell>
          <cell r="BR2436">
            <v>2.12</v>
          </cell>
          <cell r="BS2436">
            <v>2.2250000000000001</v>
          </cell>
          <cell r="BT2436">
            <v>0.13499999999999979</v>
          </cell>
          <cell r="BU2436">
            <v>9.0000000000000302E-2</v>
          </cell>
        </row>
        <row r="2437">
          <cell r="AA2437">
            <v>40452</v>
          </cell>
          <cell r="AB2437">
            <v>1.8</v>
          </cell>
          <cell r="AC2437">
            <v>1.825</v>
          </cell>
          <cell r="AD2437">
            <v>1.788</v>
          </cell>
          <cell r="AE2437">
            <v>1.825</v>
          </cell>
          <cell r="AF2437">
            <v>3.6999999999999922E-2</v>
          </cell>
          <cell r="AG2437">
            <v>0</v>
          </cell>
          <cell r="BO2437">
            <v>40450</v>
          </cell>
          <cell r="BP2437">
            <v>2.0750000000000002</v>
          </cell>
          <cell r="BQ2437">
            <v>2.1349999999999998</v>
          </cell>
          <cell r="BR2437">
            <v>2.0579999999999998</v>
          </cell>
          <cell r="BS2437">
            <v>2.1349999999999998</v>
          </cell>
          <cell r="BT2437">
            <v>7.6999999999999957E-2</v>
          </cell>
          <cell r="BU2437">
            <v>5.9999999999999609E-2</v>
          </cell>
        </row>
        <row r="2438">
          <cell r="AA2438">
            <v>40451</v>
          </cell>
          <cell r="AB2438">
            <v>1.8</v>
          </cell>
          <cell r="AC2438">
            <v>1.825</v>
          </cell>
          <cell r="AD2438">
            <v>1.7749999999999999</v>
          </cell>
          <cell r="AE2438">
            <v>1.825</v>
          </cell>
          <cell r="AF2438">
            <v>5.0000000000000044E-2</v>
          </cell>
          <cell r="AG2438">
            <v>2.0000000000000018E-2</v>
          </cell>
          <cell r="BO2438">
            <v>40449</v>
          </cell>
          <cell r="BP2438">
            <v>2.04</v>
          </cell>
          <cell r="BQ2438">
            <v>2.0750000000000002</v>
          </cell>
          <cell r="BR2438">
            <v>2.04</v>
          </cell>
          <cell r="BS2438">
            <v>2.0750000000000002</v>
          </cell>
          <cell r="BT2438">
            <v>3.5000000000000142E-2</v>
          </cell>
          <cell r="BU2438">
            <v>3.0000000000000249E-2</v>
          </cell>
        </row>
        <row r="2439">
          <cell r="AA2439">
            <v>40450</v>
          </cell>
          <cell r="AB2439">
            <v>1.7949999999999999</v>
          </cell>
          <cell r="AC2439">
            <v>1.823</v>
          </cell>
          <cell r="AD2439">
            <v>1.7949999999999999</v>
          </cell>
          <cell r="AE2439">
            <v>1.8049999999999999</v>
          </cell>
          <cell r="AF2439">
            <v>2.8000000000000025E-2</v>
          </cell>
          <cell r="AG2439">
            <v>-5.0000000000001155E-3</v>
          </cell>
          <cell r="BO2439">
            <v>40448</v>
          </cell>
          <cell r="BP2439">
            <v>2.08</v>
          </cell>
          <cell r="BQ2439">
            <v>2.08</v>
          </cell>
          <cell r="BR2439">
            <v>2.0350000000000001</v>
          </cell>
          <cell r="BS2439">
            <v>2.0449999999999999</v>
          </cell>
          <cell r="BT2439">
            <v>4.4999999999999929E-2</v>
          </cell>
          <cell r="BU2439">
            <v>-3.0000000000000249E-2</v>
          </cell>
        </row>
        <row r="2440">
          <cell r="AA2440">
            <v>40449</v>
          </cell>
          <cell r="AB2440">
            <v>1.77</v>
          </cell>
          <cell r="AC2440">
            <v>1.81</v>
          </cell>
          <cell r="AD2440">
            <v>1.7450000000000001</v>
          </cell>
          <cell r="AE2440">
            <v>1.81</v>
          </cell>
          <cell r="AF2440">
            <v>6.4999999999999947E-2</v>
          </cell>
          <cell r="AG2440">
            <v>4.0000000000000036E-2</v>
          </cell>
          <cell r="BO2440">
            <v>40445</v>
          </cell>
          <cell r="BP2440">
            <v>2.1219999999999999</v>
          </cell>
          <cell r="BQ2440">
            <v>2.3450000000000002</v>
          </cell>
          <cell r="BR2440">
            <v>2.0649999999999999</v>
          </cell>
          <cell r="BS2440">
            <v>2.0750000000000002</v>
          </cell>
          <cell r="BT2440">
            <v>0.28000000000000025</v>
          </cell>
          <cell r="BU2440">
            <v>-4.9999999999999822E-2</v>
          </cell>
        </row>
        <row r="2441">
          <cell r="AA2441">
            <v>40448</v>
          </cell>
          <cell r="AB2441">
            <v>1.82</v>
          </cell>
          <cell r="AC2441">
            <v>1.82</v>
          </cell>
          <cell r="AD2441">
            <v>1.77</v>
          </cell>
          <cell r="AE2441">
            <v>1.77</v>
          </cell>
          <cell r="AF2441">
            <v>5.0000000000000044E-2</v>
          </cell>
          <cell r="AG2441">
            <v>-5.0000000000000044E-2</v>
          </cell>
          <cell r="BO2441">
            <v>40444</v>
          </cell>
          <cell r="BP2441">
            <v>2.0750000000000002</v>
          </cell>
          <cell r="BQ2441">
            <v>2.13</v>
          </cell>
          <cell r="BR2441">
            <v>2.0699999999999998</v>
          </cell>
          <cell r="BS2441">
            <v>2.125</v>
          </cell>
          <cell r="BT2441">
            <v>6.0000000000000053E-2</v>
          </cell>
          <cell r="BU2441">
            <v>4.9999999999999822E-2</v>
          </cell>
        </row>
        <row r="2442">
          <cell r="AA2442">
            <v>40445</v>
          </cell>
          <cell r="AB2442">
            <v>1.885</v>
          </cell>
          <cell r="AC2442">
            <v>1.925</v>
          </cell>
          <cell r="AD2442">
            <v>1.81</v>
          </cell>
          <cell r="AE2442">
            <v>1.82</v>
          </cell>
          <cell r="AF2442">
            <v>0.11499999999999999</v>
          </cell>
          <cell r="AG2442">
            <v>-6.999999999999984E-2</v>
          </cell>
          <cell r="BO2442">
            <v>40443</v>
          </cell>
          <cell r="BP2442">
            <v>2.0750000000000002</v>
          </cell>
          <cell r="BQ2442">
            <v>2.1</v>
          </cell>
          <cell r="BR2442">
            <v>1.9550000000000001</v>
          </cell>
          <cell r="BS2442">
            <v>2.0750000000000002</v>
          </cell>
          <cell r="BT2442">
            <v>0.14500000000000002</v>
          </cell>
          <cell r="BU2442">
            <v>0</v>
          </cell>
        </row>
        <row r="2443">
          <cell r="AA2443">
            <v>40444</v>
          </cell>
          <cell r="AB2443">
            <v>1.8380000000000001</v>
          </cell>
          <cell r="AC2443">
            <v>1.905</v>
          </cell>
          <cell r="AD2443">
            <v>1.8380000000000001</v>
          </cell>
          <cell r="AE2443">
            <v>1.89</v>
          </cell>
          <cell r="AF2443">
            <v>6.6999999999999948E-2</v>
          </cell>
          <cell r="AG2443">
            <v>5.1999999999999824E-2</v>
          </cell>
          <cell r="BO2443">
            <v>40442</v>
          </cell>
          <cell r="BP2443">
            <v>2.0099999999999998</v>
          </cell>
          <cell r="BQ2443">
            <v>2.125</v>
          </cell>
          <cell r="BR2443">
            <v>2.0099999999999998</v>
          </cell>
          <cell r="BS2443">
            <v>2.0750000000000002</v>
          </cell>
          <cell r="BT2443">
            <v>0.11500000000000021</v>
          </cell>
          <cell r="BU2443">
            <v>-2.0000000000000018E-2</v>
          </cell>
        </row>
        <row r="2444">
          <cell r="AA2444">
            <v>40443</v>
          </cell>
          <cell r="AB2444">
            <v>1.7849999999999999</v>
          </cell>
          <cell r="AC2444">
            <v>1.845</v>
          </cell>
          <cell r="AD2444">
            <v>1.77</v>
          </cell>
          <cell r="AE2444">
            <v>1.8380000000000001</v>
          </cell>
          <cell r="AF2444">
            <v>7.4999999999999956E-2</v>
          </cell>
          <cell r="AG2444">
            <v>4.8000000000000043E-2</v>
          </cell>
          <cell r="BO2444">
            <v>40437</v>
          </cell>
          <cell r="BP2444">
            <v>2.0099999999999998</v>
          </cell>
          <cell r="BQ2444">
            <v>2.0950000000000002</v>
          </cell>
          <cell r="BR2444">
            <v>2.0099999999999998</v>
          </cell>
          <cell r="BS2444">
            <v>2.0950000000000002</v>
          </cell>
          <cell r="BT2444">
            <v>8.5000000000000409E-2</v>
          </cell>
          <cell r="BU2444">
            <v>0.14000000000000012</v>
          </cell>
        </row>
        <row r="2445">
          <cell r="AA2445">
            <v>40442</v>
          </cell>
          <cell r="AB2445">
            <v>1.67</v>
          </cell>
          <cell r="AC2445">
            <v>1.79</v>
          </cell>
          <cell r="AD2445">
            <v>1.67</v>
          </cell>
          <cell r="AE2445">
            <v>1.79</v>
          </cell>
          <cell r="AF2445">
            <v>0.12000000000000011</v>
          </cell>
          <cell r="AG2445">
            <v>0.12000000000000011</v>
          </cell>
          <cell r="BO2445">
            <v>40436</v>
          </cell>
          <cell r="BP2445">
            <v>1.9550000000000001</v>
          </cell>
          <cell r="BQ2445">
            <v>2.0249999999999999</v>
          </cell>
          <cell r="BR2445">
            <v>1.9550000000000001</v>
          </cell>
          <cell r="BS2445">
            <v>1.9550000000000001</v>
          </cell>
          <cell r="BT2445">
            <v>6.999999999999984E-2</v>
          </cell>
          <cell r="BU2445">
            <v>0</v>
          </cell>
        </row>
        <row r="2446">
          <cell r="AA2446">
            <v>40437</v>
          </cell>
          <cell r="AB2446">
            <v>1.65</v>
          </cell>
          <cell r="AC2446">
            <v>1.7050000000000001</v>
          </cell>
          <cell r="AD2446">
            <v>1.645</v>
          </cell>
          <cell r="AE2446">
            <v>1.67</v>
          </cell>
          <cell r="AF2446">
            <v>6.0000000000000053E-2</v>
          </cell>
          <cell r="AG2446">
            <v>7.4999999999999956E-2</v>
          </cell>
          <cell r="BO2446">
            <v>40435</v>
          </cell>
          <cell r="BP2446">
            <v>1.948</v>
          </cell>
          <cell r="BQ2446">
            <v>1.9650000000000001</v>
          </cell>
          <cell r="BR2446">
            <v>1.948</v>
          </cell>
          <cell r="BS2446">
            <v>1.9550000000000001</v>
          </cell>
          <cell r="BT2446">
            <v>1.7000000000000126E-2</v>
          </cell>
          <cell r="BU2446">
            <v>-1.0000000000000009E-2</v>
          </cell>
        </row>
        <row r="2447">
          <cell r="AA2447">
            <v>40436</v>
          </cell>
          <cell r="AB2447">
            <v>1.595</v>
          </cell>
          <cell r="AC2447">
            <v>1.6379999999999999</v>
          </cell>
          <cell r="AD2447">
            <v>1.595</v>
          </cell>
          <cell r="AE2447">
            <v>1.595</v>
          </cell>
          <cell r="AF2447">
            <v>4.2999999999999927E-2</v>
          </cell>
          <cell r="AG2447">
            <v>-1.8000000000000016E-2</v>
          </cell>
          <cell r="BO2447">
            <v>40434</v>
          </cell>
          <cell r="BP2447">
            <v>1.905</v>
          </cell>
          <cell r="BQ2447">
            <v>1.9650000000000001</v>
          </cell>
          <cell r="BR2447">
            <v>1.875</v>
          </cell>
          <cell r="BS2447">
            <v>1.9650000000000001</v>
          </cell>
          <cell r="BT2447">
            <v>9.000000000000008E-2</v>
          </cell>
          <cell r="BU2447">
            <v>6.0000000000000053E-2</v>
          </cell>
        </row>
        <row r="2448">
          <cell r="AA2448">
            <v>40435</v>
          </cell>
          <cell r="AB2448">
            <v>1.595</v>
          </cell>
          <cell r="AC2448">
            <v>1.613</v>
          </cell>
          <cell r="AD2448">
            <v>1.595</v>
          </cell>
          <cell r="AE2448">
            <v>1.613</v>
          </cell>
          <cell r="AF2448">
            <v>1.8000000000000016E-2</v>
          </cell>
          <cell r="AG2448">
            <v>1.8000000000000016E-2</v>
          </cell>
          <cell r="BO2448">
            <v>40431</v>
          </cell>
          <cell r="BP2448">
            <v>1.9019999999999999</v>
          </cell>
          <cell r="BQ2448">
            <v>2.0249999999999999</v>
          </cell>
          <cell r="BR2448">
            <v>1.9</v>
          </cell>
          <cell r="BS2448">
            <v>1.905</v>
          </cell>
          <cell r="BT2448">
            <v>0.125</v>
          </cell>
          <cell r="BU2448">
            <v>3.0000000000001137E-3</v>
          </cell>
        </row>
        <row r="2449">
          <cell r="AA2449">
            <v>40434</v>
          </cell>
          <cell r="AB2449">
            <v>1.55</v>
          </cell>
          <cell r="AC2449">
            <v>1.603</v>
          </cell>
          <cell r="AD2449">
            <v>1.5349999999999999</v>
          </cell>
          <cell r="AE2449">
            <v>1.595</v>
          </cell>
          <cell r="AF2449">
            <v>6.800000000000006E-2</v>
          </cell>
          <cell r="AG2449">
            <v>4.4999999999999929E-2</v>
          </cell>
          <cell r="BO2449">
            <v>40430</v>
          </cell>
          <cell r="BP2449">
            <v>1.8420000000000001</v>
          </cell>
          <cell r="BQ2449">
            <v>1.905</v>
          </cell>
          <cell r="BR2449">
            <v>1.831</v>
          </cell>
          <cell r="BS2449">
            <v>1.9019999999999999</v>
          </cell>
          <cell r="BT2449">
            <v>7.4000000000000066E-2</v>
          </cell>
          <cell r="BU2449">
            <v>5.9999999999999831E-2</v>
          </cell>
        </row>
        <row r="2450">
          <cell r="AA2450">
            <v>40431</v>
          </cell>
          <cell r="AB2450">
            <v>1.5249999999999999</v>
          </cell>
          <cell r="AC2450">
            <v>1.575</v>
          </cell>
          <cell r="AD2450">
            <v>1.5129999999999999</v>
          </cell>
          <cell r="AE2450">
            <v>1.55</v>
          </cell>
          <cell r="AF2450">
            <v>6.2000000000000055E-2</v>
          </cell>
          <cell r="AG2450">
            <v>2.5000000000000133E-2</v>
          </cell>
          <cell r="BO2450">
            <v>40429</v>
          </cell>
          <cell r="BP2450">
            <v>1.845</v>
          </cell>
          <cell r="BQ2450">
            <v>2.17</v>
          </cell>
          <cell r="BR2450">
            <v>1.84</v>
          </cell>
          <cell r="BS2450">
            <v>1.8420000000000001</v>
          </cell>
          <cell r="BT2450">
            <v>0.32999999999999985</v>
          </cell>
          <cell r="BU2450">
            <v>-2.9999999999998916E-3</v>
          </cell>
        </row>
        <row r="2451">
          <cell r="AA2451">
            <v>40430</v>
          </cell>
          <cell r="AB2451">
            <v>1.4379999999999999</v>
          </cell>
          <cell r="AC2451">
            <v>1.54</v>
          </cell>
          <cell r="AD2451">
            <v>1.415</v>
          </cell>
          <cell r="AE2451">
            <v>1.5249999999999999</v>
          </cell>
          <cell r="AF2451">
            <v>0.125</v>
          </cell>
          <cell r="AG2451">
            <v>8.6999999999999966E-2</v>
          </cell>
          <cell r="BO2451">
            <v>40428</v>
          </cell>
          <cell r="BP2451">
            <v>1.865</v>
          </cell>
          <cell r="BQ2451">
            <v>1.94</v>
          </cell>
          <cell r="BR2451">
            <v>1.835</v>
          </cell>
          <cell r="BS2451">
            <v>1.845</v>
          </cell>
          <cell r="BT2451">
            <v>0.10499999999999998</v>
          </cell>
          <cell r="BU2451">
            <v>-2.0000000000000018E-2</v>
          </cell>
        </row>
        <row r="2452">
          <cell r="AA2452">
            <v>40429</v>
          </cell>
          <cell r="AB2452">
            <v>1.425</v>
          </cell>
          <cell r="AC2452">
            <v>1.4590000000000001</v>
          </cell>
          <cell r="AD2452">
            <v>1.4079999999999999</v>
          </cell>
          <cell r="AE2452">
            <v>1.4379999999999999</v>
          </cell>
          <cell r="AF2452">
            <v>5.1000000000000156E-2</v>
          </cell>
          <cell r="AG2452">
            <v>1.2999999999999901E-2</v>
          </cell>
          <cell r="BO2452">
            <v>40427</v>
          </cell>
          <cell r="BP2452">
            <v>1.9350000000000001</v>
          </cell>
          <cell r="BQ2452">
            <v>1.946</v>
          </cell>
          <cell r="BR2452">
            <v>1.86</v>
          </cell>
          <cell r="BS2452">
            <v>1.865</v>
          </cell>
          <cell r="BT2452">
            <v>8.5999999999999854E-2</v>
          </cell>
          <cell r="BU2452">
            <v>-4.6999999999999931E-2</v>
          </cell>
        </row>
        <row r="2453">
          <cell r="AA2453">
            <v>40428</v>
          </cell>
          <cell r="AB2453">
            <v>1.4279999999999999</v>
          </cell>
          <cell r="AC2453">
            <v>1.4390000000000001</v>
          </cell>
          <cell r="AD2453">
            <v>1.415</v>
          </cell>
          <cell r="AE2453">
            <v>1.425</v>
          </cell>
          <cell r="AF2453">
            <v>2.4000000000000021E-2</v>
          </cell>
          <cell r="AG2453">
            <v>0</v>
          </cell>
          <cell r="BO2453">
            <v>40424</v>
          </cell>
          <cell r="BP2453">
            <v>1.952</v>
          </cell>
          <cell r="BQ2453">
            <v>1.98</v>
          </cell>
          <cell r="BR2453">
            <v>1.895</v>
          </cell>
          <cell r="BS2453">
            <v>1.9119999999999999</v>
          </cell>
          <cell r="BT2453">
            <v>8.4999999999999964E-2</v>
          </cell>
          <cell r="BU2453">
            <v>-4.3000000000000149E-2</v>
          </cell>
        </row>
        <row r="2454">
          <cell r="AA2454">
            <v>40427</v>
          </cell>
          <cell r="AB2454">
            <v>1.4350000000000001</v>
          </cell>
          <cell r="AC2454">
            <v>1.446</v>
          </cell>
          <cell r="AD2454">
            <v>1.425</v>
          </cell>
          <cell r="AE2454">
            <v>1.425</v>
          </cell>
          <cell r="AF2454">
            <v>2.0999999999999908E-2</v>
          </cell>
          <cell r="AG2454">
            <v>-6.9999999999998952E-3</v>
          </cell>
          <cell r="BO2454">
            <v>40423</v>
          </cell>
          <cell r="BP2454">
            <v>1.978</v>
          </cell>
          <cell r="BQ2454">
            <v>1.9890000000000001</v>
          </cell>
          <cell r="BR2454">
            <v>1.94</v>
          </cell>
          <cell r="BS2454">
            <v>1.9550000000000001</v>
          </cell>
          <cell r="BT2454">
            <v>4.9000000000000155E-2</v>
          </cell>
          <cell r="BU2454">
            <v>-2.2999999999999909E-2</v>
          </cell>
        </row>
        <row r="2455">
          <cell r="AA2455">
            <v>40424</v>
          </cell>
          <cell r="AB2455">
            <v>1.4319999999999999</v>
          </cell>
          <cell r="AC2455">
            <v>1.446</v>
          </cell>
          <cell r="AD2455">
            <v>1.4159999999999999</v>
          </cell>
          <cell r="AE2455">
            <v>1.4319999999999999</v>
          </cell>
          <cell r="AF2455">
            <v>3.0000000000000027E-2</v>
          </cell>
          <cell r="AG2455">
            <v>0</v>
          </cell>
          <cell r="BO2455">
            <v>40422</v>
          </cell>
          <cell r="BP2455">
            <v>2.0249999999999999</v>
          </cell>
          <cell r="BQ2455">
            <v>2.165</v>
          </cell>
          <cell r="BR2455">
            <v>1.9650000000000001</v>
          </cell>
          <cell r="BS2455">
            <v>1.978</v>
          </cell>
          <cell r="BT2455">
            <v>0.19999999999999996</v>
          </cell>
          <cell r="BU2455">
            <v>-4.6999999999999931E-2</v>
          </cell>
        </row>
        <row r="2456">
          <cell r="AA2456">
            <v>40423</v>
          </cell>
          <cell r="AB2456">
            <v>1.4379999999999999</v>
          </cell>
          <cell r="AC2456">
            <v>1.4590000000000001</v>
          </cell>
          <cell r="AD2456">
            <v>1.4239999999999999</v>
          </cell>
          <cell r="AE2456">
            <v>1.4319999999999999</v>
          </cell>
          <cell r="AF2456">
            <v>3.5000000000000142E-2</v>
          </cell>
          <cell r="AG2456">
            <v>-6.0000000000000053E-3</v>
          </cell>
          <cell r="BO2456">
            <v>40421</v>
          </cell>
          <cell r="BP2456">
            <v>2.0099999999999998</v>
          </cell>
          <cell r="BQ2456">
            <v>2.0750000000000002</v>
          </cell>
          <cell r="BR2456">
            <v>2</v>
          </cell>
          <cell r="BS2456">
            <v>2.0249999999999999</v>
          </cell>
          <cell r="BT2456">
            <v>7.5000000000000178E-2</v>
          </cell>
          <cell r="BU2456">
            <v>-1.2999999999999901E-2</v>
          </cell>
        </row>
        <row r="2457">
          <cell r="AA2457">
            <v>40422</v>
          </cell>
          <cell r="AB2457">
            <v>1.452</v>
          </cell>
          <cell r="AC2457">
            <v>1.466</v>
          </cell>
          <cell r="AD2457">
            <v>1.415</v>
          </cell>
          <cell r="AE2457">
            <v>1.4379999999999999</v>
          </cell>
          <cell r="AF2457">
            <v>5.0999999999999934E-2</v>
          </cell>
          <cell r="AG2457">
            <v>-1.4000000000000012E-2</v>
          </cell>
          <cell r="BO2457">
            <v>40420</v>
          </cell>
          <cell r="BP2457">
            <v>2.0750000000000002</v>
          </cell>
          <cell r="BQ2457">
            <v>2.105</v>
          </cell>
          <cell r="BR2457">
            <v>2.0099999999999998</v>
          </cell>
          <cell r="BS2457">
            <v>2.0379999999999998</v>
          </cell>
          <cell r="BT2457">
            <v>9.5000000000000195E-2</v>
          </cell>
          <cell r="BU2457">
            <v>5.9999999999997833E-3</v>
          </cell>
        </row>
        <row r="2458">
          <cell r="AA2458">
            <v>40421</v>
          </cell>
          <cell r="AB2458">
            <v>1.4750000000000001</v>
          </cell>
          <cell r="AC2458">
            <v>1.488</v>
          </cell>
          <cell r="AD2458">
            <v>1.44</v>
          </cell>
          <cell r="AE2458">
            <v>1.452</v>
          </cell>
          <cell r="AF2458">
            <v>4.8000000000000043E-2</v>
          </cell>
          <cell r="AG2458">
            <v>-2.3000000000000131E-2</v>
          </cell>
          <cell r="BO2458">
            <v>40417</v>
          </cell>
          <cell r="BP2458">
            <v>2.0449999999999999</v>
          </cell>
          <cell r="BQ2458">
            <v>2.085</v>
          </cell>
          <cell r="BR2458">
            <v>2.0099999999999998</v>
          </cell>
          <cell r="BS2458">
            <v>2.032</v>
          </cell>
          <cell r="BT2458">
            <v>7.5000000000000178E-2</v>
          </cell>
          <cell r="BU2458">
            <v>-1.2999999999999901E-2</v>
          </cell>
        </row>
        <row r="2459">
          <cell r="AA2459">
            <v>40420</v>
          </cell>
          <cell r="AB2459">
            <v>1.4650000000000001</v>
          </cell>
          <cell r="AC2459">
            <v>1.4950000000000001</v>
          </cell>
          <cell r="AD2459">
            <v>1.458</v>
          </cell>
          <cell r="AE2459">
            <v>1.4750000000000001</v>
          </cell>
          <cell r="AF2459">
            <v>3.7000000000000144E-2</v>
          </cell>
          <cell r="AG2459">
            <v>1.7000000000000126E-2</v>
          </cell>
          <cell r="BO2459">
            <v>40416</v>
          </cell>
          <cell r="BP2459">
            <v>2.0750000000000002</v>
          </cell>
          <cell r="BQ2459">
            <v>2.1549999999999998</v>
          </cell>
          <cell r="BR2459">
            <v>1.8</v>
          </cell>
          <cell r="BS2459">
            <v>2.0449999999999999</v>
          </cell>
          <cell r="BT2459">
            <v>0.35499999999999976</v>
          </cell>
          <cell r="BU2459">
            <v>-3.0000000000000249E-2</v>
          </cell>
        </row>
        <row r="2460">
          <cell r="AA2460">
            <v>40417</v>
          </cell>
          <cell r="AB2460">
            <v>1.425</v>
          </cell>
          <cell r="AC2460">
            <v>1.49</v>
          </cell>
          <cell r="AD2460">
            <v>1.42</v>
          </cell>
          <cell r="AE2460">
            <v>1.458</v>
          </cell>
          <cell r="AF2460">
            <v>7.0000000000000062E-2</v>
          </cell>
          <cell r="AG2460">
            <v>1.8000000000000016E-2</v>
          </cell>
          <cell r="BO2460">
            <v>40415</v>
          </cell>
          <cell r="BP2460">
            <v>2.0920000000000001</v>
          </cell>
          <cell r="BQ2460">
            <v>2.3149999999999999</v>
          </cell>
          <cell r="BR2460">
            <v>2.0499999999999998</v>
          </cell>
          <cell r="BS2460">
            <v>2.0750000000000002</v>
          </cell>
          <cell r="BT2460">
            <v>0.26500000000000012</v>
          </cell>
          <cell r="BU2460">
            <v>-1.6999999999999904E-2</v>
          </cell>
        </row>
        <row r="2461">
          <cell r="AA2461">
            <v>40416</v>
          </cell>
          <cell r="AB2461">
            <v>1.4319999999999999</v>
          </cell>
          <cell r="AC2461">
            <v>1.46</v>
          </cell>
          <cell r="AD2461">
            <v>1.42</v>
          </cell>
          <cell r="AE2461">
            <v>1.44</v>
          </cell>
          <cell r="AF2461">
            <v>4.0000000000000036E-2</v>
          </cell>
          <cell r="AG2461">
            <v>8.0000000000000071E-3</v>
          </cell>
          <cell r="BO2461">
            <v>40414</v>
          </cell>
          <cell r="BP2461">
            <v>2.1619999999999999</v>
          </cell>
          <cell r="BQ2461">
            <v>2.1850000000000001</v>
          </cell>
          <cell r="BR2461">
            <v>2.0699999999999998</v>
          </cell>
          <cell r="BS2461">
            <v>2.0920000000000001</v>
          </cell>
          <cell r="BT2461">
            <v>0.11500000000000021</v>
          </cell>
          <cell r="BU2461">
            <v>-6.999999999999984E-2</v>
          </cell>
        </row>
        <row r="2462">
          <cell r="AA2462">
            <v>40415</v>
          </cell>
          <cell r="AB2462">
            <v>1.4219999999999999</v>
          </cell>
          <cell r="AC2462">
            <v>1.446</v>
          </cell>
          <cell r="AD2462">
            <v>1.42</v>
          </cell>
          <cell r="AE2462">
            <v>1.4319999999999999</v>
          </cell>
          <cell r="AF2462">
            <v>2.6000000000000023E-2</v>
          </cell>
          <cell r="AG2462">
            <v>1.0000000000000009E-2</v>
          </cell>
          <cell r="BO2462">
            <v>40413</v>
          </cell>
          <cell r="BP2462">
            <v>2.15</v>
          </cell>
          <cell r="BQ2462">
            <v>2.1949999999999998</v>
          </cell>
          <cell r="BR2462">
            <v>2.1349999999999998</v>
          </cell>
          <cell r="BS2462">
            <v>2.1619999999999999</v>
          </cell>
          <cell r="BT2462">
            <v>6.0000000000000053E-2</v>
          </cell>
          <cell r="BU2462">
            <v>-3.0000000000001137E-3</v>
          </cell>
        </row>
        <row r="2463">
          <cell r="AA2463">
            <v>40414</v>
          </cell>
          <cell r="AB2463">
            <v>1.4350000000000001</v>
          </cell>
          <cell r="AC2463">
            <v>1.458</v>
          </cell>
          <cell r="AD2463">
            <v>1.411</v>
          </cell>
          <cell r="AE2463">
            <v>1.4219999999999999</v>
          </cell>
          <cell r="AF2463">
            <v>4.6999999999999931E-2</v>
          </cell>
          <cell r="AG2463">
            <v>-1.3000000000000123E-2</v>
          </cell>
          <cell r="BO2463">
            <v>40410</v>
          </cell>
          <cell r="BP2463">
            <v>2.17</v>
          </cell>
          <cell r="BQ2463">
            <v>2.1909999999999998</v>
          </cell>
          <cell r="BR2463">
            <v>2.1509999999999998</v>
          </cell>
          <cell r="BS2463">
            <v>2.165</v>
          </cell>
          <cell r="BT2463">
            <v>4.0000000000000036E-2</v>
          </cell>
          <cell r="BU2463">
            <v>-1.6999999999999904E-2</v>
          </cell>
        </row>
        <row r="2464">
          <cell r="AA2464">
            <v>40413</v>
          </cell>
          <cell r="AB2464">
            <v>1.46</v>
          </cell>
          <cell r="AC2464">
            <v>1.4730000000000001</v>
          </cell>
          <cell r="AD2464">
            <v>1.4330000000000001</v>
          </cell>
          <cell r="AE2464">
            <v>1.4350000000000001</v>
          </cell>
          <cell r="AF2464">
            <v>4.0000000000000036E-2</v>
          </cell>
          <cell r="AG2464">
            <v>-3.0000000000000027E-2</v>
          </cell>
          <cell r="BO2464">
            <v>40409</v>
          </cell>
          <cell r="BP2464">
            <v>2.222</v>
          </cell>
          <cell r="BQ2464">
            <v>2.222</v>
          </cell>
          <cell r="BR2464">
            <v>2.17</v>
          </cell>
          <cell r="BS2464">
            <v>2.1819999999999999</v>
          </cell>
          <cell r="BT2464">
            <v>5.2000000000000046E-2</v>
          </cell>
          <cell r="BU2464">
            <v>-4.0000000000000036E-2</v>
          </cell>
        </row>
        <row r="2465">
          <cell r="AA2465">
            <v>40410</v>
          </cell>
          <cell r="AB2465">
            <v>1.49</v>
          </cell>
          <cell r="AC2465">
            <v>1.5349999999999999</v>
          </cell>
          <cell r="AD2465">
            <v>1.448</v>
          </cell>
          <cell r="AE2465">
            <v>1.4650000000000001</v>
          </cell>
          <cell r="AF2465">
            <v>8.6999999999999966E-2</v>
          </cell>
          <cell r="AG2465">
            <v>-2.2999999999999909E-2</v>
          </cell>
          <cell r="BO2465">
            <v>40408</v>
          </cell>
          <cell r="BP2465">
            <v>2.262</v>
          </cell>
          <cell r="BQ2465">
            <v>2.262</v>
          </cell>
          <cell r="BR2465">
            <v>2.2149999999999999</v>
          </cell>
          <cell r="BS2465">
            <v>2.222</v>
          </cell>
          <cell r="BT2465">
            <v>4.7000000000000153E-2</v>
          </cell>
          <cell r="BU2465">
            <v>-4.0000000000000036E-2</v>
          </cell>
        </row>
        <row r="2466">
          <cell r="AA2466">
            <v>40409</v>
          </cell>
          <cell r="AB2466">
            <v>1.518</v>
          </cell>
          <cell r="AC2466">
            <v>1.518</v>
          </cell>
          <cell r="AD2466">
            <v>1.4850000000000001</v>
          </cell>
          <cell r="AE2466">
            <v>1.488</v>
          </cell>
          <cell r="AF2466">
            <v>3.2999999999999918E-2</v>
          </cell>
          <cell r="AG2466">
            <v>-4.6000000000000041E-2</v>
          </cell>
          <cell r="BO2466">
            <v>40407</v>
          </cell>
          <cell r="BP2466">
            <v>2.2679999999999998</v>
          </cell>
          <cell r="BQ2466">
            <v>2.2999999999999998</v>
          </cell>
          <cell r="BR2466">
            <v>2.2450000000000001</v>
          </cell>
          <cell r="BS2466">
            <v>2.262</v>
          </cell>
          <cell r="BT2466">
            <v>5.4999999999999716E-2</v>
          </cell>
          <cell r="BU2466">
            <v>-5.9999999999997833E-3</v>
          </cell>
        </row>
        <row r="2467">
          <cell r="AA2467">
            <v>40408</v>
          </cell>
          <cell r="AB2467">
            <v>1.5620000000000001</v>
          </cell>
          <cell r="AC2467">
            <v>1.57</v>
          </cell>
          <cell r="AD2467">
            <v>1.51</v>
          </cell>
          <cell r="AE2467">
            <v>1.534</v>
          </cell>
          <cell r="AF2467">
            <v>6.0000000000000053E-2</v>
          </cell>
          <cell r="AG2467">
            <v>-2.8000000000000025E-2</v>
          </cell>
          <cell r="BO2467">
            <v>40406</v>
          </cell>
          <cell r="BP2467">
            <v>2.2799999999999998</v>
          </cell>
          <cell r="BQ2467">
            <v>2.3149999999999999</v>
          </cell>
          <cell r="BR2467">
            <v>2.2599999999999998</v>
          </cell>
          <cell r="BS2467">
            <v>2.2679999999999998</v>
          </cell>
          <cell r="BT2467">
            <v>5.500000000000016E-2</v>
          </cell>
          <cell r="BU2467">
            <v>-4.0000000000000036E-3</v>
          </cell>
        </row>
        <row r="2468">
          <cell r="AA2468">
            <v>40407</v>
          </cell>
          <cell r="AB2468">
            <v>1.605</v>
          </cell>
          <cell r="AC2468">
            <v>1.61</v>
          </cell>
          <cell r="AD2468">
            <v>1.55</v>
          </cell>
          <cell r="AE2468">
            <v>1.5620000000000001</v>
          </cell>
          <cell r="AF2468">
            <v>6.0000000000000053E-2</v>
          </cell>
          <cell r="AG2468">
            <v>-5.0999999999999934E-2</v>
          </cell>
          <cell r="BO2468">
            <v>40403</v>
          </cell>
          <cell r="BP2468">
            <v>2.278</v>
          </cell>
          <cell r="BQ2468">
            <v>2.294</v>
          </cell>
          <cell r="BR2468">
            <v>2.2599999999999998</v>
          </cell>
          <cell r="BS2468">
            <v>2.2719999999999998</v>
          </cell>
          <cell r="BT2468">
            <v>3.4000000000000252E-2</v>
          </cell>
          <cell r="BU2468">
            <v>-6.0000000000002274E-3</v>
          </cell>
        </row>
        <row r="2469">
          <cell r="AA2469">
            <v>40406</v>
          </cell>
          <cell r="AB2469">
            <v>1.61</v>
          </cell>
          <cell r="AC2469">
            <v>1.623</v>
          </cell>
          <cell r="AD2469">
            <v>1.605</v>
          </cell>
          <cell r="AE2469">
            <v>1.613</v>
          </cell>
          <cell r="AF2469">
            <v>1.8000000000000016E-2</v>
          </cell>
          <cell r="AG2469">
            <v>8.0000000000000071E-3</v>
          </cell>
          <cell r="BO2469">
            <v>40402</v>
          </cell>
          <cell r="BP2469">
            <v>2.278</v>
          </cell>
          <cell r="BQ2469">
            <v>2.2999999999999998</v>
          </cell>
          <cell r="BR2469">
            <v>2.2589999999999999</v>
          </cell>
          <cell r="BS2469">
            <v>2.278</v>
          </cell>
          <cell r="BT2469">
            <v>4.0999999999999925E-2</v>
          </cell>
          <cell r="BU2469">
            <v>0</v>
          </cell>
        </row>
        <row r="2470">
          <cell r="AA2470">
            <v>40403</v>
          </cell>
          <cell r="AB2470">
            <v>1.6120000000000001</v>
          </cell>
          <cell r="AC2470">
            <v>1.6259999999999999</v>
          </cell>
          <cell r="AD2470">
            <v>1.595</v>
          </cell>
          <cell r="AE2470">
            <v>1.605</v>
          </cell>
          <cell r="AF2470">
            <v>3.0999999999999917E-2</v>
          </cell>
          <cell r="AG2470">
            <v>-7.0000000000001172E-3</v>
          </cell>
          <cell r="BO2470">
            <v>40401</v>
          </cell>
          <cell r="BP2470">
            <v>2.2919999999999998</v>
          </cell>
          <cell r="BQ2470">
            <v>2.33</v>
          </cell>
          <cell r="BR2470">
            <v>2.2610000000000001</v>
          </cell>
          <cell r="BS2470">
            <v>2.278</v>
          </cell>
          <cell r="BT2470">
            <v>6.899999999999995E-2</v>
          </cell>
          <cell r="BU2470">
            <v>-1.399999999999979E-2</v>
          </cell>
        </row>
        <row r="2471">
          <cell r="AA2471">
            <v>40402</v>
          </cell>
          <cell r="AB2471">
            <v>1.605</v>
          </cell>
          <cell r="AC2471">
            <v>1.6279999999999999</v>
          </cell>
          <cell r="AD2471">
            <v>1.5960000000000001</v>
          </cell>
          <cell r="AE2471">
            <v>1.6120000000000001</v>
          </cell>
          <cell r="AF2471">
            <v>3.1999999999999806E-2</v>
          </cell>
          <cell r="AG2471">
            <v>7.0000000000001172E-3</v>
          </cell>
          <cell r="BO2471">
            <v>40400</v>
          </cell>
          <cell r="BP2471">
            <v>2.2879999999999998</v>
          </cell>
          <cell r="BQ2471">
            <v>2.3340000000000001</v>
          </cell>
          <cell r="BR2471">
            <v>2.2799999999999998</v>
          </cell>
          <cell r="BS2471">
            <v>2.2919999999999998</v>
          </cell>
          <cell r="BT2471">
            <v>5.400000000000027E-2</v>
          </cell>
          <cell r="BU2471">
            <v>4.0000000000000036E-3</v>
          </cell>
        </row>
        <row r="2472">
          <cell r="AA2472">
            <v>40401</v>
          </cell>
          <cell r="AB2472">
            <v>1.635</v>
          </cell>
          <cell r="AC2472">
            <v>1.6679999999999999</v>
          </cell>
          <cell r="AD2472">
            <v>1.593</v>
          </cell>
          <cell r="AE2472">
            <v>1.605</v>
          </cell>
          <cell r="AF2472">
            <v>7.4999999999999956E-2</v>
          </cell>
          <cell r="AG2472">
            <v>-3.0000000000000027E-2</v>
          </cell>
          <cell r="BO2472">
            <v>40399</v>
          </cell>
          <cell r="BP2472">
            <v>2.31</v>
          </cell>
          <cell r="BQ2472">
            <v>2.3149999999999999</v>
          </cell>
          <cell r="BR2472">
            <v>2.2799999999999998</v>
          </cell>
          <cell r="BS2472">
            <v>2.2879999999999998</v>
          </cell>
          <cell r="BT2472">
            <v>3.5000000000000142E-2</v>
          </cell>
          <cell r="BU2472">
            <v>-2.0000000000000018E-2</v>
          </cell>
        </row>
        <row r="2473">
          <cell r="AA2473">
            <v>40400</v>
          </cell>
          <cell r="AB2473">
            <v>1.6719999999999999</v>
          </cell>
          <cell r="AC2473">
            <v>1.6859999999999999</v>
          </cell>
          <cell r="AD2473">
            <v>1.62</v>
          </cell>
          <cell r="AE2473">
            <v>1.635</v>
          </cell>
          <cell r="AF2473">
            <v>6.5999999999999837E-2</v>
          </cell>
          <cell r="AG2473">
            <v>-3.6999999999999922E-2</v>
          </cell>
          <cell r="BO2473">
            <v>40396</v>
          </cell>
          <cell r="BP2473">
            <v>2.3149999999999999</v>
          </cell>
          <cell r="BQ2473">
            <v>2.323</v>
          </cell>
          <cell r="BR2473">
            <v>2.2730000000000001</v>
          </cell>
          <cell r="BS2473">
            <v>2.3079999999999998</v>
          </cell>
          <cell r="BT2473">
            <v>4.9999999999999822E-2</v>
          </cell>
          <cell r="BU2473">
            <v>-7.0000000000001172E-3</v>
          </cell>
        </row>
        <row r="2474">
          <cell r="AA2474">
            <v>40399</v>
          </cell>
          <cell r="AB2474">
            <v>1.73</v>
          </cell>
          <cell r="AC2474">
            <v>1.7430000000000001</v>
          </cell>
          <cell r="AD2474">
            <v>1.661</v>
          </cell>
          <cell r="AE2474">
            <v>1.6719999999999999</v>
          </cell>
          <cell r="AF2474">
            <v>8.2000000000000073E-2</v>
          </cell>
          <cell r="AG2474">
            <v>-6.3000000000000167E-2</v>
          </cell>
          <cell r="BO2474">
            <v>40395</v>
          </cell>
          <cell r="BP2474">
            <v>2.2879999999999998</v>
          </cell>
          <cell r="BQ2474">
            <v>2.3149999999999999</v>
          </cell>
          <cell r="BR2474">
            <v>2.2690000000000001</v>
          </cell>
          <cell r="BS2474">
            <v>2.3149999999999999</v>
          </cell>
          <cell r="BT2474">
            <v>4.5999999999999819E-2</v>
          </cell>
          <cell r="BU2474">
            <v>2.7000000000000135E-2</v>
          </cell>
        </row>
        <row r="2475">
          <cell r="AA2475">
            <v>40396</v>
          </cell>
          <cell r="AB2475">
            <v>1.7150000000000001</v>
          </cell>
          <cell r="AC2475">
            <v>1.7450000000000001</v>
          </cell>
          <cell r="AD2475">
            <v>1.698</v>
          </cell>
          <cell r="AE2475">
            <v>1.7350000000000001</v>
          </cell>
          <cell r="AF2475">
            <v>4.7000000000000153E-2</v>
          </cell>
          <cell r="AG2475">
            <v>3.5000000000000142E-2</v>
          </cell>
          <cell r="BO2475">
            <v>40394</v>
          </cell>
          <cell r="BP2475">
            <v>2.2480000000000002</v>
          </cell>
          <cell r="BQ2475">
            <v>2.3050000000000002</v>
          </cell>
          <cell r="BR2475">
            <v>2.2480000000000002</v>
          </cell>
          <cell r="BS2475">
            <v>2.2879999999999998</v>
          </cell>
          <cell r="BT2475">
            <v>5.699999999999994E-2</v>
          </cell>
          <cell r="BU2475">
            <v>3.9999999999999591E-2</v>
          </cell>
        </row>
        <row r="2476">
          <cell r="AA2476">
            <v>40395</v>
          </cell>
          <cell r="AB2476">
            <v>1.702</v>
          </cell>
          <cell r="AC2476">
            <v>1.7250000000000001</v>
          </cell>
          <cell r="AD2476">
            <v>1.696</v>
          </cell>
          <cell r="AE2476">
            <v>1.7</v>
          </cell>
          <cell r="AF2476">
            <v>2.9000000000000137E-2</v>
          </cell>
          <cell r="AG2476">
            <v>-2.0000000000000018E-3</v>
          </cell>
          <cell r="BO2476">
            <v>40393</v>
          </cell>
          <cell r="BP2476">
            <v>2.1819999999999999</v>
          </cell>
          <cell r="BQ2476">
            <v>2.2650000000000001</v>
          </cell>
          <cell r="BR2476">
            <v>2.1560000000000001</v>
          </cell>
          <cell r="BS2476">
            <v>2.2480000000000002</v>
          </cell>
          <cell r="BT2476">
            <v>0.10899999999999999</v>
          </cell>
          <cell r="BU2476">
            <v>6.6000000000000281E-2</v>
          </cell>
        </row>
        <row r="2477">
          <cell r="AA2477">
            <v>40394</v>
          </cell>
          <cell r="AB2477">
            <v>1.6619999999999999</v>
          </cell>
          <cell r="AC2477">
            <v>1.702</v>
          </cell>
          <cell r="AD2477">
            <v>1.66</v>
          </cell>
          <cell r="AE2477">
            <v>1.702</v>
          </cell>
          <cell r="AF2477">
            <v>4.2000000000000037E-2</v>
          </cell>
          <cell r="AG2477">
            <v>4.0000000000000036E-2</v>
          </cell>
          <cell r="BO2477">
            <v>40392</v>
          </cell>
          <cell r="BP2477">
            <v>2.14</v>
          </cell>
          <cell r="BQ2477">
            <v>2.2050000000000001</v>
          </cell>
          <cell r="BR2477">
            <v>2.14</v>
          </cell>
          <cell r="BS2477">
            <v>2.1819999999999999</v>
          </cell>
          <cell r="BT2477">
            <v>6.4999999999999947E-2</v>
          </cell>
          <cell r="BU2477">
            <v>2.4000000000000021E-2</v>
          </cell>
        </row>
        <row r="2478">
          <cell r="AA2478">
            <v>40393</v>
          </cell>
          <cell r="AB2478">
            <v>1.5980000000000001</v>
          </cell>
          <cell r="AC2478">
            <v>1.675</v>
          </cell>
          <cell r="AD2478">
            <v>1.5840000000000001</v>
          </cell>
          <cell r="AE2478">
            <v>1.6619999999999999</v>
          </cell>
          <cell r="AF2478">
            <v>9.099999999999997E-2</v>
          </cell>
          <cell r="AG2478">
            <v>6.3999999999999835E-2</v>
          </cell>
          <cell r="BO2478">
            <v>40389</v>
          </cell>
          <cell r="BP2478">
            <v>2.1579999999999999</v>
          </cell>
          <cell r="BQ2478">
            <v>2.1749999999999998</v>
          </cell>
          <cell r="BR2478">
            <v>2.1339999999999999</v>
          </cell>
          <cell r="BS2478">
            <v>2.1579999999999999</v>
          </cell>
          <cell r="BT2478">
            <v>4.0999999999999925E-2</v>
          </cell>
          <cell r="BU2478">
            <v>0</v>
          </cell>
        </row>
        <row r="2479">
          <cell r="AA2479">
            <v>40392</v>
          </cell>
          <cell r="AB2479">
            <v>1.55</v>
          </cell>
          <cell r="AC2479">
            <v>1.6</v>
          </cell>
          <cell r="AD2479">
            <v>1.55</v>
          </cell>
          <cell r="AE2479">
            <v>1.5980000000000001</v>
          </cell>
          <cell r="AF2479">
            <v>5.0000000000000044E-2</v>
          </cell>
          <cell r="AG2479">
            <v>4.6000000000000041E-2</v>
          </cell>
          <cell r="BO2479">
            <v>40388</v>
          </cell>
          <cell r="BP2479">
            <v>2.1549999999999998</v>
          </cell>
          <cell r="BQ2479">
            <v>2.1749999999999998</v>
          </cell>
          <cell r="BR2479">
            <v>2.14</v>
          </cell>
          <cell r="BS2479">
            <v>2.1579999999999999</v>
          </cell>
          <cell r="BT2479">
            <v>3.4999999999999698E-2</v>
          </cell>
          <cell r="BU2479">
            <v>-2.0000000000000018E-2</v>
          </cell>
        </row>
        <row r="2480">
          <cell r="AA2480">
            <v>40389</v>
          </cell>
          <cell r="AB2480">
            <v>1.548</v>
          </cell>
          <cell r="AC2480">
            <v>1.5640000000000001</v>
          </cell>
          <cell r="AD2480">
            <v>1.54</v>
          </cell>
          <cell r="AE2480">
            <v>1.552</v>
          </cell>
          <cell r="AF2480">
            <v>2.4000000000000021E-2</v>
          </cell>
          <cell r="AG2480">
            <v>7.0000000000001172E-3</v>
          </cell>
          <cell r="BO2480">
            <v>40387</v>
          </cell>
          <cell r="BP2480">
            <v>2.1520000000000001</v>
          </cell>
          <cell r="BQ2480">
            <v>2.2000000000000002</v>
          </cell>
          <cell r="BR2480">
            <v>2.1360000000000001</v>
          </cell>
          <cell r="BS2480">
            <v>2.1779999999999999</v>
          </cell>
          <cell r="BT2480">
            <v>6.4000000000000057E-2</v>
          </cell>
          <cell r="BU2480">
            <v>2.5999999999999801E-2</v>
          </cell>
        </row>
        <row r="2481">
          <cell r="AA2481">
            <v>40388</v>
          </cell>
          <cell r="AB2481">
            <v>1.552</v>
          </cell>
          <cell r="AC2481">
            <v>1.5660000000000001</v>
          </cell>
          <cell r="AD2481">
            <v>1.54</v>
          </cell>
          <cell r="AE2481">
            <v>1.5449999999999999</v>
          </cell>
          <cell r="AF2481">
            <v>2.6000000000000023E-2</v>
          </cell>
          <cell r="AG2481">
            <v>-2.100000000000013E-2</v>
          </cell>
          <cell r="BO2481">
            <v>40386</v>
          </cell>
          <cell r="BP2481">
            <v>2.1520000000000001</v>
          </cell>
          <cell r="BQ2481">
            <v>2.1709999999999998</v>
          </cell>
          <cell r="BR2481">
            <v>2.1360000000000001</v>
          </cell>
          <cell r="BS2481">
            <v>2.1520000000000001</v>
          </cell>
          <cell r="BT2481">
            <v>3.4999999999999698E-2</v>
          </cell>
          <cell r="BU2481">
            <v>0</v>
          </cell>
        </row>
        <row r="2482">
          <cell r="AA2482">
            <v>40387</v>
          </cell>
          <cell r="AB2482">
            <v>1.538</v>
          </cell>
          <cell r="AC2482">
            <v>1.58</v>
          </cell>
          <cell r="AD2482">
            <v>1.5349999999999999</v>
          </cell>
          <cell r="AE2482">
            <v>1.5660000000000001</v>
          </cell>
          <cell r="AF2482">
            <v>4.5000000000000151E-2</v>
          </cell>
          <cell r="AG2482">
            <v>2.8000000000000025E-2</v>
          </cell>
          <cell r="BO2482">
            <v>40385</v>
          </cell>
          <cell r="BP2482">
            <v>2.1749999999999998</v>
          </cell>
          <cell r="BQ2482">
            <v>2.1749999999999998</v>
          </cell>
          <cell r="BR2482">
            <v>2.1520000000000001</v>
          </cell>
          <cell r="BS2482">
            <v>2.1520000000000001</v>
          </cell>
          <cell r="BT2482">
            <v>2.2999999999999687E-2</v>
          </cell>
          <cell r="BU2482">
            <v>-5.9999999999997833E-3</v>
          </cell>
        </row>
        <row r="2483">
          <cell r="AA2483">
            <v>40386</v>
          </cell>
          <cell r="AB2483">
            <v>1.548</v>
          </cell>
          <cell r="AC2483">
            <v>1.5640000000000001</v>
          </cell>
          <cell r="AD2483">
            <v>1.5149999999999999</v>
          </cell>
          <cell r="AE2483">
            <v>1.538</v>
          </cell>
          <cell r="AF2483">
            <v>4.9000000000000155E-2</v>
          </cell>
          <cell r="AG2483">
            <v>-1.0000000000000009E-2</v>
          </cell>
          <cell r="BO2483">
            <v>40382</v>
          </cell>
          <cell r="BP2483">
            <v>2.145</v>
          </cell>
          <cell r="BQ2483">
            <v>2.19</v>
          </cell>
          <cell r="BR2483">
            <v>2.14</v>
          </cell>
          <cell r="BS2483">
            <v>2.1579999999999999</v>
          </cell>
          <cell r="BT2483">
            <v>4.9999999999999822E-2</v>
          </cell>
          <cell r="BU2483">
            <v>-4.0000000000000036E-3</v>
          </cell>
        </row>
        <row r="2484">
          <cell r="AA2484">
            <v>40385</v>
          </cell>
          <cell r="AB2484">
            <v>1.5449999999999999</v>
          </cell>
          <cell r="AC2484">
            <v>1.5609999999999999</v>
          </cell>
          <cell r="AD2484">
            <v>1.5289999999999999</v>
          </cell>
          <cell r="AE2484">
            <v>1.548</v>
          </cell>
          <cell r="AF2484">
            <v>3.2000000000000028E-2</v>
          </cell>
          <cell r="AG2484">
            <v>-4.0000000000000036E-3</v>
          </cell>
          <cell r="BO2484">
            <v>40381</v>
          </cell>
          <cell r="BP2484">
            <v>2.1419999999999999</v>
          </cell>
          <cell r="BQ2484">
            <v>2.1800000000000002</v>
          </cell>
          <cell r="BR2484">
            <v>2.1309999999999998</v>
          </cell>
          <cell r="BS2484">
            <v>2.1619999999999999</v>
          </cell>
          <cell r="BT2484">
            <v>4.9000000000000377E-2</v>
          </cell>
          <cell r="BU2484">
            <v>2.0000000000000018E-2</v>
          </cell>
        </row>
        <row r="2485">
          <cell r="AA2485">
            <v>40382</v>
          </cell>
          <cell r="AB2485">
            <v>1.55</v>
          </cell>
          <cell r="AC2485">
            <v>1.58</v>
          </cell>
          <cell r="AD2485">
            <v>1.5349999999999999</v>
          </cell>
          <cell r="AE2485">
            <v>1.552</v>
          </cell>
          <cell r="AF2485">
            <v>4.5000000000000151E-2</v>
          </cell>
          <cell r="AG2485">
            <v>7.0000000000001172E-3</v>
          </cell>
          <cell r="BO2485">
            <v>40380</v>
          </cell>
          <cell r="BP2485">
            <v>2.1379999999999999</v>
          </cell>
          <cell r="BQ2485">
            <v>2.5550000000000002</v>
          </cell>
          <cell r="BR2485">
            <v>2.125</v>
          </cell>
          <cell r="BS2485">
            <v>2.1419999999999999</v>
          </cell>
          <cell r="BT2485">
            <v>0.43000000000000016</v>
          </cell>
          <cell r="BU2485">
            <v>4.0000000000000036E-3</v>
          </cell>
        </row>
        <row r="2486">
          <cell r="AA2486">
            <v>40381</v>
          </cell>
          <cell r="AB2486">
            <v>1.522</v>
          </cell>
          <cell r="AC2486">
            <v>1.5649999999999999</v>
          </cell>
          <cell r="AD2486">
            <v>1.5149999999999999</v>
          </cell>
          <cell r="AE2486">
            <v>1.5449999999999999</v>
          </cell>
          <cell r="AF2486">
            <v>5.0000000000000044E-2</v>
          </cell>
          <cell r="AG2486">
            <v>2.0000000000000018E-2</v>
          </cell>
          <cell r="BO2486">
            <v>40379</v>
          </cell>
          <cell r="BP2486">
            <v>2.1549999999999998</v>
          </cell>
          <cell r="BQ2486">
            <v>2.173</v>
          </cell>
          <cell r="BR2486">
            <v>2.1190000000000002</v>
          </cell>
          <cell r="BS2486">
            <v>2.1379999999999999</v>
          </cell>
          <cell r="BT2486">
            <v>5.3999999999999826E-2</v>
          </cell>
          <cell r="BU2486">
            <v>-1.6999999999999904E-2</v>
          </cell>
        </row>
        <row r="2487">
          <cell r="AA2487">
            <v>40380</v>
          </cell>
          <cell r="AB2487">
            <v>1.478</v>
          </cell>
          <cell r="AC2487">
            <v>1.53</v>
          </cell>
          <cell r="AD2487">
            <v>1.478</v>
          </cell>
          <cell r="AE2487">
            <v>1.5249999999999999</v>
          </cell>
          <cell r="AF2487">
            <v>5.2000000000000046E-2</v>
          </cell>
          <cell r="AG2487">
            <v>3.0999999999999917E-2</v>
          </cell>
          <cell r="BO2487">
            <v>40378</v>
          </cell>
          <cell r="BP2487">
            <v>2.1800000000000002</v>
          </cell>
          <cell r="BQ2487">
            <v>2.2000000000000002</v>
          </cell>
          <cell r="BR2487">
            <v>2.13</v>
          </cell>
          <cell r="BS2487">
            <v>2.1549999999999998</v>
          </cell>
          <cell r="BT2487">
            <v>7.0000000000000284E-2</v>
          </cell>
          <cell r="BU2487">
            <v>-3.0000000000001137E-3</v>
          </cell>
        </row>
        <row r="2488">
          <cell r="AA2488">
            <v>40379</v>
          </cell>
          <cell r="AB2488">
            <v>1.5449999999999999</v>
          </cell>
          <cell r="AC2488">
            <v>1.5529999999999999</v>
          </cell>
          <cell r="AD2488">
            <v>1.4650000000000001</v>
          </cell>
          <cell r="AE2488">
            <v>1.494</v>
          </cell>
          <cell r="AF2488">
            <v>8.7999999999999856E-2</v>
          </cell>
          <cell r="AG2488">
            <v>-5.600000000000005E-2</v>
          </cell>
          <cell r="BO2488">
            <v>40375</v>
          </cell>
          <cell r="BP2488">
            <v>2.1579999999999999</v>
          </cell>
          <cell r="BQ2488">
            <v>2.1579999999999999</v>
          </cell>
          <cell r="BR2488">
            <v>2.1579999999999999</v>
          </cell>
          <cell r="BS2488">
            <v>2.1579999999999999</v>
          </cell>
          <cell r="BT2488">
            <v>0</v>
          </cell>
          <cell r="BU2488">
            <v>0</v>
          </cell>
        </row>
        <row r="2489">
          <cell r="AA2489">
            <v>40378</v>
          </cell>
          <cell r="AB2489">
            <v>1.55</v>
          </cell>
          <cell r="AC2489">
            <v>1.554</v>
          </cell>
          <cell r="AD2489">
            <v>1.5249999999999999</v>
          </cell>
          <cell r="AE2489">
            <v>1.55</v>
          </cell>
          <cell r="AF2489">
            <v>2.9000000000000137E-2</v>
          </cell>
          <cell r="AG2489">
            <v>2.0000000000000018E-3</v>
          </cell>
          <cell r="BO2489">
            <v>40374</v>
          </cell>
          <cell r="BP2489">
            <v>2.1520000000000001</v>
          </cell>
          <cell r="BQ2489">
            <v>2.1789999999999998</v>
          </cell>
          <cell r="BR2489">
            <v>2.1309999999999998</v>
          </cell>
          <cell r="BS2489">
            <v>2.1579999999999999</v>
          </cell>
          <cell r="BT2489">
            <v>4.8000000000000043E-2</v>
          </cell>
          <cell r="BU2489">
            <v>5.9999999999997833E-3</v>
          </cell>
        </row>
        <row r="2490">
          <cell r="AA2490">
            <v>40375</v>
          </cell>
          <cell r="AB2490">
            <v>1.548</v>
          </cell>
          <cell r="AC2490">
            <v>1.548</v>
          </cell>
          <cell r="AD2490">
            <v>1.548</v>
          </cell>
          <cell r="AE2490">
            <v>1.548</v>
          </cell>
          <cell r="AF2490">
            <v>0</v>
          </cell>
          <cell r="AG2490">
            <v>-1.0999999999999899E-2</v>
          </cell>
          <cell r="BO2490">
            <v>40373</v>
          </cell>
          <cell r="BP2490">
            <v>2.1349999999999998</v>
          </cell>
          <cell r="BQ2490">
            <v>2.1640000000000001</v>
          </cell>
          <cell r="BR2490">
            <v>2.129</v>
          </cell>
          <cell r="BS2490">
            <v>2.1520000000000001</v>
          </cell>
          <cell r="BT2490">
            <v>3.5000000000000142E-2</v>
          </cell>
          <cell r="BU2490">
            <v>1.4000000000000234E-2</v>
          </cell>
        </row>
        <row r="2491">
          <cell r="AA2491">
            <v>40374</v>
          </cell>
          <cell r="AB2491">
            <v>1.528</v>
          </cell>
          <cell r="AC2491">
            <v>1.5589999999999999</v>
          </cell>
          <cell r="AD2491">
            <v>1.5249999999999999</v>
          </cell>
          <cell r="AE2491">
            <v>1.5589999999999999</v>
          </cell>
          <cell r="AF2491">
            <v>3.400000000000003E-2</v>
          </cell>
          <cell r="AG2491">
            <v>3.0999999999999917E-2</v>
          </cell>
          <cell r="BO2491">
            <v>40372</v>
          </cell>
          <cell r="BP2491">
            <v>2.1619999999999999</v>
          </cell>
          <cell r="BQ2491">
            <v>2.1760000000000002</v>
          </cell>
          <cell r="BR2491">
            <v>2.1349999999999998</v>
          </cell>
          <cell r="BS2491">
            <v>2.1379999999999999</v>
          </cell>
          <cell r="BT2491">
            <v>4.1000000000000369E-2</v>
          </cell>
          <cell r="BU2491">
            <v>-2.4000000000000021E-2</v>
          </cell>
        </row>
        <row r="2492">
          <cell r="AA2492">
            <v>40373</v>
          </cell>
          <cell r="AB2492">
            <v>1.4950000000000001</v>
          </cell>
          <cell r="AC2492">
            <v>1.53</v>
          </cell>
          <cell r="AD2492">
            <v>1.484</v>
          </cell>
          <cell r="AE2492">
            <v>1.528</v>
          </cell>
          <cell r="AF2492">
            <v>4.6000000000000041E-2</v>
          </cell>
          <cell r="AG2492">
            <v>1.9000000000000128E-2</v>
          </cell>
          <cell r="BO2492">
            <v>40371</v>
          </cell>
          <cell r="BP2492">
            <v>2.2050000000000001</v>
          </cell>
          <cell r="BQ2492">
            <v>2.2160000000000002</v>
          </cell>
          <cell r="BR2492">
            <v>2.16</v>
          </cell>
          <cell r="BS2492">
            <v>2.1619999999999999</v>
          </cell>
          <cell r="BT2492">
            <v>5.600000000000005E-2</v>
          </cell>
          <cell r="BU2492">
            <v>-4.0000000000000036E-2</v>
          </cell>
        </row>
        <row r="2493">
          <cell r="AA2493">
            <v>40372</v>
          </cell>
          <cell r="AB2493">
            <v>1.528</v>
          </cell>
          <cell r="AC2493">
            <v>1.528</v>
          </cell>
          <cell r="AD2493">
            <v>1.46</v>
          </cell>
          <cell r="AE2493">
            <v>1.5089999999999999</v>
          </cell>
          <cell r="AF2493">
            <v>6.800000000000006E-2</v>
          </cell>
          <cell r="AG2493">
            <v>-1.9000000000000128E-2</v>
          </cell>
          <cell r="BO2493">
            <v>40368</v>
          </cell>
          <cell r="BP2493">
            <v>2.218</v>
          </cell>
          <cell r="BQ2493">
            <v>2.218</v>
          </cell>
          <cell r="BR2493">
            <v>2.145</v>
          </cell>
          <cell r="BS2493">
            <v>2.202</v>
          </cell>
          <cell r="BT2493">
            <v>7.2999999999999954E-2</v>
          </cell>
          <cell r="BU2493">
            <v>-1.6000000000000014E-2</v>
          </cell>
        </row>
        <row r="2494">
          <cell r="AA2494">
            <v>40371</v>
          </cell>
          <cell r="AB2494">
            <v>1.605</v>
          </cell>
          <cell r="AC2494">
            <v>1.605</v>
          </cell>
          <cell r="AD2494">
            <v>1.5</v>
          </cell>
          <cell r="AE2494">
            <v>1.528</v>
          </cell>
          <cell r="AF2494">
            <v>0.10499999999999998</v>
          </cell>
          <cell r="AG2494">
            <v>-5.699999999999994E-2</v>
          </cell>
          <cell r="BO2494">
            <v>40367</v>
          </cell>
          <cell r="BP2494">
            <v>2.2250000000000001</v>
          </cell>
          <cell r="BQ2494">
            <v>2.258</v>
          </cell>
          <cell r="BR2494">
            <v>2.2000000000000002</v>
          </cell>
          <cell r="BS2494">
            <v>2.218</v>
          </cell>
          <cell r="BT2494">
            <v>5.7999999999999829E-2</v>
          </cell>
          <cell r="BU2494">
            <v>-7.0000000000001172E-3</v>
          </cell>
        </row>
        <row r="2495">
          <cell r="AA2495">
            <v>40368</v>
          </cell>
          <cell r="AB2495">
            <v>1.6379999999999999</v>
          </cell>
          <cell r="AC2495">
            <v>1.6379999999999999</v>
          </cell>
          <cell r="AD2495">
            <v>1.5629999999999999</v>
          </cell>
          <cell r="AE2495">
            <v>1.585</v>
          </cell>
          <cell r="AF2495">
            <v>7.4999999999999956E-2</v>
          </cell>
          <cell r="AG2495">
            <v>-5.2999999999999936E-2</v>
          </cell>
          <cell r="BO2495">
            <v>40366</v>
          </cell>
          <cell r="BP2495">
            <v>2.2549999999999999</v>
          </cell>
          <cell r="BQ2495">
            <v>2.2599999999999998</v>
          </cell>
          <cell r="BR2495">
            <v>2.2149999999999999</v>
          </cell>
          <cell r="BS2495">
            <v>2.2250000000000001</v>
          </cell>
          <cell r="BT2495">
            <v>4.4999999999999929E-2</v>
          </cell>
          <cell r="BU2495">
            <v>-2.9999999999999805E-2</v>
          </cell>
        </row>
        <row r="2496">
          <cell r="AA2496">
            <v>40367</v>
          </cell>
          <cell r="AB2496">
            <v>1.6419999999999999</v>
          </cell>
          <cell r="AC2496">
            <v>1.6559999999999999</v>
          </cell>
          <cell r="AD2496">
            <v>1.6240000000000001</v>
          </cell>
          <cell r="AE2496">
            <v>1.6379999999999999</v>
          </cell>
          <cell r="AF2496">
            <v>3.1999999999999806E-2</v>
          </cell>
          <cell r="AG2496">
            <v>-4.0000000000000036E-3</v>
          </cell>
          <cell r="BO2496">
            <v>40365</v>
          </cell>
          <cell r="BP2496">
            <v>2.2549999999999999</v>
          </cell>
          <cell r="BQ2496">
            <v>2.2549999999999999</v>
          </cell>
          <cell r="BR2496">
            <v>2.1949999999999998</v>
          </cell>
          <cell r="BS2496">
            <v>2.2549999999999999</v>
          </cell>
          <cell r="BT2496">
            <v>6.0000000000000053E-2</v>
          </cell>
          <cell r="BU2496">
            <v>0</v>
          </cell>
        </row>
        <row r="2497">
          <cell r="AA2497">
            <v>40366</v>
          </cell>
          <cell r="AB2497">
            <v>1.665</v>
          </cell>
          <cell r="AC2497">
            <v>1.6679999999999999</v>
          </cell>
          <cell r="AD2497">
            <v>1.6259999999999999</v>
          </cell>
          <cell r="AE2497">
            <v>1.6419999999999999</v>
          </cell>
          <cell r="AF2497">
            <v>4.2000000000000037E-2</v>
          </cell>
          <cell r="AG2497">
            <v>-2.3000000000000131E-2</v>
          </cell>
          <cell r="BO2497">
            <v>40364</v>
          </cell>
          <cell r="BP2497">
            <v>2.2599999999999998</v>
          </cell>
          <cell r="BQ2497">
            <v>2.2599999999999998</v>
          </cell>
          <cell r="BR2497">
            <v>2.2450000000000001</v>
          </cell>
          <cell r="BS2497">
            <v>2.2549999999999999</v>
          </cell>
          <cell r="BT2497">
            <v>1.499999999999968E-2</v>
          </cell>
          <cell r="BU2497">
            <v>0</v>
          </cell>
        </row>
        <row r="2498">
          <cell r="AA2498">
            <v>40365</v>
          </cell>
          <cell r="AB2498">
            <v>1.665</v>
          </cell>
          <cell r="AC2498">
            <v>1.665</v>
          </cell>
          <cell r="AD2498">
            <v>1.653</v>
          </cell>
          <cell r="AE2498">
            <v>1.665</v>
          </cell>
          <cell r="AF2498">
            <v>1.2000000000000011E-2</v>
          </cell>
          <cell r="AG2498">
            <v>0</v>
          </cell>
          <cell r="BO2498">
            <v>40361</v>
          </cell>
          <cell r="BP2498">
            <v>2.258</v>
          </cell>
          <cell r="BQ2498">
            <v>2.5550000000000002</v>
          </cell>
          <cell r="BR2498">
            <v>2.2450000000000001</v>
          </cell>
          <cell r="BS2498">
            <v>2.2549999999999999</v>
          </cell>
          <cell r="BT2498">
            <v>0.31000000000000005</v>
          </cell>
          <cell r="BU2498">
            <v>-3.0000000000001137E-3</v>
          </cell>
        </row>
        <row r="2499">
          <cell r="AA2499">
            <v>40364</v>
          </cell>
          <cell r="AB2499">
            <v>1.67</v>
          </cell>
          <cell r="AC2499">
            <v>1.673</v>
          </cell>
          <cell r="AD2499">
            <v>1.665</v>
          </cell>
          <cell r="AE2499">
            <v>1.665</v>
          </cell>
          <cell r="AF2499">
            <v>8.0000000000000071E-3</v>
          </cell>
          <cell r="AG2499">
            <v>0</v>
          </cell>
          <cell r="BO2499">
            <v>40360</v>
          </cell>
          <cell r="BP2499">
            <v>2.2850000000000001</v>
          </cell>
          <cell r="BQ2499">
            <v>2.2949999999999999</v>
          </cell>
          <cell r="BR2499">
            <v>2.2429999999999999</v>
          </cell>
          <cell r="BS2499">
            <v>2.258</v>
          </cell>
          <cell r="BT2499">
            <v>5.2000000000000046E-2</v>
          </cell>
          <cell r="BU2499">
            <v>-2.7000000000000135E-2</v>
          </cell>
        </row>
        <row r="2500">
          <cell r="AA2500">
            <v>40361</v>
          </cell>
          <cell r="AB2500">
            <v>1.665</v>
          </cell>
          <cell r="AC2500">
            <v>1.665</v>
          </cell>
          <cell r="AD2500">
            <v>1.665</v>
          </cell>
          <cell r="AE2500">
            <v>1.665</v>
          </cell>
          <cell r="AF2500">
            <v>0</v>
          </cell>
          <cell r="AG2500">
            <v>0</v>
          </cell>
          <cell r="BO2500">
            <v>40359</v>
          </cell>
          <cell r="BP2500">
            <v>2.282</v>
          </cell>
          <cell r="BQ2500">
            <v>2.2949999999999999</v>
          </cell>
          <cell r="BR2500">
            <v>2.282</v>
          </cell>
          <cell r="BS2500">
            <v>2.2850000000000001</v>
          </cell>
          <cell r="BT2500">
            <v>1.2999999999999901E-2</v>
          </cell>
          <cell r="BU2500">
            <v>3.0000000000001137E-3</v>
          </cell>
        </row>
        <row r="2501">
          <cell r="AA2501">
            <v>40360</v>
          </cell>
          <cell r="AB2501">
            <v>1.6850000000000001</v>
          </cell>
          <cell r="AC2501">
            <v>1.6930000000000001</v>
          </cell>
          <cell r="AD2501">
            <v>1.6479999999999999</v>
          </cell>
          <cell r="AE2501">
            <v>1.665</v>
          </cell>
          <cell r="AF2501">
            <v>4.5000000000000151E-2</v>
          </cell>
          <cell r="AG2501">
            <v>-2.0000000000000018E-2</v>
          </cell>
          <cell r="BO2501">
            <v>40358</v>
          </cell>
          <cell r="BP2501">
            <v>2.2599999999999998</v>
          </cell>
          <cell r="BQ2501">
            <v>2.3050000000000002</v>
          </cell>
          <cell r="BR2501">
            <v>2.2509999999999999</v>
          </cell>
          <cell r="BS2501">
            <v>2.282</v>
          </cell>
          <cell r="BT2501">
            <v>5.400000000000027E-2</v>
          </cell>
          <cell r="BU2501">
            <v>0</v>
          </cell>
        </row>
        <row r="2502">
          <cell r="AA2502">
            <v>40359</v>
          </cell>
          <cell r="AB2502">
            <v>1.6919999999999999</v>
          </cell>
          <cell r="AC2502">
            <v>1.6919999999999999</v>
          </cell>
          <cell r="AD2502">
            <v>1.6850000000000001</v>
          </cell>
          <cell r="AE2502">
            <v>1.6850000000000001</v>
          </cell>
          <cell r="AF2502">
            <v>6.9999999999998952E-3</v>
          </cell>
          <cell r="AG2502">
            <v>-6.9999999999998952E-3</v>
          </cell>
          <cell r="BO2502">
            <v>40354</v>
          </cell>
          <cell r="BP2502">
            <v>2.2749999999999999</v>
          </cell>
          <cell r="BQ2502">
            <v>2.3050000000000002</v>
          </cell>
          <cell r="BR2502">
            <v>2.2599999999999998</v>
          </cell>
          <cell r="BS2502">
            <v>2.282</v>
          </cell>
          <cell r="BT2502">
            <v>4.5000000000000373E-2</v>
          </cell>
          <cell r="BU2502">
            <v>7.0000000000001172E-3</v>
          </cell>
        </row>
        <row r="2503">
          <cell r="AA2503">
            <v>40358</v>
          </cell>
          <cell r="AB2503">
            <v>1.69</v>
          </cell>
          <cell r="AC2503">
            <v>1.696</v>
          </cell>
          <cell r="AD2503">
            <v>1.6559999999999999</v>
          </cell>
          <cell r="AE2503">
            <v>1.6919999999999999</v>
          </cell>
          <cell r="AF2503">
            <v>4.0000000000000036E-2</v>
          </cell>
          <cell r="AG2503">
            <v>2.0000000000000018E-3</v>
          </cell>
          <cell r="BO2503">
            <v>40353</v>
          </cell>
          <cell r="BP2503">
            <v>2.29</v>
          </cell>
          <cell r="BQ2503">
            <v>2.3050000000000002</v>
          </cell>
          <cell r="BR2503">
            <v>2.2599999999999998</v>
          </cell>
          <cell r="BS2503">
            <v>2.2749999999999999</v>
          </cell>
          <cell r="BT2503">
            <v>4.5000000000000373E-2</v>
          </cell>
          <cell r="BU2503">
            <v>-1.2999999999999901E-2</v>
          </cell>
        </row>
        <row r="2504">
          <cell r="AA2504">
            <v>40354</v>
          </cell>
          <cell r="AB2504">
            <v>1.675</v>
          </cell>
          <cell r="AC2504">
            <v>1.7050000000000001</v>
          </cell>
          <cell r="AD2504">
            <v>1.675</v>
          </cell>
          <cell r="AE2504">
            <v>1.69</v>
          </cell>
          <cell r="AF2504">
            <v>3.0000000000000027E-2</v>
          </cell>
          <cell r="AG2504">
            <v>1.4999999999999902E-2</v>
          </cell>
          <cell r="BO2504">
            <v>40352</v>
          </cell>
          <cell r="BP2504">
            <v>2.29</v>
          </cell>
          <cell r="BQ2504">
            <v>2.29</v>
          </cell>
          <cell r="BR2504">
            <v>2.2749999999999999</v>
          </cell>
          <cell r="BS2504">
            <v>2.2879999999999998</v>
          </cell>
          <cell r="BT2504">
            <v>1.5000000000000124E-2</v>
          </cell>
          <cell r="BU2504">
            <v>2.9999999999996696E-3</v>
          </cell>
        </row>
        <row r="2505">
          <cell r="AA2505">
            <v>40353</v>
          </cell>
          <cell r="AB2505">
            <v>1.68</v>
          </cell>
          <cell r="AC2505">
            <v>1.68</v>
          </cell>
          <cell r="AD2505">
            <v>1.651</v>
          </cell>
          <cell r="AE2505">
            <v>1.675</v>
          </cell>
          <cell r="AF2505">
            <v>2.8999999999999915E-2</v>
          </cell>
          <cell r="AG2505">
            <v>3.0000000000001137E-3</v>
          </cell>
          <cell r="BO2505">
            <v>40351</v>
          </cell>
          <cell r="BP2505">
            <v>2.2919999999999998</v>
          </cell>
          <cell r="BQ2505">
            <v>2.2949999999999999</v>
          </cell>
          <cell r="BR2505">
            <v>2.2559999999999998</v>
          </cell>
          <cell r="BS2505">
            <v>2.2850000000000001</v>
          </cell>
          <cell r="BT2505">
            <v>3.9000000000000146E-2</v>
          </cell>
          <cell r="BU2505">
            <v>-6.9999999999996732E-3</v>
          </cell>
        </row>
        <row r="2506">
          <cell r="AA2506">
            <v>40352</v>
          </cell>
          <cell r="AB2506">
            <v>1.675</v>
          </cell>
          <cell r="AC2506">
            <v>1.6850000000000001</v>
          </cell>
          <cell r="AD2506">
            <v>1.665</v>
          </cell>
          <cell r="AE2506">
            <v>1.6719999999999999</v>
          </cell>
          <cell r="AF2506">
            <v>2.0000000000000018E-2</v>
          </cell>
          <cell r="AG2506">
            <v>6.9999999999998952E-3</v>
          </cell>
          <cell r="BO2506">
            <v>40350</v>
          </cell>
          <cell r="BP2506">
            <v>2.29</v>
          </cell>
          <cell r="BQ2506">
            <v>2.2949999999999999</v>
          </cell>
          <cell r="BR2506">
            <v>2.29</v>
          </cell>
          <cell r="BS2506">
            <v>2.2919999999999998</v>
          </cell>
          <cell r="BT2506">
            <v>4.9999999999998934E-3</v>
          </cell>
          <cell r="BU2506">
            <v>0</v>
          </cell>
        </row>
        <row r="2507">
          <cell r="AA2507">
            <v>40351</v>
          </cell>
          <cell r="AB2507">
            <v>1.665</v>
          </cell>
          <cell r="AC2507">
            <v>1.6779999999999999</v>
          </cell>
          <cell r="AD2507">
            <v>1.6479999999999999</v>
          </cell>
          <cell r="AE2507">
            <v>1.665</v>
          </cell>
          <cell r="AF2507">
            <v>3.0000000000000027E-2</v>
          </cell>
          <cell r="AG2507">
            <v>0</v>
          </cell>
          <cell r="BO2507">
            <v>40347</v>
          </cell>
          <cell r="BP2507">
            <v>2.2919999999999998</v>
          </cell>
          <cell r="BQ2507">
            <v>2.2949999999999999</v>
          </cell>
          <cell r="BR2507">
            <v>2.2759999999999998</v>
          </cell>
          <cell r="BS2507">
            <v>2.2919999999999998</v>
          </cell>
          <cell r="BT2507">
            <v>1.9000000000000128E-2</v>
          </cell>
          <cell r="BU2507">
            <v>0</v>
          </cell>
        </row>
        <row r="2508">
          <cell r="AA2508">
            <v>40350</v>
          </cell>
          <cell r="AB2508">
            <v>1.67</v>
          </cell>
          <cell r="AC2508">
            <v>1.67</v>
          </cell>
          <cell r="AD2508">
            <v>1.665</v>
          </cell>
          <cell r="AE2508">
            <v>1.665</v>
          </cell>
          <cell r="AF2508">
            <v>4.9999999999998934E-3</v>
          </cell>
          <cell r="AG2508">
            <v>0</v>
          </cell>
          <cell r="BO2508">
            <v>40346</v>
          </cell>
          <cell r="BP2508">
            <v>2.2879999999999998</v>
          </cell>
          <cell r="BQ2508">
            <v>2.2949999999999999</v>
          </cell>
          <cell r="BR2508">
            <v>2.2549999999999999</v>
          </cell>
          <cell r="BS2508">
            <v>2.2919999999999998</v>
          </cell>
          <cell r="BT2508">
            <v>4.0000000000000036E-2</v>
          </cell>
          <cell r="BU2508">
            <v>4.0000000000000036E-3</v>
          </cell>
        </row>
        <row r="2509">
          <cell r="AA2509">
            <v>40347</v>
          </cell>
          <cell r="AB2509">
            <v>1.6579999999999999</v>
          </cell>
          <cell r="AC2509">
            <v>1.67</v>
          </cell>
          <cell r="AD2509">
            <v>1.6479999999999999</v>
          </cell>
          <cell r="AE2509">
            <v>1.665</v>
          </cell>
          <cell r="AF2509">
            <v>2.200000000000002E-2</v>
          </cell>
          <cell r="AG2509">
            <v>7.0000000000001172E-3</v>
          </cell>
          <cell r="BO2509">
            <v>40345</v>
          </cell>
          <cell r="BP2509">
            <v>2.2919999999999998</v>
          </cell>
          <cell r="BQ2509">
            <v>2.3260000000000001</v>
          </cell>
          <cell r="BR2509">
            <v>2.2349999999999999</v>
          </cell>
          <cell r="BS2509">
            <v>2.2879999999999998</v>
          </cell>
          <cell r="BT2509">
            <v>9.1000000000000192E-2</v>
          </cell>
          <cell r="BU2509">
            <v>-4.0000000000000036E-3</v>
          </cell>
        </row>
        <row r="2510">
          <cell r="AA2510">
            <v>40346</v>
          </cell>
          <cell r="AB2510">
            <v>1.655</v>
          </cell>
          <cell r="AC2510">
            <v>1.665</v>
          </cell>
          <cell r="AD2510">
            <v>1.6379999999999999</v>
          </cell>
          <cell r="AE2510">
            <v>1.6579999999999999</v>
          </cell>
          <cell r="AF2510">
            <v>2.7000000000000135E-2</v>
          </cell>
          <cell r="AG2510">
            <v>2.9999999999998916E-3</v>
          </cell>
          <cell r="BO2510">
            <v>40344</v>
          </cell>
          <cell r="BP2510">
            <v>2.2450000000000001</v>
          </cell>
          <cell r="BQ2510">
            <v>2.2949999999999999</v>
          </cell>
          <cell r="BR2510">
            <v>2.2250000000000001</v>
          </cell>
          <cell r="BS2510">
            <v>2.2919999999999998</v>
          </cell>
          <cell r="BT2510">
            <v>6.999999999999984E-2</v>
          </cell>
          <cell r="BU2510">
            <v>4.6999999999999709E-2</v>
          </cell>
        </row>
        <row r="2511">
          <cell r="AA2511">
            <v>40345</v>
          </cell>
          <cell r="AB2511">
            <v>1.5720000000000001</v>
          </cell>
          <cell r="AC2511">
            <v>1.675</v>
          </cell>
          <cell r="AD2511">
            <v>1.5649999999999999</v>
          </cell>
          <cell r="AE2511">
            <v>1.655</v>
          </cell>
          <cell r="AF2511">
            <v>0.1100000000000001</v>
          </cell>
          <cell r="AG2511">
            <v>8.2999999999999963E-2</v>
          </cell>
          <cell r="BO2511">
            <v>40343</v>
          </cell>
          <cell r="BP2511">
            <v>2.23</v>
          </cell>
          <cell r="BQ2511">
            <v>2.2599999999999998</v>
          </cell>
          <cell r="BR2511">
            <v>2.2250000000000001</v>
          </cell>
          <cell r="BS2511">
            <v>2.2450000000000001</v>
          </cell>
          <cell r="BT2511">
            <v>3.4999999999999698E-2</v>
          </cell>
          <cell r="BU2511">
            <v>0</v>
          </cell>
        </row>
        <row r="2512">
          <cell r="AA2512">
            <v>40344</v>
          </cell>
          <cell r="AB2512">
            <v>1.498</v>
          </cell>
          <cell r="AC2512">
            <v>1.58</v>
          </cell>
          <cell r="AD2512">
            <v>1.498</v>
          </cell>
          <cell r="AE2512">
            <v>1.5720000000000001</v>
          </cell>
          <cell r="AF2512">
            <v>8.2000000000000073E-2</v>
          </cell>
          <cell r="AG2512">
            <v>7.4000000000000066E-2</v>
          </cell>
          <cell r="BO2512">
            <v>40340</v>
          </cell>
          <cell r="BP2512">
            <v>2.2480000000000002</v>
          </cell>
          <cell r="BQ2512">
            <v>2.2599999999999998</v>
          </cell>
          <cell r="BR2512">
            <v>2.2250000000000001</v>
          </cell>
          <cell r="BS2512">
            <v>2.2450000000000001</v>
          </cell>
          <cell r="BT2512">
            <v>3.4999999999999698E-2</v>
          </cell>
          <cell r="BU2512">
            <v>2.0000000000000018E-2</v>
          </cell>
        </row>
        <row r="2513">
          <cell r="AA2513">
            <v>40343</v>
          </cell>
          <cell r="AB2513">
            <v>1.48</v>
          </cell>
          <cell r="AC2513">
            <v>1.5</v>
          </cell>
          <cell r="AD2513">
            <v>1.4730000000000001</v>
          </cell>
          <cell r="AE2513">
            <v>1.498</v>
          </cell>
          <cell r="AF2513">
            <v>2.6999999999999913E-2</v>
          </cell>
          <cell r="AG2513">
            <v>1.2999999999999901E-2</v>
          </cell>
          <cell r="BO2513">
            <v>40339</v>
          </cell>
          <cell r="BP2513">
            <v>2.262</v>
          </cell>
          <cell r="BQ2513">
            <v>2.2799999999999998</v>
          </cell>
          <cell r="BR2513">
            <v>2.2250000000000001</v>
          </cell>
          <cell r="BS2513">
            <v>2.2250000000000001</v>
          </cell>
          <cell r="BT2513">
            <v>5.4999999999999716E-2</v>
          </cell>
          <cell r="BU2513">
            <v>-3.6999999999999922E-2</v>
          </cell>
        </row>
        <row r="2514">
          <cell r="AA2514">
            <v>40340</v>
          </cell>
          <cell r="AB2514">
            <v>1.4750000000000001</v>
          </cell>
          <cell r="AC2514">
            <v>1.49</v>
          </cell>
          <cell r="AD2514">
            <v>1.468</v>
          </cell>
          <cell r="AE2514">
            <v>1.4850000000000001</v>
          </cell>
          <cell r="AF2514">
            <v>2.200000000000002E-2</v>
          </cell>
          <cell r="AG2514">
            <v>5.0000000000001155E-3</v>
          </cell>
          <cell r="BO2514">
            <v>40338</v>
          </cell>
          <cell r="BP2514">
            <v>2.2679999999999998</v>
          </cell>
          <cell r="BQ2514">
            <v>2.2799999999999998</v>
          </cell>
          <cell r="BR2514">
            <v>2.2349999999999999</v>
          </cell>
          <cell r="BS2514">
            <v>2.262</v>
          </cell>
          <cell r="BT2514">
            <v>4.4999999999999929E-2</v>
          </cell>
          <cell r="BU2514">
            <v>-5.9999999999997833E-3</v>
          </cell>
        </row>
        <row r="2515">
          <cell r="AA2515">
            <v>40339</v>
          </cell>
          <cell r="AB2515">
            <v>1.522</v>
          </cell>
          <cell r="AC2515">
            <v>1.54</v>
          </cell>
          <cell r="AD2515">
            <v>1.48</v>
          </cell>
          <cell r="AE2515">
            <v>1.48</v>
          </cell>
          <cell r="AF2515">
            <v>6.0000000000000053E-2</v>
          </cell>
          <cell r="AG2515">
            <v>-4.2000000000000037E-2</v>
          </cell>
          <cell r="BO2515">
            <v>40337</v>
          </cell>
          <cell r="BP2515">
            <v>2.2679999999999998</v>
          </cell>
          <cell r="BQ2515">
            <v>2.2679999999999998</v>
          </cell>
          <cell r="BR2515">
            <v>2.2549999999999999</v>
          </cell>
          <cell r="BS2515">
            <v>2.2679999999999998</v>
          </cell>
          <cell r="BT2515">
            <v>1.2999999999999901E-2</v>
          </cell>
          <cell r="BU2515">
            <v>0</v>
          </cell>
        </row>
        <row r="2516">
          <cell r="AA2516">
            <v>40338</v>
          </cell>
          <cell r="AB2516">
            <v>1.518</v>
          </cell>
          <cell r="AC2516">
            <v>1.5409999999999999</v>
          </cell>
          <cell r="AD2516">
            <v>1.4950000000000001</v>
          </cell>
          <cell r="AE2516">
            <v>1.522</v>
          </cell>
          <cell r="AF2516">
            <v>4.5999999999999819E-2</v>
          </cell>
          <cell r="AG2516">
            <v>4.0000000000000036E-3</v>
          </cell>
          <cell r="BO2516">
            <v>40336</v>
          </cell>
          <cell r="BP2516">
            <v>2.2799999999999998</v>
          </cell>
          <cell r="BQ2516">
            <v>2.2799999999999998</v>
          </cell>
          <cell r="BR2516">
            <v>2.2549999999999999</v>
          </cell>
          <cell r="BS2516">
            <v>2.2679999999999998</v>
          </cell>
          <cell r="BT2516">
            <v>2.4999999999999911E-2</v>
          </cell>
          <cell r="BU2516">
            <v>-4.0000000000000036E-3</v>
          </cell>
        </row>
        <row r="2517">
          <cell r="AA2517">
            <v>40337</v>
          </cell>
          <cell r="AB2517">
            <v>1.518</v>
          </cell>
          <cell r="AC2517">
            <v>1.534</v>
          </cell>
          <cell r="AD2517">
            <v>1.5089999999999999</v>
          </cell>
          <cell r="AE2517">
            <v>1.518</v>
          </cell>
          <cell r="AF2517">
            <v>2.5000000000000133E-2</v>
          </cell>
          <cell r="AG2517">
            <v>0</v>
          </cell>
          <cell r="BO2517">
            <v>40333</v>
          </cell>
          <cell r="BP2517">
            <v>2.2799999999999998</v>
          </cell>
          <cell r="BQ2517">
            <v>2.2850000000000001</v>
          </cell>
          <cell r="BR2517">
            <v>2.2450000000000001</v>
          </cell>
          <cell r="BS2517">
            <v>2.2719999999999998</v>
          </cell>
          <cell r="BT2517">
            <v>4.0000000000000036E-2</v>
          </cell>
          <cell r="BU2517">
            <v>-1.000000000000334E-3</v>
          </cell>
        </row>
        <row r="2518">
          <cell r="AA2518">
            <v>40336</v>
          </cell>
          <cell r="AB2518">
            <v>1.53</v>
          </cell>
          <cell r="AC2518">
            <v>1.534</v>
          </cell>
          <cell r="AD2518">
            <v>1.5089999999999999</v>
          </cell>
          <cell r="AE2518">
            <v>1.518</v>
          </cell>
          <cell r="AF2518">
            <v>2.5000000000000133E-2</v>
          </cell>
          <cell r="AG2518">
            <v>-4.0000000000000036E-3</v>
          </cell>
          <cell r="BO2518">
            <v>40332</v>
          </cell>
          <cell r="BP2518">
            <v>2.2850000000000001</v>
          </cell>
          <cell r="BQ2518">
            <v>2.335</v>
          </cell>
          <cell r="BR2518">
            <v>2.2679999999999998</v>
          </cell>
          <cell r="BS2518">
            <v>2.2730000000000001</v>
          </cell>
          <cell r="BT2518">
            <v>6.7000000000000171E-2</v>
          </cell>
          <cell r="BU2518">
            <v>-1.2000000000000011E-2</v>
          </cell>
        </row>
        <row r="2519">
          <cell r="AA2519">
            <v>40333</v>
          </cell>
          <cell r="AB2519">
            <v>1.53</v>
          </cell>
          <cell r="AC2519">
            <v>1.538</v>
          </cell>
          <cell r="AD2519">
            <v>1.49</v>
          </cell>
          <cell r="AE2519">
            <v>1.522</v>
          </cell>
          <cell r="AF2519">
            <v>4.8000000000000043E-2</v>
          </cell>
          <cell r="AG2519">
            <v>-2.9999999999998916E-3</v>
          </cell>
          <cell r="BO2519">
            <v>40331</v>
          </cell>
          <cell r="BP2519">
            <v>2.3420000000000001</v>
          </cell>
          <cell r="BQ2519">
            <v>2.3420000000000001</v>
          </cell>
          <cell r="BR2519">
            <v>2.25</v>
          </cell>
          <cell r="BS2519">
            <v>2.2850000000000001</v>
          </cell>
          <cell r="BT2519">
            <v>9.2000000000000082E-2</v>
          </cell>
          <cell r="BU2519">
            <v>-5.699999999999994E-2</v>
          </cell>
        </row>
        <row r="2520">
          <cell r="AA2520">
            <v>40332</v>
          </cell>
          <cell r="AB2520">
            <v>1.548</v>
          </cell>
          <cell r="AC2520">
            <v>1.5640000000000001</v>
          </cell>
          <cell r="AD2520">
            <v>1.52</v>
          </cell>
          <cell r="AE2520">
            <v>1.5249999999999999</v>
          </cell>
          <cell r="AF2520">
            <v>4.4000000000000039E-2</v>
          </cell>
          <cell r="AG2520">
            <v>-2.3000000000000131E-2</v>
          </cell>
          <cell r="BO2520">
            <v>40330</v>
          </cell>
          <cell r="BP2520">
            <v>2.3420000000000001</v>
          </cell>
          <cell r="BQ2520">
            <v>2.35</v>
          </cell>
          <cell r="BR2520">
            <v>2.335</v>
          </cell>
          <cell r="BS2520">
            <v>2.3420000000000001</v>
          </cell>
          <cell r="BT2520">
            <v>1.5000000000000124E-2</v>
          </cell>
          <cell r="BU2520">
            <v>0</v>
          </cell>
        </row>
        <row r="2521">
          <cell r="AA2521">
            <v>40331</v>
          </cell>
          <cell r="AB2521">
            <v>1.6319999999999999</v>
          </cell>
          <cell r="AC2521">
            <v>1.635</v>
          </cell>
          <cell r="AD2521">
            <v>1.5249999999999999</v>
          </cell>
          <cell r="AE2521">
            <v>1.548</v>
          </cell>
          <cell r="AF2521">
            <v>0.1100000000000001</v>
          </cell>
          <cell r="AG2521">
            <v>-8.3999999999999853E-2</v>
          </cell>
          <cell r="BO2521">
            <v>40329</v>
          </cell>
          <cell r="BP2521">
            <v>2.35</v>
          </cell>
          <cell r="BQ2521">
            <v>2.35</v>
          </cell>
          <cell r="BR2521">
            <v>2.3250000000000002</v>
          </cell>
          <cell r="BS2521">
            <v>2.3420000000000001</v>
          </cell>
          <cell r="BT2521">
            <v>2.4999999999999911E-2</v>
          </cell>
          <cell r="BU2521">
            <v>4.0000000000000036E-3</v>
          </cell>
        </row>
        <row r="2522">
          <cell r="AA2522">
            <v>40330</v>
          </cell>
          <cell r="AB2522">
            <v>1.6319999999999999</v>
          </cell>
          <cell r="AC2522">
            <v>1.635</v>
          </cell>
          <cell r="AD2522">
            <v>1.6319999999999999</v>
          </cell>
          <cell r="AE2522">
            <v>1.6319999999999999</v>
          </cell>
          <cell r="AF2522">
            <v>3.0000000000001137E-3</v>
          </cell>
          <cell r="AG2522">
            <v>0</v>
          </cell>
          <cell r="BO2522">
            <v>40326</v>
          </cell>
          <cell r="BP2522">
            <v>2.3420000000000001</v>
          </cell>
          <cell r="BQ2522">
            <v>2.35</v>
          </cell>
          <cell r="BR2522">
            <v>2.3250000000000002</v>
          </cell>
          <cell r="BS2522">
            <v>2.3380000000000001</v>
          </cell>
          <cell r="BT2522">
            <v>2.4999999999999911E-2</v>
          </cell>
          <cell r="BU2522">
            <v>-4.0000000000000036E-3</v>
          </cell>
        </row>
        <row r="2523">
          <cell r="AA2523">
            <v>40329</v>
          </cell>
          <cell r="AB2523">
            <v>1.63</v>
          </cell>
          <cell r="AC2523">
            <v>1.6319999999999999</v>
          </cell>
          <cell r="AD2523">
            <v>1.621</v>
          </cell>
          <cell r="AE2523">
            <v>1.6319999999999999</v>
          </cell>
          <cell r="AF2523">
            <v>1.0999999999999899E-2</v>
          </cell>
          <cell r="AG2523">
            <v>0</v>
          </cell>
          <cell r="BO2523">
            <v>40325</v>
          </cell>
          <cell r="BP2523">
            <v>2.37</v>
          </cell>
          <cell r="BQ2523">
            <v>2.37</v>
          </cell>
          <cell r="BR2523">
            <v>2.3210000000000002</v>
          </cell>
          <cell r="BS2523">
            <v>2.3420000000000001</v>
          </cell>
          <cell r="BT2523">
            <v>4.8999999999999932E-2</v>
          </cell>
          <cell r="BU2523">
            <v>-9.9999999999997868E-3</v>
          </cell>
        </row>
        <row r="2524">
          <cell r="AA2524">
            <v>40326</v>
          </cell>
          <cell r="AB2524">
            <v>1.635</v>
          </cell>
          <cell r="AC2524">
            <v>1.635</v>
          </cell>
          <cell r="AD2524">
            <v>1.63</v>
          </cell>
          <cell r="AE2524">
            <v>1.6319999999999999</v>
          </cell>
          <cell r="AF2524">
            <v>5.0000000000001155E-3</v>
          </cell>
          <cell r="AG2524">
            <v>-3.0000000000001137E-3</v>
          </cell>
          <cell r="BO2524">
            <v>40324</v>
          </cell>
          <cell r="BP2524">
            <v>2.3420000000000001</v>
          </cell>
          <cell r="BQ2524">
            <v>2.3759999999999999</v>
          </cell>
          <cell r="BR2524">
            <v>2.3149999999999999</v>
          </cell>
          <cell r="BS2524">
            <v>2.3519999999999999</v>
          </cell>
          <cell r="BT2524">
            <v>6.0999999999999943E-2</v>
          </cell>
          <cell r="BU2524">
            <v>9.9999999999997868E-3</v>
          </cell>
        </row>
        <row r="2525">
          <cell r="AA2525">
            <v>40325</v>
          </cell>
          <cell r="AB2525">
            <v>1.68</v>
          </cell>
          <cell r="AC2525">
            <v>1.6930000000000001</v>
          </cell>
          <cell r="AD2525">
            <v>1.6180000000000001</v>
          </cell>
          <cell r="AE2525">
            <v>1.635</v>
          </cell>
          <cell r="AF2525">
            <v>7.4999999999999956E-2</v>
          </cell>
          <cell r="AG2525">
            <v>-4.0000000000000036E-2</v>
          </cell>
          <cell r="BO2525">
            <v>40323</v>
          </cell>
          <cell r="BP2525">
            <v>2.3580000000000001</v>
          </cell>
          <cell r="BQ2525">
            <v>2.36</v>
          </cell>
          <cell r="BR2525">
            <v>2.3149999999999999</v>
          </cell>
          <cell r="BS2525">
            <v>2.3420000000000001</v>
          </cell>
          <cell r="BT2525">
            <v>4.4999999999999929E-2</v>
          </cell>
          <cell r="BU2525">
            <v>-1.6000000000000014E-2</v>
          </cell>
        </row>
        <row r="2526">
          <cell r="AA2526">
            <v>40324</v>
          </cell>
          <cell r="AB2526">
            <v>1.6619999999999999</v>
          </cell>
          <cell r="AC2526">
            <v>1.6930000000000001</v>
          </cell>
          <cell r="AD2526">
            <v>1.645</v>
          </cell>
          <cell r="AE2526">
            <v>1.675</v>
          </cell>
          <cell r="AF2526">
            <v>4.8000000000000043E-2</v>
          </cell>
          <cell r="AG2526">
            <v>1.0000000000000009E-2</v>
          </cell>
          <cell r="BO2526">
            <v>40322</v>
          </cell>
          <cell r="BP2526">
            <v>2.36</v>
          </cell>
          <cell r="BQ2526">
            <v>2.3809999999999998</v>
          </cell>
          <cell r="BR2526">
            <v>2.3410000000000002</v>
          </cell>
          <cell r="BS2526">
            <v>2.3580000000000001</v>
          </cell>
          <cell r="BT2526">
            <v>3.9999999999999591E-2</v>
          </cell>
          <cell r="BU2526">
            <v>-1.399999999999979E-2</v>
          </cell>
        </row>
        <row r="2527">
          <cell r="AA2527">
            <v>40323</v>
          </cell>
          <cell r="AB2527">
            <v>1.6819999999999999</v>
          </cell>
          <cell r="AC2527">
            <v>1.6850000000000001</v>
          </cell>
          <cell r="AD2527">
            <v>1.641</v>
          </cell>
          <cell r="AE2527">
            <v>1.665</v>
          </cell>
          <cell r="AF2527">
            <v>4.4000000000000039E-2</v>
          </cell>
          <cell r="AG2527">
            <v>-1.6999999999999904E-2</v>
          </cell>
          <cell r="BO2527">
            <v>40318</v>
          </cell>
          <cell r="BP2527">
            <v>2.3980000000000001</v>
          </cell>
          <cell r="BQ2527">
            <v>2.3980000000000001</v>
          </cell>
          <cell r="BR2527">
            <v>2.335</v>
          </cell>
          <cell r="BS2527">
            <v>2.3719999999999999</v>
          </cell>
          <cell r="BT2527">
            <v>6.3000000000000167E-2</v>
          </cell>
          <cell r="BU2527">
            <v>-2.6000000000000245E-2</v>
          </cell>
        </row>
        <row r="2528">
          <cell r="AA2528">
            <v>40322</v>
          </cell>
          <cell r="AB2528">
            <v>1.6850000000000001</v>
          </cell>
          <cell r="AC2528">
            <v>1.698</v>
          </cell>
          <cell r="AD2528">
            <v>1.6459999999999999</v>
          </cell>
          <cell r="AE2528">
            <v>1.6819999999999999</v>
          </cell>
          <cell r="AF2528">
            <v>5.2000000000000046E-2</v>
          </cell>
          <cell r="AG2528">
            <v>-3.0000000000001137E-3</v>
          </cell>
          <cell r="BO2528">
            <v>40317</v>
          </cell>
          <cell r="BP2528">
            <v>2.3980000000000001</v>
          </cell>
          <cell r="BQ2528">
            <v>2.3980000000000001</v>
          </cell>
          <cell r="BR2528">
            <v>2.3849999999999998</v>
          </cell>
          <cell r="BS2528">
            <v>2.3980000000000001</v>
          </cell>
          <cell r="BT2528">
            <v>1.3000000000000345E-2</v>
          </cell>
          <cell r="BU2528">
            <v>0</v>
          </cell>
        </row>
        <row r="2529">
          <cell r="AA2529">
            <v>40318</v>
          </cell>
          <cell r="AB2529">
            <v>1.6879999999999999</v>
          </cell>
          <cell r="AC2529">
            <v>1.704</v>
          </cell>
          <cell r="AD2529">
            <v>1.63</v>
          </cell>
          <cell r="AE2529">
            <v>1.6850000000000001</v>
          </cell>
          <cell r="AF2529">
            <v>7.4000000000000066E-2</v>
          </cell>
          <cell r="AG2529">
            <v>-2.9999999999998916E-3</v>
          </cell>
          <cell r="BO2529">
            <v>40316</v>
          </cell>
          <cell r="BP2529">
            <v>2.4220000000000002</v>
          </cell>
          <cell r="BQ2529">
            <v>2.46</v>
          </cell>
          <cell r="BR2529">
            <v>2.37</v>
          </cell>
          <cell r="BS2529">
            <v>2.3980000000000001</v>
          </cell>
          <cell r="BT2529">
            <v>8.9999999999999858E-2</v>
          </cell>
          <cell r="BU2529">
            <v>-2.4000000000000021E-2</v>
          </cell>
        </row>
        <row r="2530">
          <cell r="AA2530">
            <v>40317</v>
          </cell>
          <cell r="AB2530">
            <v>1.6850000000000001</v>
          </cell>
          <cell r="AC2530">
            <v>1.6950000000000001</v>
          </cell>
          <cell r="AD2530">
            <v>1.6739999999999999</v>
          </cell>
          <cell r="AE2530">
            <v>1.6879999999999999</v>
          </cell>
          <cell r="AF2530">
            <v>2.100000000000013E-2</v>
          </cell>
          <cell r="AG2530">
            <v>2.9999999999998916E-3</v>
          </cell>
          <cell r="BO2530">
            <v>40315</v>
          </cell>
          <cell r="BP2530">
            <v>2.48</v>
          </cell>
          <cell r="BQ2530">
            <v>2.5550000000000002</v>
          </cell>
          <cell r="BR2530">
            <v>2.4</v>
          </cell>
          <cell r="BS2530">
            <v>2.4220000000000002</v>
          </cell>
          <cell r="BT2530">
            <v>0.15500000000000025</v>
          </cell>
          <cell r="BU2530">
            <v>-1.2999999999999901E-2</v>
          </cell>
        </row>
        <row r="2531">
          <cell r="AA2531">
            <v>40316</v>
          </cell>
          <cell r="AB2531">
            <v>1.6519999999999999</v>
          </cell>
          <cell r="AC2531">
            <v>1.71</v>
          </cell>
          <cell r="AD2531">
            <v>1.65</v>
          </cell>
          <cell r="AE2531">
            <v>1.6850000000000001</v>
          </cell>
          <cell r="AF2531">
            <v>6.0000000000000053E-2</v>
          </cell>
          <cell r="AG2531">
            <v>3.300000000000014E-2</v>
          </cell>
          <cell r="BO2531">
            <v>40312</v>
          </cell>
          <cell r="BP2531">
            <v>2.5</v>
          </cell>
          <cell r="BQ2531">
            <v>2.508</v>
          </cell>
          <cell r="BR2531">
            <v>2.4350000000000001</v>
          </cell>
          <cell r="BS2531">
            <v>2.4350000000000001</v>
          </cell>
          <cell r="BT2531">
            <v>7.2999999999999954E-2</v>
          </cell>
          <cell r="BU2531">
            <v>-6.0000000000000053E-2</v>
          </cell>
        </row>
        <row r="2532">
          <cell r="AA2532">
            <v>40315</v>
          </cell>
          <cell r="AB2532">
            <v>1.73</v>
          </cell>
          <cell r="AC2532">
            <v>1.748</v>
          </cell>
          <cell r="AD2532">
            <v>1.6359999999999999</v>
          </cell>
          <cell r="AE2532">
            <v>1.6519999999999999</v>
          </cell>
          <cell r="AF2532">
            <v>0.1120000000000001</v>
          </cell>
          <cell r="AG2532">
            <v>-9.8000000000000087E-2</v>
          </cell>
          <cell r="BO2532">
            <v>40311</v>
          </cell>
          <cell r="BP2532">
            <v>2.5219999999999998</v>
          </cell>
          <cell r="BQ2532">
            <v>2.5350000000000001</v>
          </cell>
          <cell r="BR2532">
            <v>2.4900000000000002</v>
          </cell>
          <cell r="BS2532">
            <v>2.4950000000000001</v>
          </cell>
          <cell r="BT2532">
            <v>4.4999999999999929E-2</v>
          </cell>
          <cell r="BU2532">
            <v>-4.0000000000000036E-2</v>
          </cell>
        </row>
        <row r="2533">
          <cell r="AA2533">
            <v>40312</v>
          </cell>
          <cell r="AB2533">
            <v>1.83</v>
          </cell>
          <cell r="AC2533">
            <v>1.83</v>
          </cell>
          <cell r="AD2533">
            <v>1.72</v>
          </cell>
          <cell r="AE2533">
            <v>1.75</v>
          </cell>
          <cell r="AF2533">
            <v>0.1100000000000001</v>
          </cell>
          <cell r="AG2533">
            <v>-7.0000000000000062E-2</v>
          </cell>
          <cell r="BO2533">
            <v>40310</v>
          </cell>
          <cell r="BP2533">
            <v>2.5099999999999998</v>
          </cell>
          <cell r="BQ2533">
            <v>2.5350000000000001</v>
          </cell>
          <cell r="BR2533">
            <v>2.5</v>
          </cell>
          <cell r="BS2533">
            <v>2.5350000000000001</v>
          </cell>
          <cell r="BT2533">
            <v>3.5000000000000142E-2</v>
          </cell>
          <cell r="BU2533">
            <v>0</v>
          </cell>
        </row>
        <row r="2534">
          <cell r="AA2534">
            <v>40311</v>
          </cell>
          <cell r="AB2534">
            <v>1.835</v>
          </cell>
          <cell r="AC2534">
            <v>1.835</v>
          </cell>
          <cell r="AD2534">
            <v>1.81</v>
          </cell>
          <cell r="AE2534">
            <v>1.82</v>
          </cell>
          <cell r="AF2534">
            <v>2.4999999999999911E-2</v>
          </cell>
          <cell r="AG2534">
            <v>0</v>
          </cell>
          <cell r="BO2534">
            <v>40309</v>
          </cell>
          <cell r="BP2534">
            <v>2.5550000000000002</v>
          </cell>
          <cell r="BQ2534">
            <v>2.5550000000000002</v>
          </cell>
          <cell r="BR2534">
            <v>2.5099999999999998</v>
          </cell>
          <cell r="BS2534">
            <v>2.5350000000000001</v>
          </cell>
          <cell r="BT2534">
            <v>4.5000000000000373E-2</v>
          </cell>
          <cell r="BU2534">
            <v>0</v>
          </cell>
        </row>
        <row r="2535">
          <cell r="AA2535">
            <v>40310</v>
          </cell>
          <cell r="AB2535">
            <v>1.86</v>
          </cell>
          <cell r="AC2535">
            <v>1.86</v>
          </cell>
          <cell r="AD2535">
            <v>1.82</v>
          </cell>
          <cell r="AE2535">
            <v>1.82</v>
          </cell>
          <cell r="AF2535">
            <v>4.0000000000000036E-2</v>
          </cell>
          <cell r="AG2535">
            <v>-3.499999999999992E-2</v>
          </cell>
          <cell r="BO2535">
            <v>40308</v>
          </cell>
          <cell r="BP2535">
            <v>2.5099999999999998</v>
          </cell>
          <cell r="BQ2535">
            <v>2.5550000000000002</v>
          </cell>
          <cell r="BR2535">
            <v>2.5099999999999998</v>
          </cell>
          <cell r="BS2535">
            <v>2.5350000000000001</v>
          </cell>
          <cell r="BT2535">
            <v>4.5000000000000373E-2</v>
          </cell>
          <cell r="BU2535">
            <v>0</v>
          </cell>
        </row>
        <row r="2536">
          <cell r="AA2536">
            <v>40309</v>
          </cell>
          <cell r="AB2536">
            <v>1.845</v>
          </cell>
          <cell r="AC2536">
            <v>1.86</v>
          </cell>
          <cell r="AD2536">
            <v>1.843</v>
          </cell>
          <cell r="AE2536">
            <v>1.855</v>
          </cell>
          <cell r="AF2536">
            <v>1.7000000000000126E-2</v>
          </cell>
          <cell r="AG2536">
            <v>0</v>
          </cell>
          <cell r="BO2536">
            <v>40305</v>
          </cell>
          <cell r="BP2536">
            <v>2.5379999999999998</v>
          </cell>
          <cell r="BQ2536">
            <v>2.5550000000000002</v>
          </cell>
          <cell r="BR2536">
            <v>2.5089999999999999</v>
          </cell>
          <cell r="BS2536">
            <v>2.5350000000000001</v>
          </cell>
          <cell r="BT2536">
            <v>4.6000000000000263E-2</v>
          </cell>
          <cell r="BU2536">
            <v>-2.9999999999996696E-3</v>
          </cell>
        </row>
        <row r="2537">
          <cell r="AA2537">
            <v>40308</v>
          </cell>
          <cell r="AB2537">
            <v>1.86</v>
          </cell>
          <cell r="AC2537">
            <v>1.86</v>
          </cell>
          <cell r="AD2537">
            <v>1.8480000000000001</v>
          </cell>
          <cell r="AE2537">
            <v>1.855</v>
          </cell>
          <cell r="AF2537">
            <v>1.2000000000000011E-2</v>
          </cell>
          <cell r="AG2537">
            <v>-5.0000000000001155E-3</v>
          </cell>
          <cell r="BO2537">
            <v>40304</v>
          </cell>
          <cell r="BP2537">
            <v>2.5449999999999999</v>
          </cell>
          <cell r="BQ2537">
            <v>2.5750000000000002</v>
          </cell>
          <cell r="BR2537">
            <v>2.5329999999999999</v>
          </cell>
          <cell r="BS2537">
            <v>2.5379999999999998</v>
          </cell>
          <cell r="BT2537">
            <v>4.2000000000000259E-2</v>
          </cell>
          <cell r="BU2537">
            <v>-7.0000000000001172E-3</v>
          </cell>
        </row>
        <row r="2538">
          <cell r="AA2538">
            <v>40305</v>
          </cell>
          <cell r="AB2538">
            <v>1.8420000000000001</v>
          </cell>
          <cell r="AC2538">
            <v>1.86</v>
          </cell>
          <cell r="AD2538">
            <v>1.831</v>
          </cell>
          <cell r="AE2538">
            <v>1.86</v>
          </cell>
          <cell r="AF2538">
            <v>2.9000000000000137E-2</v>
          </cell>
          <cell r="AG2538">
            <v>1.8000000000000016E-2</v>
          </cell>
          <cell r="BO2538">
            <v>40303</v>
          </cell>
          <cell r="BP2538">
            <v>2.5449999999999999</v>
          </cell>
          <cell r="BQ2538">
            <v>2.5750000000000002</v>
          </cell>
          <cell r="BR2538">
            <v>2.5049999999999999</v>
          </cell>
          <cell r="BS2538">
            <v>2.5449999999999999</v>
          </cell>
          <cell r="BT2538">
            <v>7.0000000000000284E-2</v>
          </cell>
          <cell r="BU2538">
            <v>0</v>
          </cell>
        </row>
        <row r="2539">
          <cell r="AA2539">
            <v>40304</v>
          </cell>
          <cell r="AB2539">
            <v>1.8680000000000001</v>
          </cell>
          <cell r="AC2539">
            <v>1.869</v>
          </cell>
          <cell r="AD2539">
            <v>1.8260000000000001</v>
          </cell>
          <cell r="AE2539">
            <v>1.8420000000000001</v>
          </cell>
          <cell r="AF2539">
            <v>4.2999999999999927E-2</v>
          </cell>
          <cell r="AG2539">
            <v>-2.6000000000000023E-2</v>
          </cell>
          <cell r="BO2539">
            <v>40302</v>
          </cell>
          <cell r="BP2539">
            <v>2.532</v>
          </cell>
          <cell r="BQ2539">
            <v>2.5550000000000002</v>
          </cell>
          <cell r="BR2539">
            <v>2.5059999999999998</v>
          </cell>
          <cell r="BS2539">
            <v>2.5449999999999999</v>
          </cell>
          <cell r="BT2539">
            <v>4.9000000000000377E-2</v>
          </cell>
          <cell r="BU2539">
            <v>1.2999999999999901E-2</v>
          </cell>
        </row>
        <row r="2540">
          <cell r="AA2540">
            <v>40303</v>
          </cell>
          <cell r="AB2540">
            <v>1.8720000000000001</v>
          </cell>
          <cell r="AC2540">
            <v>1.875</v>
          </cell>
          <cell r="AD2540">
            <v>1.861</v>
          </cell>
          <cell r="AE2540">
            <v>1.8680000000000001</v>
          </cell>
          <cell r="AF2540">
            <v>1.4000000000000012E-2</v>
          </cell>
          <cell r="AG2540">
            <v>-4.0000000000000036E-3</v>
          </cell>
          <cell r="BO2540">
            <v>40301</v>
          </cell>
          <cell r="BP2540">
            <v>2.5550000000000002</v>
          </cell>
          <cell r="BQ2540">
            <v>2.5550000000000002</v>
          </cell>
          <cell r="BR2540">
            <v>2.5009999999999999</v>
          </cell>
          <cell r="BS2540">
            <v>2.532</v>
          </cell>
          <cell r="BT2540">
            <v>5.400000000000027E-2</v>
          </cell>
          <cell r="BU2540">
            <v>0</v>
          </cell>
        </row>
        <row r="2541">
          <cell r="AA2541">
            <v>40302</v>
          </cell>
          <cell r="AB2541">
            <v>1.8420000000000001</v>
          </cell>
          <cell r="AC2541">
            <v>1.891</v>
          </cell>
          <cell r="AD2541">
            <v>1.841</v>
          </cell>
          <cell r="AE2541">
            <v>1.8720000000000001</v>
          </cell>
          <cell r="AF2541">
            <v>5.0000000000000044E-2</v>
          </cell>
          <cell r="AG2541">
            <v>3.0000000000000027E-2</v>
          </cell>
          <cell r="BO2541">
            <v>40298</v>
          </cell>
          <cell r="BP2541">
            <v>2.5</v>
          </cell>
          <cell r="BQ2541">
            <v>2.56</v>
          </cell>
          <cell r="BR2541">
            <v>2.496</v>
          </cell>
          <cell r="BS2541">
            <v>2.532</v>
          </cell>
          <cell r="BT2541">
            <v>6.4000000000000057E-2</v>
          </cell>
          <cell r="BU2541">
            <v>3.2000000000000028E-2</v>
          </cell>
        </row>
        <row r="2542">
          <cell r="AA2542">
            <v>40301</v>
          </cell>
          <cell r="AB2542">
            <v>1.8480000000000001</v>
          </cell>
          <cell r="AC2542">
            <v>1.86</v>
          </cell>
          <cell r="AD2542">
            <v>1.831</v>
          </cell>
          <cell r="AE2542">
            <v>1.8420000000000001</v>
          </cell>
          <cell r="AF2542">
            <v>2.9000000000000137E-2</v>
          </cell>
          <cell r="AG2542">
            <v>-6.0000000000000053E-3</v>
          </cell>
          <cell r="BO2542">
            <v>40297</v>
          </cell>
          <cell r="BP2542">
            <v>2.4950000000000001</v>
          </cell>
          <cell r="BQ2542">
            <v>2.5350000000000001</v>
          </cell>
          <cell r="BR2542">
            <v>2.4950000000000001</v>
          </cell>
          <cell r="BS2542">
            <v>2.5</v>
          </cell>
          <cell r="BT2542">
            <v>4.0000000000000036E-2</v>
          </cell>
          <cell r="BU2542">
            <v>-8.0000000000000071E-3</v>
          </cell>
        </row>
        <row r="2543">
          <cell r="AA2543">
            <v>40298</v>
          </cell>
          <cell r="AB2543">
            <v>1.79</v>
          </cell>
          <cell r="AC2543">
            <v>1.86</v>
          </cell>
          <cell r="AD2543">
            <v>1.79</v>
          </cell>
          <cell r="AE2543">
            <v>1.8480000000000001</v>
          </cell>
          <cell r="AF2543">
            <v>7.0000000000000062E-2</v>
          </cell>
          <cell r="AG2543">
            <v>6.3000000000000167E-2</v>
          </cell>
          <cell r="BO2543">
            <v>40296</v>
          </cell>
          <cell r="BP2543">
            <v>2.5</v>
          </cell>
          <cell r="BQ2543">
            <v>2.508</v>
          </cell>
          <cell r="BR2543">
            <v>2.4900000000000002</v>
          </cell>
          <cell r="BS2543">
            <v>2.508</v>
          </cell>
          <cell r="BT2543">
            <v>1.7999999999999794E-2</v>
          </cell>
          <cell r="BU2543">
            <v>0</v>
          </cell>
        </row>
        <row r="2544">
          <cell r="AA2544">
            <v>40297</v>
          </cell>
          <cell r="AB2544">
            <v>1.7549999999999999</v>
          </cell>
          <cell r="AC2544">
            <v>1.7949999999999999</v>
          </cell>
          <cell r="AD2544">
            <v>1.7549999999999999</v>
          </cell>
          <cell r="AE2544">
            <v>1.7849999999999999</v>
          </cell>
          <cell r="AF2544">
            <v>4.0000000000000036E-2</v>
          </cell>
          <cell r="AG2544">
            <v>1.6999999999999904E-2</v>
          </cell>
          <cell r="BO2544">
            <v>40295</v>
          </cell>
          <cell r="BP2544">
            <v>2.4950000000000001</v>
          </cell>
          <cell r="BQ2544">
            <v>2.508</v>
          </cell>
          <cell r="BR2544">
            <v>2.4950000000000001</v>
          </cell>
          <cell r="BS2544">
            <v>2.508</v>
          </cell>
          <cell r="BT2544">
            <v>1.2999999999999901E-2</v>
          </cell>
          <cell r="BU2544">
            <v>0</v>
          </cell>
        </row>
        <row r="2545">
          <cell r="AA2545">
            <v>40296</v>
          </cell>
          <cell r="AB2545">
            <v>1.78</v>
          </cell>
          <cell r="AC2545">
            <v>1.784</v>
          </cell>
          <cell r="AD2545">
            <v>1.758</v>
          </cell>
          <cell r="AE2545">
            <v>1.768</v>
          </cell>
          <cell r="AF2545">
            <v>2.6000000000000023E-2</v>
          </cell>
          <cell r="AG2545">
            <v>-2.200000000000002E-2</v>
          </cell>
          <cell r="BO2545">
            <v>40294</v>
          </cell>
          <cell r="BP2545">
            <v>2.5</v>
          </cell>
          <cell r="BQ2545">
            <v>2.54</v>
          </cell>
          <cell r="BR2545">
            <v>2.5</v>
          </cell>
          <cell r="BS2545">
            <v>2.508</v>
          </cell>
          <cell r="BT2545">
            <v>4.0000000000000036E-2</v>
          </cell>
          <cell r="BU2545">
            <v>2.508</v>
          </cell>
        </row>
        <row r="2546">
          <cell r="AA2546">
            <v>40295</v>
          </cell>
          <cell r="AB2546">
            <v>1.78</v>
          </cell>
          <cell r="AC2546">
            <v>1.8</v>
          </cell>
          <cell r="AD2546">
            <v>1.7749999999999999</v>
          </cell>
          <cell r="AE2546">
            <v>1.79</v>
          </cell>
          <cell r="AF2546">
            <v>2.5000000000000133E-2</v>
          </cell>
          <cell r="AG2546">
            <v>1.5000000000000124E-2</v>
          </cell>
        </row>
        <row r="2547">
          <cell r="AA2547">
            <v>40294</v>
          </cell>
          <cell r="AB2547">
            <v>1.81</v>
          </cell>
          <cell r="AC2547">
            <v>1.81</v>
          </cell>
          <cell r="AD2547">
            <v>1.77</v>
          </cell>
          <cell r="AE2547">
            <v>1.7749999999999999</v>
          </cell>
          <cell r="AF2547">
            <v>4.0000000000000036E-2</v>
          </cell>
          <cell r="AG2547">
            <v>1.7749999999999999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uzado" refreshedDate="43947.952900925928" createdVersion="6" refreshedVersion="6" minRefreshableVersion="3" recordCount="9903" xr:uid="{E22AF994-F3A3-441E-8350-255A8F9DD475}">
  <cacheSource type="worksheet">
    <worksheetSource ref="A1:S1048576" sheet="Rates-XCCY"/>
  </cacheSource>
  <cacheFields count="21">
    <cacheField name="Type" numFmtId="0">
      <sharedItems containsBlank="1"/>
    </cacheField>
    <cacheField name="Code" numFmtId="0">
      <sharedItems containsBlank="1"/>
    </cacheField>
    <cacheField name="Effective" numFmtId="0">
      <sharedItems containsBlank="1"/>
    </cacheField>
    <cacheField name="Maturity" numFmtId="0">
      <sharedItems containsBlank="1"/>
    </cacheField>
    <cacheField name="Rate 1" numFmtId="0">
      <sharedItems containsString="0" containsBlank="1" containsNumber="1" minValue="-1.87" maxValue="0.8"/>
    </cacheField>
    <cacheField name="Leg 1" numFmtId="0">
      <sharedItems containsBlank="1"/>
    </cacheField>
    <cacheField name="Rate 2" numFmtId="0">
      <sharedItems containsString="0" containsBlank="1" containsNumber="1" containsInteger="1" minValue="0" maxValue="0"/>
    </cacheField>
    <cacheField name="Leg 2" numFmtId="0">
      <sharedItems containsBlank="1"/>
    </cacheField>
    <cacheField name="Curr 1" numFmtId="0">
      <sharedItems containsBlank="1"/>
    </cacheField>
    <cacheField name="Not. 1" numFmtId="0">
      <sharedItems containsString="0" containsBlank="1" containsNumber="1" containsInteger="1" minValue="0" maxValue="43000000000"/>
    </cacheField>
    <cacheField name="Curr 2" numFmtId="0">
      <sharedItems containsBlank="1"/>
    </cacheField>
    <cacheField name="Not. 2" numFmtId="0">
      <sharedItems containsString="0" containsBlank="1" containsNumber="1" containsInteger="1" minValue="19000" maxValue="71000000000"/>
    </cacheField>
    <cacheField name="Clr" numFmtId="0">
      <sharedItems containsBlank="1"/>
    </cacheField>
    <cacheField name="SEF" numFmtId="0">
      <sharedItems containsBlank="1"/>
    </cacheField>
    <cacheField name="Trade Time" numFmtId="0">
      <sharedItems containsBlank="1"/>
    </cacheField>
    <cacheField name="Valor Fecha" numFmtId="0">
      <sharedItems containsBlank="1" count="115">
        <s v="10/24/2019"/>
        <s v="10/25/2019"/>
        <s v="10/28/2019"/>
        <s v="10/29/2019"/>
        <s v="10/30/2019"/>
        <s v="11/04/2019"/>
        <s v="11/05/2019"/>
        <s v="11/06/2019"/>
        <s v="11/07/2019"/>
        <s v="11/08/2019"/>
        <s v="11/12/2019"/>
        <s v="11/13/2019"/>
        <s v="11/14/2019"/>
        <s v="11/15/2019"/>
        <s v="11/18/2019"/>
        <s v="11/19/2019"/>
        <s v="11/20/2019"/>
        <s v="11/21/2019"/>
        <s v="11/22/2019"/>
        <s v="11/25/2019"/>
        <s v="11/26/2019"/>
        <s v="11/27/2019"/>
        <s v="12/02/2019"/>
        <s v="12/03/2019"/>
        <s v="12/04/2019"/>
        <s v="12/05/2019"/>
        <s v="12/06/2019"/>
        <s v="12/09/2019"/>
        <s v="12/10/2019"/>
        <s v="12/11/2019"/>
        <s v="12/12/2019"/>
        <s v="12/13/2019"/>
        <s v="12/16/2019"/>
        <s v="12/17/2019"/>
        <s v="12/18/2019"/>
        <s v="12/19/2019"/>
        <s v="12/20/2019"/>
        <s v="12/23/2019"/>
        <s v="12/27/2019"/>
        <s v="12/30/2019"/>
        <s v="01/02/2020"/>
        <s v="01/03/2020"/>
        <s v="01/06/2020"/>
        <s v="01/07/2020"/>
        <s v="01/08/2020"/>
        <s v="01/09/2020"/>
        <s v="01/10/2020"/>
        <s v="01/13/2020"/>
        <s v="01/14/2020"/>
        <s v="01/15/2020"/>
        <s v="01/16/2020"/>
        <s v="01/17/2020"/>
        <s v="01/20/2020"/>
        <s v="01/22/2020"/>
        <s v="01/23/2020"/>
        <s v="01/24/2020"/>
        <s v="01/27/2020"/>
        <s v="01/28/2020"/>
        <s v="01/29/2020"/>
        <s v="01/30/2020"/>
        <s v="02/04/2020"/>
        <s v="02/05/2020"/>
        <s v="02/06/2020"/>
        <s v="02/07/2020"/>
        <s v="02/11/2020"/>
        <s v="02/12/2020"/>
        <s v="02/13/2020"/>
        <s v="02/14/2020"/>
        <s v="02/17/2020"/>
        <s v="02/19/2020"/>
        <s v="02/20/2020"/>
        <s v="02/21/2020"/>
        <s v="02/24/2020"/>
        <s v="02/26/2020"/>
        <s v="02/27/2020"/>
        <s v="02/28/2020"/>
        <s v="03/02/2020"/>
        <s v="03/03/2020"/>
        <s v="03/04/2020"/>
        <s v="03/05/2020"/>
        <s v="03/06/2020"/>
        <s v="03/09/2020"/>
        <s v="03/10/2020"/>
        <s v="03/11/2020"/>
        <s v="03/12/2020"/>
        <s v="03/13/2020"/>
        <s v="03/16/2020"/>
        <s v="03/17/2020"/>
        <s v="03/19/2020"/>
        <s v="03/20/2020"/>
        <s v="03/23/2020"/>
        <s v="03/24/2020"/>
        <s v="03/25/2020"/>
        <s v="03/26/2020"/>
        <s v="03/27/2020"/>
        <s v="03/30/2020"/>
        <s v="03/31/2020"/>
        <s v="04/01/2020"/>
        <s v="04/02/2020"/>
        <s v="04/03/2020"/>
        <s v="04/06/2020"/>
        <s v="04/07/2020"/>
        <s v="04/08/2020"/>
        <s v="04/09/2020"/>
        <s v="04/13/2020"/>
        <s v="04/14/2020"/>
        <s v="04/15/2020"/>
        <s v="04/16/2020"/>
        <s v="04/17/2020"/>
        <s v="04/20/2020"/>
        <s v="04/21/2020"/>
        <s v="04/22/2020"/>
        <s v="04/23/2020"/>
        <s v="04/24/2020"/>
        <m/>
      </sharedItems>
    </cacheField>
    <cacheField name="Fecha" numFmtId="0">
      <sharedItems containsNonDate="0" containsDate="1" containsString="0" containsBlank="1" minDate="2019-10-24T00:00:00" maxDate="2020-04-25T00:00:00" count="115">
        <d v="2019-10-24T00:00:00"/>
        <d v="2019-10-25T00:00:00"/>
        <d v="2019-10-28T00:00:00"/>
        <d v="2019-10-29T00:00:00"/>
        <d v="2019-10-30T00:00:00"/>
        <d v="2019-11-04T00:00:00"/>
        <d v="2019-11-05T00:00:00"/>
        <d v="2019-11-06T00:00:00"/>
        <d v="2019-11-07T00:00:00"/>
        <d v="2019-11-08T00:00:00"/>
        <d v="2019-11-12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7T00:00:00"/>
        <d v="2019-12-30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2-04T00:00:00"/>
        <d v="2020-02-05T00:00:00"/>
        <d v="2020-02-06T00:00:00"/>
        <d v="2020-02-07T00:00:00"/>
        <d v="2020-02-11T00:00:00"/>
        <d v="2020-02-12T00:00:00"/>
        <d v="2020-02-13T00:00:00"/>
        <d v="2020-02-14T00:00:00"/>
        <d v="2020-02-17T00:00:00"/>
        <d v="2020-02-19T00:00:00"/>
        <d v="2020-02-20T00:00:00"/>
        <d v="2020-02-21T00:00:00"/>
        <d v="2020-02-24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3T00:00:00"/>
        <d v="2020-04-14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m/>
      </sharedItems>
      <fieldGroup par="20" base="16">
        <rangePr groupBy="months" startDate="2019-10-24T00:00:00" endDate="2020-04-25T00:00:00"/>
        <groupItems count="14">
          <s v="(en blanco)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5-04-2020"/>
        </groupItems>
      </fieldGroup>
    </cacheField>
    <cacheField name="Plazo en Años" numFmtId="0">
      <sharedItems containsString="0" containsBlank="1" containsNumber="1" minValue="8.3333333333333329E-2" maxValue="30" count="25">
        <n v="2"/>
        <n v="15"/>
        <n v="12"/>
        <n v="10"/>
        <n v="7"/>
        <n v="6"/>
        <n v="8"/>
        <n v="3"/>
        <n v="20"/>
        <n v="25"/>
        <n v="5"/>
        <n v="1.1666666666666665"/>
        <n v="6.333333333333333"/>
        <n v="9"/>
        <n v="4"/>
        <n v="0.58333333333333326"/>
        <n v="1"/>
        <n v="0.91666666666666663"/>
        <n v="1.0833333333333335"/>
        <n v="30"/>
        <n v="8.3333333333333329E-2"/>
        <n v="4.333333333333333"/>
        <n v="4.666666666666667"/>
        <n v="0.25"/>
        <m/>
      </sharedItems>
    </cacheField>
    <cacheField name=" not uf" numFmtId="0">
      <sharedItems containsString="0" containsBlank="1" containsNumber="1" containsInteger="1" minValue="19000" maxValue="3000000"/>
    </cacheField>
    <cacheField name="Trimestres" numFmtId="0" databaseField="0">
      <fieldGroup base="16">
        <rangePr groupBy="quarters" startDate="2019-10-24T00:00:00" endDate="2020-04-25T00:00:00"/>
        <groupItems count="6">
          <s v="&lt;24-10-2019"/>
          <s v="Trim.1"/>
          <s v="Trim.2"/>
          <s v="Trim.3"/>
          <s v="Trim.4"/>
          <s v="&gt;25-04-2020"/>
        </groupItems>
      </fieldGroup>
    </cacheField>
    <cacheField name="Años" numFmtId="0" databaseField="0">
      <fieldGroup base="16">
        <rangePr groupBy="years" startDate="2019-10-24T00:00:00" endDate="2020-04-25T00:00:00"/>
        <groupItems count="4">
          <s v="&lt;24-10-2019"/>
          <s v="2019"/>
          <s v="2020"/>
          <s v="&gt;25-04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uzado" refreshedDate="43947.998685300925" createdVersion="6" refreshedVersion="6" minRefreshableVersion="3" recordCount="178" xr:uid="{67DD2163-64DD-4AE4-9EAD-0C3D5A74E1BA}">
  <cacheSource type="worksheet">
    <worksheetSource name="Tabla8"/>
  </cacheSource>
  <cacheFields count="21">
    <cacheField name="Type" numFmtId="0">
      <sharedItems containsBlank="1"/>
    </cacheField>
    <cacheField name="Code" numFmtId="0">
      <sharedItems containsBlank="1"/>
    </cacheField>
    <cacheField name="Effective" numFmtId="0">
      <sharedItems containsBlank="1"/>
    </cacheField>
    <cacheField name="Maturity" numFmtId="0">
      <sharedItems containsBlank="1"/>
    </cacheField>
    <cacheField name="Rate 1" numFmtId="0">
      <sharedItems containsString="0" containsBlank="1" containsNumber="1" minValue="-0.48499999999999999" maxValue="0.8"/>
    </cacheField>
    <cacheField name="Leg 1" numFmtId="0">
      <sharedItems containsBlank="1"/>
    </cacheField>
    <cacheField name="Rate 2" numFmtId="0">
      <sharedItems containsString="0" containsBlank="1" containsNumber="1" containsInteger="1" minValue="0" maxValue="0"/>
    </cacheField>
    <cacheField name="Leg 2" numFmtId="0">
      <sharedItems containsBlank="1"/>
    </cacheField>
    <cacheField name="Curr 1" numFmtId="0">
      <sharedItems containsBlank="1"/>
    </cacheField>
    <cacheField name="Not. 1" numFmtId="0">
      <sharedItems containsString="0" containsBlank="1" containsNumber="1" containsInteger="1" minValue="34000" maxValue="17000000000"/>
    </cacheField>
    <cacheField name="Curr 2" numFmtId="0">
      <sharedItems containsBlank="1"/>
    </cacheField>
    <cacheField name="Not. 2" numFmtId="0">
      <sharedItems containsString="0" containsBlank="1" containsNumber="1" containsInteger="1" minValue="34000" maxValue="61000000000"/>
    </cacheField>
    <cacheField name="Clr" numFmtId="0">
      <sharedItems containsBlank="1"/>
    </cacheField>
    <cacheField name="SEF" numFmtId="0">
      <sharedItems containsBlank="1"/>
    </cacheField>
    <cacheField name="Trade Time" numFmtId="0">
      <sharedItems containsBlank="1"/>
    </cacheField>
    <cacheField name="Valor Fecha" numFmtId="0">
      <sharedItems containsBlank="1" count="79">
        <s v="10/24/2019"/>
        <s v="10/25/2019"/>
        <s v="10/29/2019"/>
        <s v="10/30/2019"/>
        <s v="11/04/2019"/>
        <s v="11/07/2019"/>
        <s v="11/08/2019"/>
        <s v="11/12/2019"/>
        <s v="11/13/2019"/>
        <s v="11/18/2019"/>
        <s v="11/19/2019"/>
        <s v="11/21/2019"/>
        <s v="11/22/2019"/>
        <s v="11/25/2019"/>
        <s v="11/27/2019"/>
        <s v="12/04/2019"/>
        <s v="12/05/2019"/>
        <s v="12/06/2019"/>
        <s v="12/11/2019"/>
        <s v="12/13/2019"/>
        <s v="12/16/2019"/>
        <s v="12/17/2019"/>
        <s v="12/18/2019"/>
        <s v="12/20/2019"/>
        <s v="12/23/2019"/>
        <m/>
        <s v="01/03/2020"/>
        <s v="01/06/2020"/>
        <s v="01/08/2020"/>
        <s v="01/10/2020"/>
        <s v="01/13/2020"/>
        <s v="01/14/2020"/>
        <s v="01/15/2020"/>
        <s v="01/16/2020"/>
        <s v="01/17/2020"/>
        <s v="01/22/2020"/>
        <s v="01/23/2020"/>
        <s v="01/24/2020"/>
        <s v="01/27/2020"/>
        <s v="01/28/2020"/>
        <s v="01/30/2020"/>
        <s v="02/04/2020"/>
        <s v="02/05/2020"/>
        <s v="02/06/2020"/>
        <s v="02/07/2020"/>
        <s v="02/11/2020"/>
        <s v="02/12/2020"/>
        <s v="02/17/2020"/>
        <s v="02/19/2020"/>
        <s v="02/20/2020"/>
        <s v="02/21/2020"/>
        <s v="02/24/2020"/>
        <s v="02/26/2020"/>
        <s v="02/28/2020"/>
        <s v="03/02/2020"/>
        <s v="03/03/2020"/>
        <s v="03/05/2020"/>
        <s v="03/06/2020"/>
        <s v="03/09/2020"/>
        <s v="03/11/2020"/>
        <s v="03/16/2020"/>
        <s v="03/17/2020"/>
        <s v="03/23/2020"/>
        <s v="03/25/2020"/>
        <s v="03/26/2020"/>
        <s v="03/27/2020"/>
        <s v="03/30/2020"/>
        <s v="03/31/2020"/>
        <s v="04/02/2020"/>
        <s v="04/06/2020"/>
        <s v="04/07/2020"/>
        <s v="04/08/2020"/>
        <s v="04/09/2020"/>
        <s v="04/13/2020"/>
        <s v="04/14/2020"/>
        <s v="04/15/2020"/>
        <s v="04/16/2020"/>
        <s v="04/21/2020"/>
        <s v="04/23/2020"/>
      </sharedItems>
    </cacheField>
    <cacheField name="Fecha" numFmtId="14">
      <sharedItems containsNonDate="0" containsDate="1" containsString="0" containsBlank="1" minDate="2019-10-24T00:00:00" maxDate="2020-04-24T00:00:00" count="79">
        <d v="2019-10-24T00:00:00"/>
        <d v="2019-10-25T00:00:00"/>
        <d v="2019-10-29T00:00:00"/>
        <d v="2019-10-30T00:00:00"/>
        <d v="2019-11-04T00:00:00"/>
        <d v="2019-11-07T00:00:00"/>
        <d v="2019-11-08T00:00:00"/>
        <d v="2019-11-12T00:00:00"/>
        <d v="2019-11-13T00:00:00"/>
        <d v="2019-11-18T00:00:00"/>
        <d v="2019-11-19T00:00:00"/>
        <d v="2019-11-21T00:00:00"/>
        <d v="2019-11-22T00:00:00"/>
        <d v="2019-11-25T00:00:00"/>
        <d v="2019-11-27T00:00:00"/>
        <d v="2019-12-04T00:00:00"/>
        <d v="2019-12-05T00:00:00"/>
        <d v="2019-12-06T00:00:00"/>
        <d v="2019-12-11T00:00:00"/>
        <d v="2019-12-13T00:00:00"/>
        <d v="2019-12-16T00:00:00"/>
        <d v="2019-12-17T00:00:00"/>
        <d v="2019-12-18T00:00:00"/>
        <d v="2019-12-20T00:00:00"/>
        <d v="2019-12-23T00:00:00"/>
        <m/>
        <d v="2020-01-03T00:00:00"/>
        <d v="2020-01-06T00:00:00"/>
        <d v="2020-01-08T00:00:00"/>
        <d v="2020-01-10T00:00:00"/>
        <d v="2020-01-13T00:00:00"/>
        <d v="2020-01-14T00:00:00"/>
        <d v="2020-01-15T00:00:00"/>
        <d v="2020-01-16T00:00:00"/>
        <d v="2020-01-17T00:00:00"/>
        <d v="2020-01-22T00:00:00"/>
        <d v="2020-01-23T00:00:00"/>
        <d v="2020-01-24T00:00:00"/>
        <d v="2020-01-27T00:00:00"/>
        <d v="2020-01-28T00:00:00"/>
        <d v="2020-01-30T00:00:00"/>
        <d v="2020-02-04T00:00:00"/>
        <d v="2020-02-05T00:00:00"/>
        <d v="2020-02-06T00:00:00"/>
        <d v="2020-02-07T00:00:00"/>
        <d v="2020-02-11T00:00:00"/>
        <d v="2020-02-12T00:00:00"/>
        <d v="2020-02-17T00:00:00"/>
        <d v="2020-02-19T00:00:00"/>
        <d v="2020-02-20T00:00:00"/>
        <d v="2020-02-21T00:00:00"/>
        <d v="2020-02-24T00:00:00"/>
        <d v="2020-02-26T00:00:00"/>
        <d v="2020-02-28T00:00:00"/>
        <d v="2020-03-02T00:00:00"/>
        <d v="2020-03-03T00:00:00"/>
        <d v="2020-03-05T00:00:00"/>
        <d v="2020-03-06T00:00:00"/>
        <d v="2020-03-09T00:00:00"/>
        <d v="2020-03-11T00:00:00"/>
        <d v="2020-03-16T00:00:00"/>
        <d v="2020-03-17T00:00:00"/>
        <d v="2020-03-23T00:00:00"/>
        <d v="2020-03-25T00:00:00"/>
        <d v="2020-03-26T00:00:00"/>
        <d v="2020-03-27T00:00:00"/>
        <d v="2020-03-30T00:00:00"/>
        <d v="2020-03-31T00:00:00"/>
        <d v="2020-04-02T00:00:00"/>
        <d v="2020-04-06T00:00:00"/>
        <d v="2020-04-07T00:00:00"/>
        <d v="2020-04-08T00:00:00"/>
        <d v="2020-04-09T00:00:00"/>
        <d v="2020-04-13T00:00:00"/>
        <d v="2020-04-14T00:00:00"/>
        <d v="2020-04-15T00:00:00"/>
        <d v="2020-04-16T00:00:00"/>
        <d v="2020-04-21T00:00:00"/>
        <d v="2020-04-23T00:00:00"/>
      </sharedItems>
      <fieldGroup par="20" base="16">
        <rangePr groupBy="months" startDate="2019-10-24T00:00:00" endDate="2020-04-24T00:00:00"/>
        <groupItems count="14">
          <s v="(en blanco)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4-04-2020"/>
        </groupItems>
      </fieldGroup>
    </cacheField>
    <cacheField name="Plazo en Años" numFmtId="0">
      <sharedItems containsString="0" containsBlank="1" containsNumber="1" containsInteger="1" minValue="10" maxValue="10"/>
    </cacheField>
    <cacheField name=" not uf" numFmtId="0">
      <sharedItems containsString="0" containsBlank="1" containsNumber="1" containsInteger="1" minValue="34000" maxValue="2152000"/>
    </cacheField>
    <cacheField name="Trimestres" numFmtId="0" databaseField="0">
      <fieldGroup base="16">
        <rangePr groupBy="quarters" startDate="2019-10-24T00:00:00" endDate="2020-04-24T00:00:00"/>
        <groupItems count="6">
          <s v="&lt;24-10-2019"/>
          <s v="Trim.1"/>
          <s v="Trim.2"/>
          <s v="Trim.3"/>
          <s v="Trim.4"/>
          <s v="&gt;24-04-2020"/>
        </groupItems>
      </fieldGroup>
    </cacheField>
    <cacheField name="Años" numFmtId="0" databaseField="0">
      <fieldGroup base="16">
        <rangePr groupBy="years" startDate="2019-10-24T00:00:00" endDate="2020-04-24T00:00:00"/>
        <groupItems count="4">
          <s v="&lt;24-10-2019"/>
          <s v="2019"/>
          <s v="2020"/>
          <s v="&gt;24-04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uzado" refreshedDate="43948.010622569447" createdVersion="6" refreshedVersion="6" minRefreshableVersion="3" recordCount="91" xr:uid="{6F209B52-4777-4926-9D19-7B99A4B385EB}">
  <cacheSource type="worksheet">
    <worksheetSource name="Tabla9"/>
  </cacheSource>
  <cacheFields count="22">
    <cacheField name="Type" numFmtId="0">
      <sharedItems/>
    </cacheField>
    <cacheField name="Code" numFmtId="0">
      <sharedItems/>
    </cacheField>
    <cacheField name="Effective" numFmtId="0">
      <sharedItems/>
    </cacheField>
    <cacheField name="Maturity" numFmtId="0">
      <sharedItems/>
    </cacheField>
    <cacheField name="Rate 1" numFmtId="0">
      <sharedItems containsSemiMixedTypes="0" containsString="0" containsNumber="1" minValue="-1.155" maxValue="-0.22700000000000001"/>
    </cacheField>
    <cacheField name="Leg 1" numFmtId="0">
      <sharedItems/>
    </cacheField>
    <cacheField name="Rate 2" numFmtId="0">
      <sharedItems containsSemiMixedTypes="0" containsString="0" containsNumber="1" containsInteger="1" minValue="0" maxValue="0"/>
    </cacheField>
    <cacheField name="Leg 2" numFmtId="0">
      <sharedItems/>
    </cacheField>
    <cacheField name="Curr 1" numFmtId="0">
      <sharedItems/>
    </cacheField>
    <cacheField name="Not. 1" numFmtId="0">
      <sharedItems containsSemiMixedTypes="0" containsString="0" containsNumber="1" containsInteger="1" minValue="0" maxValue="31000000000"/>
    </cacheField>
    <cacheField name="Curr 2" numFmtId="0">
      <sharedItems/>
    </cacheField>
    <cacheField name="Not. 2" numFmtId="0">
      <sharedItems containsSemiMixedTypes="0" containsString="0" containsNumber="1" containsInteger="1" minValue="104000" maxValue="28000000000"/>
    </cacheField>
    <cacheField name="Clr" numFmtId="0">
      <sharedItems/>
    </cacheField>
    <cacheField name="SEF" numFmtId="0">
      <sharedItems/>
    </cacheField>
    <cacheField name="Trade Time" numFmtId="0">
      <sharedItems/>
    </cacheField>
    <cacheField name="Valor Fecha" numFmtId="0">
      <sharedItems count="41">
        <s v="11/04/2019"/>
        <s v="11/18/2019"/>
        <s v="11/22/2019"/>
        <s v="11/26/2019"/>
        <s v="12/04/2019"/>
        <s v="12/09/2019"/>
        <s v="01/06/2020"/>
        <s v="01/07/2020"/>
        <s v="01/08/2020"/>
        <s v="01/09/2020"/>
        <s v="01/13/2020"/>
        <s v="01/14/2020"/>
        <s v="01/15/2020"/>
        <s v="01/23/2020"/>
        <s v="01/24/2020"/>
        <s v="01/27/2020"/>
        <s v="01/28/2020"/>
        <s v="01/30/2020"/>
        <s v="02/04/2020"/>
        <s v="02/05/2020"/>
        <s v="02/07/2020"/>
        <s v="02/11/2020"/>
        <s v="02/12/2020"/>
        <s v="02/14/2020"/>
        <s v="02/21/2020"/>
        <s v="02/26/2020"/>
        <s v="02/28/2020"/>
        <s v="03/03/2020"/>
        <s v="03/04/2020"/>
        <s v="03/06/2020"/>
        <s v="03/11/2020"/>
        <s v="03/17/2020"/>
        <s v="03/24/2020"/>
        <s v="03/25/2020"/>
        <s v="03/30/2020"/>
        <s v="03/31/2020"/>
        <s v="04/02/2020"/>
        <s v="04/07/2020"/>
        <s v="04/14/2020"/>
        <s v="04/15/2020"/>
        <s v="04/20/2020"/>
      </sharedItems>
    </cacheField>
    <cacheField name="Fecha" numFmtId="14">
      <sharedItems containsSemiMixedTypes="0" containsNonDate="0" containsDate="1" containsString="0" minDate="2019-11-04T00:00:00" maxDate="2020-04-21T00:00:00" count="41">
        <d v="2019-11-04T00:00:00"/>
        <d v="2019-11-18T00:00:00"/>
        <d v="2019-11-22T00:00:00"/>
        <d v="2019-11-26T00:00:00"/>
        <d v="2019-12-04T00:00:00"/>
        <d v="2019-12-09T00:00:00"/>
        <d v="2020-01-06T00:00:00"/>
        <d v="2020-01-07T00:00:00"/>
        <d v="2020-01-08T00:00:00"/>
        <d v="2020-01-09T00:00:00"/>
        <d v="2020-01-13T00:00:00"/>
        <d v="2020-01-14T00:00:00"/>
        <d v="2020-01-15T00:00:00"/>
        <d v="2020-01-23T00:00:00"/>
        <d v="2020-01-24T00:00:00"/>
        <d v="2020-01-27T00:00:00"/>
        <d v="2020-01-28T00:00:00"/>
        <d v="2020-01-30T00:00:00"/>
        <d v="2020-02-04T00:00:00"/>
        <d v="2020-02-05T00:00:00"/>
        <d v="2020-02-07T00:00:00"/>
        <d v="2020-02-11T00:00:00"/>
        <d v="2020-02-12T00:00:00"/>
        <d v="2020-02-14T00:00:00"/>
        <d v="2020-02-21T00:00:00"/>
        <d v="2020-02-26T00:00:00"/>
        <d v="2020-02-28T00:00:00"/>
        <d v="2020-03-03T00:00:00"/>
        <d v="2020-03-04T00:00:00"/>
        <d v="2020-03-06T00:00:00"/>
        <d v="2020-03-11T00:00:00"/>
        <d v="2020-03-17T00:00:00"/>
        <d v="2020-03-24T00:00:00"/>
        <d v="2020-03-25T00:00:00"/>
        <d v="2020-03-30T00:00:00"/>
        <d v="2020-03-31T00:00:00"/>
        <d v="2020-04-02T00:00:00"/>
        <d v="2020-04-07T00:00:00"/>
        <d v="2020-04-14T00:00:00"/>
        <d v="2020-04-15T00:00:00"/>
        <d v="2020-04-20T00:00:00"/>
      </sharedItems>
      <fieldGroup par="21" base="16">
        <rangePr groupBy="months" startDate="2019-11-04T00:00:00" endDate="2020-04-21T00:00:00"/>
        <groupItems count="14">
          <s v="&lt;04-11-2019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1-04-2020"/>
        </groupItems>
      </fieldGroup>
    </cacheField>
    <cacheField name="Columna1" numFmtId="167">
      <sharedItems containsSemiMixedTypes="0" containsNonDate="0" containsDate="1" containsString="0" minDate="2019-11-04T00:00:00" maxDate="2020-04-21T00:00:00"/>
    </cacheField>
    <cacheField name="Plazo en Años" numFmtId="0">
      <sharedItems containsSemiMixedTypes="0" containsString="0" containsNumber="1" containsInteger="1" minValue="5" maxValue="5"/>
    </cacheField>
    <cacheField name=" not uf" numFmtId="0">
      <sharedItems containsSemiMixedTypes="0" containsString="0" containsNumber="1" containsInteger="1" minValue="69000" maxValue="3000000"/>
    </cacheField>
    <cacheField name="Trimestres" numFmtId="0" databaseField="0">
      <fieldGroup base="16">
        <rangePr groupBy="quarters" startDate="2019-11-04T00:00:00" endDate="2020-04-21T00:00:00"/>
        <groupItems count="6">
          <s v="&lt;04-11-2019"/>
          <s v="Trim.1"/>
          <s v="Trim.2"/>
          <s v="Trim.3"/>
          <s v="Trim.4"/>
          <s v="&gt;21-04-2020"/>
        </groupItems>
      </fieldGroup>
    </cacheField>
    <cacheField name="Años" numFmtId="0" databaseField="0">
      <fieldGroup base="16">
        <rangePr groupBy="years" startDate="2019-11-04T00:00:00" endDate="2020-04-21T00:00:00"/>
        <groupItems count="4">
          <s v="&lt;04-11-2019"/>
          <s v="2019"/>
          <s v="2020"/>
          <s v="&gt;21-04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uzado" refreshedDate="43948.028918750002" createdVersion="6" refreshedVersion="6" minRefreshableVersion="3" recordCount="93" xr:uid="{5B4DF9B2-7392-4B17-B577-766A194C5547}">
  <cacheSource type="worksheet">
    <worksheetSource name="Tabla10"/>
  </cacheSource>
  <cacheFields count="21">
    <cacheField name="Type" numFmtId="0">
      <sharedItems/>
    </cacheField>
    <cacheField name="Code" numFmtId="0">
      <sharedItems/>
    </cacheField>
    <cacheField name="Effective" numFmtId="0">
      <sharedItems/>
    </cacheField>
    <cacheField name="Maturity" numFmtId="0">
      <sharedItems/>
    </cacheField>
    <cacheField name="Rate 1" numFmtId="0">
      <sharedItems containsSemiMixedTypes="0" containsString="0" containsNumber="1" minValue="-0.2" maxValue="0.54"/>
    </cacheField>
    <cacheField name="Leg 1" numFmtId="0">
      <sharedItems/>
    </cacheField>
    <cacheField name="Rate 2" numFmtId="0">
      <sharedItems containsSemiMixedTypes="0" containsString="0" containsNumber="1" containsInteger="1" minValue="0" maxValue="0"/>
    </cacheField>
    <cacheField name="Leg 2" numFmtId="0">
      <sharedItems/>
    </cacheField>
    <cacheField name="Curr 1" numFmtId="0">
      <sharedItems/>
    </cacheField>
    <cacheField name="Not. 1" numFmtId="0">
      <sharedItems containsSemiMixedTypes="0" containsString="0" containsNumber="1" containsInteger="1" minValue="69000" maxValue="11000000000"/>
    </cacheField>
    <cacheField name="Curr 2" numFmtId="0">
      <sharedItems/>
    </cacheField>
    <cacheField name="Not. 2" numFmtId="0">
      <sharedItems containsSemiMixedTypes="0" containsString="0" containsNumber="1" containsInteger="1" minValue="69000" maxValue="6000000000"/>
    </cacheField>
    <cacheField name="Clr" numFmtId="0">
      <sharedItems/>
    </cacheField>
    <cacheField name="SEF" numFmtId="0">
      <sharedItems/>
    </cacheField>
    <cacheField name="Trade Time" numFmtId="0">
      <sharedItems/>
    </cacheField>
    <cacheField name="Valor Fecha" numFmtId="0">
      <sharedItems count="39">
        <s v="10/24/2019"/>
        <s v="10/25/2019"/>
        <s v="10/28/2019"/>
        <s v="10/29/2019"/>
        <s v="10/30/2019"/>
        <s v="11/04/2019"/>
        <s v="11/05/2019"/>
        <s v="11/08/2019"/>
        <s v="11/13/2019"/>
        <s v="11/19/2019"/>
        <s v="11/26/2019"/>
        <s v="11/27/2019"/>
        <s v="12/05/2019"/>
        <s v="12/20/2019"/>
        <s v="01/13/2020"/>
        <s v="01/14/2020"/>
        <s v="01/16/2020"/>
        <s v="01/17/2020"/>
        <s v="01/20/2020"/>
        <s v="01/27/2020"/>
        <s v="01/28/2020"/>
        <s v="02/06/2020"/>
        <s v="02/12/2020"/>
        <s v="02/13/2020"/>
        <s v="02/19/2020"/>
        <s v="02/20/2020"/>
        <s v="02/26/2020"/>
        <s v="02/27/2020"/>
        <s v="03/03/2020"/>
        <s v="03/11/2020"/>
        <s v="03/13/2020"/>
        <s v="03/16/2020"/>
        <s v="03/23/2020"/>
        <s v="03/26/2020"/>
        <s v="03/27/2020"/>
        <s v="03/30/2020"/>
        <s v="03/31/2020"/>
        <s v="04/06/2020"/>
        <s v="04/16/2020"/>
      </sharedItems>
    </cacheField>
    <cacheField name="Fecha" numFmtId="14">
      <sharedItems containsSemiMixedTypes="0" containsNonDate="0" containsDate="1" containsString="0" minDate="2019-10-24T00:00:00" maxDate="2020-04-17T00:00:00" count="39">
        <d v="2019-10-24T00:00:00"/>
        <d v="2019-10-25T00:00:00"/>
        <d v="2019-10-28T00:00:00"/>
        <d v="2019-10-29T00:00:00"/>
        <d v="2019-10-30T00:00:00"/>
        <d v="2019-11-04T00:00:00"/>
        <d v="2019-11-05T00:00:00"/>
        <d v="2019-11-08T00:00:00"/>
        <d v="2019-11-13T00:00:00"/>
        <d v="2019-11-19T00:00:00"/>
        <d v="2019-11-26T00:00:00"/>
        <d v="2019-11-27T00:00:00"/>
        <d v="2019-12-05T00:00:00"/>
        <d v="2019-12-20T00:00:00"/>
        <d v="2020-01-13T00:00:00"/>
        <d v="2020-01-14T00:00:00"/>
        <d v="2020-01-16T00:00:00"/>
        <d v="2020-01-17T00:00:00"/>
        <d v="2020-01-20T00:00:00"/>
        <d v="2020-01-27T00:00:00"/>
        <d v="2020-01-28T00:00:00"/>
        <d v="2020-02-06T00:00:00"/>
        <d v="2020-02-12T00:00:00"/>
        <d v="2020-02-13T00:00:00"/>
        <d v="2020-02-19T00:00:00"/>
        <d v="2020-02-20T00:00:00"/>
        <d v="2020-02-26T00:00:00"/>
        <d v="2020-02-27T00:00:00"/>
        <d v="2020-03-03T00:00:00"/>
        <d v="2020-03-11T00:00:00"/>
        <d v="2020-03-13T00:00:00"/>
        <d v="2020-03-16T00:00:00"/>
        <d v="2020-03-23T00:00:00"/>
        <d v="2020-03-26T00:00:00"/>
        <d v="2020-03-27T00:00:00"/>
        <d v="2020-03-30T00:00:00"/>
        <d v="2020-03-31T00:00:00"/>
        <d v="2020-04-06T00:00:00"/>
        <d v="2020-04-16T00:00:00"/>
      </sharedItems>
      <fieldGroup par="20" base="16">
        <rangePr groupBy="months" startDate="2019-10-24T00:00:00" endDate="2020-04-17T00:00:00"/>
        <groupItems count="14">
          <s v="&lt;24-10-2019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7-04-2020"/>
        </groupItems>
      </fieldGroup>
    </cacheField>
    <cacheField name="Plazo en Años" numFmtId="0">
      <sharedItems containsSemiMixedTypes="0" containsString="0" containsNumber="1" minValue="13.5" maxValue="13.5"/>
    </cacheField>
    <cacheField name=" not uf" numFmtId="0">
      <sharedItems containsSemiMixedTypes="0" containsString="0" containsNumber="1" containsInteger="1" minValue="69000" maxValue="390000"/>
    </cacheField>
    <cacheField name="Trimestres" numFmtId="0" databaseField="0">
      <fieldGroup base="16">
        <rangePr groupBy="quarters" startDate="2019-10-24T00:00:00" endDate="2020-04-17T00:00:00"/>
        <groupItems count="6">
          <s v="&lt;24-10-2019"/>
          <s v="Trim.1"/>
          <s v="Trim.2"/>
          <s v="Trim.3"/>
          <s v="Trim.4"/>
          <s v="&gt;17-04-2020"/>
        </groupItems>
      </fieldGroup>
    </cacheField>
    <cacheField name="Años" numFmtId="0" databaseField="0">
      <fieldGroup base="16">
        <rangePr groupBy="years" startDate="2019-10-24T00:00:00" endDate="2020-04-17T00:00:00"/>
        <groupItems count="4">
          <s v="&lt;24-10-2019"/>
          <s v="2019"/>
          <s v="2020"/>
          <s v="&gt;17-04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03">
  <r>
    <s v="XCCY Fix-Float"/>
    <s v="TR"/>
    <s v="10/28/2019"/>
    <s v="10/28/2021"/>
    <n v="-1.0649999999999999"/>
    <s v="FIXED"/>
    <n v="0"/>
    <s v="CLP-TNA"/>
    <s v="CLF"/>
    <n v="2529000"/>
    <s v="CLP"/>
    <n v="71000000000"/>
    <s v="U"/>
    <s v="OFF"/>
    <s v="10/24/2019 13:37:41"/>
    <x v="0"/>
    <x v="0"/>
    <x v="0"/>
    <n v="2529000"/>
  </r>
  <r>
    <s v="XCCY Fix-Float"/>
    <s v="TR"/>
    <s v="10/28/2019"/>
    <s v="10/30/2034"/>
    <n v="4.4999999999999998E-2"/>
    <s v="FIXED"/>
    <n v="0"/>
    <s v="Camara Promedio Index"/>
    <s v="CLF"/>
    <n v="71000"/>
    <s v="CLP"/>
    <n v="2000000000"/>
    <s v="U"/>
    <s v="ON"/>
    <s v="10/24/2019 12:51:22"/>
    <x v="0"/>
    <x v="0"/>
    <x v="1"/>
    <n v="71000"/>
  </r>
  <r>
    <s v="XCCY Fix-Float"/>
    <s v="TR"/>
    <s v="10/28/2019"/>
    <s v="10/28/2031"/>
    <n v="-0.08"/>
    <s v="FIXED"/>
    <n v="0"/>
    <s v="Camara Promedio Index"/>
    <s v="CLF"/>
    <n v="106000"/>
    <s v="CLP"/>
    <n v="3000000000"/>
    <s v="U"/>
    <s v="ON"/>
    <s v="10/24/2019 12:49:24"/>
    <x v="0"/>
    <x v="0"/>
    <x v="2"/>
    <n v="106000"/>
  </r>
  <r>
    <s v="XCCY Fix-Float"/>
    <s v="TR"/>
    <s v="10/28/2019"/>
    <s v="10/28/2031"/>
    <n v="-4.2000000000000003E-2"/>
    <s v="FIXED"/>
    <n v="0"/>
    <s v="Camara Promedio Index"/>
    <s v="CLF"/>
    <n v="106000"/>
    <s v="CLP"/>
    <n v="3000000000"/>
    <s v="U"/>
    <s v="ON"/>
    <s v="10/24/2019 12:38:40"/>
    <x v="0"/>
    <x v="0"/>
    <x v="2"/>
    <n v="106000"/>
  </r>
  <r>
    <s v="XCCY Fix-Float"/>
    <s v="TR"/>
    <s v="10/28/2019"/>
    <s v="10/29/2029"/>
    <n v="-0.125"/>
    <s v="FIXED"/>
    <n v="0"/>
    <s v="Camara Promedio Index"/>
    <s v="CLF"/>
    <n v="142000"/>
    <s v="CLP"/>
    <n v="4000000000"/>
    <s v="U"/>
    <s v="ON"/>
    <s v="10/24/2019 12:37:08"/>
    <x v="0"/>
    <x v="0"/>
    <x v="3"/>
    <n v="142000"/>
  </r>
  <r>
    <s v="XCCY Fix-Float"/>
    <s v="TR"/>
    <s v="10/28/2019"/>
    <s v="10/28/2031"/>
    <n v="-9.5000000000000001E-2"/>
    <s v="FIXED"/>
    <n v="0"/>
    <s v="CLP-TNA"/>
    <s v="CLP"/>
    <n v="2000000000"/>
    <s v="CLF"/>
    <n v="71000"/>
    <s v="U"/>
    <s v="ON"/>
    <s v="10/24/2019 12:16:17"/>
    <x v="0"/>
    <x v="0"/>
    <x v="2"/>
    <n v="71000"/>
  </r>
  <r>
    <s v="XCCY Fix-Float"/>
    <s v="TR"/>
    <s v="10/28/2019"/>
    <s v="10/29/2029"/>
    <n v="-0.16"/>
    <s v="FIXED"/>
    <n v="0"/>
    <s v="CLP-TNA"/>
    <s v="CLP"/>
    <n v="3000000000"/>
    <s v="CLF"/>
    <n v="106000"/>
    <s v="U"/>
    <s v="ON"/>
    <s v="10/24/2019 11:22:50"/>
    <x v="0"/>
    <x v="0"/>
    <x v="3"/>
    <n v="106000"/>
  </r>
  <r>
    <s v="XCCY Fix-Float"/>
    <s v="TR"/>
    <s v="10/28/2019"/>
    <s v="10/28/2031"/>
    <n v="-0.08"/>
    <s v="FIXED"/>
    <n v="0"/>
    <s v="Camara Promedio Index"/>
    <s v="CLF"/>
    <n v="71000"/>
    <s v="CLP"/>
    <n v="2000000000"/>
    <s v="U"/>
    <s v="ON"/>
    <s v="10/24/2019 10:59:13"/>
    <x v="0"/>
    <x v="0"/>
    <x v="2"/>
    <n v="71000"/>
  </r>
  <r>
    <s v="XCCY Fix-Float"/>
    <s v="TR"/>
    <s v="10/29/2019"/>
    <s v="10/29/2031"/>
    <n v="-7.0000000000000007E-2"/>
    <s v="FIXED"/>
    <n v="0"/>
    <s v="Camara Promedio Index"/>
    <s v="CLF"/>
    <n v="110000"/>
    <s v="CLP"/>
    <n v="3087190000"/>
    <s v="U"/>
    <s v="ON"/>
    <s v="10/25/2019 13:30:41"/>
    <x v="1"/>
    <x v="1"/>
    <x v="2"/>
    <n v="110000"/>
  </r>
  <r>
    <s v="XCCY Fix-Float"/>
    <s v="TR"/>
    <s v="10/29/2019"/>
    <s v="10/29/2026"/>
    <n v="-0.38"/>
    <s v="FIXED"/>
    <n v="0"/>
    <s v="CLP-TNA"/>
    <s v="CLP"/>
    <n v="5613070000"/>
    <s v="CLF"/>
    <n v="200000"/>
    <s v="U"/>
    <s v="ON"/>
    <s v="10/25/2019 13:28:34"/>
    <x v="1"/>
    <x v="1"/>
    <x v="4"/>
    <n v="200000"/>
  </r>
  <r>
    <s v="XCCY Fix-Float"/>
    <s v="TR"/>
    <s v="10/29/2019"/>
    <s v="10/29/2029"/>
    <n v="-0.16"/>
    <s v="FIXED"/>
    <n v="0"/>
    <s v="Camara Promedio Index"/>
    <s v="CLF"/>
    <n v="130000"/>
    <s v="CLP"/>
    <n v="3648500000"/>
    <s v="U"/>
    <s v="ON"/>
    <s v="10/25/2019 13:28:32"/>
    <x v="1"/>
    <x v="1"/>
    <x v="3"/>
    <n v="130000"/>
  </r>
  <r>
    <s v="XCCY Fix-Float"/>
    <s v="TR"/>
    <s v="10/29/2019"/>
    <s v="10/29/2031"/>
    <n v="-7.4999999999999997E-2"/>
    <s v="FIXED"/>
    <n v="0"/>
    <s v="CLP-TNA"/>
    <s v="CLP"/>
    <n v="3087190000"/>
    <s v="CLF"/>
    <n v="110000"/>
    <s v="U"/>
    <s v="ON"/>
    <s v="10/25/2019 13:24:15"/>
    <x v="1"/>
    <x v="1"/>
    <x v="2"/>
    <n v="110000"/>
  </r>
  <r>
    <s v="XCCY Fix-Float"/>
    <s v="TR"/>
    <s v="10/29/2019"/>
    <s v="10/29/2031"/>
    <n v="-7.4999999999999997E-2"/>
    <s v="FIXED"/>
    <n v="0"/>
    <s v="CLP-TNA"/>
    <s v="CLP"/>
    <n v="2385550000"/>
    <s v="CLF"/>
    <n v="85000"/>
    <s v="U"/>
    <s v="ON"/>
    <s v="10/25/2019 13:22:15"/>
    <x v="1"/>
    <x v="1"/>
    <x v="2"/>
    <n v="85000"/>
  </r>
  <r>
    <s v="XCCY Fix-Float"/>
    <s v="TR"/>
    <s v="10/29/2019"/>
    <s v="10/29/2031"/>
    <n v="-7.0000000000000007E-2"/>
    <s v="FIXED"/>
    <n v="0"/>
    <s v="Camara Promedio Index"/>
    <s v="CLF"/>
    <n v="110000"/>
    <s v="CLP"/>
    <n v="3087190000"/>
    <s v="U"/>
    <s v="ON"/>
    <s v="10/25/2019 13:21:36"/>
    <x v="1"/>
    <x v="1"/>
    <x v="2"/>
    <n v="110000"/>
  </r>
  <r>
    <s v="XCCY Fix-Float"/>
    <s v="TR"/>
    <s v="10/29/2019"/>
    <s v="10/29/2029"/>
    <n v="-0.16"/>
    <s v="FIXED"/>
    <n v="0"/>
    <s v="Camara Promedio Index"/>
    <s v="CLF"/>
    <n v="130000"/>
    <s v="CLP"/>
    <n v="3648500000"/>
    <s v="U"/>
    <s v="ON"/>
    <s v="10/25/2019 13:20:32"/>
    <x v="1"/>
    <x v="1"/>
    <x v="3"/>
    <n v="130000"/>
  </r>
  <r>
    <s v="XCCY Fix-Float"/>
    <s v="TR"/>
    <s v="10/29/2019"/>
    <s v="10/29/2029"/>
    <n v="-0.16500000000000001"/>
    <s v="FIXED"/>
    <n v="0"/>
    <s v="CLP-TNA"/>
    <s v="CLP"/>
    <n v="3648500000"/>
    <s v="CLF"/>
    <n v="130000"/>
    <s v="U"/>
    <s v="ON"/>
    <s v="10/25/2019 13:15:14"/>
    <x v="1"/>
    <x v="1"/>
    <x v="3"/>
    <n v="130000"/>
  </r>
  <r>
    <s v="XCCY Fix-Float"/>
    <s v="TR"/>
    <s v="10/29/2019"/>
    <s v="10/29/2031"/>
    <n v="-7.4999999999999997E-2"/>
    <s v="FIXED"/>
    <n v="0"/>
    <s v="Camara Promedio Index"/>
    <s v="CLF"/>
    <n v="85000"/>
    <s v="CLP"/>
    <n v="2385550000"/>
    <s v="U"/>
    <s v="ON"/>
    <s v="10/25/2019 13:03:49"/>
    <x v="1"/>
    <x v="1"/>
    <x v="2"/>
    <n v="85000"/>
  </r>
  <r>
    <s v="XCCY Fix-Float"/>
    <s v="TR"/>
    <s v="10/30/2019"/>
    <s v="10/30/2034"/>
    <n v="0.13"/>
    <s v="FIXED"/>
    <n v="0"/>
    <s v="CLP-TNA"/>
    <s v="CLP"/>
    <n v="2104900000"/>
    <s v="CLF"/>
    <n v="75000"/>
    <s v="U"/>
    <s v="ON"/>
    <s v="10/28/2019 13:03:06"/>
    <x v="2"/>
    <x v="2"/>
    <x v="1"/>
    <n v="75000"/>
  </r>
  <r>
    <s v="XCCY Fix-Float"/>
    <s v="TR"/>
    <s v="10/30/2019"/>
    <s v="10/30/2034"/>
    <n v="0.14000000000000001"/>
    <s v="FIXED"/>
    <n v="0"/>
    <s v="CLP-TNA"/>
    <s v="CLP"/>
    <n v="2104900000"/>
    <s v="CLF"/>
    <n v="75000"/>
    <s v="U"/>
    <s v="ON"/>
    <s v="10/28/2019 13:00:18"/>
    <x v="2"/>
    <x v="2"/>
    <x v="1"/>
    <n v="75000"/>
  </r>
  <r>
    <s v="XCCY Fix-Float"/>
    <s v="TR"/>
    <s v="10/30/2019"/>
    <s v="10/30/2026"/>
    <n v="-0.35"/>
    <s v="FIXED"/>
    <n v="0"/>
    <s v="CLP-TNA"/>
    <s v="CLP"/>
    <n v="5613070000"/>
    <s v="CLF"/>
    <n v="200000"/>
    <s v="U"/>
    <s v="ON"/>
    <s v="10/28/2019 12:57:20"/>
    <x v="2"/>
    <x v="2"/>
    <x v="4"/>
    <n v="200000"/>
  </r>
  <r>
    <s v="XCCY Fix-Float"/>
    <s v="TR"/>
    <s v="10/30/2019"/>
    <s v="10/30/2031"/>
    <n v="-0.01"/>
    <s v="FIXED"/>
    <n v="0"/>
    <s v="Camara Promedio Index"/>
    <s v="CLF"/>
    <n v="85000"/>
    <s v="CLP"/>
    <n v="2385550000"/>
    <s v="U"/>
    <s v="ON"/>
    <s v="10/28/2019 12:44:48"/>
    <x v="2"/>
    <x v="2"/>
    <x v="2"/>
    <n v="85000"/>
  </r>
  <r>
    <s v="XCCY Fix-Float"/>
    <s v="TR"/>
    <s v="10/30/2019"/>
    <s v="10/30/2026"/>
    <n v="-0.35"/>
    <s v="FIXED"/>
    <n v="0"/>
    <s v="CLP-TNA"/>
    <s v="CLP"/>
    <n v="5613070000"/>
    <s v="CLF"/>
    <n v="200000"/>
    <s v="U"/>
    <s v="ON"/>
    <s v="10/28/2019 11:49:45"/>
    <x v="2"/>
    <x v="2"/>
    <x v="4"/>
    <n v="200000"/>
  </r>
  <r>
    <s v="XCCY Fix-Float"/>
    <s v="TR"/>
    <s v="11/04/2019"/>
    <s v="11/04/2031"/>
    <n v="0.03"/>
    <s v="FIXED"/>
    <n v="0"/>
    <s v="CLP-TNA"/>
    <s v="CLP"/>
    <n v="3087190000"/>
    <s v="CLF"/>
    <n v="110000"/>
    <s v="U"/>
    <s v="ON"/>
    <s v="10/29/2019 13:11:04"/>
    <x v="3"/>
    <x v="3"/>
    <x v="2"/>
    <n v="110000"/>
  </r>
  <r>
    <s v="XCCY Fix-Float"/>
    <s v="TR"/>
    <s v="11/04/2019"/>
    <s v="11/05/2029"/>
    <n v="-4.4999999999999998E-2"/>
    <s v="FIXED"/>
    <n v="0"/>
    <s v="CLP-TNA"/>
    <s v="CLP"/>
    <n v="3648500000"/>
    <s v="CLF"/>
    <n v="130000"/>
    <s v="U"/>
    <s v="ON"/>
    <s v="10/29/2019 12:58:46"/>
    <x v="3"/>
    <x v="3"/>
    <x v="3"/>
    <n v="130000"/>
  </r>
  <r>
    <s v="XCCY Fix-Float"/>
    <s v="TR"/>
    <s v="11/04/2019"/>
    <s v="11/04/2025"/>
    <n v="-0.435"/>
    <s v="FIXED"/>
    <n v="0"/>
    <s v="CLP-TNA"/>
    <s v="CLP"/>
    <n v="6174380000"/>
    <s v="CLF"/>
    <n v="220000"/>
    <s v="U"/>
    <s v="ON"/>
    <s v="10/29/2019 12:51:51"/>
    <x v="3"/>
    <x v="3"/>
    <x v="5"/>
    <n v="220000"/>
  </r>
  <r>
    <s v="XCCY Fix-Float"/>
    <s v="TR"/>
    <s v="11/04/2019"/>
    <s v="11/04/2031"/>
    <n v="0.03"/>
    <s v="FIXED"/>
    <n v="0"/>
    <s v="Camara Promedio Index"/>
    <s v="CLF"/>
    <n v="85000"/>
    <s v="CLP"/>
    <n v="2385550000"/>
    <s v="U"/>
    <s v="ON"/>
    <s v="10/29/2019 12:34:32"/>
    <x v="3"/>
    <x v="3"/>
    <x v="2"/>
    <n v="85000"/>
  </r>
  <r>
    <s v="XCCY Fix-Float"/>
    <s v="TR"/>
    <s v="11/04/2019"/>
    <s v="11/04/2027"/>
    <n v="-0.215"/>
    <s v="FIXED"/>
    <n v="0"/>
    <s v="CLP-TNA"/>
    <s v="CLP"/>
    <n v="4490460000"/>
    <s v="CLF"/>
    <n v="160000"/>
    <s v="U"/>
    <s v="ON"/>
    <s v="10/29/2019 12:11:09"/>
    <x v="3"/>
    <x v="3"/>
    <x v="6"/>
    <n v="160000"/>
  </r>
  <r>
    <s v="XCCY Fix-Float"/>
    <s v="TR"/>
    <s v="11/04/2019"/>
    <s v="11/04/2026"/>
    <n v="-0.31"/>
    <s v="FIXED"/>
    <n v="0"/>
    <s v="CLP-TNA"/>
    <s v="CLP"/>
    <n v="5332420000"/>
    <s v="CLF"/>
    <n v="190000"/>
    <s v="U"/>
    <s v="ON"/>
    <s v="10/29/2019 12:09:53"/>
    <x v="3"/>
    <x v="3"/>
    <x v="4"/>
    <n v="190000"/>
  </r>
  <r>
    <s v="XCCY Fix-Float"/>
    <s v="TR"/>
    <s v="11/04/2019"/>
    <s v="11/04/2031"/>
    <n v="-0.01"/>
    <s v="FIXED"/>
    <n v="0"/>
    <s v="Camara Promedio Index"/>
    <s v="CLF"/>
    <n v="170000"/>
    <s v="CLP"/>
    <n v="4771110000"/>
    <s v="U"/>
    <s v="ON"/>
    <s v="10/29/2019 12:03:54"/>
    <x v="3"/>
    <x v="3"/>
    <x v="2"/>
    <n v="170000"/>
  </r>
  <r>
    <s v="XCCY Fix-Float"/>
    <s v="TR"/>
    <s v="11/04/2019"/>
    <s v="11/04/2031"/>
    <n v="-0.01"/>
    <s v="FIXED"/>
    <n v="0"/>
    <s v="Camara Promedio Index"/>
    <s v="CLF"/>
    <n v="85000"/>
    <s v="CLP"/>
    <n v="2385550000"/>
    <s v="U"/>
    <s v="ON"/>
    <s v="10/29/2019 11:59:00"/>
    <x v="3"/>
    <x v="3"/>
    <x v="2"/>
    <n v="85000"/>
  </r>
  <r>
    <s v="XCCY Fix-Float"/>
    <s v="TR"/>
    <s v="11/04/2019"/>
    <s v="11/04/2031"/>
    <n v="-0.01"/>
    <s v="FIXED"/>
    <n v="0"/>
    <s v="Camara Promedio Index"/>
    <s v="CLF"/>
    <n v="200000"/>
    <s v="CLP"/>
    <n v="5613070000"/>
    <s v="U"/>
    <s v="ON"/>
    <s v="10/29/2019 11:53:28"/>
    <x v="3"/>
    <x v="3"/>
    <x v="2"/>
    <n v="200000"/>
  </r>
  <r>
    <s v="XCCY Fix-Float"/>
    <s v="TR"/>
    <s v="11/04/2019"/>
    <s v="11/04/2022"/>
    <n v="-0.85499999999999998"/>
    <s v="FIXED"/>
    <n v="0"/>
    <s v="Camara Promedio Index"/>
    <s v="CLF"/>
    <n v="840000"/>
    <s v="CLP"/>
    <n v="23574900000"/>
    <s v="U"/>
    <s v="ON"/>
    <s v="10/29/2019 09:40:00"/>
    <x v="3"/>
    <x v="3"/>
    <x v="7"/>
    <n v="840000"/>
  </r>
  <r>
    <s v="XCCY Fix-Float"/>
    <s v="TR"/>
    <s v="10/24/2024"/>
    <s v="10/24/2034"/>
    <n v="0.49"/>
    <s v="FIXED"/>
    <n v="0"/>
    <s v="CLP-TNA"/>
    <s v="CLF"/>
    <n v="260000"/>
    <s v="CLP"/>
    <n v="7296990000"/>
    <s v="U"/>
    <s v="OFF"/>
    <s v="10/30/2019 18:10:03"/>
    <x v="4"/>
    <x v="4"/>
    <x v="3"/>
    <n v="260000"/>
  </r>
  <r>
    <s v="XCCY Fix-Float"/>
    <s v="TR"/>
    <s v="11/05/2019"/>
    <s v="11/05/2031"/>
    <n v="2.5000000000000001E-2"/>
    <s v="FIXED"/>
    <n v="0"/>
    <s v="CLP-Reuters_.ICPROM"/>
    <s v="CLF"/>
    <n v="71000"/>
    <s v="CLP"/>
    <n v="2000000000"/>
    <s v="U"/>
    <s v="OFF"/>
    <s v="10/30/2019 15:40:00"/>
    <x v="4"/>
    <x v="4"/>
    <x v="2"/>
    <n v="71000"/>
  </r>
  <r>
    <s v="XCCY Fix-Float"/>
    <s v="TR"/>
    <s v="11/05/2019"/>
    <s v="11/05/2031"/>
    <n v="2.5000000000000001E-3"/>
    <s v="FIXED"/>
    <n v="0"/>
    <s v="Camara Promedio Index"/>
    <s v="CLF"/>
    <n v="71000"/>
    <s v="CLP"/>
    <n v="2000000000"/>
    <s v="U"/>
    <s v="ON"/>
    <s v="10/30/2019 13:15:26"/>
    <x v="4"/>
    <x v="4"/>
    <x v="2"/>
    <n v="71000"/>
  </r>
  <r>
    <s v="XCCY Fix-Float"/>
    <s v="TR"/>
    <s v="11/05/2019"/>
    <s v="11/05/2031"/>
    <n v="2.5000000000000001E-3"/>
    <s v="FIXED"/>
    <n v="0"/>
    <s v="Camara Promedio Index"/>
    <s v="CLF"/>
    <n v="106000"/>
    <s v="CLP"/>
    <n v="3000000000"/>
    <s v="U"/>
    <s v="ON"/>
    <s v="10/30/2019 13:14:20"/>
    <x v="4"/>
    <x v="4"/>
    <x v="2"/>
    <n v="106000"/>
  </r>
  <r>
    <s v="XCCY Fix-Float"/>
    <s v="TR"/>
    <s v="11/05/2019"/>
    <s v="11/05/2029"/>
    <n v="-4.0000000000000001E-3"/>
    <s v="FIXED"/>
    <n v="0"/>
    <s v="Camara Promedio Index"/>
    <s v="CLF"/>
    <n v="142000"/>
    <s v="CLP"/>
    <n v="4000000000"/>
    <s v="U"/>
    <s v="ON"/>
    <s v="10/30/2019 13:13:13"/>
    <x v="4"/>
    <x v="4"/>
    <x v="3"/>
    <n v="142000"/>
  </r>
  <r>
    <s v="XCCY Fix-Float"/>
    <s v="TR"/>
    <s v="11/05/2019"/>
    <s v="11/05/2031"/>
    <n v="2.5000000000000001E-3"/>
    <s v="FIXED"/>
    <n v="0"/>
    <s v="Camara Promedio Index"/>
    <s v="CLF"/>
    <n v="71000"/>
    <s v="CLP"/>
    <n v="2000000000"/>
    <s v="U"/>
    <s v="ON"/>
    <s v="10/30/2019 13:11:33"/>
    <x v="4"/>
    <x v="4"/>
    <x v="2"/>
    <n v="71000"/>
  </r>
  <r>
    <s v="XCCY Fix-Float"/>
    <s v="TR"/>
    <s v="11/05/2019"/>
    <s v="11/05/2031"/>
    <n v="4.0000000000000001E-3"/>
    <s v="FIXED"/>
    <n v="0"/>
    <s v="Camara Promedio Index"/>
    <s v="CLF"/>
    <n v="106000"/>
    <s v="CLP"/>
    <n v="3000000000"/>
    <s v="U"/>
    <s v="ON"/>
    <s v="10/30/2019 13:09:28"/>
    <x v="4"/>
    <x v="4"/>
    <x v="2"/>
    <n v="106000"/>
  </r>
  <r>
    <s v="XCCY Fix-Float"/>
    <s v="TR"/>
    <s v="11/05/2019"/>
    <s v="11/05/2029"/>
    <n v="-3.0000000000000001E-3"/>
    <s v="FIXED"/>
    <n v="0"/>
    <s v="Camara Promedio Index"/>
    <s v="CLF"/>
    <n v="142000"/>
    <s v="CLP"/>
    <n v="4000000000"/>
    <s v="U"/>
    <s v="ON"/>
    <s v="10/30/2019 13:08:35"/>
    <x v="4"/>
    <x v="4"/>
    <x v="3"/>
    <n v="142000"/>
  </r>
  <r>
    <s v="XCCY Fix-Float"/>
    <s v="TR"/>
    <s v="11/05/2019"/>
    <s v="11/07/2039"/>
    <n v="0.24"/>
    <s v="FIXED"/>
    <n v="0"/>
    <s v="CLP-TNA"/>
    <s v="CLP"/>
    <n v="1000000000"/>
    <s v="CLF"/>
    <n v="35000"/>
    <s v="U"/>
    <s v="ON"/>
    <s v="10/30/2019 13:07:36"/>
    <x v="4"/>
    <x v="4"/>
    <x v="8"/>
    <n v="35000"/>
  </r>
  <r>
    <s v="XCCY Fix-Float"/>
    <s v="TR"/>
    <s v="11/05/2019"/>
    <s v="11/05/2031"/>
    <n v="5.0000000000000001E-3"/>
    <s v="FIXED"/>
    <n v="0"/>
    <s v="Camara Promedio Index"/>
    <s v="CLF"/>
    <n v="106000"/>
    <s v="CLP"/>
    <n v="3000000000"/>
    <s v="U"/>
    <s v="ON"/>
    <s v="10/30/2019 13:06:36"/>
    <x v="4"/>
    <x v="4"/>
    <x v="2"/>
    <n v="106000"/>
  </r>
  <r>
    <s v="XCCY Fix-Float"/>
    <s v="TR"/>
    <s v="11/05/2019"/>
    <s v="11/05/2031"/>
    <n v="2.5000000000000001E-2"/>
    <s v="FIXED"/>
    <n v="0"/>
    <s v="CLP-TNA"/>
    <s v="CLP"/>
    <n v="2000000000"/>
    <s v="CLF"/>
    <n v="71000"/>
    <s v="U"/>
    <s v="ON"/>
    <s v="10/30/2019 12:59:54"/>
    <x v="4"/>
    <x v="4"/>
    <x v="2"/>
    <n v="71000"/>
  </r>
  <r>
    <s v="XCCY Fix-Float"/>
    <s v="TR"/>
    <s v="11/05/2019"/>
    <s v="11/05/2031"/>
    <n v="2.5000000000000001E-3"/>
    <s v="FIXED"/>
    <n v="0"/>
    <s v="Camara Promedio Index"/>
    <s v="CLF"/>
    <n v="71000"/>
    <s v="CLP"/>
    <n v="2000000000"/>
    <s v="U"/>
    <s v="ON"/>
    <s v="10/30/2019 12:47:07"/>
    <x v="4"/>
    <x v="4"/>
    <x v="2"/>
    <n v="71000"/>
  </r>
  <r>
    <s v="XCCY Fix-Float"/>
    <s v="TR"/>
    <s v="11/05/2019"/>
    <s v="11/05/2027"/>
    <n v="-0.17"/>
    <s v="FIXED"/>
    <n v="0"/>
    <s v="CLP-TNA"/>
    <s v="CLP"/>
    <n v="4000000000"/>
    <s v="CLF"/>
    <n v="142000"/>
    <s v="U"/>
    <s v="ON"/>
    <s v="10/30/2019 12:44:35"/>
    <x v="4"/>
    <x v="4"/>
    <x v="6"/>
    <n v="142000"/>
  </r>
  <r>
    <s v="XCCY Fix-Float"/>
    <s v="TR"/>
    <s v="11/05/2019"/>
    <s v="11/05/2029"/>
    <n v="-2.5000000000000001E-3"/>
    <s v="FIXED"/>
    <n v="0"/>
    <s v="Camara Promedio Index"/>
    <s v="CLF"/>
    <n v="142000"/>
    <s v="CLP"/>
    <n v="4000000000"/>
    <s v="U"/>
    <s v="ON"/>
    <s v="10/30/2019 12:38:29"/>
    <x v="4"/>
    <x v="4"/>
    <x v="3"/>
    <n v="142000"/>
  </r>
  <r>
    <s v="XCCY Fix-Float"/>
    <s v="TR"/>
    <s v="11/05/2019"/>
    <s v="11/07/2044"/>
    <n v="0.01"/>
    <s v="FIXED"/>
    <n v="0"/>
    <s v="Camara Promedio Index"/>
    <s v="CLF"/>
    <n v="35000"/>
    <s v="CLP"/>
    <n v="1000000000"/>
    <s v="U"/>
    <s v="ON"/>
    <s v="10/30/2019 12:32:15"/>
    <x v="4"/>
    <x v="4"/>
    <x v="9"/>
    <n v="35000"/>
  </r>
  <r>
    <s v="XCCY Fix-Float"/>
    <s v="TR"/>
    <s v="11/05/2019"/>
    <s v="11/07/2039"/>
    <n v="2.5999999999999999E-2"/>
    <s v="FIXED"/>
    <n v="0"/>
    <s v="Camara Promedio Index"/>
    <s v="CLF"/>
    <n v="71000"/>
    <s v="CLP"/>
    <n v="2000000000"/>
    <s v="U"/>
    <s v="ON"/>
    <s v="10/30/2019 12:30:53"/>
    <x v="4"/>
    <x v="4"/>
    <x v="8"/>
    <n v="71000"/>
  </r>
  <r>
    <s v="XCCY Fix-Float"/>
    <s v="TR"/>
    <s v="11/05/2019"/>
    <s v="11/05/2027"/>
    <n v="-0.17"/>
    <s v="FIXED"/>
    <n v="0"/>
    <s v="CLP-TNA"/>
    <s v="CLP"/>
    <n v="4000000000"/>
    <s v="CLF"/>
    <n v="142000"/>
    <s v="U"/>
    <s v="ON"/>
    <s v="10/30/2019 12:20:33"/>
    <x v="4"/>
    <x v="4"/>
    <x v="6"/>
    <n v="142000"/>
  </r>
  <r>
    <s v="XCCY Fix-Float"/>
    <s v="TR"/>
    <s v="10/24/2039"/>
    <s v="10/24/2044"/>
    <n v="-0.48"/>
    <s v="FIXED"/>
    <n v="0"/>
    <s v="CLP-TNA"/>
    <s v="CLP"/>
    <n v="19084400000"/>
    <s v="CLF"/>
    <n v="680000"/>
    <s v="U"/>
    <s v="OFF"/>
    <s v="11/04/2019 18:13:38"/>
    <x v="5"/>
    <x v="5"/>
    <x v="10"/>
    <n v="680000"/>
  </r>
  <r>
    <s v="XCCY Fix-Float"/>
    <s v="TR"/>
    <s v="10/24/2039"/>
    <s v="10/24/2044"/>
    <n v="-0.35"/>
    <s v="FIXED"/>
    <n v="0"/>
    <s v="CLP-TNA"/>
    <s v="CLF"/>
    <n v="500000"/>
    <s v="CLP"/>
    <n v="14032700000"/>
    <s v="U"/>
    <s v="OFF"/>
    <s v="11/04/2019 18:12:53"/>
    <x v="5"/>
    <x v="5"/>
    <x v="10"/>
    <n v="500000"/>
  </r>
  <r>
    <s v="XCCY Fix-Float"/>
    <s v="TR"/>
    <s v="11/06/2019"/>
    <s v="11/06/2034"/>
    <n v="0.16"/>
    <s v="FIXED"/>
    <n v="0"/>
    <s v="Camara Promedio Index"/>
    <s v="CLF"/>
    <n v="75000"/>
    <s v="CLP"/>
    <n v="2104900000"/>
    <s v="U"/>
    <s v="ON"/>
    <s v="11/04/2019 13:48:08"/>
    <x v="5"/>
    <x v="5"/>
    <x v="1"/>
    <n v="75000"/>
  </r>
  <r>
    <s v="XCCY Fix-Float"/>
    <s v="TR"/>
    <s v="11/06/2019"/>
    <s v="11/06/2034"/>
    <n v="0.16"/>
    <s v="FIXED"/>
    <n v="0"/>
    <s v="Camara Promedio Index"/>
    <s v="CLF"/>
    <n v="75000"/>
    <s v="CLP"/>
    <n v="2104900000"/>
    <s v="U"/>
    <s v="ON"/>
    <s v="11/04/2019 13:44:03"/>
    <x v="5"/>
    <x v="5"/>
    <x v="1"/>
    <n v="75000"/>
  </r>
  <r>
    <s v="XCCY Fix-Float"/>
    <s v="TR"/>
    <s v="11/06/2019"/>
    <s v="11/06/2029"/>
    <n v="0"/>
    <s v="FIXED"/>
    <n v="0"/>
    <s v="Camara Promedio Index"/>
    <s v="CLF"/>
    <n v="130000"/>
    <s v="CLP"/>
    <n v="3648500000"/>
    <s v="U"/>
    <s v="ON"/>
    <s v="11/04/2019 13:29:16"/>
    <x v="5"/>
    <x v="5"/>
    <x v="3"/>
    <n v="130000"/>
  </r>
  <r>
    <s v="XCCY Fix-Float"/>
    <s v="TR"/>
    <s v="11/06/2019"/>
    <s v="11/06/2029"/>
    <n v="0"/>
    <s v="FIXED"/>
    <n v="0"/>
    <s v="Camara Promedio Index"/>
    <s v="CLF"/>
    <n v="130000"/>
    <s v="CLP"/>
    <n v="3648500000"/>
    <s v="U"/>
    <s v="ON"/>
    <s v="11/04/2019 12:43:05"/>
    <x v="5"/>
    <x v="5"/>
    <x v="3"/>
    <n v="130000"/>
  </r>
  <r>
    <s v="XCCY Fix-Float"/>
    <s v="TR"/>
    <s v="11/07/2019"/>
    <s v="11/07/2039"/>
    <n v="0.28499999999999998"/>
    <s v="FIXED"/>
    <n v="0"/>
    <s v="CLP-Reuters_.ICPROM"/>
    <s v="CLF"/>
    <n v="55000"/>
    <s v="CLP"/>
    <n v="1543590000"/>
    <s v="U"/>
    <s v="OFF"/>
    <s v="11/05/2019 17:37:00"/>
    <x v="6"/>
    <x v="6"/>
    <x v="8"/>
    <n v="55000"/>
  </r>
  <r>
    <s v="XCCY Fix-Float"/>
    <s v="TR"/>
    <s v="11/07/2019"/>
    <s v="11/07/2039"/>
    <n v="0.3"/>
    <s v="FIXED"/>
    <n v="0"/>
    <s v="CLP-Reuters_.ICPROM"/>
    <s v="CLF"/>
    <n v="67000"/>
    <s v="CLP"/>
    <n v="1880380000"/>
    <s v="U"/>
    <s v="OFF"/>
    <s v="11/05/2019 16:08:00"/>
    <x v="6"/>
    <x v="6"/>
    <x v="8"/>
    <n v="67000"/>
  </r>
  <r>
    <s v="XCCY Fix-Float"/>
    <s v="TR"/>
    <s v="11/07/2019"/>
    <s v="11/07/2039"/>
    <n v="0.28499999999999998"/>
    <s v="FIXED"/>
    <n v="0"/>
    <s v="CLP-Reuters_.ICPROM"/>
    <s v="CLF"/>
    <n v="55000"/>
    <s v="CLP"/>
    <n v="1543590000"/>
    <s v="U"/>
    <s v="OFF"/>
    <s v="11/05/2019 15:44:00"/>
    <x v="6"/>
    <x v="6"/>
    <x v="8"/>
    <n v="55000"/>
  </r>
  <r>
    <s v="XCCY Fix-Float"/>
    <s v="TR"/>
    <s v="11/07/2019"/>
    <s v="11/07/2031"/>
    <n v="0.125"/>
    <s v="FIXED"/>
    <n v="0"/>
    <s v="CLP-TNA"/>
    <s v="CLP"/>
    <n v="2385550000"/>
    <s v="CLF"/>
    <n v="85000"/>
    <s v="U"/>
    <s v="ON"/>
    <s v="11/05/2019 12:40:46"/>
    <x v="6"/>
    <x v="6"/>
    <x v="2"/>
    <n v="85000"/>
  </r>
  <r>
    <s v="XCCY Fix-Float"/>
    <s v="TR"/>
    <s v="11/07/2019"/>
    <s v="01/08/2021"/>
    <n v="0"/>
    <s v="FIXED"/>
    <n v="0"/>
    <s v="CLP-TNA"/>
    <s v="CLP"/>
    <n v="9000000000"/>
    <s v="CLF"/>
    <n v="310000"/>
    <s v="U"/>
    <s v="ON"/>
    <s v="11/05/2019 12:20:28"/>
    <x v="6"/>
    <x v="6"/>
    <x v="11"/>
    <n v="310000"/>
  </r>
  <r>
    <s v="XCCY Fix-Float"/>
    <s v="TR"/>
    <s v="11/08/2019"/>
    <s v="11/08/2022"/>
    <n v="-0.87"/>
    <s v="FIXED"/>
    <n v="0"/>
    <s v="CLP-TNA"/>
    <s v="CLP"/>
    <n v="841960000"/>
    <s v="CLF"/>
    <n v="30000"/>
    <s v="U"/>
    <s v="OFF"/>
    <s v="11/06/2019 13:33:57"/>
    <x v="7"/>
    <x v="7"/>
    <x v="7"/>
    <n v="30000"/>
  </r>
  <r>
    <s v="XCCY Fix-Float"/>
    <s v="TR"/>
    <s v="11/06/2019"/>
    <s v="03/02/2026"/>
    <n v="-0.32500000000000001"/>
    <s v="FIXED"/>
    <n v="0"/>
    <s v="CLP-Reuters_.ICPROM"/>
    <s v="CLF"/>
    <n v="500000"/>
    <s v="CLP"/>
    <n v="14032700000"/>
    <s v="U"/>
    <s v="OFF"/>
    <s v="11/06/2019 12:32:00"/>
    <x v="7"/>
    <x v="7"/>
    <x v="12"/>
    <n v="500000"/>
  </r>
  <r>
    <s v="XCCY Fix-Float"/>
    <s v="TR"/>
    <s v="11/12/2019"/>
    <s v="11/13/2029"/>
    <n v="0"/>
    <s v="FIXED"/>
    <n v="0"/>
    <s v="Camara Promedio Index"/>
    <s v="CLF"/>
    <n v="200000"/>
    <s v="CLP"/>
    <n v="1824250000"/>
    <s v="U"/>
    <s v="ON"/>
    <s v="11/07/2019 09:34:49"/>
    <x v="8"/>
    <x v="8"/>
    <x v="3"/>
    <n v="200000"/>
  </r>
  <r>
    <s v="XCCY Fix-Float"/>
    <s v="TR"/>
    <s v="11/13/2019"/>
    <s v="11/13/2039"/>
    <n v="0.17"/>
    <s v="FIXED"/>
    <n v="0"/>
    <s v="CLP-TNA"/>
    <s v="CLF"/>
    <n v="533000"/>
    <s v="CLP"/>
    <n v="15000000000"/>
    <s v="U"/>
    <s v="OFF"/>
    <s v="11/08/2019 16:02:02"/>
    <x v="9"/>
    <x v="9"/>
    <x v="8"/>
    <n v="533000"/>
  </r>
  <r>
    <s v="XCCY Fix-Float"/>
    <s v="TR"/>
    <s v="11/13/2019"/>
    <s v="11/13/2039"/>
    <n v="0.17"/>
    <s v="FIXED"/>
    <n v="0"/>
    <s v="CLP-TNA"/>
    <s v="CLF"/>
    <n v="71000"/>
    <s v="CLP"/>
    <n v="2000000000"/>
    <s v="U"/>
    <s v="OFF"/>
    <s v="11/08/2019 15:57:03"/>
    <x v="9"/>
    <x v="9"/>
    <x v="8"/>
    <n v="71000"/>
  </r>
  <r>
    <s v="XCCY Fix-Float"/>
    <s v="TR"/>
    <s v="11/13/2019"/>
    <s v="11/13/2029"/>
    <n v="-6.5000000000000002E-2"/>
    <s v="FIXED"/>
    <n v="0"/>
    <s v="CLP-TNA"/>
    <s v="CLF"/>
    <n v="213000"/>
    <s v="CLP"/>
    <n v="6000000000"/>
    <s v="U"/>
    <s v="OFF"/>
    <s v="11/08/2019 15:53:34"/>
    <x v="9"/>
    <x v="9"/>
    <x v="3"/>
    <n v="213000"/>
  </r>
  <r>
    <s v="XCCY Fix-Float"/>
    <s v="TR"/>
    <s v="11/14/2019"/>
    <s v="11/14/2029"/>
    <n v="0.2"/>
    <s v="FIXED"/>
    <n v="0"/>
    <s v="CLP-TNA"/>
    <s v="CLF"/>
    <n v="106000"/>
    <s v="CLP"/>
    <n v="3000000000"/>
    <s v="U"/>
    <s v="OFF"/>
    <s v="11/08/2019 15:53:34"/>
    <x v="9"/>
    <x v="9"/>
    <x v="3"/>
    <n v="106000"/>
  </r>
  <r>
    <s v="XCCY Fix-Float"/>
    <s v="TR"/>
    <s v="11/13/2019"/>
    <s v="11/13/2031"/>
    <n v="-0.01"/>
    <s v="FIXED"/>
    <n v="0"/>
    <s v="CLP-TNA"/>
    <s v="CLF"/>
    <n v="71000"/>
    <s v="CLP"/>
    <n v="2000000000"/>
    <s v="U"/>
    <s v="OFF"/>
    <s v="11/08/2019 13:23:31"/>
    <x v="9"/>
    <x v="9"/>
    <x v="2"/>
    <n v="71000"/>
  </r>
  <r>
    <s v="XCCY Fix-Float"/>
    <s v="TR"/>
    <s v="11/13/2019"/>
    <s v="11/13/2029"/>
    <n v="-0.04"/>
    <s v="FIXED"/>
    <n v="0"/>
    <s v="CLP-TNA"/>
    <s v="CLF"/>
    <n v="490000"/>
    <s v="CLP"/>
    <n v="13766600000"/>
    <s v="U"/>
    <s v="OFF"/>
    <s v="11/08/2019 12:09:42"/>
    <x v="9"/>
    <x v="9"/>
    <x v="3"/>
    <n v="490000"/>
  </r>
  <r>
    <s v="XCCY Fix-Float"/>
    <s v="TR"/>
    <s v="11/14/2019"/>
    <s v="11/14/2029"/>
    <n v="0.2"/>
    <s v="FIXED"/>
    <n v="0"/>
    <s v="CLP-ON-CLICP"/>
    <s v="CLP"/>
    <n v="3000000000"/>
    <s v="CLF"/>
    <n v="106000"/>
    <s v="U"/>
    <s v="OFF"/>
    <s v="11/12/2019 14:24:16"/>
    <x v="10"/>
    <x v="10"/>
    <x v="3"/>
    <n v="106000"/>
  </r>
  <r>
    <s v="XCCY Fix-Float"/>
    <s v="TR"/>
    <s v="11/14/2019"/>
    <s v="11/16/2026"/>
    <n v="-9.5000000000000001E-2"/>
    <s v="FIXED"/>
    <n v="0"/>
    <s v="CLP-TNA"/>
    <s v="CLP"/>
    <n v="6000000000"/>
    <s v="CLF"/>
    <n v="213000"/>
    <s v="U"/>
    <s v="ON"/>
    <s v="11/12/2019 12:25:08"/>
    <x v="10"/>
    <x v="10"/>
    <x v="4"/>
    <n v="213000"/>
  </r>
  <r>
    <s v="XCCY Fix-Float"/>
    <s v="TR"/>
    <s v="11/14/2019"/>
    <s v="11/14/2025"/>
    <n v="-0.24"/>
    <s v="FIXED"/>
    <n v="0"/>
    <s v="CLP-TNA"/>
    <s v="CLP"/>
    <n v="6000000000"/>
    <s v="CLF"/>
    <n v="213000"/>
    <s v="U"/>
    <s v="ON"/>
    <s v="11/12/2019 12:05:13"/>
    <x v="10"/>
    <x v="10"/>
    <x v="5"/>
    <n v="213000"/>
  </r>
  <r>
    <s v="XCCY Fix-Float"/>
    <s v="TR"/>
    <s v="11/14/2019"/>
    <s v="11/14/2029"/>
    <n v="0.16500000000000001"/>
    <s v="FIXED"/>
    <n v="0"/>
    <s v="CLP-TNA"/>
    <s v="CLP"/>
    <n v="4000000000"/>
    <s v="CLF"/>
    <n v="142000"/>
    <s v="U"/>
    <s v="ON"/>
    <s v="11/12/2019 11:46:04"/>
    <x v="10"/>
    <x v="10"/>
    <x v="3"/>
    <n v="142000"/>
  </r>
  <r>
    <s v="XCCY Fix-Float"/>
    <s v="TR"/>
    <s v="11/14/2019"/>
    <s v="11/16/2026"/>
    <n v="-0.08"/>
    <s v="FIXED"/>
    <n v="0"/>
    <s v="Camara Promedio Index"/>
    <s v="CLF"/>
    <n v="142000"/>
    <s v="CLP"/>
    <n v="4000000000"/>
    <s v="U"/>
    <s v="ON"/>
    <s v="11/12/2019 09:17:33"/>
    <x v="10"/>
    <x v="10"/>
    <x v="4"/>
    <n v="142000"/>
  </r>
  <r>
    <s v="XCCY Fix-Float"/>
    <s v="TR"/>
    <s v="11/15/2019"/>
    <s v="11/15/2028"/>
    <n v="0.29299999999999998"/>
    <s v="FIXED"/>
    <n v="0"/>
    <s v="CLP-TNA"/>
    <s v="CLF"/>
    <n v="498000"/>
    <s v="CLP"/>
    <n v="14000000000"/>
    <s v="U"/>
    <s v="OFF"/>
    <s v="11/13/2019 18:19:21"/>
    <x v="11"/>
    <x v="11"/>
    <x v="13"/>
    <n v="498000"/>
  </r>
  <r>
    <s v="XCCY Fix-Float"/>
    <s v="TR"/>
    <s v="11/15/2019"/>
    <s v="11/15/2028"/>
    <n v="0.29499999999999998"/>
    <s v="FIXED"/>
    <n v="0"/>
    <s v="CLP-TNA"/>
    <s v="CLF"/>
    <n v="106000"/>
    <s v="CLP"/>
    <n v="3000000000"/>
    <s v="U"/>
    <s v="OFF"/>
    <s v="11/13/2019 18:15:19"/>
    <x v="11"/>
    <x v="11"/>
    <x v="13"/>
    <n v="106000"/>
  </r>
  <r>
    <s v="XCCY Fix-Float"/>
    <s v="TR"/>
    <s v="11/15/2019"/>
    <s v="11/15/2028"/>
    <n v="0.28999999999999998"/>
    <s v="FIXED"/>
    <n v="0"/>
    <s v="CLP-TNA"/>
    <s v="CLP"/>
    <n v="8000000000"/>
    <s v="CLF"/>
    <n v="284000"/>
    <s v="U"/>
    <s v="ON"/>
    <s v="11/13/2019 14:23:02"/>
    <x v="11"/>
    <x v="11"/>
    <x v="13"/>
    <n v="284000"/>
  </r>
  <r>
    <s v="XCCY Fix-Float"/>
    <s v="TR"/>
    <s v="11/15/2019"/>
    <s v="11/15/2029"/>
    <n v="0.37"/>
    <s v="FIXED"/>
    <n v="0"/>
    <s v="CLP-TNA"/>
    <s v="CLP"/>
    <n v="4000000000"/>
    <s v="CLF"/>
    <n v="142000"/>
    <s v="U"/>
    <s v="ON"/>
    <s v="11/13/2019 12:23:04"/>
    <x v="11"/>
    <x v="11"/>
    <x v="3"/>
    <n v="142000"/>
  </r>
  <r>
    <s v="XCCY Fix-Float"/>
    <s v="TR"/>
    <s v="11/15/2019"/>
    <s v="11/15/2029"/>
    <n v="0.37"/>
    <s v="FIXED"/>
    <n v="0"/>
    <s v="CLP-TNA"/>
    <s v="CLP"/>
    <n v="4000000000"/>
    <s v="CLF"/>
    <n v="142000"/>
    <s v="U"/>
    <s v="ON"/>
    <s v="11/13/2019 12:20:41"/>
    <x v="11"/>
    <x v="11"/>
    <x v="3"/>
    <n v="142000"/>
  </r>
  <r>
    <s v="XCCY Fix-Float"/>
    <s v="TR"/>
    <s v="11/15/2019"/>
    <s v="11/15/2034"/>
    <n v="0.5"/>
    <s v="FIXED"/>
    <n v="0"/>
    <s v="CLP-TNA"/>
    <s v="CLP"/>
    <n v="4000000000"/>
    <s v="CLF"/>
    <n v="142000"/>
    <s v="U"/>
    <s v="ON"/>
    <s v="11/13/2019 11:11:24"/>
    <x v="11"/>
    <x v="11"/>
    <x v="1"/>
    <n v="142000"/>
  </r>
  <r>
    <s v="XCCY Fix-Float"/>
    <s v="TR"/>
    <s v="11/15/2019"/>
    <s v="11/15/2027"/>
    <n v="0.05"/>
    <s v="FIXED"/>
    <n v="0"/>
    <s v="CLP-TNA"/>
    <s v="CLP"/>
    <n v="5000000000"/>
    <s v="CLF"/>
    <n v="177000"/>
    <s v="U"/>
    <s v="ON"/>
    <s v="11/13/2019 11:09:06"/>
    <x v="11"/>
    <x v="11"/>
    <x v="6"/>
    <n v="177000"/>
  </r>
  <r>
    <s v="XCCY Fix-Float"/>
    <s v="TR"/>
    <s v="11/15/2019"/>
    <s v="11/15/2039"/>
    <n v="0.68500000000000005"/>
    <s v="FIXED"/>
    <n v="0"/>
    <s v="Camara Promedio Index"/>
    <s v="CLF"/>
    <n v="142000"/>
    <s v="CLP"/>
    <n v="4000000000"/>
    <s v="U"/>
    <s v="ON"/>
    <s v="11/13/2019 11:08:35"/>
    <x v="11"/>
    <x v="11"/>
    <x v="8"/>
    <n v="142000"/>
  </r>
  <r>
    <s v="XCCY Fix-Float"/>
    <s v="TR"/>
    <s v="11/15/2019"/>
    <s v="11/16/2026"/>
    <n v="-5.5E-2"/>
    <s v="FIXED"/>
    <n v="0"/>
    <s v="CLP-TNA"/>
    <s v="CLP"/>
    <n v="6000000000"/>
    <s v="CLF"/>
    <n v="213000"/>
    <s v="U"/>
    <s v="ON"/>
    <s v="11/13/2019 11:07:52"/>
    <x v="11"/>
    <x v="11"/>
    <x v="4"/>
    <n v="213000"/>
  </r>
  <r>
    <s v="XCCY Fix-Float"/>
    <s v="TR"/>
    <s v="11/15/2019"/>
    <s v="11/15/2044"/>
    <n v="0.52500000000000002"/>
    <s v="FIXED"/>
    <n v="0"/>
    <s v="Camara Promedio Index"/>
    <s v="CLF"/>
    <n v="106000"/>
    <s v="CLP"/>
    <n v="3000000000"/>
    <s v="U"/>
    <s v="ON"/>
    <s v="11/13/2019 10:56:17"/>
    <x v="11"/>
    <x v="11"/>
    <x v="9"/>
    <n v="106000"/>
  </r>
  <r>
    <s v="XCCY Fix-Float"/>
    <s v="TR"/>
    <s v="11/15/2019"/>
    <s v="11/15/2044"/>
    <n v="0.495"/>
    <s v="FIXED"/>
    <n v="0"/>
    <s v="Camara Promedio Index"/>
    <s v="CLF"/>
    <n v="71000"/>
    <s v="CLP"/>
    <n v="2000000000"/>
    <s v="U"/>
    <s v="ON"/>
    <s v="11/13/2019 10:46:54"/>
    <x v="11"/>
    <x v="11"/>
    <x v="9"/>
    <n v="71000"/>
  </r>
  <r>
    <s v="XCCY Fix-Float"/>
    <s v="TR"/>
    <s v="11/15/2019"/>
    <s v="11/15/2039"/>
    <n v="0.65500000000000003"/>
    <s v="FIXED"/>
    <n v="0"/>
    <s v="Camara Promedio Index"/>
    <s v="CLF"/>
    <n v="71000"/>
    <s v="CLP"/>
    <n v="2000000000"/>
    <s v="U"/>
    <s v="ON"/>
    <s v="11/13/2019 10:33:05"/>
    <x v="11"/>
    <x v="11"/>
    <x v="8"/>
    <n v="71000"/>
  </r>
  <r>
    <s v="XCCY Fix-Float"/>
    <s v="TR"/>
    <s v="11/18/2019"/>
    <s v="11/18/2025"/>
    <n v="2.5000000000000001E-2"/>
    <s v="FIXED"/>
    <n v="0"/>
    <s v="CLP-TNA"/>
    <s v="CLP"/>
    <n v="6000000000"/>
    <s v="CLF"/>
    <n v="213000"/>
    <s v="U"/>
    <s v="ON"/>
    <s v="11/14/2019 11:47:04"/>
    <x v="12"/>
    <x v="12"/>
    <x v="5"/>
    <n v="213000"/>
  </r>
  <r>
    <s v="XCCY Fix-Float"/>
    <s v="TR"/>
    <s v="11/18/2019"/>
    <s v="11/20/2023"/>
    <n v="-0.32"/>
    <s v="FIXED"/>
    <n v="0"/>
    <s v="Camara Promedio Index"/>
    <s v="CLF"/>
    <n v="284000"/>
    <s v="CLP"/>
    <n v="8000000000"/>
    <s v="U"/>
    <s v="ON"/>
    <s v="11/14/2019 09:18:04"/>
    <x v="12"/>
    <x v="12"/>
    <x v="14"/>
    <n v="284000"/>
  </r>
  <r>
    <s v="XCCY Fix-Float"/>
    <s v="TR"/>
    <s v="11/19/2019"/>
    <s v="11/19/2026"/>
    <n v="-7.0000000000000007E-2"/>
    <s v="FIXED"/>
    <n v="0"/>
    <s v="CLP-TNA"/>
    <s v="CLP"/>
    <n v="6000000000"/>
    <s v="CLF"/>
    <n v="213000"/>
    <s v="U"/>
    <s v="ON"/>
    <s v="11/15/2019 13:33:36"/>
    <x v="13"/>
    <x v="13"/>
    <x v="4"/>
    <n v="213000"/>
  </r>
  <r>
    <s v="XCCY Fix-Float"/>
    <s v="TR"/>
    <s v="11/20/2019"/>
    <s v="11/20/2022"/>
    <n v="-0.85299999999999998"/>
    <s v="FIXED"/>
    <n v="0"/>
    <s v="CL-CLICP-Bloomberg"/>
    <s v="CLF"/>
    <n v="355000"/>
    <s v="CLP"/>
    <n v="10000000000"/>
    <s v="U"/>
    <s v="ON"/>
    <s v="11/18/2019 13:20:40"/>
    <x v="14"/>
    <x v="14"/>
    <x v="7"/>
    <n v="355000"/>
  </r>
  <r>
    <s v="XCCY Fix-Float"/>
    <s v="TR"/>
    <s v="11/20/2019"/>
    <s v="11/20/2024"/>
    <n v="-0.43"/>
    <s v="FIXED"/>
    <n v="0"/>
    <s v="CLP-ON-CLICP"/>
    <s v="CLF"/>
    <n v="781000"/>
    <s v="CLP"/>
    <n v="22000000000"/>
    <s v="U"/>
    <s v="OFF"/>
    <s v="11/18/2019 11:11:47"/>
    <x v="14"/>
    <x v="14"/>
    <x v="10"/>
    <n v="781000"/>
  </r>
  <r>
    <s v="XCCY Fix-Float"/>
    <s v="TR"/>
    <s v="11/20/2019"/>
    <s v="11/20/2029"/>
    <n v="0.22500000000000001"/>
    <s v="FIXED"/>
    <n v="0"/>
    <s v="CL-CLICP-Bloomberg"/>
    <s v="CLF"/>
    <n v="390000"/>
    <s v="CLP"/>
    <n v="11000000000"/>
    <s v="U"/>
    <s v="ON"/>
    <s v="11/18/2019 09:57:05"/>
    <x v="14"/>
    <x v="14"/>
    <x v="3"/>
    <n v="390000"/>
  </r>
  <r>
    <s v="XCCY Fix-Float"/>
    <s v="TR"/>
    <s v="11/20/2019"/>
    <s v="11/20/2024"/>
    <n v="-0.43"/>
    <s v="FIXED"/>
    <n v="0"/>
    <s v="CL-CLICP-Bloomberg"/>
    <s v="CLF"/>
    <n v="781000"/>
    <s v="CLP"/>
    <n v="22000000000"/>
    <s v="U"/>
    <s v="ON"/>
    <s v="11/18/2019 09:55:56"/>
    <x v="14"/>
    <x v="14"/>
    <x v="10"/>
    <n v="781000"/>
  </r>
  <r>
    <s v="XCCY Fix-Float"/>
    <s v="TR"/>
    <s v="11/21/2019"/>
    <s v="11/21/2034"/>
    <n v="0.39"/>
    <s v="FIXED"/>
    <n v="0"/>
    <s v="CLP-TNA"/>
    <s v="CLP"/>
    <n v="11000000000"/>
    <s v="CLF"/>
    <n v="390000"/>
    <s v="U"/>
    <s v="ON"/>
    <s v="11/19/2019 14:20:09"/>
    <x v="15"/>
    <x v="15"/>
    <x v="1"/>
    <n v="390000"/>
  </r>
  <r>
    <s v="XCCY Fix-Float"/>
    <s v="TR"/>
    <s v="11/21/2019"/>
    <s v="11/21/2034"/>
    <n v="0.39"/>
    <s v="FIXED"/>
    <n v="0"/>
    <s v="CLP-TNA"/>
    <s v="CLP"/>
    <n v="11000000000"/>
    <s v="CLF"/>
    <n v="390000"/>
    <s v="U"/>
    <s v="ON"/>
    <s v="11/19/2019 14:18:29"/>
    <x v="15"/>
    <x v="15"/>
    <x v="1"/>
    <n v="390000"/>
  </r>
  <r>
    <s v="XCCY Fix-Float"/>
    <s v="TR"/>
    <s v="11/21/2019"/>
    <s v="11/21/2029"/>
    <n v="0.17499999999999999"/>
    <s v="FIXED"/>
    <n v="0"/>
    <s v="CLP-TNA"/>
    <s v="CLF"/>
    <n v="270000"/>
    <s v="CLP"/>
    <n v="7601830000"/>
    <s v="U"/>
    <s v="OFF"/>
    <s v="11/19/2019 14:04:19"/>
    <x v="15"/>
    <x v="15"/>
    <x v="3"/>
    <n v="270000"/>
  </r>
  <r>
    <s v="XCCY Fix-Float"/>
    <s v="TR"/>
    <s v="11/21/2019"/>
    <s v="11/21/2025"/>
    <n v="-0.24"/>
    <s v="FIXED"/>
    <n v="0"/>
    <s v="CLP-TNA"/>
    <s v="CLP"/>
    <n v="12669700000"/>
    <s v="CLF"/>
    <n v="450000"/>
    <s v="U"/>
    <s v="OFF"/>
    <s v="11/19/2019 14:03:44"/>
    <x v="15"/>
    <x v="15"/>
    <x v="5"/>
    <n v="450000"/>
  </r>
  <r>
    <s v="XCCY Fix-Float"/>
    <s v="TR"/>
    <s v="11/21/2019"/>
    <s v="11/21/2039"/>
    <n v="0.49"/>
    <s v="FIXED"/>
    <n v="0"/>
    <s v="CLP-TNA"/>
    <s v="CLF"/>
    <n v="142000"/>
    <s v="CLP"/>
    <n v="4000000000"/>
    <s v="U"/>
    <s v="OFF"/>
    <s v="11/19/2019 13:49:05"/>
    <x v="15"/>
    <x v="15"/>
    <x v="8"/>
    <n v="142000"/>
  </r>
  <r>
    <s v="XCCY Fix-Float"/>
    <s v="TR"/>
    <s v="11/21/2019"/>
    <s v="11/21/2029"/>
    <n v="0.17"/>
    <s v="FIXED"/>
    <n v="0"/>
    <s v="CLP.OFFICIAL.RATE/CLP08"/>
    <s v="CLP"/>
    <n v="8000000000"/>
    <s v="CLF"/>
    <n v="284000"/>
    <s v="U"/>
    <s v="OFF"/>
    <s v="11/19/2019 13:16:29"/>
    <x v="15"/>
    <x v="15"/>
    <x v="3"/>
    <n v="284000"/>
  </r>
  <r>
    <s v="XCCY Fix-Float"/>
    <s v="TR"/>
    <s v="11/21/2019"/>
    <s v="11/21/2039"/>
    <n v="0.48"/>
    <s v="FIXED"/>
    <n v="0"/>
    <s v="CLP-TNA"/>
    <s v="CLF"/>
    <n v="71000"/>
    <s v="CLP"/>
    <n v="2000000000"/>
    <s v="U"/>
    <s v="OFF"/>
    <s v="11/19/2019 13:00:06"/>
    <x v="15"/>
    <x v="15"/>
    <x v="8"/>
    <n v="71000"/>
  </r>
  <r>
    <s v="XCCY Fix-Float"/>
    <s v="TR"/>
    <s v="11/21/2019"/>
    <s v="11/21/2039"/>
    <n v="0.48"/>
    <s v="FIXED"/>
    <n v="0"/>
    <s v="CLP-TNA"/>
    <s v="CLF"/>
    <n v="71000"/>
    <s v="CLP"/>
    <n v="2000000000"/>
    <s v="U"/>
    <s v="OFF"/>
    <s v="11/19/2019 12:59:06"/>
    <x v="15"/>
    <x v="15"/>
    <x v="8"/>
    <n v="71000"/>
  </r>
  <r>
    <s v="XCCY Fix-Float"/>
    <s v="TR"/>
    <s v="11/21/2019"/>
    <s v="11/21/2039"/>
    <n v="0.48499999999999999"/>
    <s v="FIXED"/>
    <n v="0"/>
    <s v="CLP-TNA"/>
    <s v="CLF"/>
    <n v="142000"/>
    <s v="CLP"/>
    <n v="4000000000"/>
    <s v="U"/>
    <s v="OFF"/>
    <s v="11/19/2019 12:58:30"/>
    <x v="15"/>
    <x v="15"/>
    <x v="8"/>
    <n v="142000"/>
  </r>
  <r>
    <s v="XCCY Fix-Float"/>
    <s v="TR"/>
    <s v="11/21/2019"/>
    <s v="06/09/2020"/>
    <n v="0"/>
    <s v="FIXED"/>
    <n v="0"/>
    <s v="CLP-TNA"/>
    <s v="CLP"/>
    <n v="9000000000"/>
    <s v="CLF"/>
    <n v="315000"/>
    <s v="U"/>
    <s v="ON"/>
    <s v="11/19/2019 12:09:26"/>
    <x v="15"/>
    <x v="15"/>
    <x v="15"/>
    <n v="315000"/>
  </r>
  <r>
    <s v="XCCY Fix-Float"/>
    <s v="TR"/>
    <s v="11/21/2019"/>
    <s v="11/09/2020"/>
    <n v="0"/>
    <s v="FIXED"/>
    <n v="0"/>
    <s v="CLP-TNA"/>
    <s v="CLP"/>
    <n v="9000000000"/>
    <s v="CLF"/>
    <n v="311000"/>
    <s v="U"/>
    <s v="ON"/>
    <s v="11/19/2019 12:08:23"/>
    <x v="15"/>
    <x v="15"/>
    <x v="16"/>
    <n v="311000"/>
  </r>
  <r>
    <s v="XCCY Fix-Float"/>
    <s v="TR"/>
    <s v="11/22/2019"/>
    <s v="11/22/2027"/>
    <n v="0.12"/>
    <s v="FIXED"/>
    <n v="0"/>
    <s v="CLP-TNA"/>
    <s v="CLF"/>
    <n v="142000"/>
    <s v="CLP"/>
    <n v="4000000000"/>
    <s v="U"/>
    <s v="OFF"/>
    <s v="11/20/2019 12:57:12"/>
    <x v="16"/>
    <x v="16"/>
    <x v="6"/>
    <n v="142000"/>
  </r>
  <r>
    <s v="XCCY Fix-Float"/>
    <s v="TR"/>
    <s v="11/25/2019"/>
    <s v="11/26/2029"/>
    <n v="0.28000000000000003"/>
    <s v="FIXED"/>
    <n v="0"/>
    <s v="CLP-TNA"/>
    <s v="CLP"/>
    <n v="8000000000"/>
    <s v="CLF"/>
    <n v="283000"/>
    <s v="U"/>
    <s v="ON"/>
    <s v="11/21/2019 13:40:43"/>
    <x v="17"/>
    <x v="17"/>
    <x v="3"/>
    <n v="283000"/>
  </r>
  <r>
    <s v="XCCY Fix-Float"/>
    <s v="TR"/>
    <s v="11/25/2019"/>
    <s v="11/26/2029"/>
    <n v="0.28000000000000003"/>
    <s v="FIXED"/>
    <n v="0"/>
    <s v="CLP-TNA"/>
    <s v="CLP"/>
    <n v="3000000000"/>
    <s v="CLF"/>
    <n v="106000"/>
    <s v="U"/>
    <s v="ON"/>
    <s v="11/21/2019 13:40:05"/>
    <x v="17"/>
    <x v="17"/>
    <x v="3"/>
    <n v="106000"/>
  </r>
  <r>
    <s v="XCCY Fix-Float"/>
    <s v="TR"/>
    <s v="11/25/2019"/>
    <s v="11/26/2029"/>
    <n v="0.28000000000000003"/>
    <s v="FIXED"/>
    <n v="0"/>
    <s v="CLP-TNA"/>
    <s v="CLP"/>
    <n v="3000000000"/>
    <s v="CLF"/>
    <n v="106000"/>
    <s v="U"/>
    <s v="ON"/>
    <s v="11/21/2019 13:39:10"/>
    <x v="17"/>
    <x v="17"/>
    <x v="3"/>
    <n v="106000"/>
  </r>
  <r>
    <s v="XCCY Fix-Float"/>
    <s v="TR"/>
    <s v="11/25/2019"/>
    <s v="11/26/2029"/>
    <n v="0.28000000000000003"/>
    <s v="FIXED"/>
    <n v="0"/>
    <s v="CLP-TNA"/>
    <s v="CLP"/>
    <n v="3000000000"/>
    <s v="CLF"/>
    <n v="106000"/>
    <s v="U"/>
    <s v="ON"/>
    <s v="11/21/2019 13:37:58"/>
    <x v="17"/>
    <x v="17"/>
    <x v="3"/>
    <n v="106000"/>
  </r>
  <r>
    <s v="XCCY Fix-Float"/>
    <s v="TR"/>
    <s v="11/26/2019"/>
    <s v="11/26/2029"/>
    <n v="0.28999999999999998"/>
    <s v="FIXED"/>
    <n v="0"/>
    <s v="CLP-TNA"/>
    <s v="CLF"/>
    <n v="280000"/>
    <s v="CLP"/>
    <n v="7893860000"/>
    <s v="U"/>
    <s v="OFF"/>
    <s v="11/22/2019 15:25:09"/>
    <x v="18"/>
    <x v="18"/>
    <x v="3"/>
    <n v="280000"/>
  </r>
  <r>
    <s v="XCCY Fix-Float"/>
    <s v="TR"/>
    <s v="11/26/2019"/>
    <s v="11/26/2029"/>
    <n v="0.3"/>
    <s v="FIXED"/>
    <n v="0"/>
    <s v="CLP-TNA"/>
    <s v="CLF"/>
    <n v="141000"/>
    <s v="CLP"/>
    <n v="4000000000"/>
    <s v="U"/>
    <s v="OFF"/>
    <s v="11/22/2019 13:13:26"/>
    <x v="18"/>
    <x v="18"/>
    <x v="3"/>
    <n v="141000"/>
  </r>
  <r>
    <s v="XCCY Fix-Float"/>
    <s v="TR"/>
    <s v="11/26/2019"/>
    <s v="11/26/2029"/>
    <n v="0.3"/>
    <s v="FIXED"/>
    <n v="0"/>
    <s v="CLP-TNA"/>
    <s v="CLF"/>
    <n v="141000"/>
    <s v="CLP"/>
    <n v="4000000000"/>
    <s v="U"/>
    <s v="OFF"/>
    <s v="11/22/2019 13:12:49"/>
    <x v="18"/>
    <x v="18"/>
    <x v="3"/>
    <n v="141000"/>
  </r>
  <r>
    <s v="XCCY Fix-Float"/>
    <s v="TR"/>
    <s v="11/26/2019"/>
    <s v="11/27/2028"/>
    <n v="0.21"/>
    <s v="FIXED"/>
    <n v="0"/>
    <s v="CLP-TNA"/>
    <s v="CLP"/>
    <n v="3000000000"/>
    <s v="CLF"/>
    <n v="106000"/>
    <s v="U"/>
    <s v="ON"/>
    <s v="11/22/2019 13:10:54"/>
    <x v="18"/>
    <x v="18"/>
    <x v="13"/>
    <n v="106000"/>
  </r>
  <r>
    <s v="XCCY Fix-Float"/>
    <s v="TR"/>
    <s v="11/26/2019"/>
    <s v="11/26/2025"/>
    <n v="-0.125"/>
    <s v="FIXED"/>
    <n v="0"/>
    <s v="CLP-TNA"/>
    <s v="CLP"/>
    <n v="20000000000"/>
    <s v="CLF"/>
    <n v="709000"/>
    <s v="U"/>
    <s v="ON"/>
    <s v="11/22/2019 10:23:36"/>
    <x v="18"/>
    <x v="18"/>
    <x v="5"/>
    <n v="709000"/>
  </r>
  <r>
    <s v="XCCY Fix-Float"/>
    <s v="TR"/>
    <s v="11/26/2019"/>
    <s v="11/26/2024"/>
    <n v="-0.315"/>
    <s v="FIXED"/>
    <n v="0"/>
    <s v="CLP-TNA"/>
    <s v="CLP"/>
    <n v="24000000000"/>
    <s v="CLF"/>
    <n v="851000"/>
    <s v="U"/>
    <s v="ON"/>
    <s v="11/22/2019 10:22:42"/>
    <x v="18"/>
    <x v="18"/>
    <x v="10"/>
    <n v="851000"/>
  </r>
  <r>
    <s v="XCCY Fix-Float"/>
    <s v="TR"/>
    <s v="11/26/2019"/>
    <s v="11/26/2024"/>
    <n v="-0.32"/>
    <s v="FIXED"/>
    <n v="0"/>
    <s v="Camara Promedio Index"/>
    <s v="CLF"/>
    <n v="283000"/>
    <s v="CLP"/>
    <n v="8000000000"/>
    <s v="U"/>
    <s v="ON"/>
    <s v="11/22/2019 09:09:04"/>
    <x v="18"/>
    <x v="18"/>
    <x v="10"/>
    <n v="283000"/>
  </r>
  <r>
    <s v="XCCY Fix-Float"/>
    <s v="TR"/>
    <s v="11/26/2019"/>
    <s v="11/26/2021"/>
    <n v="-0.98799999999999999"/>
    <s v="FIXED"/>
    <n v="0"/>
    <s v="Camara Promedio Index"/>
    <s v="CLF"/>
    <n v="1099000"/>
    <s v="CLP"/>
    <n v="31000000000"/>
    <s v="U"/>
    <s v="ON"/>
    <s v="11/22/2019 08:59:46"/>
    <x v="18"/>
    <x v="18"/>
    <x v="0"/>
    <n v="1099000"/>
  </r>
  <r>
    <s v="XCCY Fix-Float"/>
    <s v="TR"/>
    <s v="11/26/2019"/>
    <s v="11/26/2021"/>
    <n v="-1.02"/>
    <s v="FIXED"/>
    <n v="0"/>
    <s v="Camara Promedio Index"/>
    <s v="CLF"/>
    <n v="283000"/>
    <s v="CLP"/>
    <n v="8000000000"/>
    <s v="U"/>
    <s v="ON"/>
    <s v="11/22/2019 08:01:34"/>
    <x v="18"/>
    <x v="18"/>
    <x v="0"/>
    <n v="283000"/>
  </r>
  <r>
    <s v="XCCY Fix-Float"/>
    <s v="TR"/>
    <s v="11/27/2019"/>
    <s v="11/27/2029"/>
    <n v="0.22"/>
    <s v="FIXED"/>
    <n v="0"/>
    <s v="CLP-ON-CLICP"/>
    <s v="CLF"/>
    <n v="141000"/>
    <s v="CLP"/>
    <n v="4000000000"/>
    <s v="U"/>
    <s v="OFF"/>
    <s v="11/25/2019 16:18:09"/>
    <x v="19"/>
    <x v="19"/>
    <x v="3"/>
    <n v="141000"/>
  </r>
  <r>
    <s v="XCCY Fix-Float"/>
    <s v="TR"/>
    <s v="11/27/2019"/>
    <s v="11/27/2029"/>
    <n v="0.33500000000000002"/>
    <s v="FIXED"/>
    <n v="0"/>
    <s v="CLP-TNA"/>
    <s v="CLP"/>
    <n v="5000000000"/>
    <s v="CLF"/>
    <n v="177000"/>
    <s v="U"/>
    <s v="ON"/>
    <s v="11/25/2019 10:37:59"/>
    <x v="19"/>
    <x v="19"/>
    <x v="3"/>
    <n v="177000"/>
  </r>
  <r>
    <s v="XCCY Fix-Float"/>
    <s v="TR"/>
    <s v="11/27/2019"/>
    <s v="11/27/2028"/>
    <n v="0.26200000000000001"/>
    <s v="FIXED"/>
    <n v="0"/>
    <s v="CLP-TNA"/>
    <s v="CLP"/>
    <n v="5000000000"/>
    <s v="CLF"/>
    <n v="177000"/>
    <s v="U"/>
    <s v="ON"/>
    <s v="11/25/2019 10:37:02"/>
    <x v="19"/>
    <x v="19"/>
    <x v="13"/>
    <n v="177000"/>
  </r>
  <r>
    <s v="XCCY Fix-Float"/>
    <s v="TR"/>
    <s v="11/27/2019"/>
    <s v="11/27/2029"/>
    <n v="0.21"/>
    <s v="FIXED"/>
    <n v="0"/>
    <s v="Camara Promedio Index"/>
    <s v="CLF"/>
    <n v="106000"/>
    <s v="CLP"/>
    <n v="3000000000"/>
    <s v="U"/>
    <s v="ON"/>
    <s v="11/25/2019 10:24:00"/>
    <x v="19"/>
    <x v="19"/>
    <x v="3"/>
    <n v="106000"/>
  </r>
  <r>
    <s v="XCCY Fix-Float"/>
    <s v="TR"/>
    <s v="11/27/2019"/>
    <s v="11/27/2029"/>
    <n v="0.32"/>
    <s v="FIXED"/>
    <n v="0"/>
    <s v="Camara Promedio Index"/>
    <s v="CLF"/>
    <n v="70000"/>
    <s v="CLP"/>
    <n v="2000000000"/>
    <s v="U"/>
    <s v="ON"/>
    <s v="11/25/2019 10:21:54"/>
    <x v="19"/>
    <x v="19"/>
    <x v="3"/>
    <n v="70000"/>
  </r>
  <r>
    <s v="XCCY Fix-Float"/>
    <s v="TR"/>
    <s v="11/27/2019"/>
    <s v="11/27/2029"/>
    <n v="0.22"/>
    <s v="FIXED"/>
    <n v="0"/>
    <s v="Camara Promedio Index"/>
    <s v="CLF"/>
    <n v="141000"/>
    <s v="CLP"/>
    <n v="4000000000"/>
    <s v="U"/>
    <s v="ON"/>
    <s v="11/25/2019 10:19:10"/>
    <x v="19"/>
    <x v="19"/>
    <x v="3"/>
    <n v="141000"/>
  </r>
  <r>
    <s v="XCCY Fix-Float"/>
    <s v="TR"/>
    <s v="11/28/2019"/>
    <s v="11/28/2026"/>
    <n v="-7.0000000000000007E-2"/>
    <s v="FIXED"/>
    <n v="0"/>
    <s v="CLP-TNA"/>
    <s v="CLP"/>
    <n v="6000000000"/>
    <s v="CLF"/>
    <n v="212000"/>
    <s v="U"/>
    <s v="ON"/>
    <s v="11/26/2019 14:16:39"/>
    <x v="20"/>
    <x v="20"/>
    <x v="4"/>
    <n v="212000"/>
  </r>
  <r>
    <s v="XCCY Fix-Float"/>
    <s v="TR"/>
    <s v="11/29/2019"/>
    <s v="11/28/2031"/>
    <n v="0.30599999999999999"/>
    <s v="FIXED"/>
    <n v="0"/>
    <s v="CLP-TNA"/>
    <s v="CLP"/>
    <n v="2000000000"/>
    <s v="CLF"/>
    <n v="70000"/>
    <s v="U"/>
    <s v="ON"/>
    <s v="11/26/2019 14:03:50"/>
    <x v="20"/>
    <x v="20"/>
    <x v="2"/>
    <n v="70000"/>
  </r>
  <r>
    <s v="XCCY Fix-Float"/>
    <s v="TR"/>
    <s v="11/28/2019"/>
    <s v="11/28/2021"/>
    <n v="-1.03"/>
    <s v="FIXED"/>
    <n v="0"/>
    <s v="Camara Promedio Index"/>
    <s v="CLF"/>
    <n v="283000"/>
    <s v="CLP"/>
    <n v="8000000000"/>
    <s v="U"/>
    <s v="ON"/>
    <s v="11/26/2019 11:28:11"/>
    <x v="20"/>
    <x v="20"/>
    <x v="0"/>
    <n v="283000"/>
  </r>
  <r>
    <s v="XCCY Fix-Float"/>
    <s v="TR"/>
    <s v="11/28/2019"/>
    <s v="11/28/2024"/>
    <n v="-0.41"/>
    <s v="FIXED"/>
    <n v="0"/>
    <s v="Camara Promedio Index"/>
    <s v="CLF"/>
    <n v="319000"/>
    <s v="CLP"/>
    <n v="9000000000"/>
    <s v="U"/>
    <s v="ON"/>
    <s v="11/26/2019 11:26:20"/>
    <x v="20"/>
    <x v="20"/>
    <x v="10"/>
    <n v="319000"/>
  </r>
  <r>
    <s v="XCCY Fix-Float"/>
    <s v="TR"/>
    <s v="11/28/2019"/>
    <s v="11/28/2023"/>
    <n v="-0.61"/>
    <s v="FIXED"/>
    <n v="0"/>
    <s v="Camara Promedio Index"/>
    <s v="CLF"/>
    <n v="425000"/>
    <s v="CLP"/>
    <n v="12000000000"/>
    <s v="U"/>
    <s v="ON"/>
    <s v="11/26/2019 11:24:47"/>
    <x v="20"/>
    <x v="20"/>
    <x v="14"/>
    <n v="425000"/>
  </r>
  <r>
    <s v="XCCY Fix-Float"/>
    <s v="TR"/>
    <s v="11/29/2019"/>
    <s v="11/29/2024"/>
    <n v="-0.41"/>
    <s v="FIXED"/>
    <n v="0"/>
    <s v="Camara Promedio Index"/>
    <s v="CLF"/>
    <n v="212000"/>
    <s v="CLP"/>
    <n v="6000000000"/>
    <s v="U"/>
    <s v="ON"/>
    <s v="11/26/2019 10:03:59"/>
    <x v="20"/>
    <x v="20"/>
    <x v="10"/>
    <n v="212000"/>
  </r>
  <r>
    <s v="XCCY Fix-Float"/>
    <s v="TR"/>
    <s v="11/29/2019"/>
    <s v="11/29/2023"/>
    <n v="-0.61"/>
    <s v="FIXED"/>
    <n v="0"/>
    <s v="Camara Promedio Index"/>
    <s v="CLF"/>
    <n v="283000"/>
    <s v="CLP"/>
    <n v="8000000000"/>
    <s v="U"/>
    <s v="ON"/>
    <s v="11/26/2019 09:02:37"/>
    <x v="20"/>
    <x v="20"/>
    <x v="14"/>
    <n v="283000"/>
  </r>
  <r>
    <s v="XCCY Fix-Float"/>
    <s v="TR"/>
    <s v="12/02/2019"/>
    <s v="12/02/2029"/>
    <n v="0.218"/>
    <s v="FIXED"/>
    <n v="0"/>
    <s v="CLP-TNA"/>
    <s v="CLF"/>
    <n v="141000"/>
    <s v="CLP"/>
    <n v="4000000000"/>
    <s v="U"/>
    <s v="OFF"/>
    <s v="11/27/2019 14:23:56"/>
    <x v="21"/>
    <x v="21"/>
    <x v="3"/>
    <n v="141000"/>
  </r>
  <r>
    <s v="XCCY Fix-Float"/>
    <s v="TR"/>
    <s v="12/02/2019"/>
    <s v="12/02/2034"/>
    <n v="0.41399999999999998"/>
    <s v="FIXED"/>
    <n v="0"/>
    <s v="CLP-TNA"/>
    <s v="CLF"/>
    <n v="106000"/>
    <s v="CLP"/>
    <n v="3000000000"/>
    <s v="U"/>
    <s v="OFF"/>
    <s v="11/27/2019 14:22:10"/>
    <x v="21"/>
    <x v="21"/>
    <x v="1"/>
    <n v="106000"/>
  </r>
  <r>
    <s v="XCCY Fix-Float"/>
    <s v="TR"/>
    <s v="12/02/2019"/>
    <s v="12/03/2031"/>
    <n v="0.28499999999999998"/>
    <s v="FIXED"/>
    <n v="0"/>
    <s v="Camara Promedio Index"/>
    <s v="CLF"/>
    <n v="70000"/>
    <s v="CLP"/>
    <n v="2000000000"/>
    <s v="U"/>
    <s v="ON"/>
    <s v="11/27/2019 11:12:29"/>
    <x v="21"/>
    <x v="21"/>
    <x v="2"/>
    <n v="70000"/>
  </r>
  <r>
    <s v="XCCY Fix-Float"/>
    <s v="TR"/>
    <s v="12/02/2019"/>
    <s v="12/03/2031"/>
    <n v="0.28499999999999998"/>
    <s v="FIXED"/>
    <n v="0"/>
    <s v="Camara Promedio Index"/>
    <s v="CLF"/>
    <n v="70000"/>
    <s v="CLP"/>
    <n v="2000000000"/>
    <s v="U"/>
    <s v="ON"/>
    <s v="11/27/2019 11:01:20"/>
    <x v="21"/>
    <x v="21"/>
    <x v="2"/>
    <n v="70000"/>
  </r>
  <r>
    <s v="XCCY Fix-Float"/>
    <s v="TR"/>
    <s v="12/02/2019"/>
    <s v="12/03/2029"/>
    <n v="0.185"/>
    <s v="FIXED"/>
    <n v="0"/>
    <s v="Camara Promedio Index"/>
    <s v="CLF"/>
    <n v="106000"/>
    <s v="CLP"/>
    <n v="3000000000"/>
    <s v="U"/>
    <s v="ON"/>
    <s v="11/27/2019 10:59:20"/>
    <x v="21"/>
    <x v="21"/>
    <x v="3"/>
    <n v="106000"/>
  </r>
  <r>
    <s v="XCCY Fix-Float"/>
    <s v="TR"/>
    <s v="12/02/2019"/>
    <s v="11/09/2020"/>
    <n v="0"/>
    <s v="FIXED"/>
    <n v="0"/>
    <s v="CLP-TNA"/>
    <s v="CLP"/>
    <n v="9000000000"/>
    <s v="CLF"/>
    <n v="310000"/>
    <s v="U"/>
    <s v="ON"/>
    <s v="11/27/2019 09:59:21"/>
    <x v="21"/>
    <x v="21"/>
    <x v="17"/>
    <n v="310000"/>
  </r>
  <r>
    <s v="XCCY Fix-Float"/>
    <s v="TR"/>
    <s v="12/04/2019"/>
    <s v="01/08/2021"/>
    <n v="0"/>
    <s v="FIXED"/>
    <n v="0"/>
    <s v="CLP-TNA"/>
    <s v="CLP"/>
    <n v="9000000000"/>
    <s v="CLF"/>
    <n v="308000"/>
    <s v="U"/>
    <s v="ON"/>
    <s v="12/02/2019 12:00:46"/>
    <x v="22"/>
    <x v="22"/>
    <x v="18"/>
    <n v="308000"/>
  </r>
  <r>
    <s v="XCCY Fix-Float"/>
    <s v="TR"/>
    <s v="12/04/2019"/>
    <s v="01/08/2021"/>
    <n v="0"/>
    <s v="FIXED"/>
    <n v="0"/>
    <s v="CLP-TNA"/>
    <s v="CLP"/>
    <n v="9000000000"/>
    <s v="CLF"/>
    <n v="308000"/>
    <s v="U"/>
    <s v="ON"/>
    <s v="12/02/2019 11:59:19"/>
    <x v="22"/>
    <x v="22"/>
    <x v="18"/>
    <n v="308000"/>
  </r>
  <r>
    <s v="XCCY Fix-Float"/>
    <s v="TR"/>
    <s v="12/05/2019"/>
    <s v="01/08/2021"/>
    <n v="0"/>
    <s v="FIXED"/>
    <n v="0"/>
    <s v="CLP-TNA"/>
    <s v="CLP"/>
    <n v="9000000000"/>
    <s v="CLF"/>
    <n v="308000"/>
    <s v="U"/>
    <s v="ON"/>
    <s v="12/03/2019 13:15:37"/>
    <x v="23"/>
    <x v="23"/>
    <x v="18"/>
    <n v="308000"/>
  </r>
  <r>
    <s v="XCCY Fix-Float"/>
    <s v="TR"/>
    <s v="12/05/2019"/>
    <s v="12/07/2026"/>
    <n v="0.05"/>
    <s v="FIXED"/>
    <n v="0"/>
    <s v="CLP-TNA"/>
    <s v="CLP"/>
    <n v="6000000000"/>
    <s v="CLF"/>
    <n v="212000"/>
    <s v="U"/>
    <s v="ON"/>
    <s v="12/03/2019 11:14:15"/>
    <x v="23"/>
    <x v="23"/>
    <x v="4"/>
    <n v="212000"/>
  </r>
  <r>
    <s v="XCCY Fix-Float"/>
    <s v="TR"/>
    <s v="12/05/2019"/>
    <s v="12/07/2026"/>
    <n v="6.9000000000000006E-2"/>
    <s v="FIXED"/>
    <n v="0"/>
    <s v="CLP-TNA"/>
    <s v="CLP"/>
    <n v="6000000000"/>
    <s v="CLF"/>
    <n v="212000"/>
    <s v="U"/>
    <s v="ON"/>
    <s v="12/03/2019 11:04:12"/>
    <x v="23"/>
    <x v="23"/>
    <x v="4"/>
    <n v="212000"/>
  </r>
  <r>
    <s v="XCCY Fix-Float"/>
    <s v="TR"/>
    <s v="12/06/2019"/>
    <s v="12/06/2029"/>
    <n v="0.30499999999999999"/>
    <s v="FIXED"/>
    <n v="0"/>
    <s v="CLP-TNA"/>
    <s v="CLF"/>
    <n v="141000"/>
    <s v="CLP"/>
    <n v="4000000000"/>
    <s v="U"/>
    <s v="OFF"/>
    <s v="12/04/2019 14:44:17"/>
    <x v="24"/>
    <x v="24"/>
    <x v="3"/>
    <n v="141000"/>
  </r>
  <r>
    <s v="XCCY Fix-Float"/>
    <s v="TR"/>
    <s v="12/06/2019"/>
    <s v="12/06/2024"/>
    <n v="-0.28000000000000003"/>
    <s v="FIXED"/>
    <n v="0"/>
    <s v="Camara Promedio Index"/>
    <s v="CLF"/>
    <n v="283000"/>
    <s v="CLP"/>
    <n v="8000000000"/>
    <s v="U"/>
    <s v="ON"/>
    <s v="12/04/2019 13:56:38"/>
    <x v="24"/>
    <x v="24"/>
    <x v="10"/>
    <n v="283000"/>
  </r>
  <r>
    <s v="XCCY Fix-Float"/>
    <s v="TR"/>
    <s v="12/06/2019"/>
    <s v="12/06/2024"/>
    <n v="-0.26"/>
    <s v="FIXED"/>
    <n v="0"/>
    <s v="CLP-TNA"/>
    <s v="CLP"/>
    <n v="8000000000"/>
    <s v="CLF"/>
    <n v="283000"/>
    <s v="U"/>
    <s v="ON"/>
    <s v="12/04/2019 13:40:34"/>
    <x v="24"/>
    <x v="24"/>
    <x v="10"/>
    <n v="283000"/>
  </r>
  <r>
    <s v="XCCY Fix-Float"/>
    <s v="TR"/>
    <s v="12/06/2019"/>
    <s v="12/06/2024"/>
    <n v="-0.28000000000000003"/>
    <s v="FIXED"/>
    <n v="0"/>
    <s v="Camara Promedio Index"/>
    <s v="CLF"/>
    <n v="566000"/>
    <s v="CLP"/>
    <n v="16000000000"/>
    <s v="U"/>
    <s v="ON"/>
    <s v="12/04/2019 13:25:10"/>
    <x v="24"/>
    <x v="24"/>
    <x v="10"/>
    <n v="566000"/>
  </r>
  <r>
    <s v="XCCY Fix-Float"/>
    <s v="TR"/>
    <s v="12/06/2019"/>
    <s v="12/06/2024"/>
    <n v="-0.25"/>
    <s v="FIXED"/>
    <n v="0"/>
    <s v="Camara Promedio Index"/>
    <s v="CLF"/>
    <n v="283000"/>
    <s v="CLP"/>
    <n v="8000000000"/>
    <s v="U"/>
    <s v="ON"/>
    <s v="12/04/2019 13:01:28"/>
    <x v="24"/>
    <x v="24"/>
    <x v="10"/>
    <n v="283000"/>
  </r>
  <r>
    <s v="XCCY Fix-Float"/>
    <s v="TR"/>
    <s v="12/06/2019"/>
    <s v="12/06/2024"/>
    <n v="-0.27500000000000002"/>
    <s v="FIXED"/>
    <n v="0"/>
    <s v="CLP-TNA"/>
    <s v="CLP"/>
    <n v="8000000000"/>
    <s v="CLF"/>
    <n v="283000"/>
    <s v="U"/>
    <s v="ON"/>
    <s v="12/04/2019 12:12:31"/>
    <x v="24"/>
    <x v="24"/>
    <x v="10"/>
    <n v="283000"/>
  </r>
  <r>
    <s v="XCCY Fix-Float"/>
    <s v="TR"/>
    <s v="12/06/2019"/>
    <s v="01/08/2021"/>
    <n v="0"/>
    <s v="FIXED"/>
    <n v="0"/>
    <s v="CLP-TNA"/>
    <s v="CLP"/>
    <n v="15000000000"/>
    <s v="CLF"/>
    <n v="513000"/>
    <s v="U"/>
    <s v="ON"/>
    <s v="12/04/2019 11:57:55"/>
    <x v="24"/>
    <x v="24"/>
    <x v="18"/>
    <n v="513000"/>
  </r>
  <r>
    <s v="XCCY Fix-Float"/>
    <s v="TR"/>
    <s v="12/06/2019"/>
    <s v="12/06/2024"/>
    <n v="-0.26619999999999999"/>
    <s v="FIXED"/>
    <n v="0"/>
    <s v="CLP.OFFICIAL.RATE/CLP08"/>
    <s v="CLP"/>
    <n v="8000000000"/>
    <s v="CLF"/>
    <n v="283000"/>
    <s v="U"/>
    <s v="OFF"/>
    <s v="12/04/2019 10:56:13"/>
    <x v="24"/>
    <x v="24"/>
    <x v="10"/>
    <n v="283000"/>
  </r>
  <r>
    <s v="XCCY Fix-Float"/>
    <s v="TR"/>
    <s v="12/09/2019"/>
    <s v="12/09/2031"/>
    <n v="0.53200000000000003"/>
    <s v="FIXED"/>
    <n v="0"/>
    <s v="CLP-TNA"/>
    <s v="CLP"/>
    <n v="7000000000"/>
    <s v="CLF"/>
    <n v="247000"/>
    <s v="U"/>
    <s v="ON"/>
    <s v="12/05/2019 12:42:44"/>
    <x v="25"/>
    <x v="25"/>
    <x v="2"/>
    <n v="247000"/>
  </r>
  <r>
    <s v="XCCY Fix-Float"/>
    <s v="TR"/>
    <s v="12/09/2019"/>
    <s v="12/10/2029"/>
    <n v="0.44800000000000001"/>
    <s v="FIXED"/>
    <n v="0"/>
    <s v="CLP-TNA"/>
    <s v="CLP"/>
    <n v="8000000000"/>
    <s v="CLF"/>
    <n v="282000"/>
    <s v="U"/>
    <s v="ON"/>
    <s v="12/05/2019 12:39:09"/>
    <x v="25"/>
    <x v="25"/>
    <x v="3"/>
    <n v="282000"/>
  </r>
  <r>
    <s v="XCCY Fix-Float"/>
    <s v="TR"/>
    <s v="12/09/2019"/>
    <s v="12/09/2022"/>
    <n v="-0.59"/>
    <s v="FIXED"/>
    <n v="0"/>
    <s v="CLP-TNA"/>
    <s v="CLF"/>
    <n v="1000000"/>
    <s v="CLP"/>
    <n v="28289900000"/>
    <s v="U"/>
    <s v="OFF"/>
    <s v="12/05/2019 11:05:15"/>
    <x v="25"/>
    <x v="25"/>
    <x v="7"/>
    <n v="1000000"/>
  </r>
  <r>
    <s v="XCCY Fix-Float"/>
    <s v="TR"/>
    <s v="12/09/2019"/>
    <s v="12/09/2025"/>
    <n v="-0.01"/>
    <s v="FIXED"/>
    <n v="0"/>
    <s v="Camara Promedio Index"/>
    <s v="CLF"/>
    <n v="212000"/>
    <s v="CLP"/>
    <n v="6000000000"/>
    <s v="U"/>
    <s v="ON"/>
    <s v="12/05/2019 10:20:29"/>
    <x v="25"/>
    <x v="25"/>
    <x v="5"/>
    <n v="212000"/>
  </r>
  <r>
    <s v="XCCY Fix-Float"/>
    <s v="TR"/>
    <s v="12/10/2019"/>
    <s v="12/10/2025"/>
    <n v="-0.04"/>
    <s v="FIXED"/>
    <n v="0"/>
    <s v="CLP-TNA"/>
    <s v="CLF"/>
    <n v="450000"/>
    <s v="CLP"/>
    <n v="12730900000"/>
    <s v="U"/>
    <s v="OFF"/>
    <s v="12/06/2019 14:40:54"/>
    <x v="26"/>
    <x v="26"/>
    <x v="5"/>
    <n v="450000"/>
  </r>
  <r>
    <s v="XCCY Fix-Float"/>
    <s v="TR"/>
    <s v="12/10/2019"/>
    <s v="12/10/2022"/>
    <n v="-0.66500000000000004"/>
    <s v="FIXED"/>
    <n v="0"/>
    <s v="CLP-TNA"/>
    <s v="CLF"/>
    <n v="1000000"/>
    <s v="CLP"/>
    <n v="28290800000"/>
    <s v="U"/>
    <s v="OFF"/>
    <s v="12/06/2019 14:11:26"/>
    <x v="26"/>
    <x v="26"/>
    <x v="7"/>
    <n v="1000000"/>
  </r>
  <r>
    <s v="XCCY Fix-Float"/>
    <s v="TR"/>
    <s v="12/10/2019"/>
    <s v="12/10/2027"/>
    <n v="0.23"/>
    <s v="FIXED"/>
    <n v="0"/>
    <s v="Camara Promedio Index"/>
    <s v="CLF"/>
    <n v="176000"/>
    <s v="CLP"/>
    <n v="5000000000"/>
    <s v="U"/>
    <s v="ON"/>
    <s v="12/06/2019 12:31:20"/>
    <x v="26"/>
    <x v="26"/>
    <x v="6"/>
    <n v="176000"/>
  </r>
  <r>
    <s v="XCCY Fix-Float"/>
    <s v="TR"/>
    <s v="12/10/2019"/>
    <s v="12/10/2026"/>
    <n v="0.14000000000000001"/>
    <s v="FIXED"/>
    <n v="0"/>
    <s v="Camara Promedio Index"/>
    <s v="CLF"/>
    <n v="176000"/>
    <s v="CLP"/>
    <n v="5000000000"/>
    <s v="U"/>
    <s v="ON"/>
    <s v="12/06/2019 12:28:30"/>
    <x v="26"/>
    <x v="26"/>
    <x v="4"/>
    <n v="176000"/>
  </r>
  <r>
    <s v="XCCY Fix-Float"/>
    <s v="TR"/>
    <s v="12/10/2019"/>
    <s v="12/10/2029"/>
    <n v="0.41499999999999998"/>
    <s v="FIXED"/>
    <n v="0"/>
    <s v="Camara Promedio Index"/>
    <s v="CLF"/>
    <n v="141000"/>
    <s v="CLP"/>
    <n v="4000000000"/>
    <s v="U"/>
    <s v="ON"/>
    <s v="12/06/2019 10:45:59"/>
    <x v="26"/>
    <x v="26"/>
    <x v="3"/>
    <n v="141000"/>
  </r>
  <r>
    <s v="XCCY Fix-Float"/>
    <s v="TR"/>
    <s v="12/10/2019"/>
    <s v="12/11/2028"/>
    <n v="0.34"/>
    <s v="FIXED"/>
    <n v="0"/>
    <s v="Camara Promedio Index"/>
    <s v="CLF"/>
    <n v="141000"/>
    <s v="CLP"/>
    <n v="4000000000"/>
    <s v="U"/>
    <s v="ON"/>
    <s v="12/06/2019 10:43:09"/>
    <x v="26"/>
    <x v="26"/>
    <x v="13"/>
    <n v="141000"/>
  </r>
  <r>
    <s v="XCCY Fix-Float"/>
    <s v="TR"/>
    <s v="12/11/2019"/>
    <s v="12/12/2044"/>
    <n v="0.45500000000000002"/>
    <s v="FIXED"/>
    <n v="0"/>
    <s v="Camara Promedio Index"/>
    <s v="CLF"/>
    <n v="70000"/>
    <s v="CLP"/>
    <n v="2000000000"/>
    <s v="U"/>
    <s v="ON"/>
    <s v="12/09/2019 14:36:08"/>
    <x v="27"/>
    <x v="27"/>
    <x v="9"/>
    <n v="70000"/>
  </r>
  <r>
    <s v="XCCY Fix-Float"/>
    <s v="TR"/>
    <s v="12/11/2019"/>
    <s v="12/12/2039"/>
    <n v="0.59499999999999997"/>
    <s v="FIXED"/>
    <n v="0"/>
    <s v="Camara Promedio Index"/>
    <s v="CLF"/>
    <n v="70000"/>
    <s v="CLP"/>
    <n v="2000000000"/>
    <s v="U"/>
    <s v="ON"/>
    <s v="12/09/2019 14:34:03"/>
    <x v="27"/>
    <x v="27"/>
    <x v="8"/>
    <n v="70000"/>
  </r>
  <r>
    <s v="XCCY Fix-Float"/>
    <s v="TR"/>
    <s v="12/11/2019"/>
    <s v="12/12/2044"/>
    <n v="0.48499999999999999"/>
    <s v="FIXED"/>
    <n v="0"/>
    <s v="Camara Promedio Index"/>
    <s v="CLF"/>
    <n v="106000"/>
    <s v="CLP"/>
    <n v="3000000000"/>
    <s v="U"/>
    <s v="ON"/>
    <s v="12/09/2019 14:26:44"/>
    <x v="27"/>
    <x v="27"/>
    <x v="9"/>
    <n v="106000"/>
  </r>
  <r>
    <s v="XCCY Fix-Float"/>
    <s v="TR"/>
    <s v="12/11/2019"/>
    <s v="12/11/2039"/>
    <n v="0.59499999999999997"/>
    <s v="FIXED"/>
    <n v="0"/>
    <s v="Camara Promedio Index"/>
    <s v="CLF"/>
    <n v="141000"/>
    <s v="CLP"/>
    <n v="4000000000"/>
    <s v="U"/>
    <s v="ON"/>
    <s v="12/09/2019 14:23:27"/>
    <x v="27"/>
    <x v="27"/>
    <x v="8"/>
    <n v="141000"/>
  </r>
  <r>
    <s v="XCCY Fix-Float"/>
    <s v="TR"/>
    <s v="12/11/2019"/>
    <s v="12/12/2044"/>
    <n v="0.503"/>
    <s v="FIXED"/>
    <n v="0"/>
    <s v="Camara Promedio Index"/>
    <s v="CLF"/>
    <n v="70000"/>
    <s v="CLP"/>
    <n v="2000000000"/>
    <s v="U"/>
    <s v="ON"/>
    <s v="12/09/2019 14:21:40"/>
    <x v="27"/>
    <x v="27"/>
    <x v="9"/>
    <n v="70000"/>
  </r>
  <r>
    <s v="XCCY Fix-Float"/>
    <s v="TR"/>
    <s v="12/11/2019"/>
    <s v="12/11/2039"/>
    <n v="0.622"/>
    <s v="FIXED"/>
    <n v="0"/>
    <s v="Camara Promedio Index"/>
    <s v="CLF"/>
    <n v="70000"/>
    <s v="CLP"/>
    <n v="2000000000"/>
    <s v="U"/>
    <s v="ON"/>
    <s v="12/09/2019 14:18:23"/>
    <x v="27"/>
    <x v="27"/>
    <x v="8"/>
    <n v="70000"/>
  </r>
  <r>
    <s v="XCCY Fix-Float"/>
    <s v="TR"/>
    <s v="12/11/2019"/>
    <s v="12/11/2024"/>
    <n v="-0.34"/>
    <s v="FIXED"/>
    <n v="0"/>
    <s v="Camara Promedio Index"/>
    <s v="CLF"/>
    <n v="247000"/>
    <s v="CLP"/>
    <n v="7000000000"/>
    <s v="U"/>
    <s v="ON"/>
    <s v="12/09/2019 13:35:42"/>
    <x v="27"/>
    <x v="27"/>
    <x v="10"/>
    <n v="247000"/>
  </r>
  <r>
    <s v="XCCY Fix-Float"/>
    <s v="TR"/>
    <s v="12/11/2019"/>
    <s v="12/11/2024"/>
    <n v="-0.32"/>
    <s v="FIXED"/>
    <n v="0"/>
    <s v="CLP-TNA"/>
    <s v="CLP"/>
    <n v="8000000000"/>
    <s v="CLF"/>
    <n v="282000"/>
    <s v="U"/>
    <s v="ON"/>
    <s v="12/09/2019 13:14:03"/>
    <x v="27"/>
    <x v="27"/>
    <x v="10"/>
    <n v="282000"/>
  </r>
  <r>
    <s v="XCCY Fix-Float"/>
    <s v="TR"/>
    <s v="12/11/2019"/>
    <s v="12/11/2024"/>
    <n v="-0.315"/>
    <s v="FIXED"/>
    <n v="0"/>
    <s v="CLP-TNA"/>
    <s v="CLP"/>
    <n v="8000000000"/>
    <s v="CLF"/>
    <n v="282000"/>
    <s v="U"/>
    <s v="ON"/>
    <s v="12/09/2019 13:11:59"/>
    <x v="27"/>
    <x v="27"/>
    <x v="10"/>
    <n v="282000"/>
  </r>
  <r>
    <s v="XCCY Fix-Float"/>
    <s v="TR"/>
    <s v="12/12/2019"/>
    <s v="12/12/2028"/>
    <n v="0.17499999999999999"/>
    <s v="FIXED"/>
    <n v="0"/>
    <s v="CLP-Reuters_.ICPROM"/>
    <s v="CLF"/>
    <n v="600000"/>
    <s v="CLP"/>
    <n v="16975600000"/>
    <s v="U"/>
    <s v="OFF"/>
    <s v="12/10/2019 17:00:00"/>
    <x v="28"/>
    <x v="28"/>
    <x v="13"/>
    <n v="600000"/>
  </r>
  <r>
    <s v="XCCY Fix-Float"/>
    <s v="TR"/>
    <s v="12/12/2019"/>
    <s v="12/12/2028"/>
    <n v="0.17499999999999999"/>
    <s v="FIXED"/>
    <n v="0"/>
    <s v="CLP-Reuters_.ICPROM"/>
    <s v="CLF"/>
    <n v="600000"/>
    <s v="CLP"/>
    <n v="16975600000"/>
    <s v="U"/>
    <s v="OFF"/>
    <s v="12/10/2019 16:40:00"/>
    <x v="28"/>
    <x v="28"/>
    <x v="13"/>
    <n v="600000"/>
  </r>
  <r>
    <s v="XCCY Fix-Float"/>
    <s v="TR"/>
    <s v="12/13/2019"/>
    <s v="12/14/2026"/>
    <n v="-0.12"/>
    <s v="FIXED"/>
    <n v="0"/>
    <s v="CLP-TNA"/>
    <s v="CLP"/>
    <n v="5658700000"/>
    <s v="CLF"/>
    <n v="200000"/>
    <s v="U"/>
    <s v="ON"/>
    <s v="12/11/2019 13:54:12"/>
    <x v="29"/>
    <x v="29"/>
    <x v="4"/>
    <n v="200000"/>
  </r>
  <r>
    <s v="XCCY Fix-Float"/>
    <s v="TR"/>
    <s v="12/13/2019"/>
    <s v="12/13/2029"/>
    <n v="0.17"/>
    <s v="FIXED"/>
    <n v="0"/>
    <s v="CLP-TNA"/>
    <s v="CLF"/>
    <n v="140000"/>
    <s v="CLP"/>
    <n v="3960950000"/>
    <s v="U"/>
    <s v="OFF"/>
    <s v="12/11/2019 13:52:43"/>
    <x v="29"/>
    <x v="29"/>
    <x v="3"/>
    <n v="140000"/>
  </r>
  <r>
    <s v="XCCY Fix-Float"/>
    <s v="TR"/>
    <s v="12/13/2034"/>
    <s v="12/13/2044"/>
    <n v="0.56999999999999995"/>
    <s v="FIXED"/>
    <n v="0"/>
    <s v="CLP-TNA"/>
    <s v="CLP"/>
    <n v="13863800000"/>
    <s v="CLF"/>
    <n v="490000"/>
    <s v="U"/>
    <s v="OFF"/>
    <s v="12/11/2019 11:42:12"/>
    <x v="29"/>
    <x v="29"/>
    <x v="3"/>
    <n v="490000"/>
  </r>
  <r>
    <s v="XCCY Fix-Float"/>
    <s v="TR"/>
    <s v="12/13/2024"/>
    <s v="12/13/2034"/>
    <n v="0.8"/>
    <s v="FIXED"/>
    <n v="0"/>
    <s v="CLP-TNA"/>
    <s v="CLF"/>
    <n v="510000"/>
    <s v="CLP"/>
    <n v="14429700000"/>
    <s v="U"/>
    <s v="OFF"/>
    <s v="12/11/2019 11:39:52"/>
    <x v="29"/>
    <x v="29"/>
    <x v="3"/>
    <n v="510000"/>
  </r>
  <r>
    <s v="XCCY Fix-Float"/>
    <s v="TR"/>
    <s v="12/16/2019"/>
    <s v="12/16/2027"/>
    <n v="-1.4999999999999999E-2"/>
    <s v="FIXED"/>
    <n v="0"/>
    <s v="Camara Promedio Index"/>
    <s v="CLF"/>
    <n v="176000"/>
    <s v="CLP"/>
    <n v="5000000000"/>
    <s v="U"/>
    <s v="ON"/>
    <s v="12/12/2019 13:52:36"/>
    <x v="30"/>
    <x v="30"/>
    <x v="6"/>
    <n v="176000"/>
  </r>
  <r>
    <s v="XCCY Fix-Float"/>
    <s v="TR"/>
    <s v="12/16/2019"/>
    <s v="12/16/2026"/>
    <n v="-0.1"/>
    <s v="FIXED"/>
    <n v="0"/>
    <s v="Camara Promedio Index"/>
    <s v="CLF"/>
    <n v="176000"/>
    <s v="CLP"/>
    <n v="5000000000"/>
    <s v="U"/>
    <s v="ON"/>
    <s v="12/12/2019 13:50:19"/>
    <x v="30"/>
    <x v="30"/>
    <x v="4"/>
    <n v="176000"/>
  </r>
  <r>
    <s v="XCCY Fix-Float"/>
    <s v="TR"/>
    <s v="12/16/2019"/>
    <s v="12/18/2023"/>
    <n v="-0.63"/>
    <s v="FIXED"/>
    <n v="0"/>
    <s v="Camara Promedio Index"/>
    <s v="CLF"/>
    <n v="318000"/>
    <s v="CLP"/>
    <n v="9000000000"/>
    <s v="U"/>
    <s v="ON"/>
    <s v="12/12/2019 13:07:48"/>
    <x v="30"/>
    <x v="30"/>
    <x v="14"/>
    <n v="318000"/>
  </r>
  <r>
    <s v="XCCY Fix-Float"/>
    <s v="TR"/>
    <s v="12/17/2019"/>
    <s v="12/17/2029"/>
    <n v="-8.7999999999999995E-2"/>
    <s v="FIXED"/>
    <n v="0"/>
    <s v="Camara Promedio Index"/>
    <s v="CLF"/>
    <n v="247000"/>
    <s v="CLP"/>
    <n v="7000000000"/>
    <s v="U"/>
    <s v="ON"/>
    <s v="12/13/2019 13:55:31"/>
    <x v="31"/>
    <x v="31"/>
    <x v="3"/>
    <n v="247000"/>
  </r>
  <r>
    <s v="XCCY Fix-Float"/>
    <s v="TR"/>
    <s v="12/18/2019"/>
    <s v="12/18/2029"/>
    <n v="-0.02"/>
    <s v="FIXED"/>
    <n v="0"/>
    <s v="Camara Promedio Index"/>
    <s v="CLF"/>
    <n v="106000"/>
    <s v="CLP"/>
    <n v="3000000000"/>
    <s v="U"/>
    <s v="ON"/>
    <s v="12/16/2019 14:32:31"/>
    <x v="32"/>
    <x v="32"/>
    <x v="3"/>
    <n v="106000"/>
  </r>
  <r>
    <s v="XCCY Fix-Float"/>
    <s v="TR"/>
    <s v="12/18/2019"/>
    <s v="12/18/2026"/>
    <n v="-0.30099999999999999"/>
    <s v="FIXED"/>
    <n v="0"/>
    <s v="CLP-TNA"/>
    <s v="CLP"/>
    <n v="6000000000"/>
    <s v="CLF"/>
    <n v="212000"/>
    <s v="U"/>
    <s v="ON"/>
    <s v="12/16/2019 13:40:45"/>
    <x v="32"/>
    <x v="32"/>
    <x v="4"/>
    <n v="212000"/>
  </r>
  <r>
    <s v="XCCY Fix-Float"/>
    <s v="TR"/>
    <s v="12/18/2019"/>
    <s v="12/18/2026"/>
    <n v="-0.32"/>
    <s v="FIXED"/>
    <n v="0"/>
    <s v="CLP-TNA"/>
    <s v="CLP"/>
    <n v="6000000000"/>
    <s v="CLF"/>
    <n v="212000"/>
    <s v="U"/>
    <s v="ON"/>
    <s v="12/16/2019 13:30:12"/>
    <x v="32"/>
    <x v="32"/>
    <x v="4"/>
    <n v="212000"/>
  </r>
  <r>
    <s v="XCCY Fix-Float"/>
    <s v="TR"/>
    <s v="12/19/2019"/>
    <s v="12/19/2029"/>
    <n v="-0.02"/>
    <s v="FIXED"/>
    <n v="0"/>
    <s v="CLP-TNA"/>
    <s v="CLP"/>
    <n v="3000000000"/>
    <s v="CLF"/>
    <n v="106000"/>
    <s v="U"/>
    <s v="ON"/>
    <s v="12/17/2019 13:48:04"/>
    <x v="33"/>
    <x v="33"/>
    <x v="3"/>
    <n v="106000"/>
  </r>
  <r>
    <s v="XCCY Fix-Float"/>
    <s v="TR"/>
    <s v="12/20/2019"/>
    <s v="12/20/2029"/>
    <n v="0"/>
    <s v="FIXED"/>
    <n v="0"/>
    <s v="Camara Promedio Index"/>
    <s v="CLF"/>
    <n v="106000"/>
    <s v="CLP"/>
    <n v="3000000000"/>
    <s v="U"/>
    <s v="ON"/>
    <s v="12/18/2019 12:27:12"/>
    <x v="34"/>
    <x v="34"/>
    <x v="3"/>
    <n v="106000"/>
  </r>
  <r>
    <s v="XCCY Fix-Float"/>
    <s v="TR"/>
    <s v="12/20/2019"/>
    <s v="12/20/2029"/>
    <n v="2.8000000000000001E-2"/>
    <s v="FIXED"/>
    <n v="0"/>
    <s v="Camara Promedio Index"/>
    <s v="CLF"/>
    <n v="106000"/>
    <s v="CLP"/>
    <n v="3000000000"/>
    <s v="U"/>
    <s v="ON"/>
    <s v="12/18/2019 12:23:48"/>
    <x v="34"/>
    <x v="34"/>
    <x v="3"/>
    <n v="106000"/>
  </r>
  <r>
    <s v="XCCY Fix-Float"/>
    <s v="TR"/>
    <s v="12/20/2019"/>
    <s v="12/20/2021"/>
    <n v="-1.1299999999999999"/>
    <s v="FIXED"/>
    <n v="0"/>
    <s v="CLP-TNA"/>
    <s v="CLP"/>
    <n v="8000000000"/>
    <s v="CLF"/>
    <n v="282000"/>
    <s v="U"/>
    <s v="ON"/>
    <s v="12/18/2019 10:17:15"/>
    <x v="34"/>
    <x v="34"/>
    <x v="0"/>
    <n v="282000"/>
  </r>
  <r>
    <s v="XCCY Fix-Float"/>
    <s v="TR"/>
    <s v="12/20/2019"/>
    <s v="12/20/2021"/>
    <n v="-1.1299999999999999"/>
    <s v="FIXED"/>
    <n v="0"/>
    <s v="CLP-TNA"/>
    <s v="CLP"/>
    <n v="8000000000"/>
    <s v="CLF"/>
    <n v="282000"/>
    <s v="U"/>
    <s v="ON"/>
    <s v="12/18/2019 10:09:21"/>
    <x v="34"/>
    <x v="34"/>
    <x v="0"/>
    <n v="282000"/>
  </r>
  <r>
    <s v="XCCY Fix-Float"/>
    <s v="TR"/>
    <s v="12/23/2019"/>
    <s v="12/23/2044"/>
    <n v="0.215"/>
    <s v="FIXED"/>
    <n v="0"/>
    <s v="Camara Promedio Index"/>
    <s v="CLF"/>
    <n v="70000"/>
    <s v="CLP"/>
    <n v="2000000000"/>
    <s v="U"/>
    <s v="ON"/>
    <s v="12/19/2019 12:02:51"/>
    <x v="35"/>
    <x v="35"/>
    <x v="9"/>
    <n v="70000"/>
  </r>
  <r>
    <s v="XCCY Fix-Float"/>
    <s v="TR"/>
    <s v="12/23/2019"/>
    <s v="12/23/2039"/>
    <n v="0.33"/>
    <s v="FIXED"/>
    <n v="0"/>
    <s v="Camara Promedio Index"/>
    <s v="CLF"/>
    <n v="70000"/>
    <s v="CLP"/>
    <n v="2000000000"/>
    <s v="U"/>
    <s v="ON"/>
    <s v="12/19/2019 11:01:10"/>
    <x v="35"/>
    <x v="35"/>
    <x v="8"/>
    <n v="70000"/>
  </r>
  <r>
    <s v="XCCY Fix-Float"/>
    <s v="TR"/>
    <s v="12/24/2019"/>
    <s v="12/24/2028"/>
    <n v="-9.5000000000000001E-2"/>
    <s v="FIXED"/>
    <n v="0"/>
    <s v="CL-CLICP-Bloomberg"/>
    <s v="CLF"/>
    <n v="35000"/>
    <s v="CLP"/>
    <n v="1000000000"/>
    <s v="U"/>
    <s v="ON"/>
    <s v="12/20/2019 15:00:44"/>
    <x v="36"/>
    <x v="36"/>
    <x v="13"/>
    <n v="35000"/>
  </r>
  <r>
    <s v="XCCY Fix-Float"/>
    <s v="TR"/>
    <s v="12/24/2019"/>
    <s v="12/24/2027"/>
    <n v="-0.2"/>
    <s v="FIXED"/>
    <n v="0"/>
    <s v="CL-CLICP-Bloomberg"/>
    <s v="CLF"/>
    <n v="35000"/>
    <s v="CLP"/>
    <n v="1000000000"/>
    <s v="U"/>
    <s v="ON"/>
    <s v="12/20/2019 14:59:48"/>
    <x v="36"/>
    <x v="36"/>
    <x v="6"/>
    <n v="35000"/>
  </r>
  <r>
    <s v="XCCY Fix-Float"/>
    <s v="TR"/>
    <s v="12/24/2019"/>
    <s v="12/24/2034"/>
    <n v="0.224"/>
    <s v="FIXED"/>
    <n v="0"/>
    <s v="CLP-TNA"/>
    <s v="CLF"/>
    <n v="70000"/>
    <s v="CLP"/>
    <n v="2000000000"/>
    <s v="U"/>
    <s v="OFF"/>
    <s v="12/20/2019 14:23:51"/>
    <x v="36"/>
    <x v="36"/>
    <x v="1"/>
    <n v="70000"/>
  </r>
  <r>
    <s v="XCCY Fix-Float"/>
    <s v="TR"/>
    <s v="12/24/2019"/>
    <s v="12/27/2044"/>
    <n v="0.21"/>
    <s v="FIXED"/>
    <n v="0"/>
    <s v="Camara Promedio Index"/>
    <s v="CLF"/>
    <n v="105000"/>
    <s v="CLP"/>
    <n v="3000000000"/>
    <s v="U"/>
    <s v="ON"/>
    <s v="12/20/2019 14:02:07"/>
    <x v="36"/>
    <x v="36"/>
    <x v="9"/>
    <n v="105000"/>
  </r>
  <r>
    <s v="XCCY Fix-Float"/>
    <s v="TR"/>
    <s v="12/24/2019"/>
    <s v="12/24/2029"/>
    <n v="0.01"/>
    <s v="FIXED"/>
    <n v="0"/>
    <s v="Camara Promedio Index"/>
    <s v="CLF"/>
    <n v="141000"/>
    <s v="CLP"/>
    <n v="4000000000"/>
    <s v="U"/>
    <s v="ON"/>
    <s v="12/20/2019 13:23:24"/>
    <x v="36"/>
    <x v="36"/>
    <x v="3"/>
    <n v="141000"/>
  </r>
  <r>
    <s v="XCCY Fix-Float"/>
    <s v="TR"/>
    <s v="12/24/2019"/>
    <s v="12/27/2039"/>
    <n v="0.33"/>
    <s v="FIXED"/>
    <n v="0"/>
    <s v="Camara Promedio Index"/>
    <s v="CLF"/>
    <n v="141000"/>
    <s v="CLP"/>
    <n v="4000000000"/>
    <s v="U"/>
    <s v="ON"/>
    <s v="12/20/2019 13:00:18"/>
    <x v="36"/>
    <x v="36"/>
    <x v="8"/>
    <n v="141000"/>
  </r>
  <r>
    <s v="XCCY Fix-Float"/>
    <s v="TR"/>
    <s v="12/24/2019"/>
    <s v="12/26/2028"/>
    <n v="-7.0000000000000007E-2"/>
    <s v="FIXED"/>
    <n v="0"/>
    <s v="Camara Promedio Index"/>
    <s v="CLF"/>
    <n v="141000"/>
    <s v="CLP"/>
    <n v="4000000000"/>
    <s v="U"/>
    <s v="ON"/>
    <s v="12/20/2019 12:21:40"/>
    <x v="36"/>
    <x v="36"/>
    <x v="13"/>
    <n v="141000"/>
  </r>
  <r>
    <s v="XCCY Fix-Float"/>
    <s v="TR"/>
    <s v="12/26/2019"/>
    <s v="12/26/2029"/>
    <n v="0.01"/>
    <s v="FIXED"/>
    <n v="0"/>
    <s v="Camara Promedio Index"/>
    <s v="CLF"/>
    <n v="141000"/>
    <s v="CLP"/>
    <n v="4000000000"/>
    <s v="U"/>
    <s v="ON"/>
    <s v="12/23/2019 06:17:22"/>
    <x v="37"/>
    <x v="37"/>
    <x v="3"/>
    <n v="141000"/>
  </r>
  <r>
    <s v="XCCY Fix-Float"/>
    <s v="TR"/>
    <s v="12/26/2019"/>
    <s v="12/26/2028"/>
    <n v="-7.0000000000000007E-2"/>
    <s v="FIXED"/>
    <n v="0"/>
    <s v="Camara Promedio Index"/>
    <s v="CLF"/>
    <n v="141000"/>
    <s v="CLP"/>
    <n v="4000000000"/>
    <s v="U"/>
    <s v="ON"/>
    <s v="12/23/2019 06:15:50"/>
    <x v="37"/>
    <x v="37"/>
    <x v="13"/>
    <n v="141000"/>
  </r>
  <r>
    <s v="XCCY Fix-Float"/>
    <s v="TR"/>
    <s v="01/02/2020"/>
    <s v="01/02/2045"/>
    <n v="-0.12"/>
    <s v="FIXED"/>
    <n v="0"/>
    <s v="Camara Promedio Index"/>
    <s v="CLF"/>
    <n v="35000"/>
    <s v="CLP"/>
    <n v="1000000000"/>
    <s v="U"/>
    <s v="ON"/>
    <s v="12/27/2019 14:05:38"/>
    <x v="38"/>
    <x v="38"/>
    <x v="9"/>
    <n v="35000"/>
  </r>
  <r>
    <s v="XCCY Fix-Float"/>
    <s v="TR"/>
    <s v="01/02/2020"/>
    <s v="01/03/2040"/>
    <n v="-0.28000000000000003"/>
    <s v="FIXED"/>
    <n v="0"/>
    <s v="Camara Promedio Index"/>
    <s v="CLF"/>
    <n v="70000"/>
    <s v="CLP"/>
    <n v="2000000000"/>
    <s v="U"/>
    <s v="ON"/>
    <s v="12/27/2019 14:04:19"/>
    <x v="38"/>
    <x v="38"/>
    <x v="8"/>
    <n v="70000"/>
  </r>
  <r>
    <s v="XCCY Fix-Float"/>
    <s v="TR"/>
    <s v="01/02/2020"/>
    <s v="01/02/2045"/>
    <n v="-0.14000000000000001"/>
    <s v="FIXED"/>
    <n v="0"/>
    <s v="Camara Promedio Index"/>
    <s v="CLF"/>
    <n v="35000"/>
    <s v="CLP"/>
    <n v="1000000000"/>
    <s v="U"/>
    <s v="ON"/>
    <s v="12/27/2019 14:03:38"/>
    <x v="38"/>
    <x v="38"/>
    <x v="9"/>
    <n v="35000"/>
  </r>
  <r>
    <s v="XCCY Fix-Float"/>
    <s v="TR"/>
    <s v="01/02/2020"/>
    <s v="01/03/2040"/>
    <n v="-0.28000000000000003"/>
    <s v="FIXED"/>
    <n v="0"/>
    <s v="Camara Promedio Index"/>
    <s v="CLF"/>
    <n v="70000"/>
    <s v="CLP"/>
    <n v="2000000000"/>
    <s v="U"/>
    <s v="ON"/>
    <s v="12/27/2019 14:02:23"/>
    <x v="38"/>
    <x v="38"/>
    <x v="8"/>
    <n v="70000"/>
  </r>
  <r>
    <s v="XCCY Fix-Float"/>
    <s v="TR"/>
    <s v="01/02/2020"/>
    <s v="01/02/2024"/>
    <n v="-0.78"/>
    <s v="FIXED"/>
    <n v="0"/>
    <s v="Camara Promedio Index"/>
    <s v="CLF"/>
    <n v="317000"/>
    <s v="CLP"/>
    <n v="9000000000"/>
    <s v="U"/>
    <s v="ON"/>
    <s v="12/27/2019 09:54:38"/>
    <x v="38"/>
    <x v="38"/>
    <x v="14"/>
    <n v="317000"/>
  </r>
  <r>
    <s v="XCCY Fix-Float"/>
    <s v="TR"/>
    <s v="01/02/2020"/>
    <s v="01/03/2023"/>
    <n v="-0.94499999999999995"/>
    <s v="FIXED"/>
    <n v="0"/>
    <s v="Camara Promedio Index"/>
    <s v="CLF"/>
    <n v="423000"/>
    <s v="CLP"/>
    <n v="12000000000"/>
    <s v="U"/>
    <s v="ON"/>
    <s v="12/27/2019 09:50:10"/>
    <x v="38"/>
    <x v="38"/>
    <x v="7"/>
    <n v="423000"/>
  </r>
  <r>
    <s v="XCCY Fix-Float"/>
    <s v="TR"/>
    <s v="01/03/2020"/>
    <s v="01/03/2029"/>
    <n v="-7.0000000000000007E-2"/>
    <s v="FIXED"/>
    <n v="0"/>
    <s v="Camara Promedio Index"/>
    <s v="CLF"/>
    <n v="105000"/>
    <s v="CLP"/>
    <n v="3000000000"/>
    <s v="U"/>
    <s v="ON"/>
    <s v="12/30/2019 12:31:05"/>
    <x v="39"/>
    <x v="39"/>
    <x v="13"/>
    <n v="105000"/>
  </r>
  <r>
    <s v="XCCY Fix-Float"/>
    <s v="TR"/>
    <s v="01/06/2020"/>
    <s v="01/06/2023"/>
    <n v="-0.9"/>
    <s v="FIXED"/>
    <n v="0"/>
    <s v="CLP-TNA"/>
    <s v="CLP"/>
    <n v="12000000000"/>
    <s v="CLF"/>
    <n v="423000"/>
    <s v="U"/>
    <s v="ON"/>
    <s v="01/02/2020 13:30:39"/>
    <x v="40"/>
    <x v="40"/>
    <x v="7"/>
    <n v="423000"/>
  </r>
  <r>
    <s v="XCCY Fix-Float"/>
    <s v="TR"/>
    <s v="01/06/2020"/>
    <s v="01/06/2023"/>
    <n v="-0.9"/>
    <s v="FIXED"/>
    <n v="0"/>
    <s v="CLP-TNA"/>
    <s v="CLP"/>
    <n v="8000000000"/>
    <s v="CLF"/>
    <n v="282000"/>
    <s v="U"/>
    <s v="ON"/>
    <s v="01/02/2020 13:21:21"/>
    <x v="40"/>
    <x v="40"/>
    <x v="7"/>
    <n v="282000"/>
  </r>
  <r>
    <s v="XCCY Fix-Float"/>
    <s v="TR"/>
    <s v="01/06/2020"/>
    <s v="01/06/2027"/>
    <n v="-0.28999999999999998"/>
    <s v="FIXED"/>
    <n v="0"/>
    <s v="CLP-Reuters_.ICPROM"/>
    <s v="CLF"/>
    <n v="282000"/>
    <s v="CLP"/>
    <n v="8000000000"/>
    <s v="U"/>
    <s v="OFF"/>
    <s v="01/02/2020 12:31:00"/>
    <x v="40"/>
    <x v="40"/>
    <x v="4"/>
    <n v="282000"/>
  </r>
  <r>
    <s v="XCCY Fix-Float"/>
    <s v="TR"/>
    <s v="01/06/2020"/>
    <s v="01/08/2029"/>
    <n v="-0.03"/>
    <s v="FIXED"/>
    <n v="0"/>
    <s v="Camara Promedio Index"/>
    <s v="CLF"/>
    <n v="105000"/>
    <s v="CLP"/>
    <n v="3000000000"/>
    <s v="U"/>
    <s v="ON"/>
    <s v="01/02/2020 11:17:36"/>
    <x v="40"/>
    <x v="40"/>
    <x v="13"/>
    <n v="105000"/>
  </r>
  <r>
    <s v="XCCY Fix-Float"/>
    <s v="TR"/>
    <s v="01/06/2020"/>
    <s v="01/06/2027"/>
    <n v="-0.25"/>
    <s v="FIXED"/>
    <n v="0"/>
    <s v="Camara Promedio Index"/>
    <s v="CLF"/>
    <n v="141000"/>
    <s v="CLP"/>
    <n v="4000000000"/>
    <s v="U"/>
    <s v="ON"/>
    <s v="01/02/2020 11:16:10"/>
    <x v="40"/>
    <x v="40"/>
    <x v="4"/>
    <n v="141000"/>
  </r>
  <r>
    <s v="XCCY Fix-Float"/>
    <s v="TR"/>
    <s v="01/06/2020"/>
    <s v="01/06/2028"/>
    <n v="-0.14000000000000001"/>
    <s v="FIXED"/>
    <n v="0"/>
    <s v="Camara Promedio Index"/>
    <s v="CLF"/>
    <n v="105000"/>
    <s v="CLP"/>
    <n v="3000000000"/>
    <s v="U"/>
    <s v="ON"/>
    <s v="01/02/2020 11:09:45"/>
    <x v="40"/>
    <x v="40"/>
    <x v="6"/>
    <n v="105000"/>
  </r>
  <r>
    <s v="XCCY Fix-Float"/>
    <s v="TR"/>
    <s v="01/06/2020"/>
    <s v="01/08/2029"/>
    <n v="-0.04"/>
    <s v="FIXED"/>
    <n v="0"/>
    <s v="Camara Promedio Index"/>
    <s v="CLF"/>
    <n v="105000"/>
    <s v="CLP"/>
    <n v="3000000000"/>
    <s v="U"/>
    <s v="ON"/>
    <s v="01/02/2020 10:03:51"/>
    <x v="40"/>
    <x v="40"/>
    <x v="13"/>
    <n v="105000"/>
  </r>
  <r>
    <s v="XCCY Fix-Float"/>
    <s v="TR"/>
    <s v="01/07/2020"/>
    <s v="01/07/2030"/>
    <n v="7.0000000000000007E-2"/>
    <s v="FIXED"/>
    <n v="0"/>
    <s v="CLP-Reuters_.ICPROM"/>
    <s v="CLF"/>
    <n v="211000"/>
    <s v="CLP"/>
    <n v="6000000000"/>
    <s v="U"/>
    <s v="OFF"/>
    <s v="01/03/2020 14:56:00"/>
    <x v="41"/>
    <x v="41"/>
    <x v="3"/>
    <n v="211000"/>
  </r>
  <r>
    <s v="XCCY Fix-Float"/>
    <s v="TR"/>
    <s v="01/07/2020"/>
    <s v="01/07/2028"/>
    <n v="-0.12"/>
    <s v="FIXED"/>
    <n v="0"/>
    <s v="Camara Promedio Index"/>
    <s v="CLF"/>
    <n v="247000"/>
    <s v="CLP"/>
    <n v="7000000000"/>
    <s v="U"/>
    <s v="ON"/>
    <s v="01/03/2020 14:02:40"/>
    <x v="41"/>
    <x v="41"/>
    <x v="6"/>
    <n v="247000"/>
  </r>
  <r>
    <s v="XCCY Fix-Float"/>
    <s v="TR"/>
    <s v="01/07/2020"/>
    <s v="01/07/2028"/>
    <n v="-9.8000000000000004E-2"/>
    <s v="FIXED"/>
    <n v="0"/>
    <s v="Camara Promedio Index"/>
    <s v="CLF"/>
    <n v="141000"/>
    <s v="CLP"/>
    <n v="4000000000"/>
    <s v="U"/>
    <s v="ON"/>
    <s v="01/03/2020 13:56:43"/>
    <x v="41"/>
    <x v="41"/>
    <x v="6"/>
    <n v="141000"/>
  </r>
  <r>
    <s v="XCCY Fix-Float"/>
    <s v="TR"/>
    <s v="01/07/2020"/>
    <s v="01/07/2028"/>
    <n v="-0.12"/>
    <s v="FIXED"/>
    <n v="0"/>
    <s v="Camara Promedio Index"/>
    <s v="CLF"/>
    <n v="105000"/>
    <s v="CLP"/>
    <n v="3000000000"/>
    <s v="U"/>
    <s v="ON"/>
    <s v="01/03/2020 13:50:59"/>
    <x v="41"/>
    <x v="41"/>
    <x v="6"/>
    <n v="105000"/>
  </r>
  <r>
    <s v="XCCY Fix-Float"/>
    <s v="TR"/>
    <s v="01/07/2020"/>
    <s v="01/07/2027"/>
    <n v="-0.24"/>
    <s v="FIXED"/>
    <n v="0"/>
    <s v="Camara Promedio Index"/>
    <s v="CLF"/>
    <n v="141000"/>
    <s v="CLP"/>
    <n v="4000000000"/>
    <s v="U"/>
    <s v="ON"/>
    <s v="01/03/2020 10:26:04"/>
    <x v="41"/>
    <x v="41"/>
    <x v="4"/>
    <n v="141000"/>
  </r>
  <r>
    <s v="XCCY Fix-Float"/>
    <s v="TR"/>
    <s v="01/08/2020"/>
    <s v="01/08/2030"/>
    <n v="0.1"/>
    <s v="FIXED"/>
    <n v="0"/>
    <s v="CLP-TNA"/>
    <s v="CLP"/>
    <n v="3000000000"/>
    <s v="CLF"/>
    <n v="105000"/>
    <s v="U"/>
    <s v="ON"/>
    <s v="01/06/2020 13:19:15"/>
    <x v="42"/>
    <x v="42"/>
    <x v="3"/>
    <n v="105000"/>
  </r>
  <r>
    <s v="XCCY Fix-Float"/>
    <s v="TR"/>
    <s v="01/08/2020"/>
    <s v="01/08/2025"/>
    <n v="-0.47"/>
    <s v="FIXED"/>
    <n v="0"/>
    <s v="CLP-TNA"/>
    <s v="CLP"/>
    <n v="8000000000"/>
    <s v="CLF"/>
    <n v="282000"/>
    <s v="U"/>
    <s v="ON"/>
    <s v="01/06/2020 13:18:32"/>
    <x v="42"/>
    <x v="42"/>
    <x v="10"/>
    <n v="282000"/>
  </r>
  <r>
    <s v="XCCY Fix-Float"/>
    <s v="TR"/>
    <s v="01/08/2020"/>
    <s v="01/08/2030"/>
    <n v="0.1"/>
    <s v="FIXED"/>
    <n v="0"/>
    <s v="Camara Promedio Index"/>
    <s v="CLF"/>
    <n v="105000"/>
    <s v="CLP"/>
    <n v="3000000000"/>
    <s v="U"/>
    <s v="ON"/>
    <s v="01/06/2020 12:50:20"/>
    <x v="42"/>
    <x v="42"/>
    <x v="3"/>
    <n v="105000"/>
  </r>
  <r>
    <s v="XCCY Fix-Float"/>
    <s v="TR"/>
    <s v="01/08/2020"/>
    <s v="01/08/2025"/>
    <n v="-0.47"/>
    <s v="FIXED"/>
    <n v="0"/>
    <s v="Camara Promedio Index"/>
    <s v="CLF"/>
    <n v="247000"/>
    <s v="CLP"/>
    <n v="7000000000"/>
    <s v="U"/>
    <s v="ON"/>
    <s v="01/06/2020 12:03:49"/>
    <x v="42"/>
    <x v="42"/>
    <x v="10"/>
    <n v="247000"/>
  </r>
  <r>
    <s v="XCCY Fix-Float"/>
    <s v="TR"/>
    <s v="01/08/2020"/>
    <s v="01/08/2030"/>
    <n v="-0.1"/>
    <s v="FIXED"/>
    <n v="0"/>
    <s v="Camara Promedio Index"/>
    <s v="CLF"/>
    <n v="105000"/>
    <s v="CLP"/>
    <n v="3000000000"/>
    <s v="U"/>
    <s v="ON"/>
    <s v="01/06/2020 11:53:41"/>
    <x v="42"/>
    <x v="42"/>
    <x v="3"/>
    <n v="105000"/>
  </r>
  <r>
    <s v="XCCY Fix-Float"/>
    <s v="TR"/>
    <s v="01/08/2020"/>
    <s v="01/08/2025"/>
    <n v="-0.49"/>
    <s v="FIXED"/>
    <n v="0"/>
    <s v="Camara Promedio Index"/>
    <s v="CLF"/>
    <n v="529000"/>
    <s v="CLP"/>
    <n v="15000000000"/>
    <s v="U"/>
    <s v="ON"/>
    <s v="01/06/2020 11:07:36"/>
    <x v="42"/>
    <x v="42"/>
    <x v="10"/>
    <n v="529000"/>
  </r>
  <r>
    <s v="XCCY Fix-Float"/>
    <s v="TR"/>
    <s v="01/09/2020"/>
    <s v="01/09/2025"/>
    <n v="-0.45"/>
    <s v="FIXED"/>
    <n v="0"/>
    <s v="CLP-TNA"/>
    <s v="CLP"/>
    <n v="15000000000"/>
    <s v="CLF"/>
    <n v="529000"/>
    <s v="U"/>
    <s v="ON"/>
    <s v="01/07/2020 13:42:20"/>
    <x v="43"/>
    <x v="43"/>
    <x v="10"/>
    <n v="529000"/>
  </r>
  <r>
    <s v="XCCY Fix-Float"/>
    <s v="TR"/>
    <s v="01/10/2020"/>
    <s v="01/10/2025"/>
    <n v="-0.39"/>
    <s v="FIXED"/>
    <n v="0"/>
    <s v="Camara Promedio Index"/>
    <s v="CLF"/>
    <n v="282000"/>
    <s v="CLP"/>
    <n v="8000000000"/>
    <s v="U"/>
    <s v="ON"/>
    <s v="01/08/2020 13:31:59"/>
    <x v="44"/>
    <x v="44"/>
    <x v="10"/>
    <n v="282000"/>
  </r>
  <r>
    <s v="XCCY Fix-Float"/>
    <s v="TR"/>
    <s v="01/10/2020"/>
    <s v="01/10/2030"/>
    <n v="0.14000000000000001"/>
    <s v="FIXED"/>
    <n v="0"/>
    <s v="Camara Promedio Index"/>
    <s v="CLF"/>
    <n v="105000"/>
    <s v="CLP"/>
    <n v="3000000000"/>
    <s v="U"/>
    <s v="ON"/>
    <s v="01/08/2020 13:24:25"/>
    <x v="44"/>
    <x v="44"/>
    <x v="3"/>
    <n v="105000"/>
  </r>
  <r>
    <s v="XCCY Fix-Float"/>
    <s v="TR"/>
    <s v="01/10/2020"/>
    <s v="01/10/2028"/>
    <n v="0"/>
    <s v="FIXED"/>
    <n v="0"/>
    <s v="Camara Promedio Index"/>
    <s v="CLF"/>
    <n v="141000"/>
    <s v="CLP"/>
    <n v="4000000000"/>
    <s v="U"/>
    <s v="ON"/>
    <s v="01/08/2020 13:01:55"/>
    <x v="44"/>
    <x v="44"/>
    <x v="6"/>
    <n v="141000"/>
  </r>
  <r>
    <s v="XCCY Fix-Float"/>
    <s v="TR"/>
    <s v="01/10/2020"/>
    <s v="01/10/2028"/>
    <n v="0"/>
    <s v="FIXED"/>
    <n v="0"/>
    <s v="Camara Promedio Index"/>
    <s v="CLF"/>
    <n v="141000"/>
    <s v="CLP"/>
    <n v="4000000000"/>
    <s v="U"/>
    <s v="ON"/>
    <s v="01/08/2020 13:00:21"/>
    <x v="44"/>
    <x v="44"/>
    <x v="6"/>
    <n v="141000"/>
  </r>
  <r>
    <s v="XCCY Fix-Float"/>
    <s v="TR"/>
    <s v="01/10/2020"/>
    <s v="01/10/2028"/>
    <n v="-0.08"/>
    <s v="FIXED"/>
    <n v="0"/>
    <s v="Camara Promedio Index"/>
    <s v="CLF"/>
    <n v="176000"/>
    <s v="CLP"/>
    <n v="5000000000"/>
    <s v="U"/>
    <s v="ON"/>
    <s v="01/08/2020 10:52:24"/>
    <x v="44"/>
    <x v="44"/>
    <x v="6"/>
    <n v="176000"/>
  </r>
  <r>
    <s v="XCCY Fix-Float"/>
    <s v="TR"/>
    <s v="01/10/2020"/>
    <s v="01/11/2027"/>
    <n v="-0.18"/>
    <s v="FIXED"/>
    <n v="0"/>
    <s v="Camara Promedio Index"/>
    <s v="CLF"/>
    <n v="176000"/>
    <s v="CLP"/>
    <n v="5000000000"/>
    <s v="U"/>
    <s v="ON"/>
    <s v="01/08/2020 10:50:43"/>
    <x v="44"/>
    <x v="44"/>
    <x v="4"/>
    <n v="176000"/>
  </r>
  <r>
    <s v="XCCY Fix-Float"/>
    <s v="TR"/>
    <s v="01/13/2020"/>
    <s v="01/13/2025"/>
    <n v="-0.34499999999999997"/>
    <s v="FIXED"/>
    <n v="0"/>
    <s v="Camara Promedio Index"/>
    <s v="CLF"/>
    <n v="247000"/>
    <s v="CLP"/>
    <n v="7000000000"/>
    <s v="U"/>
    <s v="ON"/>
    <s v="01/09/2020 10:20:33"/>
    <x v="45"/>
    <x v="45"/>
    <x v="10"/>
    <n v="247000"/>
  </r>
  <r>
    <s v="XCCY Fix-Float"/>
    <s v="TR"/>
    <s v="01/14/2020"/>
    <s v="01/14/2030"/>
    <n v="0.25"/>
    <s v="FIXED"/>
    <n v="0"/>
    <s v="CLP-TNA"/>
    <s v="CLP"/>
    <n v="3000000000"/>
    <s v="CLF"/>
    <n v="105000"/>
    <s v="U"/>
    <s v="ON"/>
    <s v="01/10/2020 13:18:42"/>
    <x v="46"/>
    <x v="46"/>
    <x v="3"/>
    <n v="105000"/>
  </r>
  <r>
    <s v="XCCY Fix-Float"/>
    <s v="TR"/>
    <s v="01/15/2020"/>
    <s v="01/15/2030"/>
    <n v="0.27"/>
    <s v="FIXED"/>
    <n v="0"/>
    <s v="CLP-TNA"/>
    <s v="CLP"/>
    <n v="3000000000"/>
    <s v="CLF"/>
    <n v="105000"/>
    <s v="U"/>
    <s v="ON"/>
    <s v="01/13/2020 14:50:52"/>
    <x v="47"/>
    <x v="47"/>
    <x v="3"/>
    <n v="105000"/>
  </r>
  <r>
    <s v="XCCY Fix-Float"/>
    <s v="TR"/>
    <s v="01/15/2020"/>
    <s v="01/15/2030"/>
    <n v="0.27"/>
    <s v="FIXED"/>
    <n v="0"/>
    <s v="CLP-TNA"/>
    <s v="CLP"/>
    <n v="3000000000"/>
    <s v="CLF"/>
    <n v="105000"/>
    <s v="U"/>
    <s v="ON"/>
    <s v="01/13/2020 14:49:46"/>
    <x v="47"/>
    <x v="47"/>
    <x v="3"/>
    <n v="105000"/>
  </r>
  <r>
    <s v="XCCY Fix-Float"/>
    <s v="TR"/>
    <s v="01/15/2020"/>
    <s v="01/15/2026"/>
    <n v="-8.4000000000000005E-2"/>
    <s v="FIXED"/>
    <n v="0"/>
    <s v="CLP-TNA"/>
    <s v="CLP"/>
    <n v="7000000000"/>
    <s v="CLF"/>
    <n v="247000"/>
    <s v="U"/>
    <s v="ON"/>
    <s v="01/13/2020 12:54:57"/>
    <x v="47"/>
    <x v="47"/>
    <x v="5"/>
    <n v="247000"/>
  </r>
  <r>
    <s v="XCCY Fix-Float"/>
    <s v="TR"/>
    <s v="01/15/2020"/>
    <s v="01/15/2025"/>
    <n v="-0.22700000000000001"/>
    <s v="FIXED"/>
    <n v="0"/>
    <s v="CLP-TNA"/>
    <s v="CLP"/>
    <n v="8000000000"/>
    <s v="CLF"/>
    <n v="282000"/>
    <s v="U"/>
    <s v="ON"/>
    <s v="01/13/2020 12:54:23"/>
    <x v="47"/>
    <x v="47"/>
    <x v="10"/>
    <n v="282000"/>
  </r>
  <r>
    <s v="XCCY Fix-Float"/>
    <s v="TR"/>
    <s v="01/15/2020"/>
    <s v="01/15/2030"/>
    <n v="0.27"/>
    <s v="FIXED"/>
    <n v="0"/>
    <s v="CLP-TNA"/>
    <s v="CLP"/>
    <n v="3000000000"/>
    <s v="CLF"/>
    <n v="105000"/>
    <s v="U"/>
    <s v="ON"/>
    <s v="01/13/2020 12:23:17"/>
    <x v="47"/>
    <x v="47"/>
    <x v="3"/>
    <n v="105000"/>
  </r>
  <r>
    <s v="XCCY Fix-Float"/>
    <s v="TR"/>
    <s v="01/15/2020"/>
    <s v="01/15/2025"/>
    <n v="-0.247"/>
    <s v="FIXED"/>
    <n v="0"/>
    <s v="CLP.OFFICIAL.RATE/CLP08"/>
    <s v="CLP"/>
    <n v="8000000000"/>
    <s v="CLF"/>
    <n v="282000"/>
    <s v="U"/>
    <s v="OFF"/>
    <s v="01/13/2020 12:02:27"/>
    <x v="47"/>
    <x v="47"/>
    <x v="10"/>
    <n v="282000"/>
  </r>
  <r>
    <s v="XCCY Fix-Float"/>
    <s v="TR"/>
    <s v="01/15/2020"/>
    <s v="01/15/2025"/>
    <n v="-0.25"/>
    <s v="FIXED"/>
    <n v="0"/>
    <s v="CLP-TNA"/>
    <s v="CLP"/>
    <n v="8000000000"/>
    <s v="CLF"/>
    <n v="282000"/>
    <s v="U"/>
    <s v="ON"/>
    <s v="01/13/2020 11:37:18"/>
    <x v="47"/>
    <x v="47"/>
    <x v="10"/>
    <n v="282000"/>
  </r>
  <r>
    <s v="XCCY Fix-Float"/>
    <s v="TR"/>
    <s v="01/15/2020"/>
    <s v="01/15/2032"/>
    <n v="0.33"/>
    <s v="FIXED"/>
    <n v="0"/>
    <s v="Camara Promedio Index"/>
    <s v="CLF"/>
    <n v="105000"/>
    <s v="CLP"/>
    <n v="3000000000"/>
    <s v="U"/>
    <s v="ON"/>
    <s v="01/13/2020 10:50:45"/>
    <x v="47"/>
    <x v="47"/>
    <x v="2"/>
    <n v="105000"/>
  </r>
  <r>
    <s v="XCCY Fix-Float"/>
    <s v="TR"/>
    <s v="01/15/2020"/>
    <s v="01/15/2030"/>
    <n v="0.28000000000000003"/>
    <s v="FIXED"/>
    <n v="0"/>
    <s v="Camara Promedio Index"/>
    <s v="CLF"/>
    <n v="105000"/>
    <s v="CLP"/>
    <n v="3000000000"/>
    <s v="U"/>
    <s v="ON"/>
    <s v="01/13/2020 10:44:50"/>
    <x v="47"/>
    <x v="47"/>
    <x v="3"/>
    <n v="105000"/>
  </r>
  <r>
    <s v="XCCY Fix-Float"/>
    <s v="TR"/>
    <s v="01/15/2020"/>
    <s v="01/16/2035"/>
    <n v="0.375"/>
    <s v="FIXED"/>
    <n v="0"/>
    <s v="Camara Promedio Index"/>
    <s v="CLF"/>
    <n v="105000"/>
    <s v="CLP"/>
    <n v="3000000000"/>
    <s v="U"/>
    <s v="ON"/>
    <s v="01/13/2020 09:52:59"/>
    <x v="47"/>
    <x v="47"/>
    <x v="1"/>
    <n v="105000"/>
  </r>
  <r>
    <s v="XCCY Fix-Float"/>
    <s v="TR"/>
    <s v="01/15/2020"/>
    <s v="01/15/2032"/>
    <n v="0.34"/>
    <s v="FIXED"/>
    <n v="0"/>
    <s v="Camara Promedio Index"/>
    <s v="CLF"/>
    <n v="105000"/>
    <s v="CLP"/>
    <n v="3000000000"/>
    <s v="U"/>
    <s v="ON"/>
    <s v="01/13/2020 09:44:22"/>
    <x v="47"/>
    <x v="47"/>
    <x v="2"/>
    <n v="105000"/>
  </r>
  <r>
    <s v="XCCY Fix-Float"/>
    <s v="TR"/>
    <s v="01/15/2020"/>
    <s v="01/15/2030"/>
    <n v="0.28000000000000003"/>
    <s v="FIXED"/>
    <n v="0"/>
    <s v="Camara Promedio Index"/>
    <s v="CLF"/>
    <n v="141000"/>
    <s v="CLP"/>
    <n v="4000000000"/>
    <s v="U"/>
    <s v="ON"/>
    <s v="01/13/2020 09:43:20"/>
    <x v="47"/>
    <x v="47"/>
    <x v="3"/>
    <n v="141000"/>
  </r>
  <r>
    <s v="XCCY Fix-Float"/>
    <s v="TR"/>
    <s v="01/15/2020"/>
    <s v="01/15/2032"/>
    <n v="0.34"/>
    <s v="FIXED"/>
    <n v="0"/>
    <s v="Camara Promedio Index"/>
    <s v="CLF"/>
    <n v="105000"/>
    <s v="CLP"/>
    <n v="3000000000"/>
    <s v="U"/>
    <s v="ON"/>
    <s v="01/13/2020 09:33:01"/>
    <x v="47"/>
    <x v="47"/>
    <x v="2"/>
    <n v="105000"/>
  </r>
  <r>
    <s v="XCCY Fix-Float"/>
    <s v="TR"/>
    <s v="01/15/2020"/>
    <s v="01/15/2030"/>
    <n v="0.28000000000000003"/>
    <s v="FIXED"/>
    <n v="0"/>
    <s v="Camara Promedio Index"/>
    <s v="CLF"/>
    <n v="141000"/>
    <s v="CLP"/>
    <n v="4000000000"/>
    <s v="U"/>
    <s v="ON"/>
    <s v="01/13/2020 09:30:42"/>
    <x v="47"/>
    <x v="47"/>
    <x v="3"/>
    <n v="141000"/>
  </r>
  <r>
    <s v="XCCY Fix-Float"/>
    <s v="TR"/>
    <s v="01/16/2020"/>
    <s v="01/16/2026"/>
    <n v="-0.15"/>
    <s v="FIXED"/>
    <n v="0"/>
    <s v="CLP-TNA"/>
    <s v="CLP"/>
    <n v="13000000000"/>
    <s v="CLF"/>
    <n v="458000"/>
    <s v="U"/>
    <s v="ON"/>
    <s v="01/14/2020 12:47:30"/>
    <x v="48"/>
    <x v="48"/>
    <x v="5"/>
    <n v="458000"/>
  </r>
  <r>
    <s v="XCCY Fix-Float"/>
    <s v="TR"/>
    <s v="01/16/2020"/>
    <s v="01/16/2025"/>
    <n v="-0.315"/>
    <s v="FIXED"/>
    <n v="0"/>
    <s v="CLP-TNA"/>
    <s v="CLP"/>
    <n v="16000000000"/>
    <s v="CLF"/>
    <n v="564000"/>
    <s v="U"/>
    <s v="ON"/>
    <s v="01/14/2020 12:46:50"/>
    <x v="48"/>
    <x v="48"/>
    <x v="10"/>
    <n v="564000"/>
  </r>
  <r>
    <s v="XCCY Fix-Float"/>
    <s v="TR"/>
    <s v="01/16/2020"/>
    <s v="01/16/2026"/>
    <n v="-0.15"/>
    <s v="FIXED"/>
    <n v="0"/>
    <s v="CLP-TNA"/>
    <s v="CLP"/>
    <n v="26000000000"/>
    <s v="CLF"/>
    <n v="917000"/>
    <s v="U"/>
    <s v="ON"/>
    <s v="01/14/2020 12:25:51"/>
    <x v="48"/>
    <x v="48"/>
    <x v="5"/>
    <n v="917000"/>
  </r>
  <r>
    <s v="XCCY Fix-Float"/>
    <s v="TR"/>
    <s v="01/16/2020"/>
    <s v="01/16/2025"/>
    <n v="-0.315"/>
    <s v="FIXED"/>
    <n v="0"/>
    <s v="CLP-TNA"/>
    <s v="CLP"/>
    <n v="31000000000"/>
    <s v="CLF"/>
    <n v="1094000"/>
    <s v="U"/>
    <s v="ON"/>
    <s v="01/14/2020 12:25:05"/>
    <x v="48"/>
    <x v="48"/>
    <x v="10"/>
    <n v="1094000"/>
  </r>
  <r>
    <s v="XCCY Fix-Float"/>
    <s v="TR"/>
    <s v="01/16/2020"/>
    <s v="01/16/2030"/>
    <n v="0.255"/>
    <s v="FIXED"/>
    <n v="0"/>
    <s v="CL-CLICP-Bloomberg"/>
    <s v="CLF"/>
    <n v="529000"/>
    <s v="CLP"/>
    <n v="15000000000"/>
    <s v="U"/>
    <s v="ON"/>
    <s v="01/14/2020 11:11:30"/>
    <x v="48"/>
    <x v="48"/>
    <x v="3"/>
    <n v="529000"/>
  </r>
  <r>
    <s v="XCCY Fix-Float"/>
    <s v="TR"/>
    <s v="01/16/2020"/>
    <s v="01/16/2030"/>
    <n v="0.255"/>
    <s v="FIXED"/>
    <n v="0"/>
    <s v="CL-CLICP-Bloomberg"/>
    <s v="CLF"/>
    <n v="141000"/>
    <s v="CLP"/>
    <n v="4000000000"/>
    <s v="U"/>
    <s v="ON"/>
    <s v="01/14/2020 11:06:47"/>
    <x v="48"/>
    <x v="48"/>
    <x v="3"/>
    <n v="141000"/>
  </r>
  <r>
    <s v="XCCY Fix-Float"/>
    <s v="TR"/>
    <s v="01/16/2020"/>
    <s v="01/16/2032"/>
    <n v="0.32"/>
    <s v="FIXED"/>
    <n v="0"/>
    <s v="Camara Promedio Index"/>
    <s v="CLF"/>
    <n v="70000"/>
    <s v="CLP"/>
    <n v="2000000000"/>
    <s v="U"/>
    <s v="ON"/>
    <s v="01/14/2020 10:59:08"/>
    <x v="48"/>
    <x v="48"/>
    <x v="2"/>
    <n v="70000"/>
  </r>
  <r>
    <s v="XCCY Fix-Float"/>
    <s v="TR"/>
    <s v="01/16/2020"/>
    <s v="01/17/2045"/>
    <n v="0.35499999999999998"/>
    <s v="FIXED"/>
    <n v="0"/>
    <s v="Camara Promedio Index"/>
    <s v="CLF"/>
    <n v="70000"/>
    <s v="CLP"/>
    <n v="2000000000"/>
    <s v="U"/>
    <s v="ON"/>
    <s v="01/14/2020 10:23:00"/>
    <x v="48"/>
    <x v="48"/>
    <x v="9"/>
    <n v="70000"/>
  </r>
  <r>
    <s v="XCCY Fix-Float"/>
    <s v="TR"/>
    <s v="01/16/2020"/>
    <s v="01/17/2040"/>
    <n v="0.495"/>
    <s v="FIXED"/>
    <n v="0"/>
    <s v="Camara Promedio Index"/>
    <s v="CLF"/>
    <n v="70000"/>
    <s v="CLP"/>
    <n v="2000000000"/>
    <s v="U"/>
    <s v="ON"/>
    <s v="01/14/2020 10:21:02"/>
    <x v="48"/>
    <x v="48"/>
    <x v="8"/>
    <n v="70000"/>
  </r>
  <r>
    <s v="XCCY Fix-Float"/>
    <s v="TR"/>
    <s v="01/16/2020"/>
    <s v="01/16/2024"/>
    <n v="-0.51500000000000001"/>
    <s v="FIXED"/>
    <n v="0"/>
    <s v="Camara Promedio Index"/>
    <s v="CLF"/>
    <n v="388000"/>
    <s v="CLP"/>
    <n v="11000000000"/>
    <s v="U"/>
    <s v="ON"/>
    <s v="01/14/2020 09:53:38"/>
    <x v="48"/>
    <x v="48"/>
    <x v="14"/>
    <n v="388000"/>
  </r>
  <r>
    <s v="XCCY Fix-Float"/>
    <s v="TR"/>
    <s v="01/16/2020"/>
    <s v="01/16/2023"/>
    <n v="-0.73499999999999999"/>
    <s v="FIXED"/>
    <n v="0"/>
    <s v="Camara Promedio Index"/>
    <s v="CLF"/>
    <n v="529000"/>
    <s v="CLP"/>
    <n v="15000000000"/>
    <s v="U"/>
    <s v="ON"/>
    <s v="01/14/2020 08:51:41"/>
    <x v="48"/>
    <x v="48"/>
    <x v="7"/>
    <n v="529000"/>
  </r>
  <r>
    <s v="XCCY Fix-Float"/>
    <s v="TR"/>
    <s v="01/16/2020"/>
    <s v="01/16/2025"/>
    <n v="-0.30499999999999999"/>
    <s v="FIXED"/>
    <n v="0"/>
    <s v="Camara Promedio Index"/>
    <s v="CLF"/>
    <n v="529000"/>
    <s v="CLP"/>
    <n v="15000000000"/>
    <s v="U"/>
    <s v="ON"/>
    <s v="01/14/2020 08:48:10"/>
    <x v="48"/>
    <x v="48"/>
    <x v="10"/>
    <n v="529000"/>
  </r>
  <r>
    <s v="XCCY Fix-Float"/>
    <s v="TR"/>
    <s v="01/16/2020"/>
    <s v="01/16/2030"/>
    <n v="0.26"/>
    <s v="FIXED"/>
    <n v="0"/>
    <s v="Camara Promedio Index"/>
    <s v="CLF"/>
    <n v="105000"/>
    <s v="CLP"/>
    <n v="3000000000"/>
    <s v="U"/>
    <s v="ON"/>
    <s v="01/14/2020 08:26:47"/>
    <x v="48"/>
    <x v="48"/>
    <x v="3"/>
    <n v="105000"/>
  </r>
  <r>
    <s v="XCCY Fix-Float"/>
    <s v="TR"/>
    <s v="01/17/2020"/>
    <s v="01/17/2030"/>
    <n v="0.22"/>
    <s v="FIXED"/>
    <n v="0"/>
    <s v="CLP-Reuters_.ICPROM"/>
    <s v="CLF"/>
    <n v="176000"/>
    <s v="CLP"/>
    <n v="5000000000"/>
    <s v="U"/>
    <s v="OFF"/>
    <s v="01/15/2020 16:47:00"/>
    <x v="49"/>
    <x v="49"/>
    <x v="3"/>
    <n v="176000"/>
  </r>
  <r>
    <s v="XCCY Fix-Float"/>
    <s v="TR"/>
    <s v="01/17/2020"/>
    <s v="01/17/2030"/>
    <n v="0.22"/>
    <s v="FIXED"/>
    <n v="0"/>
    <s v="CLP-Reuters_.ICPROM"/>
    <s v="CLF"/>
    <n v="176000"/>
    <s v="CLP"/>
    <n v="5000000000"/>
    <s v="U"/>
    <s v="OFF"/>
    <s v="01/15/2020 16:11:00"/>
    <x v="49"/>
    <x v="49"/>
    <x v="3"/>
    <n v="176000"/>
  </r>
  <r>
    <s v="XCCY Fix-Float"/>
    <s v="TR"/>
    <s v="01/17/2020"/>
    <s v="01/17/2030"/>
    <n v="0.22"/>
    <s v="FIXED"/>
    <n v="0"/>
    <s v="CLP-Reuters_.ICPROM"/>
    <s v="CLF"/>
    <n v="176000"/>
    <s v="CLP"/>
    <n v="5000000000"/>
    <s v="U"/>
    <s v="OFF"/>
    <s v="01/15/2020 15:31:00"/>
    <x v="49"/>
    <x v="49"/>
    <x v="3"/>
    <n v="176000"/>
  </r>
  <r>
    <s v="XCCY Fix-Float"/>
    <s v="TR"/>
    <s v="01/17/2020"/>
    <s v="01/17/2025"/>
    <n v="-0.36"/>
    <s v="FIXED"/>
    <n v="0"/>
    <s v="CLP-TNA"/>
    <s v="CLP"/>
    <n v="8000000000"/>
    <s v="CLF"/>
    <n v="282000"/>
    <s v="U"/>
    <s v="ON"/>
    <s v="01/15/2020 14:22:28"/>
    <x v="49"/>
    <x v="49"/>
    <x v="10"/>
    <n v="282000"/>
  </r>
  <r>
    <s v="XCCY Fix-Float"/>
    <s v="TR"/>
    <s v="01/17/2020"/>
    <s v="01/17/2024"/>
    <n v="-0.59"/>
    <s v="FIXED"/>
    <n v="0"/>
    <s v="CLP-TNA"/>
    <s v="CLP"/>
    <n v="10000000000"/>
    <s v="CLF"/>
    <n v="353000"/>
    <s v="U"/>
    <s v="ON"/>
    <s v="01/15/2020 14:20:53"/>
    <x v="49"/>
    <x v="49"/>
    <x v="14"/>
    <n v="353000"/>
  </r>
  <r>
    <s v="XCCY Fix-Float"/>
    <s v="TR"/>
    <s v="01/17/2020"/>
    <s v="01/17/2022"/>
    <n v="-1"/>
    <s v="FIXED"/>
    <n v="0"/>
    <s v="CLP-TNA"/>
    <s v="CLP"/>
    <n v="25000000000"/>
    <s v="CLF"/>
    <n v="882000"/>
    <s v="U"/>
    <s v="OFF"/>
    <s v="01/15/2020 14:07:19"/>
    <x v="49"/>
    <x v="49"/>
    <x v="0"/>
    <n v="882000"/>
  </r>
  <r>
    <s v="XCCY Fix-Float"/>
    <s v="TR"/>
    <s v="01/17/2020"/>
    <s v="01/17/2030"/>
    <n v="0.22"/>
    <s v="FIXED"/>
    <n v="0"/>
    <s v="CLP-TNA"/>
    <s v="CLF"/>
    <n v="882000"/>
    <s v="CLP"/>
    <n v="25000000000"/>
    <s v="U"/>
    <s v="OFF"/>
    <s v="01/15/2020 13:19:08"/>
    <x v="49"/>
    <x v="49"/>
    <x v="3"/>
    <n v="882000"/>
  </r>
  <r>
    <s v="XCCY Fix-Float"/>
    <s v="TR"/>
    <s v="01/17/2020"/>
    <s v="01/17/2030"/>
    <n v="0.22"/>
    <s v="FIXED"/>
    <n v="0"/>
    <s v="Camara Promedio Index"/>
    <s v="CLF"/>
    <n v="176000"/>
    <s v="CLP"/>
    <n v="5000000000"/>
    <s v="U"/>
    <s v="ON"/>
    <s v="01/15/2020 13:03:45"/>
    <x v="49"/>
    <x v="49"/>
    <x v="3"/>
    <n v="176000"/>
  </r>
  <r>
    <s v="XCCY Fix-Float"/>
    <s v="TR"/>
    <s v="01/17/2020"/>
    <s v="01/18/2028"/>
    <n v="0.04"/>
    <s v="FIXED"/>
    <n v="0"/>
    <s v="Camara Promedio Index"/>
    <s v="CLF"/>
    <n v="211000"/>
    <s v="CLP"/>
    <n v="6000000000"/>
    <s v="U"/>
    <s v="ON"/>
    <s v="01/15/2020 13:02:13"/>
    <x v="49"/>
    <x v="49"/>
    <x v="6"/>
    <n v="211000"/>
  </r>
  <r>
    <s v="XCCY Fix-Float"/>
    <s v="TR"/>
    <s v="01/17/2020"/>
    <s v="01/17/2030"/>
    <n v="0.24"/>
    <s v="FIXED"/>
    <n v="0"/>
    <s v="CLP-TNA"/>
    <s v="CLP"/>
    <n v="3000000000"/>
    <s v="CLF"/>
    <n v="105000"/>
    <s v="U"/>
    <s v="ON"/>
    <s v="01/15/2020 11:41:36"/>
    <x v="49"/>
    <x v="49"/>
    <x v="3"/>
    <n v="105000"/>
  </r>
  <r>
    <s v="XCCY Fix-Float"/>
    <s v="TR"/>
    <s v="01/17/2020"/>
    <s v="01/19/2027"/>
    <n v="-0.06"/>
    <s v="FIXED"/>
    <n v="0"/>
    <s v="CLP-TNA"/>
    <s v="CLP"/>
    <n v="6000000000"/>
    <s v="CLF"/>
    <n v="211000"/>
    <s v="U"/>
    <s v="ON"/>
    <s v="01/15/2020 11:14:55"/>
    <x v="49"/>
    <x v="49"/>
    <x v="4"/>
    <n v="211000"/>
  </r>
  <r>
    <s v="XCCY Fix-Float"/>
    <s v="TR"/>
    <s v="01/17/2020"/>
    <s v="01/20/2026"/>
    <n v="-0.19"/>
    <s v="FIXED"/>
    <n v="0"/>
    <s v="CLP-TNA"/>
    <s v="CLP"/>
    <n v="6000000000"/>
    <s v="CLF"/>
    <n v="211000"/>
    <s v="U"/>
    <s v="ON"/>
    <s v="01/15/2020 11:14:41"/>
    <x v="49"/>
    <x v="49"/>
    <x v="5"/>
    <n v="211000"/>
  </r>
  <r>
    <s v="XCCY Fix-Float"/>
    <s v="TR"/>
    <s v="01/17/2020"/>
    <s v="01/17/2025"/>
    <n v="-0.35"/>
    <s v="FIXED"/>
    <n v="0"/>
    <s v="Camara Promedio Index"/>
    <s v="CLF"/>
    <n v="282000"/>
    <s v="CLP"/>
    <n v="8000000000"/>
    <s v="U"/>
    <s v="ON"/>
    <s v="01/15/2020 09:46:28"/>
    <x v="49"/>
    <x v="49"/>
    <x v="10"/>
    <n v="282000"/>
  </r>
  <r>
    <s v="XCCY Fix-Float"/>
    <s v="TR"/>
    <s v="01/17/2020"/>
    <s v="01/17/2030"/>
    <n v="0.22"/>
    <s v="FIXED"/>
    <n v="0"/>
    <s v="Camara Promedio Index"/>
    <s v="CLF"/>
    <n v="176000"/>
    <s v="CLP"/>
    <n v="5000000000"/>
    <s v="U"/>
    <s v="ON"/>
    <s v="01/15/2020 09:14:03"/>
    <x v="49"/>
    <x v="49"/>
    <x v="3"/>
    <n v="176000"/>
  </r>
  <r>
    <s v="XCCY Fix-Float"/>
    <s v="TR"/>
    <s v="01/17/2020"/>
    <s v="01/18/2028"/>
    <n v="0.04"/>
    <s v="FIXED"/>
    <n v="0"/>
    <s v="Camara Promedio Index"/>
    <s v="CLF"/>
    <n v="211000"/>
    <s v="CLP"/>
    <n v="6000000000"/>
    <s v="U"/>
    <s v="ON"/>
    <s v="01/15/2020 09:10:30"/>
    <x v="49"/>
    <x v="49"/>
    <x v="6"/>
    <n v="211000"/>
  </r>
  <r>
    <s v="XCCY Fix-Float"/>
    <s v="TR"/>
    <s v="01/17/2020"/>
    <s v="01/17/2030"/>
    <n v="0.22"/>
    <s v="FIXED"/>
    <n v="0"/>
    <s v="Camara Promedio Index"/>
    <s v="CLF"/>
    <n v="176000"/>
    <s v="CLP"/>
    <n v="5000000000"/>
    <s v="U"/>
    <s v="ON"/>
    <s v="01/15/2020 08:45:54"/>
    <x v="49"/>
    <x v="49"/>
    <x v="3"/>
    <n v="176000"/>
  </r>
  <r>
    <s v="XCCY Fix-Float"/>
    <s v="TR"/>
    <s v="01/17/2020"/>
    <s v="01/18/2028"/>
    <n v="0.04"/>
    <s v="FIXED"/>
    <n v="0"/>
    <s v="Camara Promedio Index"/>
    <s v="CLF"/>
    <n v="211000"/>
    <s v="CLP"/>
    <n v="6000000000"/>
    <s v="U"/>
    <s v="ON"/>
    <s v="01/15/2020 08:43:53"/>
    <x v="49"/>
    <x v="49"/>
    <x v="6"/>
    <n v="211000"/>
  </r>
  <r>
    <s v="XCCY Fix-Float"/>
    <s v="TR"/>
    <s v="01/21/2020"/>
    <s v="01/21/2032"/>
    <n v="0.27500000000000002"/>
    <s v="FIXED"/>
    <n v="0"/>
    <s v="CLP-TNA"/>
    <s v="CLP"/>
    <n v="2000000000"/>
    <s v="CLF"/>
    <n v="70000"/>
    <s v="U"/>
    <s v="ON"/>
    <s v="01/16/2020 14:08:15"/>
    <x v="50"/>
    <x v="50"/>
    <x v="2"/>
    <n v="70000"/>
  </r>
  <r>
    <s v="XCCY Fix-Float"/>
    <s v="TR"/>
    <s v="01/21/2020"/>
    <s v="01/21/2032"/>
    <n v="0.307"/>
    <s v="FIXED"/>
    <n v="0"/>
    <s v="CLP-TNA"/>
    <s v="CLP"/>
    <n v="2000000000"/>
    <s v="CLF"/>
    <n v="70000"/>
    <s v="U"/>
    <s v="ON"/>
    <s v="01/16/2020 13:58:51"/>
    <x v="50"/>
    <x v="50"/>
    <x v="2"/>
    <n v="70000"/>
  </r>
  <r>
    <s v="XCCY Fix-Float"/>
    <s v="TR"/>
    <s v="01/20/2020"/>
    <s v="01/20/2032"/>
    <n v="0.27500000000000002"/>
    <s v="FIXED"/>
    <n v="0"/>
    <s v="CLP-TNA"/>
    <s v="CLP"/>
    <n v="2000000000"/>
    <s v="CLF"/>
    <n v="70000"/>
    <s v="U"/>
    <s v="ON"/>
    <s v="01/16/2020 13:56:17"/>
    <x v="50"/>
    <x v="50"/>
    <x v="2"/>
    <n v="70000"/>
  </r>
  <r>
    <s v="XCCY Fix-Float"/>
    <s v="TR"/>
    <s v="01/21/2020"/>
    <s v="01/21/2030"/>
    <n v="0.2"/>
    <s v="FIXED"/>
    <n v="0"/>
    <s v="Camara Promedio Index"/>
    <s v="CLF"/>
    <n v="105000"/>
    <s v="CLP"/>
    <n v="3000000000"/>
    <s v="U"/>
    <s v="ON"/>
    <s v="01/16/2020 08:09:00"/>
    <x v="50"/>
    <x v="50"/>
    <x v="3"/>
    <n v="105000"/>
  </r>
  <r>
    <s v="XCCY Fix-Float"/>
    <s v="TR"/>
    <s v="01/21/2020"/>
    <s v="01/21/2030"/>
    <n v="0.19"/>
    <s v="FIXED"/>
    <n v="0"/>
    <s v="Camara Promedio Index"/>
    <s v="CLF"/>
    <n v="105000"/>
    <s v="CLP"/>
    <n v="3000000000"/>
    <s v="U"/>
    <s v="ON"/>
    <s v="01/16/2020 07:34:12"/>
    <x v="50"/>
    <x v="50"/>
    <x v="3"/>
    <n v="105000"/>
  </r>
  <r>
    <s v="XCCY Fix-Float"/>
    <s v="TR"/>
    <s v="01/22/2020"/>
    <s v="01/22/2030"/>
    <n v="0.18"/>
    <s v="FIXED"/>
    <n v="0"/>
    <s v="CLP-TNA"/>
    <s v="CLP"/>
    <n v="4000000000"/>
    <s v="CLF"/>
    <n v="141000"/>
    <s v="U"/>
    <s v="ON"/>
    <s v="01/17/2020 14:33:36"/>
    <x v="51"/>
    <x v="51"/>
    <x v="3"/>
    <n v="141000"/>
  </r>
  <r>
    <s v="XCCY Fix-Float"/>
    <s v="TR"/>
    <s v="01/21/2020"/>
    <s v="01/21/2030"/>
    <n v="0.18"/>
    <s v="FIXED"/>
    <n v="0"/>
    <s v="CLP-TNA"/>
    <s v="CLP"/>
    <n v="8000000000"/>
    <s v="CLF"/>
    <n v="282000"/>
    <s v="U"/>
    <s v="ON"/>
    <s v="01/17/2020 14:32:36"/>
    <x v="51"/>
    <x v="51"/>
    <x v="3"/>
    <n v="282000"/>
  </r>
  <r>
    <s v="XCCY Fix-Float"/>
    <s v="TR"/>
    <s v="01/22/2020"/>
    <s v="01/22/2030"/>
    <n v="0.18"/>
    <s v="FIXED"/>
    <n v="0"/>
    <s v="CLP-TNA"/>
    <s v="CLP"/>
    <n v="16000000000"/>
    <s v="CLF"/>
    <n v="564000"/>
    <s v="U"/>
    <s v="ON"/>
    <s v="01/17/2020 14:31:52"/>
    <x v="51"/>
    <x v="51"/>
    <x v="3"/>
    <n v="564000"/>
  </r>
  <r>
    <s v="XCCY Fix-Float"/>
    <s v="TR"/>
    <s v="01/22/2020"/>
    <s v="01/22/2032"/>
    <n v="0.23"/>
    <s v="FIXED"/>
    <n v="0"/>
    <s v="CLP-TNA"/>
    <s v="CLP"/>
    <n v="2000000000"/>
    <s v="CLF"/>
    <n v="70000"/>
    <s v="U"/>
    <s v="ON"/>
    <s v="01/17/2020 14:29:43"/>
    <x v="51"/>
    <x v="51"/>
    <x v="2"/>
    <n v="70000"/>
  </r>
  <r>
    <s v="XCCY Fix-Float"/>
    <s v="TR"/>
    <s v="01/22/2020"/>
    <s v="01/23/2040"/>
    <n v="0.34"/>
    <s v="FIXED"/>
    <n v="0"/>
    <s v="CLP-TNA"/>
    <s v="CLP"/>
    <n v="1000000000"/>
    <s v="CLF"/>
    <n v="35000"/>
    <s v="U"/>
    <s v="ON"/>
    <s v="01/17/2020 14:28:19"/>
    <x v="51"/>
    <x v="51"/>
    <x v="8"/>
    <n v="35000"/>
  </r>
  <r>
    <s v="XCCY Fix-Float"/>
    <s v="TR"/>
    <s v="01/22/2020"/>
    <s v="01/22/2026"/>
    <n v="-0.27"/>
    <s v="FIXED"/>
    <n v="0"/>
    <s v="CLP-TNA"/>
    <s v="CLP"/>
    <n v="6000000000"/>
    <s v="CLF"/>
    <n v="211000"/>
    <s v="U"/>
    <s v="ON"/>
    <s v="01/17/2020 14:27:26"/>
    <x v="51"/>
    <x v="51"/>
    <x v="5"/>
    <n v="211000"/>
  </r>
  <r>
    <s v="XCCY Fix-Float"/>
    <s v="TR"/>
    <s v="01/22/2025"/>
    <s v="01/22/2035"/>
    <n v="0.54"/>
    <s v="FIXED"/>
    <n v="0"/>
    <s v="CLP-TNA"/>
    <s v="CLF"/>
    <n v="141000"/>
    <s v="CLP"/>
    <n v="4000000000"/>
    <s v="U"/>
    <s v="OFF"/>
    <s v="01/17/2020 12:39:50"/>
    <x v="51"/>
    <x v="51"/>
    <x v="3"/>
    <n v="141000"/>
  </r>
  <r>
    <s v="XCCY Fix-Float"/>
    <s v="TR"/>
    <s v="01/22/2035"/>
    <s v="01/22/2045"/>
    <n v="0.19"/>
    <s v="FIXED"/>
    <n v="0"/>
    <s v="CLP-TNA"/>
    <s v="CLP"/>
    <n v="4000000000"/>
    <s v="CLF"/>
    <n v="141000"/>
    <s v="U"/>
    <s v="OFF"/>
    <s v="01/17/2020 12:38:19"/>
    <x v="51"/>
    <x v="51"/>
    <x v="3"/>
    <n v="141000"/>
  </r>
  <r>
    <s v="XCCY Fix-Float"/>
    <s v="TR"/>
    <s v="01/22/2020"/>
    <s v="01/23/2045"/>
    <n v="0.22"/>
    <s v="FIXED"/>
    <n v="0"/>
    <s v="Camara Promedio Index"/>
    <s v="CLF"/>
    <n v="70000"/>
    <s v="CLP"/>
    <n v="2000000000"/>
    <s v="U"/>
    <s v="ON"/>
    <s v="01/17/2020 10:42:23"/>
    <x v="51"/>
    <x v="51"/>
    <x v="9"/>
    <n v="70000"/>
  </r>
  <r>
    <s v="XCCY Fix-Float"/>
    <s v="TR"/>
    <s v="01/22/2020"/>
    <s v="01/23/2040"/>
    <n v="0.38"/>
    <s v="FIXED"/>
    <n v="0"/>
    <s v="Camara Promedio Index"/>
    <s v="CLF"/>
    <n v="70000"/>
    <s v="CLP"/>
    <n v="2000000000"/>
    <s v="U"/>
    <s v="ON"/>
    <s v="01/17/2020 10:40:26"/>
    <x v="51"/>
    <x v="51"/>
    <x v="8"/>
    <n v="70000"/>
  </r>
  <r>
    <s v="XCCY Fix-Float"/>
    <s v="TR"/>
    <s v="01/22/2020"/>
    <s v="01/22/2030"/>
    <n v="0.21299999999999999"/>
    <s v="FIXED"/>
    <n v="0"/>
    <s v="CLP-TNA"/>
    <s v="CLP"/>
    <n v="8000000000"/>
    <s v="CLF"/>
    <n v="282000"/>
    <s v="U"/>
    <s v="ON"/>
    <s v="01/17/2020 10:09:40"/>
    <x v="51"/>
    <x v="51"/>
    <x v="3"/>
    <n v="282000"/>
  </r>
  <r>
    <s v="XCCY Fix-Float"/>
    <s v="TR"/>
    <s v="01/22/2020"/>
    <s v="01/23/2045"/>
    <n v="0.23499999999999999"/>
    <s v="FIXED"/>
    <n v="0"/>
    <s v="Camara Promedio Index"/>
    <s v="CLF"/>
    <n v="35000"/>
    <s v="CLP"/>
    <n v="1000000000"/>
    <s v="U"/>
    <s v="ON"/>
    <s v="01/17/2020 09:43:17"/>
    <x v="51"/>
    <x v="51"/>
    <x v="9"/>
    <n v="35000"/>
  </r>
  <r>
    <s v="XCCY Fix-Float"/>
    <s v="TR"/>
    <s v="01/22/2020"/>
    <s v="01/23/2040"/>
    <n v="0.38"/>
    <s v="FIXED"/>
    <n v="0"/>
    <s v="Camara Promedio Index"/>
    <s v="CLF"/>
    <n v="70000"/>
    <s v="CLP"/>
    <n v="2000000000"/>
    <s v="U"/>
    <s v="ON"/>
    <s v="01/17/2020 09:42:03"/>
    <x v="51"/>
    <x v="51"/>
    <x v="8"/>
    <n v="70000"/>
  </r>
  <r>
    <s v="XCCY Fix-Float"/>
    <s v="TR"/>
    <s v="01/22/2020"/>
    <s v="01/23/2045"/>
    <n v="0.23499999999999999"/>
    <s v="FIXED"/>
    <n v="0"/>
    <s v="Camara Promedio Index"/>
    <s v="CLF"/>
    <n v="35000"/>
    <s v="CLP"/>
    <n v="1000000000"/>
    <s v="U"/>
    <s v="ON"/>
    <s v="01/17/2020 09:35:35"/>
    <x v="51"/>
    <x v="51"/>
    <x v="9"/>
    <n v="35000"/>
  </r>
  <r>
    <s v="XCCY Fix-Float"/>
    <s v="TR"/>
    <s v="01/22/2020"/>
    <s v="01/23/2040"/>
    <n v="0.38"/>
    <s v="FIXED"/>
    <n v="0"/>
    <s v="Camara Promedio Index"/>
    <s v="CLF"/>
    <n v="70000"/>
    <s v="CLP"/>
    <n v="2000000000"/>
    <s v="U"/>
    <s v="ON"/>
    <s v="01/17/2020 09:33:50"/>
    <x v="51"/>
    <x v="51"/>
    <x v="8"/>
    <n v="70000"/>
  </r>
  <r>
    <s v="XCCY Fix-Float"/>
    <s v="TR"/>
    <s v="01/21/2020"/>
    <s v="01/22/2024"/>
    <n v="-0.65"/>
    <s v="FIXED"/>
    <n v="0"/>
    <s v="Camara Promedio Index"/>
    <s v="CLF"/>
    <n v="282000"/>
    <s v="CLP"/>
    <n v="8000000000"/>
    <s v="U"/>
    <s v="ON"/>
    <s v="01/17/2020 08:08:25"/>
    <x v="51"/>
    <x v="51"/>
    <x v="14"/>
    <n v="282000"/>
  </r>
  <r>
    <s v="XCCY Fix-Float"/>
    <s v="TR"/>
    <s v="01/22/2020"/>
    <s v="01/22/2035"/>
    <n v="0.27"/>
    <s v="FIXED"/>
    <n v="0"/>
    <s v="CLP-TNA"/>
    <s v="CLP"/>
    <n v="3000000000"/>
    <s v="CLF"/>
    <n v="105000"/>
    <s v="U"/>
    <s v="ON"/>
    <s v="01/20/2020 14:00:32"/>
    <x v="52"/>
    <x v="52"/>
    <x v="1"/>
    <n v="105000"/>
  </r>
  <r>
    <s v="XCCY Fix-Float"/>
    <s v="TR"/>
    <s v="01/22/2020"/>
    <s v="01/22/2032"/>
    <n v="0.23499999999999999"/>
    <s v="FIXED"/>
    <n v="0"/>
    <s v="CLP-TNA"/>
    <s v="CLP"/>
    <n v="3000000000"/>
    <s v="CLF"/>
    <n v="105000"/>
    <s v="U"/>
    <s v="ON"/>
    <s v="01/20/2020 13:56:06"/>
    <x v="52"/>
    <x v="52"/>
    <x v="2"/>
    <n v="105000"/>
  </r>
  <r>
    <s v="XCCY Fix-Float"/>
    <s v="TR"/>
    <s v="01/22/2020"/>
    <s v="01/22/2035"/>
    <n v="0.27"/>
    <s v="FIXED"/>
    <n v="0"/>
    <s v="CLP-TNA"/>
    <s v="CLP"/>
    <n v="8000000000"/>
    <s v="CLF"/>
    <n v="282000"/>
    <s v="U"/>
    <s v="ON"/>
    <s v="01/20/2020 13:54:52"/>
    <x v="52"/>
    <x v="52"/>
    <x v="1"/>
    <n v="282000"/>
  </r>
  <r>
    <s v="XCCY Fix-Float"/>
    <s v="TR"/>
    <s v="01/22/2020"/>
    <s v="01/22/2032"/>
    <n v="0.23499999999999999"/>
    <s v="FIXED"/>
    <n v="0"/>
    <s v="CLP-TNA"/>
    <s v="CLP"/>
    <n v="10000000000"/>
    <s v="CLF"/>
    <n v="352000"/>
    <s v="U"/>
    <s v="ON"/>
    <s v="01/20/2020 13:54:05"/>
    <x v="52"/>
    <x v="52"/>
    <x v="2"/>
    <n v="352000"/>
  </r>
  <r>
    <s v="XCCY Fix-Float"/>
    <s v="TR"/>
    <s v="01/22/2020"/>
    <s v="01/22/2035"/>
    <n v="0.27"/>
    <s v="FIXED"/>
    <n v="0"/>
    <s v="CLP-TNA"/>
    <s v="CLP"/>
    <n v="3000000000"/>
    <s v="CLF"/>
    <n v="105000"/>
    <s v="U"/>
    <s v="ON"/>
    <s v="01/20/2020 13:53:06"/>
    <x v="52"/>
    <x v="52"/>
    <x v="1"/>
    <n v="105000"/>
  </r>
  <r>
    <s v="XCCY Fix-Float"/>
    <s v="TR"/>
    <s v="01/22/2020"/>
    <s v="01/22/2032"/>
    <n v="0.23499999999999999"/>
    <s v="FIXED"/>
    <n v="0"/>
    <s v="CLP-TNA"/>
    <s v="CLP"/>
    <n v="3000000000"/>
    <s v="CLF"/>
    <n v="105000"/>
    <s v="U"/>
    <s v="ON"/>
    <s v="01/20/2020 13:51:17"/>
    <x v="52"/>
    <x v="52"/>
    <x v="2"/>
    <n v="105000"/>
  </r>
  <r>
    <s v="XCCY Fix-Float"/>
    <s v="TR"/>
    <s v="01/22/2020"/>
    <s v="01/22/2029"/>
    <n v="9.5000000000000001E-2"/>
    <s v="FIXED"/>
    <n v="0"/>
    <s v="Camara Promedio Index"/>
    <s v="CLF"/>
    <n v="141000"/>
    <s v="CLP"/>
    <n v="4000000000"/>
    <s v="U"/>
    <s v="ON"/>
    <s v="01/20/2020 10:51:04"/>
    <x v="52"/>
    <x v="52"/>
    <x v="13"/>
    <n v="141000"/>
  </r>
  <r>
    <s v="XCCY Fix-Float"/>
    <s v="TR"/>
    <s v="01/24/2020"/>
    <s v="01/24/2022"/>
    <n v="-1.06"/>
    <s v="FIXED"/>
    <n v="0"/>
    <s v="CLP-TNA"/>
    <s v="CLP"/>
    <n v="40000000000"/>
    <s v="CLF"/>
    <n v="1411000"/>
    <s v="U"/>
    <s v="OFF"/>
    <s v="01/22/2020 12:38:46"/>
    <x v="53"/>
    <x v="53"/>
    <x v="0"/>
    <n v="1411000"/>
  </r>
  <r>
    <s v="XCCY Fix-Float"/>
    <s v="TR"/>
    <s v="01/24/2020"/>
    <s v="01/24/2030"/>
    <n v="0.17"/>
    <s v="FIXED"/>
    <n v="0"/>
    <s v="CLP-TNA"/>
    <s v="CLF"/>
    <n v="1411000"/>
    <s v="CLP"/>
    <n v="40000000000"/>
    <s v="U"/>
    <s v="OFF"/>
    <s v="01/22/2020 12:38:22"/>
    <x v="53"/>
    <x v="53"/>
    <x v="3"/>
    <n v="1411000"/>
  </r>
  <r>
    <s v="XCCY Fix-Float"/>
    <s v="TR"/>
    <s v="01/24/2020"/>
    <s v="01/24/2030"/>
    <n v="0.18"/>
    <s v="FIXED"/>
    <n v="0"/>
    <s v="Camara Promedio Index"/>
    <s v="CLF"/>
    <n v="105000"/>
    <s v="CLP"/>
    <n v="3000000000"/>
    <s v="U"/>
    <s v="ON"/>
    <s v="01/22/2020 09:55:33"/>
    <x v="53"/>
    <x v="53"/>
    <x v="3"/>
    <n v="105000"/>
  </r>
  <r>
    <s v="XCCY Fix-Float"/>
    <s v="TR"/>
    <s v="01/24/2020"/>
    <s v="01/24/2045"/>
    <n v="0.23499999999999999"/>
    <s v="FIXED"/>
    <n v="0"/>
    <s v="Camara Promedio Index"/>
    <s v="CLF"/>
    <n v="105000"/>
    <s v="CLP"/>
    <n v="3000000000"/>
    <s v="U"/>
    <s v="ON"/>
    <s v="01/22/2020 08:25:08"/>
    <x v="53"/>
    <x v="53"/>
    <x v="9"/>
    <n v="105000"/>
  </r>
  <r>
    <s v="XCCY Fix-Float"/>
    <s v="TR"/>
    <s v="01/24/2020"/>
    <s v="01/24/2040"/>
    <n v="0.4"/>
    <s v="FIXED"/>
    <n v="0"/>
    <s v="Camara Promedio Index"/>
    <s v="CLF"/>
    <n v="141000"/>
    <s v="CLP"/>
    <n v="4000000000"/>
    <s v="U"/>
    <s v="ON"/>
    <s v="01/22/2020 08:21:42"/>
    <x v="53"/>
    <x v="53"/>
    <x v="8"/>
    <n v="141000"/>
  </r>
  <r>
    <s v="XCCY Fix-Float"/>
    <s v="TR"/>
    <s v="01/24/2020"/>
    <s v="01/24/2029"/>
    <n v="0.1"/>
    <s v="FIXED"/>
    <n v="0"/>
    <s v="Camara Promedio Index"/>
    <s v="CLF"/>
    <n v="141000"/>
    <s v="CLP"/>
    <n v="4000000000"/>
    <s v="U"/>
    <s v="ON"/>
    <s v="01/22/2020 07:29:00"/>
    <x v="53"/>
    <x v="53"/>
    <x v="13"/>
    <n v="141000"/>
  </r>
  <r>
    <s v="XCCY Fix-Float"/>
    <s v="TR"/>
    <s v="01/24/2020"/>
    <s v="01/24/2029"/>
    <n v="0.09"/>
    <s v="FIXED"/>
    <n v="0"/>
    <s v="Camara Promedio Index"/>
    <s v="CLF"/>
    <n v="141000"/>
    <s v="CLP"/>
    <n v="4000000000"/>
    <s v="U"/>
    <s v="ON"/>
    <s v="01/22/2020 07:14:25"/>
    <x v="53"/>
    <x v="53"/>
    <x v="13"/>
    <n v="141000"/>
  </r>
  <r>
    <s v="XCCY Fix-Float"/>
    <s v="TR"/>
    <s v="01/24/2020"/>
    <s v="01/24/2029"/>
    <n v="0.09"/>
    <s v="FIXED"/>
    <n v="0"/>
    <s v="Camara Promedio Index"/>
    <s v="CLF"/>
    <n v="141000"/>
    <s v="CLP"/>
    <n v="4000000000"/>
    <s v="U"/>
    <s v="ON"/>
    <s v="01/22/2020 07:09:48"/>
    <x v="53"/>
    <x v="53"/>
    <x v="13"/>
    <n v="141000"/>
  </r>
  <r>
    <s v="XCCY Fix-Float"/>
    <s v="TR"/>
    <s v="01/27/2020"/>
    <s v="01/27/2025"/>
    <n v="-0.51"/>
    <s v="FIXED"/>
    <n v="0"/>
    <s v="CLP-TNA"/>
    <s v="CLP"/>
    <n v="9000000000"/>
    <s v="CLF"/>
    <n v="317000"/>
    <s v="U"/>
    <s v="ON"/>
    <s v="01/23/2020 14:11:15"/>
    <x v="54"/>
    <x v="54"/>
    <x v="10"/>
    <n v="317000"/>
  </r>
  <r>
    <s v="XCCY Fix-Float"/>
    <s v="TR"/>
    <s v="01/27/2020"/>
    <s v="01/27/2026"/>
    <n v="-0.32"/>
    <s v="FIXED"/>
    <n v="0"/>
    <s v="CLP-TNA"/>
    <s v="CLP"/>
    <n v="6000000000"/>
    <s v="CLF"/>
    <n v="211000"/>
    <s v="U"/>
    <s v="ON"/>
    <s v="01/23/2020 14:10:21"/>
    <x v="54"/>
    <x v="54"/>
    <x v="5"/>
    <n v="211000"/>
  </r>
  <r>
    <s v="XCCY Fix-Float"/>
    <s v="TR"/>
    <s v="01/27/2020"/>
    <s v="01/27/2026"/>
    <n v="-0.32"/>
    <s v="FIXED"/>
    <n v="0"/>
    <s v="CLP-TNA"/>
    <s v="CLP"/>
    <n v="6000000000"/>
    <s v="CLF"/>
    <n v="211000"/>
    <s v="U"/>
    <s v="ON"/>
    <s v="01/23/2020 14:09:41"/>
    <x v="54"/>
    <x v="54"/>
    <x v="5"/>
    <n v="211000"/>
  </r>
  <r>
    <s v="XCCY Fix-Float"/>
    <s v="TR"/>
    <s v="01/27/2020"/>
    <s v="01/27/2023"/>
    <n v="-0.93"/>
    <s v="FIXED"/>
    <n v="0"/>
    <s v="CLP-TNA"/>
    <s v="CLP"/>
    <n v="9000000000"/>
    <s v="CLF"/>
    <n v="317000"/>
    <s v="U"/>
    <s v="ON"/>
    <s v="01/23/2020 12:03:02"/>
    <x v="54"/>
    <x v="54"/>
    <x v="7"/>
    <n v="317000"/>
  </r>
  <r>
    <s v="XCCY Fix-Float"/>
    <s v="TR"/>
    <s v="01/27/2020"/>
    <s v="01/27/2023"/>
    <n v="-0.92"/>
    <s v="FIXED"/>
    <n v="0"/>
    <s v="CLP-TNA"/>
    <s v="CLP"/>
    <n v="9000000000"/>
    <s v="CLF"/>
    <n v="317000"/>
    <s v="U"/>
    <s v="ON"/>
    <s v="01/23/2020 11:52:20"/>
    <x v="54"/>
    <x v="54"/>
    <x v="7"/>
    <n v="317000"/>
  </r>
  <r>
    <s v="XCCY Fix-Float"/>
    <s v="TR"/>
    <s v="01/27/2020"/>
    <s v="01/27/2040"/>
    <n v="0.33500000000000002"/>
    <s v="FIXED"/>
    <n v="0"/>
    <s v="Camara Promedio Index"/>
    <s v="CLF"/>
    <n v="176000"/>
    <s v="CLP"/>
    <n v="5000000000"/>
    <s v="U"/>
    <s v="ON"/>
    <s v="01/23/2020 11:45:16"/>
    <x v="54"/>
    <x v="54"/>
    <x v="8"/>
    <n v="176000"/>
  </r>
  <r>
    <s v="XCCY Fix-Float"/>
    <s v="TR"/>
    <s v="01/27/2020"/>
    <s v="01/28/2030"/>
    <n v="0.17"/>
    <s v="FIXED"/>
    <n v="0"/>
    <s v="Camara Promedio Index"/>
    <s v="CLF"/>
    <n v="211000"/>
    <s v="CLP"/>
    <n v="6000000000"/>
    <s v="U"/>
    <s v="ON"/>
    <s v="01/23/2020 11:41:27"/>
    <x v="54"/>
    <x v="54"/>
    <x v="3"/>
    <n v="211000"/>
  </r>
  <r>
    <s v="XCCY Fix-Float"/>
    <s v="TR"/>
    <s v="01/27/2020"/>
    <s v="01/27/2045"/>
    <n v="0.16"/>
    <s v="FIXED"/>
    <n v="0"/>
    <s v="Camara Promedio Index"/>
    <s v="CLF"/>
    <n v="141000"/>
    <s v="CLP"/>
    <n v="4000000000"/>
    <s v="U"/>
    <s v="ON"/>
    <s v="01/23/2020 11:41:17"/>
    <x v="54"/>
    <x v="54"/>
    <x v="9"/>
    <n v="141000"/>
  </r>
  <r>
    <s v="XCCY Fix-Float"/>
    <s v="TR"/>
    <s v="01/27/2020"/>
    <s v="01/27/2025"/>
    <n v="-0.52"/>
    <s v="FIXED"/>
    <n v="0"/>
    <s v="Camara Promedio Index"/>
    <s v="CLF"/>
    <n v="317000"/>
    <s v="CLP"/>
    <n v="9000000000"/>
    <s v="U"/>
    <s v="ON"/>
    <s v="01/23/2020 11:38:57"/>
    <x v="54"/>
    <x v="54"/>
    <x v="10"/>
    <n v="317000"/>
  </r>
  <r>
    <s v="XCCY Fix-Float"/>
    <s v="TR"/>
    <s v="01/27/2020"/>
    <s v="01/28/2030"/>
    <n v="0.16500000000000001"/>
    <s v="FIXED"/>
    <n v="0"/>
    <s v="Camara Promedio Index"/>
    <s v="CLF"/>
    <n v="105000"/>
    <s v="CLP"/>
    <n v="3000000000"/>
    <s v="U"/>
    <s v="ON"/>
    <s v="01/23/2020 11:33:47"/>
    <x v="54"/>
    <x v="54"/>
    <x v="3"/>
    <n v="105000"/>
  </r>
  <r>
    <s v="XCCY Fix-Float"/>
    <s v="TR"/>
    <s v="01/27/2020"/>
    <s v="01/27/2025"/>
    <n v="-0.52"/>
    <s v="FIXED"/>
    <n v="0"/>
    <s v="Camara Promedio Index"/>
    <s v="CLF"/>
    <n v="317000"/>
    <s v="CLP"/>
    <n v="9000000000"/>
    <s v="U"/>
    <s v="ON"/>
    <s v="01/23/2020 10:43:45"/>
    <x v="54"/>
    <x v="54"/>
    <x v="10"/>
    <n v="317000"/>
  </r>
  <r>
    <s v="XCCY Fix-Float"/>
    <s v="TR"/>
    <s v="01/27/2020"/>
    <s v="01/27/2025"/>
    <n v="-0.52"/>
    <s v="FIXED"/>
    <n v="0"/>
    <s v="Camara Promedio Index"/>
    <s v="CLF"/>
    <n v="317000"/>
    <s v="CLP"/>
    <n v="9000000000"/>
    <s v="U"/>
    <s v="ON"/>
    <s v="01/23/2020 10:34:10"/>
    <x v="54"/>
    <x v="54"/>
    <x v="10"/>
    <n v="317000"/>
  </r>
  <r>
    <s v="XCCY Fix-Float"/>
    <s v="TR"/>
    <s v="01/27/2020"/>
    <s v="01/27/2027"/>
    <n v="-0.15"/>
    <s v="FIXED"/>
    <n v="0"/>
    <s v="Camara Promedio Index"/>
    <s v="CLF"/>
    <n v="211000"/>
    <s v="CLP"/>
    <n v="6000000000"/>
    <s v="U"/>
    <s v="ON"/>
    <s v="01/23/2020 10:26:14"/>
    <x v="54"/>
    <x v="54"/>
    <x v="4"/>
    <n v="211000"/>
  </r>
  <r>
    <s v="XCCY Fix-Float"/>
    <s v="TR"/>
    <s v="01/28/2020"/>
    <s v="01/28/2026"/>
    <n v="-0.34"/>
    <s v="FIXED"/>
    <n v="0"/>
    <s v="CLP-TNA"/>
    <s v="CLF"/>
    <n v="141000"/>
    <s v="CLP"/>
    <n v="4000000000"/>
    <s v="U"/>
    <s v="OFF"/>
    <s v="01/24/2020 16:09:28"/>
    <x v="55"/>
    <x v="55"/>
    <x v="5"/>
    <n v="141000"/>
  </r>
  <r>
    <s v="XCCY Fix-Float"/>
    <s v="TR"/>
    <s v="01/28/2020"/>
    <s v="01/28/2030"/>
    <n v="0.17"/>
    <s v="FIXED"/>
    <n v="0"/>
    <s v="CLP-TNA"/>
    <s v="CLP"/>
    <n v="4000000000"/>
    <s v="CLF"/>
    <n v="141000"/>
    <s v="U"/>
    <s v="ON"/>
    <s v="01/24/2020 15:17:42"/>
    <x v="55"/>
    <x v="55"/>
    <x v="3"/>
    <n v="141000"/>
  </r>
  <r>
    <s v="XCCY Fix-Float"/>
    <s v="TR"/>
    <s v="01/28/2020"/>
    <s v="01/29/2029"/>
    <n v="0.08"/>
    <s v="FIXED"/>
    <n v="0"/>
    <s v="CLP-TNA"/>
    <s v="CLP"/>
    <n v="4000000000"/>
    <s v="CLF"/>
    <n v="141000"/>
    <s v="U"/>
    <s v="ON"/>
    <s v="01/24/2020 15:17:31"/>
    <x v="55"/>
    <x v="55"/>
    <x v="13"/>
    <n v="141000"/>
  </r>
  <r>
    <s v="XCCY Fix-Float"/>
    <s v="TR"/>
    <s v="01/28/2020"/>
    <s v="01/29/2029"/>
    <n v="7.0000000000000007E-2"/>
    <s v="FIXED"/>
    <n v="0"/>
    <s v="CLP-TNA"/>
    <s v="CLP"/>
    <n v="4000000000"/>
    <s v="CLF"/>
    <n v="141000"/>
    <s v="U"/>
    <s v="ON"/>
    <s v="01/24/2020 15:17:20"/>
    <x v="55"/>
    <x v="55"/>
    <x v="13"/>
    <n v="141000"/>
  </r>
  <r>
    <s v="XCCY Fix-Float"/>
    <s v="TR"/>
    <s v="01/28/2020"/>
    <s v="01/28/2026"/>
    <n v="-0.34499999999999997"/>
    <s v="FIXED"/>
    <n v="0"/>
    <s v="CLP-TNA"/>
    <s v="CLP"/>
    <n v="7000000000"/>
    <s v="CLF"/>
    <n v="247000"/>
    <s v="U"/>
    <s v="ON"/>
    <s v="01/24/2020 15:17:04"/>
    <x v="55"/>
    <x v="55"/>
    <x v="5"/>
    <n v="247000"/>
  </r>
  <r>
    <s v="XCCY Fix-Float"/>
    <s v="TR"/>
    <s v="01/28/2020"/>
    <s v="01/28/2030"/>
    <n v="0.188"/>
    <s v="FIXED"/>
    <n v="0"/>
    <s v="CLP-TNA"/>
    <s v="CLF"/>
    <n v="105000"/>
    <s v="CLP"/>
    <n v="3000000000"/>
    <s v="U"/>
    <s v="ON"/>
    <s v="01/24/2020 13:57:54"/>
    <x v="55"/>
    <x v="55"/>
    <x v="3"/>
    <n v="105000"/>
  </r>
  <r>
    <s v="XCCY Fix-Float"/>
    <s v="TR"/>
    <s v="01/28/2020"/>
    <s v="01/28/2028"/>
    <n v="-0.04"/>
    <s v="FIXED"/>
    <n v="0"/>
    <s v="CLP-TNA"/>
    <s v="CLP"/>
    <n v="4817040000"/>
    <s v="CLF"/>
    <n v="170000"/>
    <s v="U"/>
    <s v="ON"/>
    <s v="01/24/2020 12:20:45"/>
    <x v="55"/>
    <x v="55"/>
    <x v="6"/>
    <n v="170000"/>
  </r>
  <r>
    <s v="XCCY Fix-Float"/>
    <s v="TR"/>
    <s v="01/28/2020"/>
    <s v="01/28/2027"/>
    <n v="-0.16500000000000001"/>
    <s v="FIXED"/>
    <n v="0"/>
    <s v="CLP-TNA"/>
    <s v="CLP"/>
    <n v="6000000000"/>
    <s v="CLF"/>
    <n v="211000"/>
    <s v="U"/>
    <s v="ON"/>
    <s v="01/24/2020 12:19:07"/>
    <x v="55"/>
    <x v="55"/>
    <x v="4"/>
    <n v="211000"/>
  </r>
  <r>
    <s v="XCCY Fix-Float"/>
    <s v="TR"/>
    <s v="01/28/2020"/>
    <s v="01/30/2045"/>
    <n v="0.16500000000000001"/>
    <s v="FIXED"/>
    <n v="0"/>
    <s v="Camara Promedio Index"/>
    <s v="CLF"/>
    <n v="105000"/>
    <s v="CLP"/>
    <n v="3000000000"/>
    <s v="U"/>
    <s v="ON"/>
    <s v="01/24/2020 11:51:56"/>
    <x v="55"/>
    <x v="55"/>
    <x v="9"/>
    <n v="105000"/>
  </r>
  <r>
    <s v="XCCY Fix-Float"/>
    <s v="TR"/>
    <s v="01/28/2020"/>
    <s v="01/30/2040"/>
    <n v="0.33"/>
    <s v="FIXED"/>
    <n v="0"/>
    <s v="Camara Promedio Index"/>
    <s v="CLF"/>
    <n v="141000"/>
    <s v="CLP"/>
    <n v="4000000000"/>
    <s v="U"/>
    <s v="ON"/>
    <s v="01/24/2020 11:50:08"/>
    <x v="55"/>
    <x v="55"/>
    <x v="8"/>
    <n v="141000"/>
  </r>
  <r>
    <s v="XCCY Fix-Float"/>
    <s v="TR"/>
    <s v="01/28/2020"/>
    <s v="01/28/2028"/>
    <n v="-0.05"/>
    <s v="FIXED"/>
    <n v="0"/>
    <s v="CLP-TNA"/>
    <s v="CLP"/>
    <n v="2000000000"/>
    <s v="CLF"/>
    <n v="70000"/>
    <s v="U"/>
    <s v="ON"/>
    <s v="01/24/2020 10:55:14"/>
    <x v="55"/>
    <x v="55"/>
    <x v="6"/>
    <n v="70000"/>
  </r>
  <r>
    <s v="XCCY Fix-Float"/>
    <s v="TR"/>
    <s v="01/28/2020"/>
    <s v="01/29/2029"/>
    <n v="0.08"/>
    <s v="FIXED"/>
    <n v="0"/>
    <s v="CLP-TNA"/>
    <s v="CLP"/>
    <n v="2000000000"/>
    <s v="CLF"/>
    <n v="70000"/>
    <s v="U"/>
    <s v="ON"/>
    <s v="01/24/2020 10:54:46"/>
    <x v="55"/>
    <x v="55"/>
    <x v="13"/>
    <n v="70000"/>
  </r>
  <r>
    <s v="XCCY Fix-Float"/>
    <s v="TR"/>
    <s v="01/28/2020"/>
    <s v="01/29/2029"/>
    <n v="0.08"/>
    <s v="FIXED"/>
    <n v="0"/>
    <s v="CLP-TNA"/>
    <s v="CLP"/>
    <n v="3000000000"/>
    <s v="CLF"/>
    <n v="105000"/>
    <s v="U"/>
    <s v="ON"/>
    <s v="01/24/2020 10:46:13"/>
    <x v="55"/>
    <x v="55"/>
    <x v="13"/>
    <n v="105000"/>
  </r>
  <r>
    <s v="XCCY Fix-Float"/>
    <s v="TR"/>
    <s v="01/28/2020"/>
    <s v="01/28/2025"/>
    <n v="-0.52"/>
    <s v="FIXED"/>
    <n v="0"/>
    <s v="CLP-TNA"/>
    <s v="CLP"/>
    <n v="6000000000"/>
    <s v="CLF"/>
    <n v="211000"/>
    <s v="U"/>
    <s v="ON"/>
    <s v="01/24/2020 10:42:14"/>
    <x v="55"/>
    <x v="55"/>
    <x v="10"/>
    <n v="211000"/>
  </r>
  <r>
    <s v="XCCY Fix-Float"/>
    <s v="TR"/>
    <s v="01/28/2020"/>
    <s v="01/28/2026"/>
    <n v="-0.32400000000000001"/>
    <s v="FIXED"/>
    <n v="0"/>
    <s v="CL-CLICP-Bloomberg"/>
    <s v="CLF"/>
    <n v="211000"/>
    <s v="CLP"/>
    <n v="6000000000"/>
    <s v="U"/>
    <s v="ON"/>
    <s v="01/24/2020 10:37:55"/>
    <x v="55"/>
    <x v="55"/>
    <x v="5"/>
    <n v="211000"/>
  </r>
  <r>
    <s v="XCCY Fix-Float"/>
    <s v="TR"/>
    <s v="01/28/2020"/>
    <s v="01/28/2022"/>
    <n v="-1.06"/>
    <s v="FIXED"/>
    <n v="0"/>
    <s v="CL-CLICP-Bloomberg"/>
    <s v="CLF"/>
    <n v="670000"/>
    <s v="CLP"/>
    <n v="19000000000"/>
    <s v="U"/>
    <s v="ON"/>
    <s v="01/24/2020 10:34:07"/>
    <x v="55"/>
    <x v="55"/>
    <x v="0"/>
    <n v="670000"/>
  </r>
  <r>
    <s v="XCCY Fix-Float"/>
    <s v="TR"/>
    <s v="01/28/2020"/>
    <s v="01/28/2030"/>
    <n v="0.17"/>
    <s v="FIXED"/>
    <n v="0"/>
    <s v="Camara Promedio Index"/>
    <s v="CLF"/>
    <n v="282000"/>
    <s v="CLP"/>
    <n v="8000000000"/>
    <s v="U"/>
    <s v="ON"/>
    <s v="01/24/2020 07:56:33"/>
    <x v="55"/>
    <x v="55"/>
    <x v="3"/>
    <n v="282000"/>
  </r>
  <r>
    <s v="XCCY Fix-Float"/>
    <s v="TR"/>
    <s v="01/28/2020"/>
    <s v="01/28/2025"/>
    <n v="-0.53"/>
    <s v="FIXED"/>
    <n v="0"/>
    <s v="Camara Promedio Index"/>
    <s v="CLF"/>
    <n v="529000"/>
    <s v="CLP"/>
    <n v="15000000000"/>
    <s v="U"/>
    <s v="ON"/>
    <s v="01/24/2020 07:54:31"/>
    <x v="55"/>
    <x v="55"/>
    <x v="10"/>
    <n v="529000"/>
  </r>
  <r>
    <s v="XCCY Fix-Float"/>
    <s v="TR"/>
    <s v="01/28/2020"/>
    <s v="01/28/2026"/>
    <n v="-0.34"/>
    <s v="FIXED"/>
    <n v="0"/>
    <s v="CLP-TNA"/>
    <s v="CLF"/>
    <n v="141000"/>
    <s v="CLP"/>
    <n v="4000000000"/>
    <s v="U"/>
    <s v="OFF"/>
    <s v="01/24/2020 16:09:28"/>
    <x v="55"/>
    <x v="55"/>
    <x v="5"/>
    <n v="141000"/>
  </r>
  <r>
    <s v="XCCY Fix-Float"/>
    <s v="TR"/>
    <s v="01/28/2020"/>
    <s v="01/28/2030"/>
    <n v="0.17"/>
    <s v="FIXED"/>
    <n v="0"/>
    <s v="CLP-TNA"/>
    <s v="CLP"/>
    <n v="4000000000"/>
    <s v="CLF"/>
    <n v="141000"/>
    <s v="U"/>
    <s v="ON"/>
    <s v="01/24/2020 15:17:42"/>
    <x v="55"/>
    <x v="55"/>
    <x v="3"/>
    <n v="141000"/>
  </r>
  <r>
    <s v="XCCY Fix-Float"/>
    <s v="TR"/>
    <s v="01/28/2020"/>
    <s v="01/29/2029"/>
    <n v="0.08"/>
    <s v="FIXED"/>
    <n v="0"/>
    <s v="CLP-TNA"/>
    <s v="CLP"/>
    <n v="4000000000"/>
    <s v="CLF"/>
    <n v="141000"/>
    <s v="U"/>
    <s v="ON"/>
    <s v="01/24/2020 15:17:31"/>
    <x v="55"/>
    <x v="55"/>
    <x v="13"/>
    <n v="141000"/>
  </r>
  <r>
    <s v="XCCY Fix-Float"/>
    <s v="TR"/>
    <s v="01/28/2020"/>
    <s v="01/29/2029"/>
    <n v="7.0000000000000007E-2"/>
    <s v="FIXED"/>
    <n v="0"/>
    <s v="CLP-TNA"/>
    <s v="CLP"/>
    <n v="4000000000"/>
    <s v="CLF"/>
    <n v="141000"/>
    <s v="U"/>
    <s v="ON"/>
    <s v="01/24/2020 15:17:20"/>
    <x v="55"/>
    <x v="55"/>
    <x v="13"/>
    <n v="141000"/>
  </r>
  <r>
    <s v="XCCY Fix-Float"/>
    <s v="TR"/>
    <s v="01/28/2020"/>
    <s v="01/28/2026"/>
    <n v="-0.34499999999999997"/>
    <s v="FIXED"/>
    <n v="0"/>
    <s v="CLP-TNA"/>
    <s v="CLP"/>
    <n v="7000000000"/>
    <s v="CLF"/>
    <n v="247000"/>
    <s v="U"/>
    <s v="ON"/>
    <s v="01/24/2020 15:17:04"/>
    <x v="55"/>
    <x v="55"/>
    <x v="5"/>
    <n v="247000"/>
  </r>
  <r>
    <s v="XCCY Fix-Float"/>
    <s v="TR"/>
    <s v="01/28/2020"/>
    <s v="01/28/2030"/>
    <n v="0.188"/>
    <s v="FIXED"/>
    <n v="0"/>
    <s v="CLP-TNA"/>
    <s v="CLF"/>
    <n v="105000"/>
    <s v="CLP"/>
    <n v="3000000000"/>
    <s v="U"/>
    <s v="ON"/>
    <s v="01/24/2020 13:57:54"/>
    <x v="55"/>
    <x v="55"/>
    <x v="3"/>
    <n v="105000"/>
  </r>
  <r>
    <s v="XCCY Fix-Float"/>
    <s v="TR"/>
    <s v="01/28/2020"/>
    <s v="01/28/2028"/>
    <n v="-0.04"/>
    <s v="FIXED"/>
    <n v="0"/>
    <s v="CLP-TNA"/>
    <s v="CLP"/>
    <n v="4817040000"/>
    <s v="CLF"/>
    <n v="170000"/>
    <s v="U"/>
    <s v="ON"/>
    <s v="01/24/2020 12:20:45"/>
    <x v="55"/>
    <x v="55"/>
    <x v="6"/>
    <n v="170000"/>
  </r>
  <r>
    <s v="XCCY Fix-Float"/>
    <s v="TR"/>
    <s v="01/28/2020"/>
    <s v="01/28/2027"/>
    <n v="-0.16500000000000001"/>
    <s v="FIXED"/>
    <n v="0"/>
    <s v="CLP-TNA"/>
    <s v="CLP"/>
    <n v="6000000000"/>
    <s v="CLF"/>
    <n v="211000"/>
    <s v="U"/>
    <s v="ON"/>
    <s v="01/24/2020 12:19:07"/>
    <x v="55"/>
    <x v="55"/>
    <x v="4"/>
    <n v="211000"/>
  </r>
  <r>
    <s v="XCCY Fix-Float"/>
    <s v="TR"/>
    <s v="01/28/2020"/>
    <s v="01/30/2045"/>
    <n v="0.16500000000000001"/>
    <s v="FIXED"/>
    <n v="0"/>
    <s v="Camara Promedio Index"/>
    <s v="CLF"/>
    <n v="105000"/>
    <s v="CLP"/>
    <n v="3000000000"/>
    <s v="U"/>
    <s v="ON"/>
    <s v="01/24/2020 11:51:56"/>
    <x v="55"/>
    <x v="55"/>
    <x v="9"/>
    <n v="105000"/>
  </r>
  <r>
    <s v="XCCY Fix-Float"/>
    <s v="TR"/>
    <s v="01/28/2020"/>
    <s v="01/30/2040"/>
    <n v="0.33"/>
    <s v="FIXED"/>
    <n v="0"/>
    <s v="Camara Promedio Index"/>
    <s v="CLF"/>
    <n v="141000"/>
    <s v="CLP"/>
    <n v="4000000000"/>
    <s v="U"/>
    <s v="ON"/>
    <s v="01/24/2020 11:50:08"/>
    <x v="55"/>
    <x v="55"/>
    <x v="8"/>
    <n v="141000"/>
  </r>
  <r>
    <s v="XCCY Fix-Float"/>
    <s v="TR"/>
    <s v="01/28/2020"/>
    <s v="01/28/2028"/>
    <n v="-0.05"/>
    <s v="FIXED"/>
    <n v="0"/>
    <s v="CLP-TNA"/>
    <s v="CLP"/>
    <n v="2000000000"/>
    <s v="CLF"/>
    <n v="70000"/>
    <s v="U"/>
    <s v="ON"/>
    <s v="01/24/2020 10:55:14"/>
    <x v="55"/>
    <x v="55"/>
    <x v="6"/>
    <n v="70000"/>
  </r>
  <r>
    <s v="XCCY Fix-Float"/>
    <s v="TR"/>
    <s v="01/28/2020"/>
    <s v="01/29/2029"/>
    <n v="0.08"/>
    <s v="FIXED"/>
    <n v="0"/>
    <s v="CLP-TNA"/>
    <s v="CLP"/>
    <n v="2000000000"/>
    <s v="CLF"/>
    <n v="70000"/>
    <s v="U"/>
    <s v="ON"/>
    <s v="01/24/2020 10:54:46"/>
    <x v="55"/>
    <x v="55"/>
    <x v="13"/>
    <n v="70000"/>
  </r>
  <r>
    <s v="XCCY Fix-Float"/>
    <s v="TR"/>
    <s v="01/28/2020"/>
    <s v="01/29/2029"/>
    <n v="0.08"/>
    <s v="FIXED"/>
    <n v="0"/>
    <s v="CLP-TNA"/>
    <s v="CLP"/>
    <n v="3000000000"/>
    <s v="CLF"/>
    <n v="105000"/>
    <s v="U"/>
    <s v="ON"/>
    <s v="01/24/2020 10:46:13"/>
    <x v="55"/>
    <x v="55"/>
    <x v="13"/>
    <n v="105000"/>
  </r>
  <r>
    <s v="XCCY Fix-Float"/>
    <s v="TR"/>
    <s v="01/28/2020"/>
    <s v="01/28/2025"/>
    <n v="-0.52"/>
    <s v="FIXED"/>
    <n v="0"/>
    <s v="CLP-TNA"/>
    <s v="CLP"/>
    <n v="6000000000"/>
    <s v="CLF"/>
    <n v="211000"/>
    <s v="U"/>
    <s v="ON"/>
    <s v="01/24/2020 10:42:14"/>
    <x v="55"/>
    <x v="55"/>
    <x v="10"/>
    <n v="211000"/>
  </r>
  <r>
    <s v="XCCY Fix-Float"/>
    <s v="TR"/>
    <s v="01/28/2020"/>
    <s v="01/28/2026"/>
    <n v="-0.32400000000000001"/>
    <s v="FIXED"/>
    <n v="0"/>
    <s v="CL-CLICP-Bloomberg"/>
    <s v="CLF"/>
    <n v="211000"/>
    <s v="CLP"/>
    <n v="6000000000"/>
    <s v="U"/>
    <s v="ON"/>
    <s v="01/24/2020 10:37:55"/>
    <x v="55"/>
    <x v="55"/>
    <x v="5"/>
    <n v="211000"/>
  </r>
  <r>
    <s v="XCCY Fix-Float"/>
    <s v="TR"/>
    <s v="01/28/2020"/>
    <s v="01/28/2022"/>
    <n v="-1.06"/>
    <s v="FIXED"/>
    <n v="0"/>
    <s v="CL-CLICP-Bloomberg"/>
    <s v="CLF"/>
    <n v="670000"/>
    <s v="CLP"/>
    <n v="19000000000"/>
    <s v="U"/>
    <s v="ON"/>
    <s v="01/24/2020 10:34:07"/>
    <x v="55"/>
    <x v="55"/>
    <x v="0"/>
    <n v="670000"/>
  </r>
  <r>
    <s v="XCCY Fix-Float"/>
    <s v="TR"/>
    <s v="01/28/2020"/>
    <s v="01/28/2030"/>
    <n v="0.17"/>
    <s v="FIXED"/>
    <n v="0"/>
    <s v="Camara Promedio Index"/>
    <s v="CLF"/>
    <n v="282000"/>
    <s v="CLP"/>
    <n v="8000000000"/>
    <s v="U"/>
    <s v="ON"/>
    <s v="01/24/2020 07:56:33"/>
    <x v="55"/>
    <x v="55"/>
    <x v="3"/>
    <n v="282000"/>
  </r>
  <r>
    <s v="XCCY Fix-Float"/>
    <s v="TR"/>
    <s v="01/28/2020"/>
    <s v="01/28/2025"/>
    <n v="-0.53"/>
    <s v="FIXED"/>
    <n v="0"/>
    <s v="Camara Promedio Index"/>
    <s v="CLF"/>
    <n v="529000"/>
    <s v="CLP"/>
    <n v="15000000000"/>
    <s v="U"/>
    <s v="ON"/>
    <s v="01/24/2020 07:54:31"/>
    <x v="55"/>
    <x v="55"/>
    <x v="10"/>
    <n v="529000"/>
  </r>
  <r>
    <s v="XCCY Fix-Float"/>
    <s v="TR"/>
    <s v="01/29/2020"/>
    <s v="01/29/2040"/>
    <n v="0.17"/>
    <s v="FIXED"/>
    <n v="0"/>
    <s v="CLP-TNA"/>
    <s v="CLF"/>
    <n v="70000"/>
    <s v="CLP"/>
    <n v="1983550000"/>
    <s v="U"/>
    <s v="OFF"/>
    <s v="01/27/2020 19:12:40"/>
    <x v="56"/>
    <x v="56"/>
    <x v="8"/>
    <n v="70000"/>
  </r>
  <r>
    <s v="XCCY Fix-Float"/>
    <s v="TR"/>
    <s v="01/29/2020"/>
    <s v="01/29/2040"/>
    <n v="0.16"/>
    <s v="FIXED"/>
    <n v="0"/>
    <s v="CLP-TNA"/>
    <s v="CLF"/>
    <n v="70000"/>
    <s v="CLP"/>
    <n v="1983550000"/>
    <s v="U"/>
    <s v="OFF"/>
    <s v="01/27/2020 19:11:48"/>
    <x v="56"/>
    <x v="56"/>
    <x v="8"/>
    <n v="70000"/>
  </r>
  <r>
    <s v="XCCY Fix-Float"/>
    <s v="TR"/>
    <s v="01/29/2020"/>
    <s v="01/29/2030"/>
    <n v="0.08"/>
    <s v="FIXED"/>
    <n v="0"/>
    <s v="CLP-TNA"/>
    <s v="CLP"/>
    <n v="3967100000"/>
    <s v="CLF"/>
    <n v="140000"/>
    <s v="U"/>
    <s v="OFF"/>
    <s v="01/27/2020 19:11:14"/>
    <x v="56"/>
    <x v="56"/>
    <x v="3"/>
    <n v="140000"/>
  </r>
  <r>
    <s v="XCCY Fix-Float"/>
    <s v="TR"/>
    <s v="01/29/2020"/>
    <s v="01/29/2032"/>
    <n v="0.19700000000000001"/>
    <s v="FIXED"/>
    <n v="0"/>
    <s v="CLP-TNA"/>
    <s v="CLP"/>
    <n v="6517380000"/>
    <s v="CLF"/>
    <n v="230000"/>
    <s v="U"/>
    <s v="ON"/>
    <s v="01/27/2020 14:05:47"/>
    <x v="56"/>
    <x v="56"/>
    <x v="2"/>
    <n v="230000"/>
  </r>
  <r>
    <s v="XCCY Fix-Float"/>
    <s v="TR"/>
    <s v="01/29/2020"/>
    <s v="01/29/2030"/>
    <n v="0.13800000000000001"/>
    <s v="FIXED"/>
    <n v="0"/>
    <s v="CLP-TNA"/>
    <s v="CLP"/>
    <n v="7934200000"/>
    <s v="CLF"/>
    <n v="280000"/>
    <s v="U"/>
    <s v="ON"/>
    <s v="01/27/2020 14:02:36"/>
    <x v="56"/>
    <x v="56"/>
    <x v="3"/>
    <n v="280000"/>
  </r>
  <r>
    <s v="XCCY Fix-Float"/>
    <s v="TR"/>
    <s v="01/29/2020"/>
    <s v="01/29/2030"/>
    <n v="0.14799999999999999"/>
    <s v="FIXED"/>
    <n v="0"/>
    <s v="CLP.OFFICIAL.RATE/CLP08"/>
    <s v="CLP"/>
    <n v="3967100000"/>
    <s v="CLF"/>
    <n v="140000"/>
    <s v="U"/>
    <s v="OFF"/>
    <s v="01/27/2020 13:39:11"/>
    <x v="56"/>
    <x v="56"/>
    <x v="3"/>
    <n v="140000"/>
  </r>
  <r>
    <s v="XCCY Fix-Float"/>
    <s v="TR"/>
    <s v="01/29/2020"/>
    <s v="01/29/2030"/>
    <n v="0.14799999999999999"/>
    <s v="FIXED"/>
    <n v="0"/>
    <s v="CL-CLICP-Bloomberg"/>
    <s v="CLF"/>
    <n v="140000"/>
    <s v="CLP"/>
    <n v="3967100000"/>
    <s v="U"/>
    <s v="ON"/>
    <s v="01/27/2020 13:36:08"/>
    <x v="56"/>
    <x v="56"/>
    <x v="3"/>
    <n v="140000"/>
  </r>
  <r>
    <s v="XCCY Fix-Float"/>
    <s v="TR"/>
    <s v="01/29/2020"/>
    <s v="01/29/2025"/>
    <n v="-0.56999999999999995"/>
    <s v="FIXED"/>
    <n v="0"/>
    <s v="CLP-TNA"/>
    <s v="CLP"/>
    <n v="8500930000"/>
    <s v="CLF"/>
    <n v="300000"/>
    <s v="U"/>
    <s v="ON"/>
    <s v="01/27/2020 13:03:07"/>
    <x v="56"/>
    <x v="56"/>
    <x v="10"/>
    <n v="300000"/>
  </r>
  <r>
    <s v="XCCY Fix-Float"/>
    <s v="TR"/>
    <s v="01/29/2020"/>
    <s v="01/29/2025"/>
    <n v="-0.57999999999999996"/>
    <s v="FIXED"/>
    <n v="0"/>
    <s v="CLP-TNA"/>
    <s v="CLP"/>
    <n v="7650840000"/>
    <s v="CLF"/>
    <n v="270000"/>
    <s v="U"/>
    <s v="ON"/>
    <s v="01/27/2020 13:01:57"/>
    <x v="56"/>
    <x v="56"/>
    <x v="10"/>
    <n v="270000"/>
  </r>
  <r>
    <s v="XCCY Fix-Float"/>
    <s v="TR"/>
    <s v="01/29/2020"/>
    <s v="01/30/2023"/>
    <n v="-0.98"/>
    <s v="FIXED"/>
    <n v="0"/>
    <s v="CLP-TNA"/>
    <s v="CLP"/>
    <n v="12751400000"/>
    <s v="CLF"/>
    <n v="450000"/>
    <s v="U"/>
    <s v="ON"/>
    <s v="01/27/2020 13:00:32"/>
    <x v="56"/>
    <x v="56"/>
    <x v="7"/>
    <n v="450000"/>
  </r>
  <r>
    <s v="XCCY Fix-Float"/>
    <s v="TR"/>
    <s v="01/29/2020"/>
    <s v="01/29/2030"/>
    <n v="0.11"/>
    <s v="FIXED"/>
    <n v="0"/>
    <s v="CL-CLICP-Bloomberg"/>
    <s v="CLF"/>
    <n v="100000"/>
    <s v="CLP"/>
    <n v="2833640000"/>
    <s v="U"/>
    <s v="ON"/>
    <s v="01/27/2020 12:57:31"/>
    <x v="56"/>
    <x v="56"/>
    <x v="3"/>
    <n v="100000"/>
  </r>
  <r>
    <s v="XCCY Fix-Float"/>
    <s v="TR"/>
    <s v="01/30/2020"/>
    <s v="01/30/2050"/>
    <n v="-0.05"/>
    <s v="FIXED"/>
    <n v="0"/>
    <s v="CLP-TNA"/>
    <s v="CLF"/>
    <n v="247000"/>
    <s v="CLP"/>
    <n v="7000000000"/>
    <s v="U"/>
    <s v="OFF"/>
    <s v="01/28/2020 19:59:19"/>
    <x v="57"/>
    <x v="57"/>
    <x v="19"/>
    <n v="247000"/>
  </r>
  <r>
    <s v="XCCY Fix-Float"/>
    <s v="TR"/>
    <s v="01/30/2020"/>
    <s v="01/30/2023"/>
    <n v="-0.98"/>
    <s v="FIXED"/>
    <n v="0"/>
    <s v="CLP.OFFICIAL.RATE/CLP08"/>
    <s v="CLP"/>
    <n v="1000000000"/>
    <s v="CLF"/>
    <n v="35000"/>
    <s v="U"/>
    <s v="OFF"/>
    <s v="01/28/2020 14:58:34"/>
    <x v="57"/>
    <x v="57"/>
    <x v="7"/>
    <n v="35000"/>
  </r>
  <r>
    <s v="XCCY Fix-Float"/>
    <s v="TR"/>
    <s v="01/30/2020"/>
    <s v="01/30/2023"/>
    <n v="-0.98"/>
    <s v="FIXED"/>
    <n v="0"/>
    <s v="CLP-TNA"/>
    <s v="CLP"/>
    <n v="1275180000"/>
    <s v="CLF"/>
    <n v="45000"/>
    <s v="U"/>
    <s v="OFF"/>
    <s v="01/28/2020 14:57:26"/>
    <x v="57"/>
    <x v="57"/>
    <x v="7"/>
    <n v="45000"/>
  </r>
  <r>
    <s v="XCCY Fix-Float"/>
    <s v="TR"/>
    <s v="01/30/2020"/>
    <s v="01/30/2023"/>
    <n v="-0.95399999999999996"/>
    <s v="FIXED"/>
    <n v="0"/>
    <s v="CLP.OFFICIAL.RATE/CLP08"/>
    <s v="CLP"/>
    <n v="9000000000"/>
    <s v="CLF"/>
    <n v="317000"/>
    <s v="U"/>
    <s v="OFF"/>
    <s v="01/28/2020 13:48:32"/>
    <x v="57"/>
    <x v="57"/>
    <x v="7"/>
    <n v="317000"/>
  </r>
  <r>
    <s v="XCCY Fix-Float"/>
    <s v="TR"/>
    <s v="01/30/2020"/>
    <s v="01/30/2025"/>
    <n v="-0.56000000000000005"/>
    <s v="FIXED"/>
    <n v="0"/>
    <s v="CLP-TNA"/>
    <s v="CLP"/>
    <n v="8000000000"/>
    <s v="CLF"/>
    <n v="282000"/>
    <s v="U"/>
    <s v="ON"/>
    <s v="01/28/2020 13:43:20"/>
    <x v="57"/>
    <x v="57"/>
    <x v="10"/>
    <n v="282000"/>
  </r>
  <r>
    <s v="XCCY Fix-Float"/>
    <s v="TR"/>
    <s v="01/30/2020"/>
    <s v="01/30/2024"/>
    <n v="-0.77500000000000002"/>
    <s v="FIXED"/>
    <n v="0"/>
    <s v="CLP-TNA"/>
    <s v="CLP"/>
    <n v="10000000000"/>
    <s v="CLF"/>
    <n v="352000"/>
    <s v="U"/>
    <s v="ON"/>
    <s v="01/28/2020 13:34:00"/>
    <x v="57"/>
    <x v="57"/>
    <x v="14"/>
    <n v="352000"/>
  </r>
  <r>
    <s v="XCCY Fix-Float"/>
    <s v="TR"/>
    <s v="01/30/2020"/>
    <s v="01/30/2024"/>
    <n v="-0.76800000000000002"/>
    <s v="FIXED"/>
    <n v="0"/>
    <s v="CLP.OFFICIAL.RATE/CLP08"/>
    <s v="CLP"/>
    <n v="10000000000"/>
    <s v="CLF"/>
    <n v="352000"/>
    <s v="U"/>
    <s v="OFF"/>
    <s v="01/28/2020 12:46:25"/>
    <x v="57"/>
    <x v="57"/>
    <x v="14"/>
    <n v="352000"/>
  </r>
  <r>
    <s v="XCCY Fix-Float"/>
    <s v="TR"/>
    <s v="01/30/2020"/>
    <s v="01/30/2040"/>
    <n v="0.17"/>
    <s v="FIXED"/>
    <n v="0"/>
    <s v="CLP-TNA"/>
    <s v="CLP"/>
    <n v="6000000000"/>
    <s v="CLF"/>
    <n v="211000"/>
    <s v="U"/>
    <s v="ON"/>
    <s v="01/28/2020 12:35:19"/>
    <x v="57"/>
    <x v="57"/>
    <x v="8"/>
    <n v="211000"/>
  </r>
  <r>
    <s v="XCCY Fix-Float"/>
    <s v="TR"/>
    <s v="01/30/2020"/>
    <s v="01/30/2040"/>
    <n v="0.2"/>
    <s v="FIXED"/>
    <n v="0"/>
    <s v="CLP-TNA"/>
    <s v="CLP"/>
    <n v="2000000000"/>
    <s v="CLF"/>
    <n v="70000"/>
    <s v="U"/>
    <s v="ON"/>
    <s v="01/28/2020 12:18:27"/>
    <x v="57"/>
    <x v="57"/>
    <x v="8"/>
    <n v="70000"/>
  </r>
  <r>
    <s v="XCCY Fix-Float"/>
    <s v="TR"/>
    <s v="01/30/2020"/>
    <s v="01/30/2035"/>
    <n v="0.2"/>
    <s v="FIXED"/>
    <n v="0"/>
    <s v="CLP-TNA"/>
    <s v="CLP"/>
    <n v="3000000000"/>
    <s v="CLF"/>
    <n v="105000"/>
    <s v="U"/>
    <s v="ON"/>
    <s v="01/28/2020 12:16:52"/>
    <x v="57"/>
    <x v="57"/>
    <x v="1"/>
    <n v="105000"/>
  </r>
  <r>
    <s v="XCCY Fix-Float"/>
    <s v="TR"/>
    <s v="01/30/2020"/>
    <s v="01/30/2029"/>
    <n v="0.04"/>
    <s v="FIXED"/>
    <n v="0"/>
    <s v="Camara Promedio Index"/>
    <s v="CLF"/>
    <n v="105000"/>
    <s v="CLP"/>
    <n v="3000000000"/>
    <s v="U"/>
    <s v="ON"/>
    <s v="01/28/2020 10:59:25"/>
    <x v="57"/>
    <x v="57"/>
    <x v="13"/>
    <n v="105000"/>
  </r>
  <r>
    <s v="XCCY Fix-Float"/>
    <s v="TR"/>
    <s v="01/30/2020"/>
    <s v="01/30/2029"/>
    <n v="0.04"/>
    <s v="FIXED"/>
    <n v="0"/>
    <s v="Camara Promedio Index"/>
    <s v="CLF"/>
    <n v="105000"/>
    <s v="CLP"/>
    <n v="3000000000"/>
    <s v="U"/>
    <s v="ON"/>
    <s v="01/28/2020 10:56:25"/>
    <x v="57"/>
    <x v="57"/>
    <x v="13"/>
    <n v="105000"/>
  </r>
  <r>
    <s v="XCCY Fix-Float"/>
    <s v="TR"/>
    <s v="01/30/2020"/>
    <s v="01/30/2029"/>
    <n v="0.04"/>
    <s v="FIXED"/>
    <n v="0"/>
    <s v="Camara Promedio Index"/>
    <s v="CLF"/>
    <n v="105000"/>
    <s v="CLP"/>
    <n v="3000000000"/>
    <s v="U"/>
    <s v="ON"/>
    <s v="01/28/2020 10:51:18"/>
    <x v="57"/>
    <x v="57"/>
    <x v="13"/>
    <n v="105000"/>
  </r>
  <r>
    <s v="XCCY Fix-Float"/>
    <s v="TR"/>
    <s v="01/30/2020"/>
    <s v="01/30/2040"/>
    <n v="0.19500000000000001"/>
    <s v="FIXED"/>
    <n v="0"/>
    <s v="Camara Promedio Index"/>
    <s v="CLF"/>
    <n v="1093000"/>
    <s v="CLP"/>
    <n v="31000000000"/>
    <s v="U"/>
    <s v="ON"/>
    <s v="01/28/2020 10:31:08"/>
    <x v="57"/>
    <x v="57"/>
    <x v="8"/>
    <n v="1093000"/>
  </r>
  <r>
    <s v="XCCY Fix-Float"/>
    <s v="TR"/>
    <s v="01/30/2020"/>
    <s v="01/30/2030"/>
    <n v="0.12"/>
    <s v="FIXED"/>
    <n v="0"/>
    <s v="Camara Promedio Index"/>
    <s v="CLF"/>
    <n v="2152000"/>
    <s v="CLP"/>
    <n v="61000000000"/>
    <s v="U"/>
    <s v="ON"/>
    <s v="01/28/2020 10:27:28"/>
    <x v="57"/>
    <x v="57"/>
    <x v="3"/>
    <n v="2152000"/>
  </r>
  <r>
    <s v="XCCY Fix-Float"/>
    <s v="TR"/>
    <s v="01/31/2020"/>
    <s v="01/31/2023"/>
    <n v="-0.94499999999999995"/>
    <s v="FIXED"/>
    <n v="0"/>
    <s v="CLP-TNA"/>
    <s v="CLP"/>
    <n v="26000000000"/>
    <s v="CLF"/>
    <n v="917000"/>
    <s v="U"/>
    <s v="ON"/>
    <s v="01/29/2020 13:06:06"/>
    <x v="58"/>
    <x v="58"/>
    <x v="7"/>
    <n v="917000"/>
  </r>
  <r>
    <s v="XCCY Fix-Float"/>
    <s v="TR"/>
    <s v="01/31/2020"/>
    <s v="01/29/2027"/>
    <n v="-0.19"/>
    <s v="FIXED"/>
    <n v="0"/>
    <s v="CLP-TNA"/>
    <s v="CLP"/>
    <n v="6000000000"/>
    <s v="CLF"/>
    <n v="211000"/>
    <s v="U"/>
    <s v="ON"/>
    <s v="01/29/2020 12:33:24"/>
    <x v="58"/>
    <x v="58"/>
    <x v="4"/>
    <n v="211000"/>
  </r>
  <r>
    <s v="XCCY Fix-Float"/>
    <s v="TR"/>
    <s v="01/31/2020"/>
    <s v="01/31/2023"/>
    <n v="-0.93899999999999995"/>
    <s v="FIXED"/>
    <n v="0"/>
    <s v="CLP.OFFICIAL.RATE/CLP08"/>
    <s v="CLP"/>
    <n v="26000000000"/>
    <s v="CLF"/>
    <n v="917000"/>
    <s v="U"/>
    <s v="OFF"/>
    <s v="01/29/2020 12:22:55"/>
    <x v="58"/>
    <x v="58"/>
    <x v="7"/>
    <n v="917000"/>
  </r>
  <r>
    <s v="XCCY Fix-Float"/>
    <s v="TR"/>
    <s v="02/03/2020"/>
    <s v="02/03/2025"/>
    <n v="-0.52"/>
    <s v="FIXED"/>
    <n v="0"/>
    <s v="CLP-TNA"/>
    <s v="CLF"/>
    <n v="423000"/>
    <s v="CLP"/>
    <n v="12000000000"/>
    <s v="U"/>
    <s v="OFF"/>
    <s v="01/30/2020 17:27:31"/>
    <x v="59"/>
    <x v="59"/>
    <x v="10"/>
    <n v="423000"/>
  </r>
  <r>
    <s v="XCCY Fix-Float"/>
    <s v="TR"/>
    <s v="02/03/2020"/>
    <s v="02/03/2027"/>
    <n v="-0.13"/>
    <s v="FIXED"/>
    <n v="0"/>
    <s v="CLP-ON-CLICP"/>
    <s v="CLF"/>
    <n v="211000"/>
    <s v="CLP"/>
    <n v="6000000000"/>
    <s v="U"/>
    <s v="OFF"/>
    <s v="01/30/2020 16:15:20"/>
    <x v="59"/>
    <x v="59"/>
    <x v="4"/>
    <n v="211000"/>
  </r>
  <r>
    <s v="XCCY Fix-Float"/>
    <s v="TR"/>
    <s v="02/03/2020"/>
    <s v="02/03/2025"/>
    <n v="-0.51"/>
    <s v="FIXED"/>
    <n v="0"/>
    <s v="CLP-ON-CLICP"/>
    <s v="CLF"/>
    <n v="317000"/>
    <s v="CLP"/>
    <n v="9000000000"/>
    <s v="U"/>
    <s v="OFF"/>
    <s v="01/30/2020 16:08:27"/>
    <x v="59"/>
    <x v="59"/>
    <x v="10"/>
    <n v="317000"/>
  </r>
  <r>
    <s v="XCCY Fix-Float"/>
    <s v="TR"/>
    <s v="02/03/2020"/>
    <s v="02/03/2025"/>
    <n v="-0.52"/>
    <s v="FIXED"/>
    <n v="0"/>
    <s v="CLP-TNA"/>
    <s v="CLP"/>
    <n v="9000000000"/>
    <s v="CLF"/>
    <n v="317000"/>
    <s v="U"/>
    <s v="ON"/>
    <s v="01/30/2020 14:32:53"/>
    <x v="59"/>
    <x v="59"/>
    <x v="10"/>
    <n v="317000"/>
  </r>
  <r>
    <s v="XCCY Fix-Float"/>
    <s v="TR"/>
    <s v="02/03/2020"/>
    <s v="02/03/2028"/>
    <n v="-1.4999999999999999E-2"/>
    <s v="FIXED"/>
    <n v="0"/>
    <s v="CLP-TNA"/>
    <s v="CLP"/>
    <n v="5000000000"/>
    <s v="CLF"/>
    <n v="176000"/>
    <s v="U"/>
    <s v="ON"/>
    <s v="01/30/2020 14:31:15"/>
    <x v="59"/>
    <x v="59"/>
    <x v="6"/>
    <n v="176000"/>
  </r>
  <r>
    <s v="XCCY Fix-Float"/>
    <s v="TR"/>
    <s v="02/03/2020"/>
    <s v="02/03/2027"/>
    <n v="-0.15"/>
    <s v="FIXED"/>
    <n v="0"/>
    <s v="CLP-TNA"/>
    <s v="CLP"/>
    <n v="6000000000"/>
    <s v="CLF"/>
    <n v="211000"/>
    <s v="U"/>
    <s v="ON"/>
    <s v="01/30/2020 14:30:18"/>
    <x v="59"/>
    <x v="59"/>
    <x v="4"/>
    <n v="211000"/>
  </r>
  <r>
    <s v="XCCY Fix-Float"/>
    <s v="TR"/>
    <s v="02/03/2020"/>
    <s v="02/03/2023"/>
    <n v="-0.91900000000000004"/>
    <s v="FIXED"/>
    <n v="0"/>
    <s v="CLP.OFFICIAL.RATE/CLP08"/>
    <s v="CLP"/>
    <n v="9000000000"/>
    <s v="CLF"/>
    <n v="317000"/>
    <s v="U"/>
    <s v="OFF"/>
    <s v="01/30/2020 13:39:00"/>
    <x v="59"/>
    <x v="59"/>
    <x v="7"/>
    <n v="317000"/>
  </r>
  <r>
    <s v="XCCY Fix-Float"/>
    <s v="TR"/>
    <s v="02/03/2020"/>
    <s v="02/03/2025"/>
    <n v="-0.52"/>
    <s v="FIXED"/>
    <n v="0"/>
    <s v="Camara Promedio Index"/>
    <s v="CLF"/>
    <n v="317000"/>
    <s v="CLP"/>
    <n v="9000000000"/>
    <s v="U"/>
    <s v="ON"/>
    <s v="01/30/2020 10:45:42"/>
    <x v="59"/>
    <x v="59"/>
    <x v="10"/>
    <n v="317000"/>
  </r>
  <r>
    <s v="XCCY Fix-Float"/>
    <s v="TR"/>
    <s v="02/03/2020"/>
    <s v="02/03/2027"/>
    <n v="-0.15"/>
    <s v="FIXED"/>
    <n v="0"/>
    <s v="Camara Promedio Index"/>
    <s v="CLF"/>
    <n v="211000"/>
    <s v="CLP"/>
    <n v="6000000000"/>
    <s v="U"/>
    <s v="ON"/>
    <s v="01/30/2020 10:14:25"/>
    <x v="59"/>
    <x v="59"/>
    <x v="4"/>
    <n v="211000"/>
  </r>
  <r>
    <s v="XCCY Fix-Float"/>
    <s v="TR"/>
    <s v="02/03/2020"/>
    <s v="02/03/2040"/>
    <n v="0.20499999999999999"/>
    <s v="FIXED"/>
    <n v="0"/>
    <s v="Camara Promedio Index"/>
    <s v="CLF"/>
    <n v="70000"/>
    <s v="CLP"/>
    <n v="2000000000"/>
    <s v="U"/>
    <s v="ON"/>
    <s v="01/30/2020 07:10:52"/>
    <x v="59"/>
    <x v="59"/>
    <x v="8"/>
    <n v="70000"/>
  </r>
  <r>
    <s v="XCCY Fix-Float"/>
    <s v="TR"/>
    <s v="02/03/2020"/>
    <s v="02/04/2030"/>
    <n v="0.14000000000000001"/>
    <s v="FIXED"/>
    <n v="0"/>
    <s v="Camara Promedio Index"/>
    <s v="CLF"/>
    <n v="141000"/>
    <s v="CLP"/>
    <n v="4000000000"/>
    <s v="U"/>
    <s v="ON"/>
    <s v="01/30/2020 07:08:37"/>
    <x v="59"/>
    <x v="59"/>
    <x v="3"/>
    <n v="141000"/>
  </r>
  <r>
    <s v="XCCY Fix-Float"/>
    <s v="TR"/>
    <s v="02/03/2020"/>
    <s v="02/04/2040"/>
    <n v="0.20499999999999999"/>
    <s v="FIXED"/>
    <n v="0"/>
    <s v="Camara Promedio Index"/>
    <s v="CLF"/>
    <n v="141000"/>
    <s v="CLP"/>
    <n v="4000000000"/>
    <s v="U"/>
    <s v="ON"/>
    <s v="01/30/2020 06:51:18"/>
    <x v="59"/>
    <x v="59"/>
    <x v="8"/>
    <n v="141000"/>
  </r>
  <r>
    <s v="XCCY Fix-Float"/>
    <s v="TR"/>
    <s v="02/03/2020"/>
    <s v="02/04/2030"/>
    <n v="0.14000000000000001"/>
    <s v="FIXED"/>
    <n v="0"/>
    <s v="Camara Promedio Index"/>
    <s v="CLF"/>
    <n v="282000"/>
    <s v="CLP"/>
    <n v="8000000000"/>
    <s v="U"/>
    <s v="ON"/>
    <s v="01/30/2020 06:49:23"/>
    <x v="59"/>
    <x v="59"/>
    <x v="3"/>
    <n v="282000"/>
  </r>
  <r>
    <s v="XCCY Fix-Float"/>
    <s v="TR"/>
    <s v="02/06/2020"/>
    <s v="02/06/2030"/>
    <n v="7.0000000000000007E-2"/>
    <s v="FIXED"/>
    <n v="0"/>
    <s v="CL-CLICP-Bloomberg"/>
    <s v="CLF"/>
    <n v="141000"/>
    <s v="CLP"/>
    <n v="4000000000"/>
    <s v="U"/>
    <s v="ON"/>
    <s v="02/04/2020 14:53:14"/>
    <x v="60"/>
    <x v="60"/>
    <x v="3"/>
    <n v="141000"/>
  </r>
  <r>
    <s v="XCCY Fix-Float"/>
    <s v="TR"/>
    <s v="02/06/2020"/>
    <s v="02/06/2025"/>
    <n v="-0.64"/>
    <s v="FIXED"/>
    <n v="0"/>
    <s v="CL-CLICP-Bloomberg"/>
    <s v="CLF"/>
    <n v="282000"/>
    <s v="CLP"/>
    <n v="8000000000"/>
    <s v="U"/>
    <s v="ON"/>
    <s v="02/04/2020 14:52:03"/>
    <x v="60"/>
    <x v="60"/>
    <x v="10"/>
    <n v="282000"/>
  </r>
  <r>
    <s v="XCCY Fix-Float"/>
    <s v="TR"/>
    <s v="02/06/2020"/>
    <s v="02/06/2025"/>
    <n v="-0.61"/>
    <s v="FIXED"/>
    <n v="0"/>
    <s v="CLP-TNA"/>
    <s v="CLP"/>
    <n v="8000000000"/>
    <s v="CLF"/>
    <n v="282000"/>
    <s v="U"/>
    <s v="ON"/>
    <s v="02/04/2020 12:03:04"/>
    <x v="60"/>
    <x v="60"/>
    <x v="10"/>
    <n v="282000"/>
  </r>
  <r>
    <s v="XCCY Fix-Float"/>
    <s v="TR"/>
    <s v="02/06/2020"/>
    <s v="02/06/2025"/>
    <n v="-0.61"/>
    <s v="FIXED"/>
    <n v="0"/>
    <s v="Camara Promedio Index"/>
    <s v="CLF"/>
    <n v="282000"/>
    <s v="CLP"/>
    <n v="8000000000"/>
    <s v="U"/>
    <s v="ON"/>
    <s v="02/04/2020 08:13:37"/>
    <x v="60"/>
    <x v="60"/>
    <x v="10"/>
    <n v="282000"/>
  </r>
  <r>
    <s v="XCCY Fix-Float"/>
    <s v="TR"/>
    <s v="02/07/2020"/>
    <s v="02/07/2025"/>
    <n v="-0.63"/>
    <s v="FIXED"/>
    <n v="0"/>
    <s v="CLP-TNA"/>
    <s v="CLF"/>
    <n v="317000"/>
    <s v="CLP"/>
    <n v="9000000000"/>
    <s v="U"/>
    <s v="OFF"/>
    <s v="02/05/2020 15:32:38"/>
    <x v="61"/>
    <x v="61"/>
    <x v="10"/>
    <n v="317000"/>
  </r>
  <r>
    <s v="XCCY Fix-Float"/>
    <s v="TR"/>
    <s v="02/07/2020"/>
    <s v="02/07/2030"/>
    <n v="0.05"/>
    <s v="FIXED"/>
    <n v="0"/>
    <s v="CLP-TNA"/>
    <s v="CLP"/>
    <n v="3000000000"/>
    <s v="CLF"/>
    <n v="105000"/>
    <s v="U"/>
    <s v="ON"/>
    <s v="02/05/2020 14:08:55"/>
    <x v="61"/>
    <x v="61"/>
    <x v="3"/>
    <n v="105000"/>
  </r>
  <r>
    <s v="XCCY Fix-Float"/>
    <s v="TR"/>
    <s v="02/07/2020"/>
    <s v="02/07/2025"/>
    <n v="-0.64"/>
    <s v="FIXED"/>
    <n v="0"/>
    <s v="CLP-TNA"/>
    <s v="CLP"/>
    <n v="8000000000"/>
    <s v="CLF"/>
    <n v="282000"/>
    <s v="U"/>
    <s v="ON"/>
    <s v="02/05/2020 12:09:28"/>
    <x v="61"/>
    <x v="61"/>
    <x v="10"/>
    <n v="282000"/>
  </r>
  <r>
    <s v="XCCY Fix-Float"/>
    <s v="TR"/>
    <s v="02/07/2020"/>
    <s v="02/07/2030"/>
    <n v="0.04"/>
    <s v="FIXED"/>
    <n v="0"/>
    <s v="Camara Promedio Index"/>
    <s v="CLF"/>
    <n v="105000"/>
    <s v="CLP"/>
    <n v="3000000000"/>
    <s v="U"/>
    <s v="ON"/>
    <s v="02/05/2020 10:56:33"/>
    <x v="61"/>
    <x v="61"/>
    <x v="3"/>
    <n v="105000"/>
  </r>
  <r>
    <s v="XCCY Fix-Float"/>
    <s v="TR"/>
    <s v="02/07/2020"/>
    <s v="02/07/2030"/>
    <n v="0.45"/>
    <s v="FIXED"/>
    <n v="0"/>
    <s v="Camara Promedio Index"/>
    <s v="CLF"/>
    <n v="211000"/>
    <s v="CLP"/>
    <n v="6000000000"/>
    <s v="U"/>
    <s v="ON"/>
    <s v="02/05/2020 10:46:22"/>
    <x v="61"/>
    <x v="61"/>
    <x v="3"/>
    <n v="211000"/>
  </r>
  <r>
    <s v="XCCY Fix-Float"/>
    <s v="TR"/>
    <s v="02/07/2020"/>
    <s v="02/07/2025"/>
    <n v="-0.65"/>
    <s v="FIXED"/>
    <n v="0"/>
    <s v="Camara Promedio Index"/>
    <s v="CLF"/>
    <n v="93000"/>
    <s v="CLP"/>
    <n v="7000000000"/>
    <s v="U"/>
    <s v="ON"/>
    <s v="02/05/2020 08:25:29"/>
    <x v="61"/>
    <x v="61"/>
    <x v="10"/>
    <n v="93000"/>
  </r>
  <r>
    <s v="XCCY Fix-Float"/>
    <s v="TR"/>
    <s v="02/07/2020"/>
    <s v="03/09/2020"/>
    <n v="0"/>
    <s v="FIXED"/>
    <n v="0"/>
    <s v="CLP-TNA"/>
    <s v="CLP"/>
    <n v="14000000000"/>
    <s v="CLF"/>
    <n v="491000"/>
    <s v="U"/>
    <s v="ON"/>
    <s v="02/06/2020 13:28:37"/>
    <x v="62"/>
    <x v="62"/>
    <x v="20"/>
    <n v="491000"/>
  </r>
  <r>
    <s v="XCCY Fix-Float"/>
    <s v="TR"/>
    <s v="02/07/2020"/>
    <s v="03/09/2020"/>
    <n v="0"/>
    <s v="FIXED"/>
    <n v="0"/>
    <s v="CLP-TNA"/>
    <s v="CLP"/>
    <n v="14000000000"/>
    <s v="CLF"/>
    <n v="491000"/>
    <s v="U"/>
    <s v="ON"/>
    <s v="02/06/2020 13:27:54"/>
    <x v="62"/>
    <x v="62"/>
    <x v="20"/>
    <n v="491000"/>
  </r>
  <r>
    <s v="XCCY Fix-Float"/>
    <s v="TR"/>
    <s v="02/07/2020"/>
    <s v="02/07/2030"/>
    <n v="0.03"/>
    <s v="FIXED"/>
    <n v="0"/>
    <s v="Camara Promedio Index"/>
    <s v="CLF"/>
    <n v="105000"/>
    <s v="CLP"/>
    <n v="3000000000"/>
    <s v="U"/>
    <s v="ON"/>
    <s v="02/06/2020 10:49:24"/>
    <x v="62"/>
    <x v="62"/>
    <x v="3"/>
    <n v="105000"/>
  </r>
  <r>
    <s v="XCCY Fix-Float"/>
    <s v="TR"/>
    <s v="02/07/2020"/>
    <s v="02/09/2032"/>
    <n v="0.1"/>
    <s v="FIXED"/>
    <n v="0"/>
    <s v="Camara Promedio Index"/>
    <s v="CLF"/>
    <n v="70000"/>
    <s v="CLP"/>
    <n v="2000000000"/>
    <s v="U"/>
    <s v="ON"/>
    <s v="02/06/2020 10:41:36"/>
    <x v="62"/>
    <x v="62"/>
    <x v="2"/>
    <n v="70000"/>
  </r>
  <r>
    <s v="XCCY Fix-Float"/>
    <s v="TR"/>
    <s v="02/07/2020"/>
    <s v="02/07/2029"/>
    <n v="-0.45"/>
    <s v="FIXED"/>
    <n v="0"/>
    <s v="Camara Promedio Index"/>
    <s v="CLF"/>
    <n v="105000"/>
    <s v="CLP"/>
    <n v="3000000000"/>
    <s v="U"/>
    <s v="ON"/>
    <s v="02/06/2020 09:35:58"/>
    <x v="62"/>
    <x v="62"/>
    <x v="13"/>
    <n v="105000"/>
  </r>
  <r>
    <s v="XCCY Fix-Float"/>
    <s v="TR"/>
    <s v="02/11/2020"/>
    <s v="02/11/2025"/>
    <n v="-0.65"/>
    <s v="FIXED"/>
    <n v="0"/>
    <s v="CLP-ON-CLICP"/>
    <s v="CLF"/>
    <n v="130000"/>
    <s v="CLP"/>
    <n v="3686560000"/>
    <s v="U"/>
    <s v="OFF"/>
    <s v="02/07/2020 20:00:00"/>
    <x v="63"/>
    <x v="63"/>
    <x v="10"/>
    <n v="130000"/>
  </r>
  <r>
    <s v="XCCY Fix-Float"/>
    <s v="TR"/>
    <s v="02/11/2020"/>
    <s v="02/11/2025"/>
    <n v="-0.65"/>
    <s v="FIXED"/>
    <n v="0"/>
    <s v="CLP-ON-CLICP"/>
    <s v="CLF"/>
    <n v="400000"/>
    <s v="CLP"/>
    <n v="11343300000"/>
    <s v="U"/>
    <s v="OFF"/>
    <s v="02/07/2020 20:00:00"/>
    <x v="63"/>
    <x v="63"/>
    <x v="10"/>
    <n v="400000"/>
  </r>
  <r>
    <s v="XCCY Fix-Float"/>
    <s v="TR"/>
    <s v="02/11/2020"/>
    <s v="02/13/2023"/>
    <n v="-1.03"/>
    <s v="FIXED"/>
    <n v="0"/>
    <s v="CLP-TNA"/>
    <s v="CLP"/>
    <n v="9000000000"/>
    <s v="CLF"/>
    <n v="317000"/>
    <s v="U"/>
    <s v="ON"/>
    <s v="02/07/2020 12:10:57"/>
    <x v="63"/>
    <x v="63"/>
    <x v="7"/>
    <n v="317000"/>
  </r>
  <r>
    <s v="XCCY Fix-Float"/>
    <s v="TR"/>
    <s v="02/11/2020"/>
    <s v="02/11/2030"/>
    <n v="0.65"/>
    <s v="FIXED"/>
    <n v="0"/>
    <s v="Camara Promedio Index"/>
    <s v="CLF"/>
    <n v="176000"/>
    <s v="CLP"/>
    <n v="5000000000"/>
    <s v="U"/>
    <s v="ON"/>
    <s v="02/07/2020 09:30:16"/>
    <x v="63"/>
    <x v="63"/>
    <x v="3"/>
    <n v="176000"/>
  </r>
  <r>
    <s v="XCCY Fix-Float"/>
    <s v="TR"/>
    <s v="02/11/2020"/>
    <s v="02/11/2025"/>
    <n v="-0.6"/>
    <s v="FIXED"/>
    <n v="0"/>
    <s v="Camara Promedio Index"/>
    <s v="CLF"/>
    <n v="282000"/>
    <s v="CLP"/>
    <n v="8000000000"/>
    <s v="U"/>
    <s v="ON"/>
    <s v="02/07/2020 09:25:22"/>
    <x v="63"/>
    <x v="63"/>
    <x v="10"/>
    <n v="282000"/>
  </r>
  <r>
    <s v="XCCY Fix-Float"/>
    <s v="TR"/>
    <s v="02/11/2020"/>
    <s v="02/11/2022"/>
    <n v="-1.2"/>
    <s v="FIXED"/>
    <n v="0"/>
    <s v="Camara Promedio Index"/>
    <s v="CLF"/>
    <n v="317000"/>
    <s v="CLP"/>
    <n v="9000000000"/>
    <s v="U"/>
    <s v="ON"/>
    <s v="02/07/2020 08:00:04"/>
    <x v="63"/>
    <x v="63"/>
    <x v="0"/>
    <n v="317000"/>
  </r>
  <r>
    <s v="XCCY Fix-Float"/>
    <s v="TR"/>
    <s v="02/11/2020"/>
    <s v="02/12/2029"/>
    <n v="0"/>
    <s v="FIXED"/>
    <n v="0"/>
    <s v="Camara Promedio Index"/>
    <s v="CLF"/>
    <n v="105000"/>
    <s v="CLP"/>
    <n v="3000000000"/>
    <s v="U"/>
    <s v="ON"/>
    <s v="02/07/2020 06:31:22"/>
    <x v="63"/>
    <x v="63"/>
    <x v="13"/>
    <n v="105000"/>
  </r>
  <r>
    <s v="XCCY Fix-Float"/>
    <s v="TR"/>
    <s v="02/13/2020"/>
    <s v="02/13/2025"/>
    <n v="-0.65500000000000003"/>
    <s v="FIXED"/>
    <n v="0"/>
    <s v="CLP-TNA"/>
    <s v="CLP"/>
    <n v="8000000000"/>
    <s v="CLF"/>
    <n v="281000"/>
    <s v="U"/>
    <s v="ON"/>
    <s v="02/11/2020 14:24:29"/>
    <x v="64"/>
    <x v="64"/>
    <x v="10"/>
    <n v="281000"/>
  </r>
  <r>
    <s v="XCCY Fix-Float"/>
    <s v="TR"/>
    <s v="02/13/2020"/>
    <s v="02/13/2030"/>
    <n v="0.05"/>
    <s v="FIXED"/>
    <n v="0"/>
    <s v="CLP-TNA"/>
    <s v="CLP"/>
    <n v="3000000000"/>
    <s v="CLF"/>
    <n v="105000"/>
    <s v="U"/>
    <s v="ON"/>
    <s v="02/11/2020 13:15:08"/>
    <x v="64"/>
    <x v="64"/>
    <x v="3"/>
    <n v="105000"/>
  </r>
  <r>
    <s v="XCCY Fix-Float"/>
    <s v="TR"/>
    <s v="02/14/2020"/>
    <s v="02/14/2030"/>
    <n v="7.0000000000000007E-2"/>
    <s v="FIXED"/>
    <n v="0"/>
    <s v="CLP-TNA"/>
    <s v="CLP"/>
    <n v="8000000000"/>
    <s v="CLF"/>
    <n v="281000"/>
    <s v="U"/>
    <s v="ON"/>
    <s v="02/12/2020 13:45:17"/>
    <x v="65"/>
    <x v="65"/>
    <x v="3"/>
    <n v="281000"/>
  </r>
  <r>
    <s v="XCCY Fix-Float"/>
    <s v="TR"/>
    <s v="02/14/2020"/>
    <s v="02/14/2029"/>
    <n v="-0.02"/>
    <s v="FIXED"/>
    <n v="0"/>
    <s v="CLP-TNA"/>
    <s v="CLP"/>
    <n v="9000000000"/>
    <s v="CLF"/>
    <n v="317000"/>
    <s v="U"/>
    <s v="ON"/>
    <s v="02/12/2020 13:44:56"/>
    <x v="65"/>
    <x v="65"/>
    <x v="13"/>
    <n v="317000"/>
  </r>
  <r>
    <s v="XCCY Fix-Float"/>
    <s v="TR"/>
    <s v="02/11/2020"/>
    <s v="02/11/2025"/>
    <n v="-0.52"/>
    <s v="FIXED"/>
    <n v="0"/>
    <s v="CLP.OFFICIAL.RATE/CLP08"/>
    <s v="CLP"/>
    <n v="0"/>
    <s v="CLF"/>
    <n v="3000000"/>
    <s v="U"/>
    <s v="OFF"/>
    <s v="02/12/2020 13:27:58"/>
    <x v="65"/>
    <x v="65"/>
    <x v="10"/>
    <n v="3000000"/>
  </r>
  <r>
    <s v="XCCY Fix-Float"/>
    <s v="TR"/>
    <s v="02/14/2020"/>
    <s v="02/14/2029"/>
    <n v="-0.01"/>
    <s v="FIXED"/>
    <n v="0"/>
    <s v="CLP-TNA"/>
    <s v="CLP"/>
    <n v="3000000000"/>
    <s v="CLF"/>
    <n v="105000"/>
    <s v="U"/>
    <s v="ON"/>
    <s v="02/12/2020 13:05:52"/>
    <x v="65"/>
    <x v="65"/>
    <x v="13"/>
    <n v="105000"/>
  </r>
  <r>
    <s v="XCCY Fix-Float"/>
    <s v="TR"/>
    <s v="02/14/2020"/>
    <s v="02/14/2035"/>
    <n v="0.17499999999999999"/>
    <s v="FIXED"/>
    <n v="0"/>
    <s v="Camara Promedio Index"/>
    <s v="CLF"/>
    <n v="176000"/>
    <s v="CLP"/>
    <n v="5000000000"/>
    <s v="U"/>
    <s v="ON"/>
    <s v="02/12/2020 10:34:10"/>
    <x v="65"/>
    <x v="65"/>
    <x v="1"/>
    <n v="176000"/>
  </r>
  <r>
    <s v="XCCY Fix-Float"/>
    <s v="TR"/>
    <s v="02/14/2020"/>
    <s v="02/17/2032"/>
    <n v="0.12"/>
    <s v="FIXED"/>
    <n v="0"/>
    <s v="Camara Promedio Index"/>
    <s v="CLF"/>
    <n v="211000"/>
    <s v="CLP"/>
    <n v="6000000000"/>
    <s v="U"/>
    <s v="ON"/>
    <s v="02/12/2020 10:32:21"/>
    <x v="65"/>
    <x v="65"/>
    <x v="2"/>
    <n v="211000"/>
  </r>
  <r>
    <s v="XCCY Fix-Float"/>
    <s v="TR"/>
    <s v="02/14/2020"/>
    <s v="02/14/2040"/>
    <n v="0.17"/>
    <s v="FIXED"/>
    <n v="0"/>
    <s v="Camara Promedio Index"/>
    <s v="CLF"/>
    <n v="70000"/>
    <s v="CLP"/>
    <n v="2000000000"/>
    <s v="U"/>
    <s v="ON"/>
    <s v="02/12/2020 09:49:42"/>
    <x v="65"/>
    <x v="65"/>
    <x v="8"/>
    <n v="70000"/>
  </r>
  <r>
    <s v="XCCY Fix-Float"/>
    <s v="TR"/>
    <s v="02/14/2020"/>
    <s v="02/14/2030"/>
    <n v="0.05"/>
    <s v="FIXED"/>
    <n v="0"/>
    <s v="Camara Promedio Index"/>
    <s v="CLF"/>
    <n v="140000"/>
    <s v="CLP"/>
    <n v="4000000000"/>
    <s v="U"/>
    <s v="ON"/>
    <s v="02/12/2020 09:48:14"/>
    <x v="65"/>
    <x v="65"/>
    <x v="3"/>
    <n v="140000"/>
  </r>
  <r>
    <s v="XCCY Fix-Float"/>
    <s v="TR"/>
    <s v="02/18/2020"/>
    <s v="02/20/2035"/>
    <n v="0.20499999999999999"/>
    <s v="FIXED"/>
    <n v="0"/>
    <s v="CLP-TNA"/>
    <s v="CLP"/>
    <n v="3000000000"/>
    <s v="CLF"/>
    <n v="105000"/>
    <s v="U"/>
    <s v="ON"/>
    <s v="02/13/2020 14:49:27"/>
    <x v="66"/>
    <x v="66"/>
    <x v="1"/>
    <n v="105000"/>
  </r>
  <r>
    <s v="XCCY Fix-Float"/>
    <s v="TR"/>
    <s v="02/18/2020"/>
    <s v="02/18/2032"/>
    <n v="0.155"/>
    <s v="FIXED"/>
    <n v="0"/>
    <s v="CLP-TNA"/>
    <s v="CLP"/>
    <n v="3000000000"/>
    <s v="CLF"/>
    <n v="105000"/>
    <s v="U"/>
    <s v="ON"/>
    <s v="02/13/2020 14:48:38"/>
    <x v="66"/>
    <x v="66"/>
    <x v="2"/>
    <n v="105000"/>
  </r>
  <r>
    <s v="XCCY Fix-Float"/>
    <s v="TR"/>
    <s v="02/18/2020"/>
    <s v="02/21/2045"/>
    <n v="0.08"/>
    <s v="FIXED"/>
    <n v="0"/>
    <s v="CLP-TNA"/>
    <s v="CLP"/>
    <n v="1000000000"/>
    <s v="CLF"/>
    <n v="35000"/>
    <s v="U"/>
    <s v="ON"/>
    <s v="02/13/2020 14:20:12"/>
    <x v="66"/>
    <x v="66"/>
    <x v="9"/>
    <n v="35000"/>
  </r>
  <r>
    <s v="XCCY Fix-Float"/>
    <s v="TR"/>
    <s v="02/18/2020"/>
    <s v="02/21/2045"/>
    <n v="0.1"/>
    <s v="FIXED"/>
    <n v="0"/>
    <s v="Camara Promedio Index"/>
    <s v="CLF"/>
    <n v="35000"/>
    <s v="CLP"/>
    <n v="1000000000"/>
    <s v="U"/>
    <s v="ON"/>
    <s v="02/13/2020 11:18:59"/>
    <x v="66"/>
    <x v="66"/>
    <x v="9"/>
    <n v="35000"/>
  </r>
  <r>
    <s v="XCCY Fix-Float"/>
    <s v="TR"/>
    <s v="02/18/2020"/>
    <s v="02/21/2040"/>
    <n v="0.23"/>
    <s v="FIXED"/>
    <n v="0"/>
    <s v="Camara Promedio Index"/>
    <s v="CLF"/>
    <n v="70000"/>
    <s v="CLP"/>
    <n v="2000000000"/>
    <s v="U"/>
    <s v="ON"/>
    <s v="02/13/2020 11:17:41"/>
    <x v="66"/>
    <x v="66"/>
    <x v="8"/>
    <n v="70000"/>
  </r>
  <r>
    <s v="XCCY Fix-Float"/>
    <s v="TR"/>
    <s v="02/18/2020"/>
    <s v="02/20/2035"/>
    <n v="0.19500000000000001"/>
    <s v="FIXED"/>
    <n v="0"/>
    <s v="Camara Promedio Index"/>
    <s v="CLF"/>
    <n v="105000"/>
    <s v="CLP"/>
    <n v="3000000000"/>
    <s v="U"/>
    <s v="ON"/>
    <s v="02/13/2020 10:46:30"/>
    <x v="66"/>
    <x v="66"/>
    <x v="1"/>
    <n v="105000"/>
  </r>
  <r>
    <s v="XCCY Fix-Float"/>
    <s v="TR"/>
    <s v="02/18/2020"/>
    <s v="02/21/2032"/>
    <n v="0.14499999999999999"/>
    <s v="FIXED"/>
    <n v="0"/>
    <s v="Camara Promedio Index"/>
    <s v="CLF"/>
    <n v="105000"/>
    <s v="CLP"/>
    <n v="3000000000"/>
    <s v="U"/>
    <s v="ON"/>
    <s v="02/13/2020 10:41:50"/>
    <x v="66"/>
    <x v="66"/>
    <x v="2"/>
    <n v="105000"/>
  </r>
  <r>
    <s v="XCCY Fix-Float"/>
    <s v="TR"/>
    <s v="02/18/2020"/>
    <s v="02/21/2045"/>
    <n v="0.09"/>
    <s v="FIXED"/>
    <n v="0"/>
    <s v="Camara Promedio Index"/>
    <s v="CLF"/>
    <n v="35000"/>
    <s v="CLP"/>
    <n v="1000000000"/>
    <s v="U"/>
    <s v="ON"/>
    <s v="02/13/2020 10:31:35"/>
    <x v="66"/>
    <x v="66"/>
    <x v="9"/>
    <n v="35000"/>
  </r>
  <r>
    <s v="XCCY Fix-Float"/>
    <s v="TR"/>
    <s v="02/18/2020"/>
    <s v="02/21/2045"/>
    <n v="7.0000000000000007E-2"/>
    <s v="FIXED"/>
    <n v="0"/>
    <s v="Camara Promedio Index"/>
    <s v="CLF"/>
    <n v="35000"/>
    <s v="CLP"/>
    <n v="1000000000"/>
    <s v="U"/>
    <s v="ON"/>
    <s v="02/13/2020 09:35:38"/>
    <x v="66"/>
    <x v="66"/>
    <x v="9"/>
    <n v="35000"/>
  </r>
  <r>
    <s v="XCCY Fix-Float"/>
    <s v="TR"/>
    <s v="02/18/2020"/>
    <s v="02/19/2029"/>
    <n v="0.03"/>
    <s v="FIXED"/>
    <n v="0"/>
    <s v="Camara Promedio Index"/>
    <s v="CLF"/>
    <n v="105000"/>
    <s v="CLP"/>
    <n v="3000000000"/>
    <s v="U"/>
    <s v="ON"/>
    <s v="02/14/2020 10:47:37"/>
    <x v="67"/>
    <x v="67"/>
    <x v="13"/>
    <n v="105000"/>
  </r>
  <r>
    <s v="XCCY Fix-Float"/>
    <s v="TR"/>
    <s v="02/18/2020"/>
    <s v="02/18/2025"/>
    <n v="-0.6"/>
    <s v="FIXED"/>
    <n v="0"/>
    <s v="Camara Promedio Index"/>
    <s v="CLF"/>
    <n v="211000"/>
    <s v="CLP"/>
    <n v="6000000000"/>
    <s v="U"/>
    <s v="ON"/>
    <s v="02/14/2020 09:22:00"/>
    <x v="67"/>
    <x v="67"/>
    <x v="10"/>
    <n v="211000"/>
  </r>
  <r>
    <s v="XCCY Fix-Float"/>
    <s v="TR"/>
    <s v="02/18/2020"/>
    <s v="02/18/2026"/>
    <n v="-0.42"/>
    <s v="FIXED"/>
    <n v="0"/>
    <s v="Camara Promedio Index"/>
    <s v="CLF"/>
    <n v="669000"/>
    <s v="CLP"/>
    <n v="19000000000"/>
    <s v="U"/>
    <s v="ON"/>
    <s v="02/14/2020 09:20:59"/>
    <x v="67"/>
    <x v="67"/>
    <x v="5"/>
    <n v="669000"/>
  </r>
  <r>
    <s v="XCCY Fix-Float"/>
    <s v="TR"/>
    <s v="02/18/2020"/>
    <s v="02/18/2025"/>
    <n v="-0.6"/>
    <s v="FIXED"/>
    <n v="0"/>
    <s v="Camara Promedio Index"/>
    <s v="CLF"/>
    <n v="985000"/>
    <s v="CLP"/>
    <n v="28000000000"/>
    <s v="U"/>
    <s v="ON"/>
    <s v="02/14/2020 09:19:39"/>
    <x v="67"/>
    <x v="67"/>
    <x v="10"/>
    <n v="985000"/>
  </r>
  <r>
    <s v="XCCY Fix-Float"/>
    <s v="TR"/>
    <s v="02/18/2020"/>
    <s v="02/18/2026"/>
    <n v="-0.42"/>
    <s v="FIXED"/>
    <n v="0"/>
    <s v="Camara Promedio Index"/>
    <s v="CLF"/>
    <n v="985000"/>
    <s v="CLP"/>
    <n v="28000000000"/>
    <s v="U"/>
    <s v="ON"/>
    <s v="02/14/2020 09:15:14"/>
    <x v="67"/>
    <x v="67"/>
    <x v="5"/>
    <n v="985000"/>
  </r>
  <r>
    <s v="XCCY Fix-Float"/>
    <s v="TR"/>
    <s v="02/18/2020"/>
    <s v="02/18/2026"/>
    <n v="-0.42"/>
    <s v="FIXED"/>
    <n v="0"/>
    <s v="Camara Promedio Index"/>
    <s v="CLF"/>
    <n v="985000"/>
    <s v="CLP"/>
    <n v="28000000000"/>
    <s v="U"/>
    <s v="ON"/>
    <s v="02/14/2020 09:14:39"/>
    <x v="67"/>
    <x v="67"/>
    <x v="5"/>
    <n v="985000"/>
  </r>
  <r>
    <s v="XCCY Fix-Float"/>
    <s v="TR"/>
    <s v="02/18/2020"/>
    <s v="02/18/2025"/>
    <n v="-0.6"/>
    <s v="FIXED"/>
    <n v="0"/>
    <s v="Camara Promedio Index"/>
    <s v="CLF"/>
    <n v="985000"/>
    <s v="CLP"/>
    <n v="28000000000"/>
    <s v="U"/>
    <s v="ON"/>
    <s v="02/14/2020 09:13:34"/>
    <x v="67"/>
    <x v="67"/>
    <x v="10"/>
    <n v="985000"/>
  </r>
  <r>
    <s v="XCCY Fix-Float"/>
    <s v="TR"/>
    <s v="02/18/2020"/>
    <s v="02/18/2025"/>
    <n v="-0.6"/>
    <s v="FIXED"/>
    <n v="0"/>
    <s v="Camara Promedio Index"/>
    <s v="CLF"/>
    <n v="985000"/>
    <s v="CLP"/>
    <n v="28000000000"/>
    <s v="U"/>
    <s v="ON"/>
    <s v="02/14/2020 09:12:48"/>
    <x v="67"/>
    <x v="67"/>
    <x v="10"/>
    <n v="985000"/>
  </r>
  <r>
    <s v="XCCY Fix-Float"/>
    <s v="TR"/>
    <s v="02/19/2020"/>
    <s v="02/19/2030"/>
    <n v="0.13"/>
    <s v="FIXED"/>
    <n v="0"/>
    <s v="Camara Promedio Index"/>
    <s v="CLF"/>
    <n v="105000"/>
    <s v="CLP"/>
    <n v="3000000000"/>
    <s v="U"/>
    <s v="ON"/>
    <s v="02/17/2020 10:25:59"/>
    <x v="68"/>
    <x v="68"/>
    <x v="3"/>
    <n v="105000"/>
  </r>
  <r>
    <s v="XCCY Fix-Float"/>
    <s v="TR"/>
    <s v="02/21/2020"/>
    <s v="02/21/2030"/>
    <n v="0.20499999999999999"/>
    <s v="FIXED"/>
    <n v="0"/>
    <s v="CLP-TNA"/>
    <s v="CLP"/>
    <n v="1000000000"/>
    <s v="CLF"/>
    <n v="35000"/>
    <s v="U"/>
    <s v="OFF"/>
    <s v="02/19/2020 16:02:20"/>
    <x v="69"/>
    <x v="69"/>
    <x v="3"/>
    <n v="35000"/>
  </r>
  <r>
    <s v="XCCY Fix-Float"/>
    <s v="TR"/>
    <s v="02/21/2020"/>
    <s v="02/22/2028"/>
    <n v="-0.05"/>
    <s v="FIXED"/>
    <n v="0"/>
    <s v="CLP-TNA"/>
    <s v="CLP"/>
    <n v="5000000000"/>
    <s v="CLF"/>
    <n v="175000"/>
    <s v="U"/>
    <s v="ON"/>
    <s v="02/19/2020 12:53:05"/>
    <x v="69"/>
    <x v="69"/>
    <x v="6"/>
    <n v="175000"/>
  </r>
  <r>
    <s v="XCCY Fix-Float"/>
    <s v="TR"/>
    <s v="02/21/2020"/>
    <s v="02/21/2029"/>
    <n v="0.12"/>
    <s v="FIXED"/>
    <n v="0"/>
    <s v="CLP-TNA"/>
    <s v="CLP"/>
    <n v="3000000000"/>
    <s v="CLF"/>
    <n v="105000"/>
    <s v="U"/>
    <s v="ON"/>
    <s v="02/19/2020 12:50:56"/>
    <x v="69"/>
    <x v="69"/>
    <x v="13"/>
    <n v="105000"/>
  </r>
  <r>
    <s v="XCCY Fix-Float"/>
    <s v="TR"/>
    <s v="02/21/2020"/>
    <s v="02/21/2035"/>
    <n v="0.29499999999999998"/>
    <s v="FIXED"/>
    <n v="0"/>
    <s v="CLP-TNA"/>
    <s v="CLP"/>
    <n v="3000000000"/>
    <s v="CLF"/>
    <n v="105000"/>
    <s v="U"/>
    <s v="ON"/>
    <s v="02/19/2020 10:44:42"/>
    <x v="69"/>
    <x v="69"/>
    <x v="1"/>
    <n v="105000"/>
  </r>
  <r>
    <s v="XCCY Fix-Float"/>
    <s v="TR"/>
    <s v="02/21/2020"/>
    <s v="02/21/2028"/>
    <n v="-0.05"/>
    <s v="FIXED"/>
    <n v="0"/>
    <s v="CLP-TNA"/>
    <s v="CLP"/>
    <n v="5000000000"/>
    <s v="CLF"/>
    <n v="175000"/>
    <s v="U"/>
    <s v="ON"/>
    <s v="02/19/2020 10:43:39"/>
    <x v="69"/>
    <x v="69"/>
    <x v="6"/>
    <n v="175000"/>
  </r>
  <r>
    <s v="XCCY Fix-Float"/>
    <s v="TR"/>
    <s v="02/21/2020"/>
    <s v="02/21/2030"/>
    <n v="0.18"/>
    <s v="FIXED"/>
    <n v="0"/>
    <s v="Camara Promedio Index"/>
    <s v="CLF"/>
    <n v="105000"/>
    <s v="CLP"/>
    <n v="3000000000"/>
    <s v="U"/>
    <s v="ON"/>
    <s v="02/19/2020 07:59:02"/>
    <x v="69"/>
    <x v="69"/>
    <x v="3"/>
    <n v="105000"/>
  </r>
  <r>
    <s v="XCCY Fix-Float"/>
    <s v="TR"/>
    <s v="02/21/2020"/>
    <s v="02/21/2030"/>
    <n v="0.18"/>
    <s v="FIXED"/>
    <n v="0"/>
    <s v="CLP-Reuters_.ICPROM"/>
    <s v="CLF"/>
    <n v="281000"/>
    <s v="CLP"/>
    <n v="8000000000"/>
    <s v="U"/>
    <s v="OFF"/>
    <s v="02/20/2020 17:36:00"/>
    <x v="70"/>
    <x v="70"/>
    <x v="3"/>
    <n v="281000"/>
  </r>
  <r>
    <s v="XCCY Fix-Float"/>
    <s v="TR"/>
    <s v="02/24/2020"/>
    <s v="02/24/2040"/>
    <n v="0.41"/>
    <s v="FIXED"/>
    <n v="0"/>
    <s v="Camara Promedio Index"/>
    <s v="CLF"/>
    <n v="70000"/>
    <s v="CLP"/>
    <n v="2000000000"/>
    <s v="U"/>
    <s v="ON"/>
    <s v="02/20/2020 10:58:52"/>
    <x v="70"/>
    <x v="70"/>
    <x v="8"/>
    <n v="70000"/>
  </r>
  <r>
    <s v="XCCY Fix-Float"/>
    <s v="TR"/>
    <s v="02/24/2020"/>
    <s v="02/26/2035"/>
    <n v="0.34"/>
    <s v="FIXED"/>
    <n v="0"/>
    <s v="CLP-TNA"/>
    <s v="CLP"/>
    <n v="3000000000"/>
    <s v="CLF"/>
    <n v="105000"/>
    <s v="U"/>
    <s v="ON"/>
    <s v="02/20/2020 10:23:13"/>
    <x v="70"/>
    <x v="70"/>
    <x v="1"/>
    <n v="105000"/>
  </r>
  <r>
    <s v="XCCY Fix-Float"/>
    <s v="TR"/>
    <s v="02/24/2020"/>
    <s v="02/26/2035"/>
    <n v="0.34"/>
    <s v="FIXED"/>
    <n v="0"/>
    <s v="CLP-TNA"/>
    <s v="CLP"/>
    <n v="5000000000"/>
    <s v="CLF"/>
    <n v="175000"/>
    <s v="U"/>
    <s v="ON"/>
    <s v="02/20/2020 10:22:27"/>
    <x v="70"/>
    <x v="70"/>
    <x v="1"/>
    <n v="175000"/>
  </r>
  <r>
    <s v="XCCY Fix-Float"/>
    <s v="TR"/>
    <s v="02/24/2020"/>
    <s v="02/26/2035"/>
    <n v="0.374"/>
    <s v="FIXED"/>
    <n v="0"/>
    <s v="CLP-TNA"/>
    <s v="CLP"/>
    <n v="2000000000"/>
    <s v="CLF"/>
    <n v="70000"/>
    <s v="U"/>
    <s v="ON"/>
    <s v="02/20/2020 10:03:34"/>
    <x v="70"/>
    <x v="70"/>
    <x v="1"/>
    <n v="70000"/>
  </r>
  <r>
    <s v="XCCY Fix-Float"/>
    <s v="TR"/>
    <s v="02/24/2020"/>
    <s v="02/24/2040"/>
    <n v="0.4"/>
    <s v="FIXED"/>
    <n v="0"/>
    <s v="Camara Promedio Index"/>
    <s v="CLF"/>
    <n v="70000"/>
    <s v="CLP"/>
    <n v="2000000000"/>
    <s v="U"/>
    <s v="ON"/>
    <s v="02/20/2020 09:17:39"/>
    <x v="70"/>
    <x v="70"/>
    <x v="8"/>
    <n v="70000"/>
  </r>
  <r>
    <s v="XCCY Fix-Float"/>
    <s v="TR"/>
    <s v="02/25/2020"/>
    <s v="02/25/2025"/>
    <n v="-0.55000000000000004"/>
    <s v="FIXED"/>
    <n v="0"/>
    <s v="CLP-ON-CLICP"/>
    <s v="CLF"/>
    <n v="562000"/>
    <s v="CLP"/>
    <n v="16000000000"/>
    <s v="U"/>
    <s v="OFF"/>
    <s v="02/21/2020 14:37:37"/>
    <x v="71"/>
    <x v="71"/>
    <x v="10"/>
    <n v="562000"/>
  </r>
  <r>
    <s v="XCCY Fix-Float"/>
    <s v="TR"/>
    <s v="02/25/2020"/>
    <s v="02/25/2026"/>
    <n v="-0.23"/>
    <s v="FIXED"/>
    <n v="0"/>
    <s v="CLP-ON-CLICP"/>
    <s v="CLP"/>
    <n v="6000000000"/>
    <s v="CLF"/>
    <n v="210000"/>
    <s v="U"/>
    <s v="OFF"/>
    <s v="02/21/2020 12:50:07"/>
    <x v="71"/>
    <x v="71"/>
    <x v="5"/>
    <n v="210000"/>
  </r>
  <r>
    <s v="XCCY Fix-Float"/>
    <s v="TR"/>
    <s v="02/25/2020"/>
    <s v="02/25/2030"/>
    <n v="0.27"/>
    <s v="FIXED"/>
    <n v="0"/>
    <s v="Camara Promedio Index"/>
    <s v="CLF"/>
    <n v="105000"/>
    <s v="CLP"/>
    <n v="3000000000"/>
    <s v="U"/>
    <s v="ON"/>
    <s v="02/21/2020 10:03:22"/>
    <x v="71"/>
    <x v="71"/>
    <x v="3"/>
    <n v="105000"/>
  </r>
  <r>
    <s v="XCCY Fix-Float"/>
    <s v="TR"/>
    <s v="02/25/2020"/>
    <s v="02/25/2030"/>
    <n v="0.29799999999999999"/>
    <s v="FIXED"/>
    <n v="0"/>
    <s v="Camara Promedio Index"/>
    <s v="CLF"/>
    <n v="105000"/>
    <s v="CLP"/>
    <n v="3000000000"/>
    <s v="U"/>
    <s v="ON"/>
    <s v="02/21/2020 09:26:31"/>
    <x v="71"/>
    <x v="71"/>
    <x v="3"/>
    <n v="105000"/>
  </r>
  <r>
    <s v="XCCY Fix-Float"/>
    <s v="TR"/>
    <s v="02/26/2020"/>
    <s v="02/26/2029"/>
    <n v="0.04"/>
    <s v="FIXED"/>
    <n v="0"/>
    <s v="Camara Promedio Index"/>
    <s v="CLF"/>
    <n v="105000"/>
    <s v="CLP"/>
    <n v="3000000000"/>
    <s v="U"/>
    <s v="ON"/>
    <s v="02/24/2020 10:54:53"/>
    <x v="72"/>
    <x v="72"/>
    <x v="13"/>
    <n v="105000"/>
  </r>
  <r>
    <s v="XCCY Fix-Float"/>
    <s v="TR"/>
    <s v="02/26/2020"/>
    <s v="02/26/2030"/>
    <n v="0.13"/>
    <s v="FIXED"/>
    <n v="0"/>
    <s v="Camara Promedio Index"/>
    <s v="CLF"/>
    <n v="105000"/>
    <s v="CLP"/>
    <n v="3000000000"/>
    <s v="U"/>
    <s v="ON"/>
    <s v="02/24/2020 10:53:06"/>
    <x v="72"/>
    <x v="72"/>
    <x v="3"/>
    <n v="105000"/>
  </r>
  <r>
    <s v="XCCY Fix-Float"/>
    <s v="TR"/>
    <s v="02/28/2020"/>
    <s v="02/28/2040"/>
    <n v="0.32"/>
    <s v="FIXED"/>
    <n v="0"/>
    <s v="CLP-TNA"/>
    <s v="CLP"/>
    <n v="1000000000"/>
    <s v="CLF"/>
    <n v="35000"/>
    <s v="U"/>
    <s v="ON"/>
    <s v="02/26/2020 13:57:43"/>
    <x v="73"/>
    <x v="73"/>
    <x v="8"/>
    <n v="35000"/>
  </r>
  <r>
    <s v="XCCY Fix-Float"/>
    <s v="TR"/>
    <s v="02/28/2020"/>
    <s v="02/28/2040"/>
    <n v="0.32"/>
    <s v="FIXED"/>
    <n v="0"/>
    <s v="CLP-TNA"/>
    <s v="CLP"/>
    <n v="1000000000"/>
    <s v="CLF"/>
    <n v="35000"/>
    <s v="U"/>
    <s v="ON"/>
    <s v="02/26/2020 13:54:18"/>
    <x v="73"/>
    <x v="73"/>
    <x v="8"/>
    <n v="35000"/>
  </r>
  <r>
    <s v="XCCY Fix-Float"/>
    <s v="TR"/>
    <s v="02/28/2020"/>
    <s v="02/28/2040"/>
    <n v="0.3"/>
    <s v="FIXED"/>
    <n v="0"/>
    <s v="CLP-TNA"/>
    <s v="CLP"/>
    <n v="1000000000"/>
    <s v="CLF"/>
    <n v="35000"/>
    <s v="U"/>
    <s v="ON"/>
    <s v="02/26/2020 13:21:41"/>
    <x v="73"/>
    <x v="73"/>
    <x v="8"/>
    <n v="35000"/>
  </r>
  <r>
    <s v="XCCY Fix-Float"/>
    <s v="TR"/>
    <s v="02/28/2020"/>
    <s v="02/28/2025"/>
    <n v="-0.65"/>
    <s v="FIXED"/>
    <n v="0"/>
    <s v="CL-CLICP-Bloomberg"/>
    <s v="CLF"/>
    <n v="316000"/>
    <s v="CLP"/>
    <n v="9000000000"/>
    <s v="U"/>
    <s v="ON"/>
    <s v="02/26/2020 11:54:33"/>
    <x v="73"/>
    <x v="73"/>
    <x v="10"/>
    <n v="316000"/>
  </r>
  <r>
    <s v="XCCY Fix-Float"/>
    <s v="TR"/>
    <s v="02/28/2020"/>
    <s v="02/28/2035"/>
    <n v="0.245"/>
    <s v="FIXED"/>
    <n v="0"/>
    <s v="CLP-TNA"/>
    <s v="CLP"/>
    <n v="6000000000"/>
    <s v="CLF"/>
    <n v="210000"/>
    <s v="U"/>
    <s v="ON"/>
    <s v="02/26/2020 11:05:08"/>
    <x v="73"/>
    <x v="73"/>
    <x v="1"/>
    <n v="210000"/>
  </r>
  <r>
    <s v="XCCY Fix-Float"/>
    <s v="TR"/>
    <s v="02/28/2020"/>
    <s v="02/28/2035"/>
    <n v="0.245"/>
    <s v="FIXED"/>
    <n v="0"/>
    <s v="CLP-TNA"/>
    <s v="CLP"/>
    <n v="6000000000"/>
    <s v="CLF"/>
    <n v="210000"/>
    <s v="U"/>
    <s v="ON"/>
    <s v="02/26/2020 11:01:51"/>
    <x v="73"/>
    <x v="73"/>
    <x v="1"/>
    <n v="210000"/>
  </r>
  <r>
    <s v="XCCY Fix-Float"/>
    <s v="TR"/>
    <s v="02/28/2020"/>
    <s v="02/28/2029"/>
    <n v="7.0000000000000007E-2"/>
    <s v="FIXED"/>
    <n v="0"/>
    <s v="Camara Promedio Index"/>
    <s v="CLF"/>
    <n v="105000"/>
    <s v="CLP"/>
    <n v="3000000000"/>
    <s v="U"/>
    <s v="ON"/>
    <s v="02/26/2020 10:14:53"/>
    <x v="73"/>
    <x v="73"/>
    <x v="13"/>
    <n v="105000"/>
  </r>
  <r>
    <s v="XCCY Fix-Float"/>
    <s v="TR"/>
    <s v="02/28/2020"/>
    <s v="02/28/2030"/>
    <n v="0.13500000000000001"/>
    <s v="FIXED"/>
    <n v="0"/>
    <s v="Camara Promedio Index"/>
    <s v="CLF"/>
    <n v="140000"/>
    <s v="CLP"/>
    <n v="4000000000"/>
    <s v="U"/>
    <s v="ON"/>
    <s v="02/26/2020 09:31:44"/>
    <x v="73"/>
    <x v="73"/>
    <x v="3"/>
    <n v="140000"/>
  </r>
  <r>
    <s v="XCCY Fix-Float"/>
    <s v="TR"/>
    <s v="02/28/2020"/>
    <s v="02/28/2029"/>
    <n v="0.04"/>
    <s v="FIXED"/>
    <n v="0"/>
    <s v="Camara Promedio Index"/>
    <s v="CLF"/>
    <n v="140000"/>
    <s v="CLP"/>
    <n v="4000000000"/>
    <s v="U"/>
    <s v="ON"/>
    <s v="02/26/2020 09:29:22"/>
    <x v="73"/>
    <x v="73"/>
    <x v="13"/>
    <n v="140000"/>
  </r>
  <r>
    <s v="XCCY Fix-Float"/>
    <s v="TR"/>
    <s v="02/28/2020"/>
    <s v="02/28/2028"/>
    <n v="-0.11"/>
    <s v="FIXED"/>
    <n v="0"/>
    <s v="Camara Promedio Index"/>
    <s v="CLF"/>
    <n v="175000"/>
    <s v="CLP"/>
    <n v="5000000000"/>
    <s v="U"/>
    <s v="ON"/>
    <s v="02/26/2020 09:22:45"/>
    <x v="73"/>
    <x v="73"/>
    <x v="6"/>
    <n v="175000"/>
  </r>
  <r>
    <s v="XCCY Fix-Float"/>
    <s v="TR"/>
    <s v="02/28/2020"/>
    <s v="02/26/2027"/>
    <n v="-0.26"/>
    <s v="FIXED"/>
    <n v="0"/>
    <s v="Camara Promedio Index"/>
    <s v="CLF"/>
    <n v="210000"/>
    <s v="CLP"/>
    <n v="6000000000"/>
    <s v="U"/>
    <s v="ON"/>
    <s v="02/26/2020 09:19:00"/>
    <x v="73"/>
    <x v="73"/>
    <x v="4"/>
    <n v="210000"/>
  </r>
  <r>
    <s v="XCCY Fix-Float"/>
    <s v="TR"/>
    <s v="03/02/2020"/>
    <s v="03/02/2023"/>
    <n v="-1.03"/>
    <s v="FIXED"/>
    <n v="0"/>
    <s v="CLP-Reuters_.ICPROM"/>
    <s v="CLF"/>
    <n v="316000"/>
    <s v="CLP"/>
    <n v="9000000000"/>
    <s v="U"/>
    <s v="OFF"/>
    <s v="02/27/2020 19:59:00"/>
    <x v="74"/>
    <x v="74"/>
    <x v="7"/>
    <n v="316000"/>
  </r>
  <r>
    <s v="XCCY Fix-Float"/>
    <s v="TR"/>
    <s v="03/02/2020"/>
    <s v="03/02/2032"/>
    <n v="0.31"/>
    <s v="FIXED"/>
    <n v="0"/>
    <s v="CLP-TNA"/>
    <s v="CLP"/>
    <n v="2000000000"/>
    <s v="CLF"/>
    <n v="70000"/>
    <s v="U"/>
    <s v="ON"/>
    <s v="02/27/2020 13:50:34"/>
    <x v="74"/>
    <x v="74"/>
    <x v="2"/>
    <n v="70000"/>
  </r>
  <r>
    <s v="XCCY Fix-Float"/>
    <s v="TR"/>
    <s v="03/02/2020"/>
    <s v="03/02/2026"/>
    <n v="-0.34499999999999997"/>
    <s v="FIXED"/>
    <n v="0"/>
    <s v="CLP-Reuters_.ICPROM"/>
    <s v="CLF"/>
    <n v="491000"/>
    <s v="CLP"/>
    <n v="14000000000"/>
    <s v="U"/>
    <s v="OFF"/>
    <s v="02/27/2020 13:28:00"/>
    <x v="74"/>
    <x v="74"/>
    <x v="5"/>
    <n v="491000"/>
  </r>
  <r>
    <s v="XCCY Fix-Float"/>
    <s v="TR"/>
    <s v="03/03/2020"/>
    <s v="03/03/2025"/>
    <n v="-0.56000000000000005"/>
    <s v="FIXED"/>
    <n v="0"/>
    <s v="CLP-TNA"/>
    <s v="CLP"/>
    <n v="17000000000"/>
    <s v="CLF"/>
    <n v="596000"/>
    <s v="U"/>
    <s v="ON"/>
    <s v="02/28/2020 14:32:48"/>
    <x v="75"/>
    <x v="75"/>
    <x v="10"/>
    <n v="596000"/>
  </r>
  <r>
    <s v="XCCY Fix-Float"/>
    <s v="TR"/>
    <s v="03/03/2020"/>
    <s v="03/03/2025"/>
    <n v="-0.56000000000000005"/>
    <s v="FIXED"/>
    <n v="0"/>
    <s v="CLP-TNA"/>
    <s v="CLP"/>
    <n v="9000000000"/>
    <s v="CLF"/>
    <n v="315000"/>
    <s v="U"/>
    <s v="ON"/>
    <s v="02/28/2020 14:31:22"/>
    <x v="75"/>
    <x v="75"/>
    <x v="10"/>
    <n v="315000"/>
  </r>
  <r>
    <s v="XCCY Fix-Float"/>
    <s v="TR"/>
    <s v="03/03/2020"/>
    <s v="03/03/2025"/>
    <n v="-0.56000000000000005"/>
    <s v="FIXED"/>
    <n v="0"/>
    <s v="CLP-TNA"/>
    <s v="CLP"/>
    <n v="17000000000"/>
    <s v="CLF"/>
    <n v="596000"/>
    <s v="U"/>
    <s v="ON"/>
    <s v="02/28/2020 14:27:53"/>
    <x v="75"/>
    <x v="75"/>
    <x v="10"/>
    <n v="596000"/>
  </r>
  <r>
    <s v="XCCY Fix-Float"/>
    <s v="TR"/>
    <s v="03/03/2020"/>
    <s v="03/05/2029"/>
    <n v="0.16"/>
    <s v="FIXED"/>
    <n v="0"/>
    <s v="CLP-TNA"/>
    <s v="CLP"/>
    <n v="3000000000"/>
    <s v="CLF"/>
    <n v="105000"/>
    <s v="U"/>
    <s v="ON"/>
    <s v="02/28/2020 14:24:41"/>
    <x v="75"/>
    <x v="75"/>
    <x v="13"/>
    <n v="105000"/>
  </r>
  <r>
    <s v="XCCY Fix-Float"/>
    <s v="TR"/>
    <s v="03/03/2020"/>
    <s v="03/03/2025"/>
    <n v="-0.56000000000000005"/>
    <s v="FIXED"/>
    <n v="0"/>
    <s v="CLP-TNA"/>
    <s v="CLP"/>
    <n v="9000000000"/>
    <s v="CLF"/>
    <n v="315000"/>
    <s v="U"/>
    <s v="ON"/>
    <s v="02/28/2020 14:22:34"/>
    <x v="75"/>
    <x v="75"/>
    <x v="10"/>
    <n v="315000"/>
  </r>
  <r>
    <s v="XCCY Fix-Float"/>
    <s v="TR"/>
    <s v="03/03/2020"/>
    <s v="03/04/2030"/>
    <n v="0.26800000000000002"/>
    <s v="FIXED"/>
    <n v="0"/>
    <s v="CLP-TNA"/>
    <s v="CLP"/>
    <n v="3000000000"/>
    <s v="CLF"/>
    <n v="105000"/>
    <s v="U"/>
    <s v="ON"/>
    <s v="02/28/2020 13:17:56"/>
    <x v="75"/>
    <x v="75"/>
    <x v="3"/>
    <n v="105000"/>
  </r>
  <r>
    <s v="XCCY Fix-Float"/>
    <s v="TR"/>
    <s v="03/03/2020"/>
    <s v="03/04/2030"/>
    <n v="0.24"/>
    <s v="FIXED"/>
    <n v="0"/>
    <s v="CLP-TNA"/>
    <s v="CLP"/>
    <n v="3000000000"/>
    <s v="CLF"/>
    <n v="105000"/>
    <s v="U"/>
    <s v="ON"/>
    <s v="02/28/2020 13:17:16"/>
    <x v="75"/>
    <x v="75"/>
    <x v="3"/>
    <n v="105000"/>
  </r>
  <r>
    <s v="XCCY Fix-Float"/>
    <s v="TR"/>
    <s v="03/03/2020"/>
    <s v="03/03/2025"/>
    <n v="-0.56000000000000005"/>
    <s v="FIXED"/>
    <n v="0"/>
    <s v="Camara Promedio Index"/>
    <s v="CLF"/>
    <n v="315000"/>
    <s v="CLP"/>
    <n v="9000000000"/>
    <s v="U"/>
    <s v="ON"/>
    <s v="02/28/2020 10:37:58"/>
    <x v="75"/>
    <x v="75"/>
    <x v="10"/>
    <n v="315000"/>
  </r>
  <r>
    <s v="XCCY Fix-Float"/>
    <s v="TR"/>
    <s v="03/03/2020"/>
    <s v="03/03/2028"/>
    <n v="0.04"/>
    <s v="FIXED"/>
    <n v="0"/>
    <s v="Camara Promedio Index"/>
    <s v="CLF"/>
    <n v="140000"/>
    <s v="CLP"/>
    <n v="4000000000"/>
    <s v="U"/>
    <s v="ON"/>
    <s v="02/28/2020 09:48:58"/>
    <x v="75"/>
    <x v="75"/>
    <x v="6"/>
    <n v="140000"/>
  </r>
  <r>
    <s v="XCCY Fix-Float"/>
    <s v="TR"/>
    <s v="03/04/2020"/>
    <s v="03/04/2030"/>
    <n v="0.11"/>
    <s v="FIXED"/>
    <n v="0"/>
    <s v="Camara Promedio Index"/>
    <s v="CLF"/>
    <n v="105000"/>
    <s v="CLP"/>
    <n v="3000000000"/>
    <s v="U"/>
    <s v="ON"/>
    <s v="03/02/2020 10:42:27"/>
    <x v="76"/>
    <x v="76"/>
    <x v="3"/>
    <n v="105000"/>
  </r>
  <r>
    <s v="XCCY Fix-Float"/>
    <s v="TR"/>
    <s v="03/04/2020"/>
    <s v="03/04/2030"/>
    <n v="0.18"/>
    <s v="FIXED"/>
    <n v="0"/>
    <s v="Camara Promedio Index"/>
    <s v="CLF"/>
    <n v="561000"/>
    <s v="CLP"/>
    <n v="16000000000"/>
    <s v="U"/>
    <s v="ON"/>
    <s v="03/02/2020 08:01:38"/>
    <x v="76"/>
    <x v="76"/>
    <x v="3"/>
    <n v="561000"/>
  </r>
  <r>
    <s v="XCCY Fix-Float"/>
    <s v="TR"/>
    <s v="03/05/2020"/>
    <s v="03/06/2023"/>
    <n v="-1.21"/>
    <s v="FIXED"/>
    <n v="0"/>
    <s v="CLP-Reuters_.ICPROM"/>
    <s v="CLF"/>
    <n v="315000"/>
    <s v="CLP"/>
    <n v="9000000000"/>
    <s v="U"/>
    <s v="OFF"/>
    <s v="03/03/2020 15:33:00"/>
    <x v="77"/>
    <x v="77"/>
    <x v="7"/>
    <n v="315000"/>
  </r>
  <r>
    <s v="XCCY Fix-Float"/>
    <s v="TR"/>
    <s v="03/05/2020"/>
    <s v="03/06/2023"/>
    <n v="-1.2"/>
    <s v="FIXED"/>
    <n v="0"/>
    <s v="CLP-Reuters_.ICPROM"/>
    <s v="CLF"/>
    <n v="596000"/>
    <s v="CLP"/>
    <n v="17000000000"/>
    <s v="U"/>
    <s v="OFF"/>
    <s v="03/03/2020 15:14:00"/>
    <x v="77"/>
    <x v="77"/>
    <x v="7"/>
    <n v="596000"/>
  </r>
  <r>
    <s v="XCCY Fix-Float"/>
    <s v="TR"/>
    <s v="03/05/2020"/>
    <s v="03/05/2035"/>
    <n v="0.13500000000000001"/>
    <s v="FIXED"/>
    <n v="0"/>
    <s v="CLP-TNA"/>
    <s v="CLP"/>
    <n v="2000000000"/>
    <s v="CLF"/>
    <n v="70000"/>
    <s v="U"/>
    <s v="ON"/>
    <s v="03/03/2020 14:05:41"/>
    <x v="77"/>
    <x v="77"/>
    <x v="1"/>
    <n v="70000"/>
  </r>
  <r>
    <s v="XCCY Fix-Float"/>
    <s v="TR"/>
    <s v="03/05/2020"/>
    <s v="03/05/2035"/>
    <n v="0.13500000000000001"/>
    <s v="FIXED"/>
    <n v="0"/>
    <s v="CLP-TNA"/>
    <s v="CLP"/>
    <n v="2000000000"/>
    <s v="CLF"/>
    <n v="70000"/>
    <s v="U"/>
    <s v="ON"/>
    <s v="03/03/2020 14:04:21"/>
    <x v="77"/>
    <x v="77"/>
    <x v="1"/>
    <n v="70000"/>
  </r>
  <r>
    <s v="XCCY Fix-Float"/>
    <s v="TR"/>
    <s v="03/05/2020"/>
    <s v="03/05/2035"/>
    <n v="0.16500000000000001"/>
    <s v="FIXED"/>
    <n v="0"/>
    <s v="CLP-TNA"/>
    <s v="CLP"/>
    <n v="2000000000"/>
    <s v="CLF"/>
    <n v="70000"/>
    <s v="U"/>
    <s v="ON"/>
    <s v="03/03/2020 14:02:02"/>
    <x v="77"/>
    <x v="77"/>
    <x v="1"/>
    <n v="70000"/>
  </r>
  <r>
    <s v="XCCY Fix-Float"/>
    <s v="TR"/>
    <s v="03/05/2020"/>
    <s v="03/05/2035"/>
    <n v="0.16500000000000001"/>
    <s v="FIXED"/>
    <n v="0"/>
    <s v="CLP-TNA"/>
    <s v="CLP"/>
    <n v="2000000000"/>
    <s v="CLF"/>
    <n v="70000"/>
    <s v="U"/>
    <s v="ON"/>
    <s v="03/03/2020 13:58:26"/>
    <x v="77"/>
    <x v="77"/>
    <x v="1"/>
    <n v="70000"/>
  </r>
  <r>
    <s v="XCCY Fix-Float"/>
    <s v="TR"/>
    <s v="03/05/2020"/>
    <s v="03/05/2035"/>
    <n v="0.16500000000000001"/>
    <s v="FIXED"/>
    <n v="0"/>
    <s v="CLP-TNA"/>
    <s v="CLP"/>
    <n v="2000000000"/>
    <s v="CLF"/>
    <n v="70000"/>
    <s v="U"/>
    <s v="ON"/>
    <s v="03/03/2020 13:56:38"/>
    <x v="77"/>
    <x v="77"/>
    <x v="1"/>
    <n v="70000"/>
  </r>
  <r>
    <s v="XCCY Fix-Float"/>
    <s v="TR"/>
    <s v="03/05/2020"/>
    <s v="03/05/2030"/>
    <n v="0.05"/>
    <s v="FIXED"/>
    <n v="0"/>
    <s v="CLP-TNA"/>
    <s v="CLP"/>
    <n v="4000000000"/>
    <s v="CLF"/>
    <n v="140000"/>
    <s v="U"/>
    <s v="ON"/>
    <s v="03/03/2020 13:54:28"/>
    <x v="77"/>
    <x v="77"/>
    <x v="3"/>
    <n v="140000"/>
  </r>
  <r>
    <s v="XCCY Fix-Float"/>
    <s v="TR"/>
    <s v="03/05/2020"/>
    <s v="03/05/2025"/>
    <n v="-0.76"/>
    <s v="FIXED"/>
    <n v="0"/>
    <s v="CLP-TNA"/>
    <s v="CLP"/>
    <n v="8000000000"/>
    <s v="CLF"/>
    <n v="280000"/>
    <s v="U"/>
    <s v="ON"/>
    <s v="03/03/2020 13:53:04"/>
    <x v="77"/>
    <x v="77"/>
    <x v="10"/>
    <n v="280000"/>
  </r>
  <r>
    <s v="XCCY Fix-Float"/>
    <s v="TR"/>
    <s v="03/05/2020"/>
    <s v="03/05/2026"/>
    <n v="-0.52"/>
    <s v="FIXED"/>
    <n v="0"/>
    <s v="CLP-TNA"/>
    <s v="CLP"/>
    <n v="6000000000"/>
    <s v="CLF"/>
    <n v="210000"/>
    <s v="U"/>
    <s v="ON"/>
    <s v="03/03/2020 13:51:29"/>
    <x v="77"/>
    <x v="77"/>
    <x v="5"/>
    <n v="210000"/>
  </r>
  <r>
    <s v="XCCY Fix-Float"/>
    <s v="TR"/>
    <s v="02/25/2020"/>
    <s v="02/25/2025"/>
    <n v="-0.55000000000000004"/>
    <s v="FIXED"/>
    <n v="0"/>
    <s v="CLP-ON-CLICP"/>
    <s v="CLF"/>
    <n v="140000"/>
    <s v="CLP"/>
    <n v="3981630000"/>
    <s v="U"/>
    <s v="OFF"/>
    <s v="03/03/2020 03:00:00"/>
    <x v="77"/>
    <x v="77"/>
    <x v="10"/>
    <n v="140000"/>
  </r>
  <r>
    <s v="XCCY Fix-Float"/>
    <s v="TR"/>
    <s v="02/25/2020"/>
    <s v="02/25/2025"/>
    <n v="-0.55000000000000004"/>
    <s v="FIXED"/>
    <n v="0"/>
    <s v="CLP-ON-CLICP"/>
    <s v="CLF"/>
    <n v="420000"/>
    <s v="CLP"/>
    <n v="11944900000"/>
    <s v="U"/>
    <s v="OFF"/>
    <s v="03/03/2020 02:01:00"/>
    <x v="77"/>
    <x v="77"/>
    <x v="10"/>
    <n v="420000"/>
  </r>
  <r>
    <s v="XCCY Fix-Float"/>
    <s v="TR"/>
    <s v="03/06/2020"/>
    <s v="03/06/2040"/>
    <n v="-0.05"/>
    <s v="FIXED"/>
    <n v="0"/>
    <s v="CLP-TNA"/>
    <s v="CLP"/>
    <n v="1000000000"/>
    <s v="CLF"/>
    <n v="35000"/>
    <s v="U"/>
    <s v="ON"/>
    <s v="03/04/2020 14:10:43"/>
    <x v="78"/>
    <x v="78"/>
    <x v="8"/>
    <n v="35000"/>
  </r>
  <r>
    <s v="XCCY Fix-Float"/>
    <s v="TR"/>
    <s v="03/06/2020"/>
    <s v="03/06/2040"/>
    <n v="-0.05"/>
    <s v="FIXED"/>
    <n v="0"/>
    <s v="CLP-TNA"/>
    <s v="CLP"/>
    <n v="1000000000"/>
    <s v="CLF"/>
    <n v="35000"/>
    <s v="U"/>
    <s v="ON"/>
    <s v="03/04/2020 14:08:37"/>
    <x v="78"/>
    <x v="78"/>
    <x v="8"/>
    <n v="35000"/>
  </r>
  <r>
    <s v="XCCY Fix-Float"/>
    <s v="TR"/>
    <s v="03/06/2020"/>
    <s v="03/08/2027"/>
    <n v="-0.56999999999999995"/>
    <s v="FIXED"/>
    <n v="0"/>
    <s v="CLP-TNA"/>
    <s v="CLP"/>
    <n v="6000000000"/>
    <s v="CLF"/>
    <n v="210000"/>
    <s v="U"/>
    <s v="ON"/>
    <s v="03/04/2020 14:03:00"/>
    <x v="78"/>
    <x v="78"/>
    <x v="4"/>
    <n v="210000"/>
  </r>
  <r>
    <s v="XCCY Fix-Float"/>
    <s v="TR"/>
    <s v="03/06/2020"/>
    <s v="03/08/2027"/>
    <n v="-0.56999999999999995"/>
    <s v="FIXED"/>
    <n v="0"/>
    <s v="CLP-TNA"/>
    <s v="CLP"/>
    <n v="6000000000"/>
    <s v="CLF"/>
    <n v="210000"/>
    <s v="U"/>
    <s v="ON"/>
    <s v="03/04/2020 14:02:09"/>
    <x v="78"/>
    <x v="78"/>
    <x v="4"/>
    <n v="210000"/>
  </r>
  <r>
    <s v="XCCY Fix-Float"/>
    <s v="TR"/>
    <s v="03/06/2020"/>
    <s v="03/06/2040"/>
    <n v="-0.05"/>
    <s v="FIXED"/>
    <n v="0"/>
    <s v="CLP-TNA"/>
    <s v="CLP"/>
    <n v="1000000000"/>
    <s v="CLF"/>
    <n v="35000"/>
    <s v="U"/>
    <s v="ON"/>
    <s v="03/04/2020 14:00:48"/>
    <x v="78"/>
    <x v="78"/>
    <x v="8"/>
    <n v="35000"/>
  </r>
  <r>
    <s v="XCCY Fix-Float"/>
    <s v="TR"/>
    <s v="03/06/2020"/>
    <s v="03/06/2029"/>
    <n v="-0.3"/>
    <s v="FIXED"/>
    <n v="0"/>
    <s v="CLP-TNA"/>
    <s v="CLP"/>
    <n v="3000000000"/>
    <s v="CLF"/>
    <n v="105000"/>
    <s v="U"/>
    <s v="ON"/>
    <s v="03/04/2020 13:57:50"/>
    <x v="78"/>
    <x v="78"/>
    <x v="13"/>
    <n v="105000"/>
  </r>
  <r>
    <s v="XCCY Fix-Float"/>
    <s v="TR"/>
    <s v="03/06/2020"/>
    <s v="03/06/2025"/>
    <n v="-1.04"/>
    <s v="FIXED"/>
    <n v="0"/>
    <s v="CLP-TNA"/>
    <s v="CLP"/>
    <n v="8000000000"/>
    <s v="CLF"/>
    <n v="280000"/>
    <s v="U"/>
    <s v="ON"/>
    <s v="03/04/2020 13:55:42"/>
    <x v="78"/>
    <x v="78"/>
    <x v="10"/>
    <n v="280000"/>
  </r>
  <r>
    <s v="XCCY Fix-Float"/>
    <s v="TR"/>
    <s v="03/06/2020"/>
    <s v="03/06/2024"/>
    <n v="-1.27"/>
    <s v="FIXED"/>
    <n v="0"/>
    <s v="CLP-TNA"/>
    <s v="CLP"/>
    <n v="10000000000"/>
    <s v="CLF"/>
    <n v="350000"/>
    <s v="U"/>
    <s v="ON"/>
    <s v="03/04/2020 13:53:26"/>
    <x v="78"/>
    <x v="78"/>
    <x v="14"/>
    <n v="350000"/>
  </r>
  <r>
    <s v="XCCY Fix-Float"/>
    <s v="TR"/>
    <s v="03/06/2020"/>
    <s v="03/06/2040"/>
    <n v="-0.05"/>
    <s v="FIXED"/>
    <n v="0"/>
    <s v="CL-CLICP-Bloomberg"/>
    <s v="CLF"/>
    <n v="35000"/>
    <s v="CLP"/>
    <n v="1000000000"/>
    <s v="U"/>
    <s v="ON"/>
    <s v="03/04/2020 13:51:50"/>
    <x v="78"/>
    <x v="78"/>
    <x v="8"/>
    <n v="35000"/>
  </r>
  <r>
    <s v="XCCY Fix-Float"/>
    <s v="TR"/>
    <s v="03/06/2020"/>
    <s v="03/06/2023"/>
    <n v="-1.4690000000000001"/>
    <s v="FIXED"/>
    <n v="0"/>
    <s v="CLP.OFFICIAL.RATE/CLP08"/>
    <s v="CLP"/>
    <n v="9000000000"/>
    <s v="CLF"/>
    <n v="315000"/>
    <s v="U"/>
    <s v="OFF"/>
    <s v="03/04/2020 12:03:49"/>
    <x v="78"/>
    <x v="78"/>
    <x v="7"/>
    <n v="315000"/>
  </r>
  <r>
    <s v="XCCY Fix-Float"/>
    <s v="TR"/>
    <s v="03/06/2020"/>
    <s v="03/06/2023"/>
    <n v="-1.4690000000000001"/>
    <s v="FIXED"/>
    <n v="0"/>
    <s v="CLP.OFFICIAL.RATE/CLP08"/>
    <s v="CLP"/>
    <n v="9000000000"/>
    <s v="CLF"/>
    <n v="315000"/>
    <s v="U"/>
    <s v="OFF"/>
    <s v="03/04/2020 12:03:49"/>
    <x v="78"/>
    <x v="78"/>
    <x v="7"/>
    <n v="315000"/>
  </r>
  <r>
    <s v="XCCY Fix-Float"/>
    <s v="TR"/>
    <s v="03/06/2020"/>
    <s v="03/06/2025"/>
    <n v="-1.07"/>
    <s v="FIXED"/>
    <n v="0"/>
    <s v="Camara Promedio Index"/>
    <s v="CLF"/>
    <n v="280000"/>
    <s v="CLP"/>
    <n v="8000000000"/>
    <s v="U"/>
    <s v="ON"/>
    <s v="03/04/2020 10:22:22"/>
    <x v="78"/>
    <x v="78"/>
    <x v="10"/>
    <n v="280000"/>
  </r>
  <r>
    <s v="XCCY Fix-Float"/>
    <s v="TR"/>
    <s v="03/06/2020"/>
    <s v="03/06/2024"/>
    <n v="-1.3"/>
    <s v="FIXED"/>
    <n v="0"/>
    <s v="Camara Promedio Index"/>
    <s v="CLF"/>
    <n v="350000"/>
    <s v="CLP"/>
    <n v="10000000000"/>
    <s v="U"/>
    <s v="ON"/>
    <s v="03/04/2020 10:20:09"/>
    <x v="78"/>
    <x v="78"/>
    <x v="14"/>
    <n v="350000"/>
  </r>
  <r>
    <s v="XCCY Fix-Float"/>
    <s v="TR"/>
    <s v="03/06/2020"/>
    <s v="03/08/2027"/>
    <n v="-0.6"/>
    <s v="FIXED"/>
    <n v="0"/>
    <s v="Camara Promedio Index"/>
    <s v="CLF"/>
    <n v="210000"/>
    <s v="CLP"/>
    <n v="6000000000"/>
    <s v="U"/>
    <s v="ON"/>
    <s v="03/04/2020 08:19:12"/>
    <x v="78"/>
    <x v="78"/>
    <x v="4"/>
    <n v="210000"/>
  </r>
  <r>
    <s v="XCCY Fix-Float"/>
    <s v="TR"/>
    <s v="03/06/2020"/>
    <s v="03/08/2027"/>
    <n v="-0.6"/>
    <s v="FIXED"/>
    <n v="0"/>
    <s v="Camara Promedio Index"/>
    <s v="CLF"/>
    <n v="210000"/>
    <s v="CLP"/>
    <n v="6000000000"/>
    <s v="U"/>
    <s v="ON"/>
    <s v="03/04/2020 08:15:20"/>
    <x v="78"/>
    <x v="78"/>
    <x v="4"/>
    <n v="210000"/>
  </r>
  <r>
    <s v="XCCY Fix-Float"/>
    <s v="TR"/>
    <s v="03/09/2020"/>
    <s v="03/11/2030"/>
    <n v="-0.23"/>
    <s v="FIXED"/>
    <n v="0"/>
    <s v="CLP-TNA"/>
    <s v="CLP"/>
    <n v="4000000000"/>
    <s v="CLF"/>
    <n v="140000"/>
    <s v="U"/>
    <s v="ON"/>
    <s v="03/05/2020 14:58:03"/>
    <x v="79"/>
    <x v="79"/>
    <x v="3"/>
    <n v="140000"/>
  </r>
  <r>
    <s v="XCCY Fix-Float"/>
    <s v="TR"/>
    <s v="03/09/2020"/>
    <s v="03/09/2023"/>
    <n v="-1.5149999999999999"/>
    <s v="FIXED"/>
    <n v="0"/>
    <s v="CLP-TNA"/>
    <s v="CLP"/>
    <n v="13000000000"/>
    <s v="CLF"/>
    <n v="455000"/>
    <s v="U"/>
    <s v="ON"/>
    <s v="03/05/2020 14:56:31"/>
    <x v="79"/>
    <x v="79"/>
    <x v="7"/>
    <n v="455000"/>
  </r>
  <r>
    <s v="XCCY Fix-Float"/>
    <s v="TR"/>
    <s v="03/09/2020"/>
    <s v="03/09/2023"/>
    <n v="-1.5149999999999999"/>
    <s v="FIXED"/>
    <n v="0"/>
    <s v="CLP-TNA"/>
    <s v="CLP"/>
    <n v="13000000000"/>
    <s v="CLF"/>
    <n v="455000"/>
    <s v="U"/>
    <s v="ON"/>
    <s v="03/05/2020 14:55:56"/>
    <x v="79"/>
    <x v="79"/>
    <x v="7"/>
    <n v="455000"/>
  </r>
  <r>
    <s v="XCCY Fix-Float"/>
    <s v="TR"/>
    <s v="03/09/2020"/>
    <s v="03/09/2022"/>
    <n v="-1.65"/>
    <s v="FIXED"/>
    <n v="0"/>
    <s v="CLP-TNA"/>
    <s v="CLP"/>
    <n v="20000000000"/>
    <s v="CLF"/>
    <n v="701000"/>
    <s v="U"/>
    <s v="ON"/>
    <s v="03/05/2020 14:52:02"/>
    <x v="79"/>
    <x v="79"/>
    <x v="0"/>
    <n v="701000"/>
  </r>
  <r>
    <s v="XCCY Fix-Float"/>
    <s v="TR"/>
    <s v="03/09/2020"/>
    <s v="03/09/2026"/>
    <n v="-0.81"/>
    <s v="FIXED"/>
    <n v="0"/>
    <s v="CLP-TNA"/>
    <s v="CLP"/>
    <n v="7000000000"/>
    <s v="CLF"/>
    <n v="245000"/>
    <s v="U"/>
    <s v="ON"/>
    <s v="03/05/2020 14:49:05"/>
    <x v="79"/>
    <x v="79"/>
    <x v="5"/>
    <n v="245000"/>
  </r>
  <r>
    <s v="XCCY Fix-Float"/>
    <s v="TR"/>
    <s v="03/09/2020"/>
    <s v="03/11/2030"/>
    <n v="-0.22"/>
    <s v="FIXED"/>
    <n v="0"/>
    <s v="Camara Promedio Index"/>
    <s v="CLF"/>
    <n v="105000"/>
    <s v="CLP"/>
    <n v="3000000000"/>
    <s v="U"/>
    <s v="ON"/>
    <s v="03/05/2020 10:41:52"/>
    <x v="79"/>
    <x v="79"/>
    <x v="3"/>
    <n v="105000"/>
  </r>
  <r>
    <s v="XCCY Fix-Float"/>
    <s v="TR"/>
    <s v="03/10/2020"/>
    <s v="03/10/2023"/>
    <n v="-1.51"/>
    <s v="FIXED"/>
    <n v="0"/>
    <s v="CLP-TNA"/>
    <s v="CLP"/>
    <n v="9000000000"/>
    <s v="CLF"/>
    <n v="315000"/>
    <s v="U"/>
    <s v="ON"/>
    <s v="03/06/2020 14:15:17"/>
    <x v="80"/>
    <x v="80"/>
    <x v="7"/>
    <n v="315000"/>
  </r>
  <r>
    <s v="XCCY Fix-Float"/>
    <s v="TR"/>
    <s v="03/10/2020"/>
    <s v="03/11/2030"/>
    <n v="-0.28499999999999998"/>
    <s v="FIXED"/>
    <n v="0"/>
    <s v="CLP-TNA"/>
    <s v="CLP"/>
    <n v="4000000000"/>
    <s v="CLF"/>
    <n v="140000"/>
    <s v="U"/>
    <s v="ON"/>
    <s v="03/06/2020 14:13:37"/>
    <x v="80"/>
    <x v="80"/>
    <x v="3"/>
    <n v="140000"/>
  </r>
  <r>
    <s v="XCCY Fix-Float"/>
    <s v="TR"/>
    <s v="03/10/2020"/>
    <s v="03/10/2025"/>
    <n v="-1.0900000000000001"/>
    <s v="FIXED"/>
    <n v="0"/>
    <s v="CLP-TNA"/>
    <s v="CLP"/>
    <n v="9000000000"/>
    <s v="CLF"/>
    <n v="315000"/>
    <s v="U"/>
    <s v="ON"/>
    <s v="03/06/2020 14:10:41"/>
    <x v="80"/>
    <x v="80"/>
    <x v="10"/>
    <n v="315000"/>
  </r>
  <r>
    <s v="XCCY Fix-Float"/>
    <s v="TR"/>
    <s v="03/11/2020"/>
    <s v="03/12/2040"/>
    <n v="-0.21"/>
    <s v="FIXED"/>
    <n v="0"/>
    <s v="CLP-TNA"/>
    <s v="CLP"/>
    <n v="1000000000"/>
    <s v="CLF"/>
    <n v="35000"/>
    <s v="U"/>
    <s v="ON"/>
    <s v="03/09/2020 14:03:39"/>
    <x v="81"/>
    <x v="81"/>
    <x v="8"/>
    <n v="35000"/>
  </r>
  <r>
    <s v="XCCY Fix-Float"/>
    <s v="TR"/>
    <s v="03/11/2020"/>
    <s v="03/11/2030"/>
    <n v="-0.39"/>
    <s v="FIXED"/>
    <n v="0"/>
    <s v="CLP-TNA"/>
    <s v="CLP"/>
    <n v="3000000000"/>
    <s v="CLF"/>
    <n v="105000"/>
    <s v="U"/>
    <s v="ON"/>
    <s v="03/09/2020 14:02:12"/>
    <x v="81"/>
    <x v="81"/>
    <x v="3"/>
    <n v="105000"/>
  </r>
  <r>
    <s v="XCCY Fix-Float"/>
    <s v="TR"/>
    <s v="03/11/2020"/>
    <s v="03/13/2028"/>
    <n v="-0.6"/>
    <s v="FIXED"/>
    <n v="0"/>
    <s v="CLP-TNA"/>
    <s v="CLP"/>
    <n v="5000000000"/>
    <s v="CLF"/>
    <n v="175000"/>
    <s v="U"/>
    <s v="ON"/>
    <s v="03/09/2020 14:00:40"/>
    <x v="81"/>
    <x v="81"/>
    <x v="6"/>
    <n v="175000"/>
  </r>
  <r>
    <s v="XCCY Fix-Float"/>
    <s v="TR"/>
    <s v="03/11/2020"/>
    <s v="03/11/2030"/>
    <n v="-0.39"/>
    <s v="FIXED"/>
    <n v="0"/>
    <s v="CLP-TNA"/>
    <s v="CLP"/>
    <n v="3000000000"/>
    <s v="CLF"/>
    <n v="105000"/>
    <s v="U"/>
    <s v="ON"/>
    <s v="03/09/2020 13:56:57"/>
    <x v="81"/>
    <x v="81"/>
    <x v="3"/>
    <n v="105000"/>
  </r>
  <r>
    <s v="XCCY Fix-Float"/>
    <s v="TR"/>
    <s v="03/11/2020"/>
    <s v="03/11/2030"/>
    <n v="-0.37"/>
    <s v="FIXED"/>
    <n v="0"/>
    <s v="CLP-TNA"/>
    <s v="CLF"/>
    <n v="105000"/>
    <s v="CLP"/>
    <n v="3000000000"/>
    <s v="U"/>
    <s v="ON"/>
    <s v="03/09/2020 10:42:05"/>
    <x v="81"/>
    <x v="81"/>
    <x v="3"/>
    <n v="105000"/>
  </r>
  <r>
    <s v="XCCY Fix-Float"/>
    <s v="TR"/>
    <s v="03/12/2020"/>
    <s v="03/14/2022"/>
    <n v="-1.5549999999999999"/>
    <s v="FIXED"/>
    <n v="0"/>
    <s v="CLP-TNA"/>
    <s v="CLP"/>
    <n v="21000000000"/>
    <s v="CLF"/>
    <n v="736000"/>
    <s v="U"/>
    <s v="ON"/>
    <s v="03/10/2020 13:41:30"/>
    <x v="82"/>
    <x v="82"/>
    <x v="0"/>
    <n v="736000"/>
  </r>
  <r>
    <s v="XCCY Fix-Float"/>
    <s v="TR"/>
    <s v="03/12/2020"/>
    <s v="03/12/2026"/>
    <n v="-0.8"/>
    <s v="FIXED"/>
    <n v="0"/>
    <s v="CLP-ON-CLICP"/>
    <s v="CLF"/>
    <n v="210000"/>
    <s v="CLP"/>
    <n v="6000000000"/>
    <s v="U"/>
    <s v="OFF"/>
    <s v="03/10/2020 11:52:11"/>
    <x v="82"/>
    <x v="82"/>
    <x v="5"/>
    <n v="210000"/>
  </r>
  <r>
    <s v="XCCY Fix-Float"/>
    <s v="TR"/>
    <s v="03/13/2020"/>
    <s v="03/13/2030"/>
    <n v="-0.26"/>
    <s v="FIXED"/>
    <n v="0"/>
    <s v="CLP-TNA"/>
    <s v="CLP"/>
    <n v="4000000000"/>
    <s v="CLF"/>
    <n v="140000"/>
    <s v="U"/>
    <s v="ON"/>
    <s v="03/11/2020 14:27:22"/>
    <x v="83"/>
    <x v="83"/>
    <x v="3"/>
    <n v="140000"/>
  </r>
  <r>
    <s v="XCCY Fix-Float"/>
    <s v="TR"/>
    <s v="03/13/2020"/>
    <s v="03/13/2035"/>
    <n v="-0.17"/>
    <s v="FIXED"/>
    <n v="0"/>
    <s v="CLP-TNA"/>
    <s v="CLP"/>
    <n v="3000000000"/>
    <s v="CLF"/>
    <n v="105000"/>
    <s v="U"/>
    <s v="ON"/>
    <s v="03/11/2020 14:26:30"/>
    <x v="83"/>
    <x v="83"/>
    <x v="1"/>
    <n v="105000"/>
  </r>
  <r>
    <s v="XCCY Fix-Float"/>
    <s v="TR"/>
    <s v="03/13/2020"/>
    <s v="03/13/2030"/>
    <n v="-0.28999999999999998"/>
    <s v="FIXED"/>
    <n v="0"/>
    <s v="CLP-TNA"/>
    <s v="CLP"/>
    <n v="4000000000"/>
    <s v="CLF"/>
    <n v="140000"/>
    <s v="U"/>
    <s v="ON"/>
    <s v="03/11/2020 14:25:14"/>
    <x v="83"/>
    <x v="83"/>
    <x v="3"/>
    <n v="140000"/>
  </r>
  <r>
    <s v="XCCY Fix-Float"/>
    <s v="TR"/>
    <s v="03/13/2020"/>
    <s v="03/13/2035"/>
    <n v="-0.17"/>
    <s v="FIXED"/>
    <n v="0"/>
    <s v="CLP-TNA"/>
    <s v="CLP"/>
    <n v="2000000000"/>
    <s v="CLF"/>
    <n v="70000"/>
    <s v="U"/>
    <s v="ON"/>
    <s v="03/11/2020 14:24:14"/>
    <x v="83"/>
    <x v="83"/>
    <x v="1"/>
    <n v="70000"/>
  </r>
  <r>
    <s v="XCCY Fix-Float"/>
    <s v="TR"/>
    <s v="03/13/2020"/>
    <s v="03/13/2040"/>
    <n v="-0.16"/>
    <s v="FIXED"/>
    <n v="0"/>
    <s v="CLP-TNA"/>
    <s v="CLP"/>
    <n v="4000000000"/>
    <s v="CLF"/>
    <n v="140000"/>
    <s v="U"/>
    <s v="ON"/>
    <s v="03/11/2020 14:20:03"/>
    <x v="83"/>
    <x v="83"/>
    <x v="8"/>
    <n v="140000"/>
  </r>
  <r>
    <s v="XCCY Fix-Float"/>
    <s v="TR"/>
    <s v="03/13/2020"/>
    <s v="03/13/2035"/>
    <n v="-0.2"/>
    <s v="FIXED"/>
    <n v="0"/>
    <s v="CLP-TNA"/>
    <s v="CLP"/>
    <n v="6000000000"/>
    <s v="CLF"/>
    <n v="210000"/>
    <s v="U"/>
    <s v="ON"/>
    <s v="03/11/2020 14:19:06"/>
    <x v="83"/>
    <x v="83"/>
    <x v="1"/>
    <n v="210000"/>
  </r>
  <r>
    <s v="XCCY Fix-Float"/>
    <s v="TR"/>
    <s v="03/13/2020"/>
    <s v="03/13/2025"/>
    <n v="-1.125"/>
    <s v="FIXED"/>
    <n v="0"/>
    <s v="CLP-TNA"/>
    <s v="CLF"/>
    <n v="280000"/>
    <s v="CLP"/>
    <n v="8000000000"/>
    <s v="U"/>
    <s v="OFF"/>
    <s v="03/11/2020 13:21:42"/>
    <x v="83"/>
    <x v="83"/>
    <x v="10"/>
    <n v="280000"/>
  </r>
  <r>
    <s v="XCCY Fix-Float"/>
    <s v="TR"/>
    <s v="03/13/2020"/>
    <s v="03/13/2028"/>
    <n v="-0.57999999999999996"/>
    <s v="FIXED"/>
    <n v="0"/>
    <s v="Camara Promedio Index"/>
    <s v="CLF"/>
    <n v="280000"/>
    <s v="CLP"/>
    <n v="8000000000"/>
    <s v="U"/>
    <s v="ON"/>
    <s v="03/11/2020 08:43:04"/>
    <x v="83"/>
    <x v="83"/>
    <x v="6"/>
    <n v="280000"/>
  </r>
  <r>
    <s v="XCCY Fix-Float"/>
    <s v="TR"/>
    <s v="03/13/2020"/>
    <s v="03/15/2027"/>
    <n v="-0.26"/>
    <s v="FIXED"/>
    <n v="0"/>
    <s v="Camara Promedio Index"/>
    <s v="CLF"/>
    <n v="315000"/>
    <s v="CLP"/>
    <n v="9000000000"/>
    <s v="U"/>
    <s v="ON"/>
    <s v="03/11/2020 08:41:43"/>
    <x v="83"/>
    <x v="83"/>
    <x v="4"/>
    <n v="315000"/>
  </r>
  <r>
    <s v="XCCY Fix-Float"/>
    <s v="TR"/>
    <s v="03/16/2020"/>
    <s v="03/16/2022"/>
    <n v="-1.1499999999999999"/>
    <s v="FIXED"/>
    <n v="0"/>
    <s v="CLP-TNA"/>
    <s v="CLP"/>
    <n v="21000000000"/>
    <s v="CLF"/>
    <n v="735000"/>
    <s v="U"/>
    <s v="ON"/>
    <s v="03/12/2020 13:51:45"/>
    <x v="84"/>
    <x v="84"/>
    <x v="0"/>
    <n v="735000"/>
  </r>
  <r>
    <s v="XCCY Fix-Float"/>
    <s v="TR"/>
    <s v="03/16/2020"/>
    <s v="03/16/2040"/>
    <n v="-0.26"/>
    <s v="FIXED"/>
    <n v="0"/>
    <s v="Camara Promedio Index"/>
    <s v="CLF"/>
    <n v="105000"/>
    <s v="CLP"/>
    <n v="3000000000"/>
    <s v="U"/>
    <s v="ON"/>
    <s v="03/12/2020 10:46:16"/>
    <x v="84"/>
    <x v="84"/>
    <x v="8"/>
    <n v="105000"/>
  </r>
  <r>
    <s v="XCCY Fix-Float"/>
    <s v="TR"/>
    <s v="03/17/2020"/>
    <s v="03/19/2029"/>
    <n v="0.19"/>
    <s v="FIXED"/>
    <n v="0"/>
    <s v="CLP-Reuters_.ICPROM"/>
    <s v="CLF"/>
    <n v="105000"/>
    <s v="CLP"/>
    <n v="3000000000"/>
    <s v="U"/>
    <s v="OFF"/>
    <s v="03/13/2020 13:57:00"/>
    <x v="85"/>
    <x v="85"/>
    <x v="13"/>
    <n v="105000"/>
  </r>
  <r>
    <s v="XCCY Fix-Float"/>
    <s v="TR"/>
    <s v="03/17/2020"/>
    <s v="03/17/2032"/>
    <n v="0.32"/>
    <s v="FIXED"/>
    <n v="0"/>
    <s v="CLP-TNA"/>
    <s v="CLP"/>
    <n v="2000000000"/>
    <s v="CLF"/>
    <n v="70000"/>
    <s v="U"/>
    <s v="ON"/>
    <s v="03/13/2020 13:50:40"/>
    <x v="85"/>
    <x v="85"/>
    <x v="2"/>
    <n v="70000"/>
  </r>
  <r>
    <s v="XCCY Fix-Float"/>
    <s v="TR"/>
    <s v="03/17/2020"/>
    <s v="03/17/2029"/>
    <n v="0.19"/>
    <s v="FIXED"/>
    <n v="0"/>
    <s v="CL-CLICP-Bloomberg"/>
    <s v="CLF"/>
    <n v="105000"/>
    <s v="CLP"/>
    <n v="3000000000"/>
    <s v="U"/>
    <s v="ON"/>
    <s v="03/13/2020 12:51:42"/>
    <x v="85"/>
    <x v="85"/>
    <x v="13"/>
    <n v="105000"/>
  </r>
  <r>
    <s v="XCCY Fix-Float"/>
    <s v="TR"/>
    <s v="03/17/2020"/>
    <s v="03/19/2040"/>
    <n v="0.41"/>
    <s v="FIXED"/>
    <n v="0"/>
    <s v="Camara Promedio Index"/>
    <s v="CLF"/>
    <n v="70000"/>
    <s v="CLP"/>
    <n v="2000000000"/>
    <s v="U"/>
    <s v="ON"/>
    <s v="03/13/2020 10:48:40"/>
    <x v="85"/>
    <x v="85"/>
    <x v="8"/>
    <n v="70000"/>
  </r>
  <r>
    <s v="XCCY Fix-Float"/>
    <s v="TR"/>
    <s v="03/18/2020"/>
    <s v="03/18/2032"/>
    <n v="-0.1"/>
    <s v="FIXED"/>
    <n v="0"/>
    <s v="CLP-TNA"/>
    <s v="CLP"/>
    <n v="2000000000"/>
    <s v="CLF"/>
    <n v="70000"/>
    <s v="U"/>
    <s v="ON"/>
    <s v="03/16/2020 14:18:57"/>
    <x v="86"/>
    <x v="86"/>
    <x v="2"/>
    <n v="70000"/>
  </r>
  <r>
    <s v="XCCY Fix-Float"/>
    <s v="TR"/>
    <s v="03/18/2020"/>
    <s v="03/18/2030"/>
    <n v="-0.05"/>
    <s v="FIXED"/>
    <n v="0"/>
    <s v="Camara Promedio Index"/>
    <s v="CLF"/>
    <n v="140000"/>
    <s v="CLP"/>
    <n v="4000000000"/>
    <s v="U"/>
    <s v="ON"/>
    <s v="03/16/2020 10:50:03"/>
    <x v="86"/>
    <x v="86"/>
    <x v="3"/>
    <n v="140000"/>
  </r>
  <r>
    <s v="XCCY Fix-Float"/>
    <s v="TR"/>
    <s v="03/18/2020"/>
    <s v="03/18/2030"/>
    <n v="-0.05"/>
    <s v="FIXED"/>
    <n v="0"/>
    <s v="Camara Promedio Index"/>
    <s v="CLF"/>
    <n v="140000"/>
    <s v="CLP"/>
    <n v="4000000000"/>
    <s v="U"/>
    <s v="ON"/>
    <s v="03/16/2020 10:37:53"/>
    <x v="86"/>
    <x v="86"/>
    <x v="3"/>
    <n v="140000"/>
  </r>
  <r>
    <s v="XCCY Fix-Float"/>
    <s v="TR"/>
    <s v="03/18/2020"/>
    <s v="03/18/2032"/>
    <n v="-0.02"/>
    <s v="FIXED"/>
    <n v="0"/>
    <s v="Camara Promedio Index"/>
    <s v="CLF"/>
    <n v="70000"/>
    <s v="CLP"/>
    <n v="2000000000"/>
    <s v="U"/>
    <s v="ON"/>
    <s v="03/16/2020 08:33:26"/>
    <x v="86"/>
    <x v="86"/>
    <x v="2"/>
    <n v="70000"/>
  </r>
  <r>
    <s v="XCCY Fix-Float"/>
    <s v="TR"/>
    <s v="03/19/2020"/>
    <s v="03/19/2025"/>
    <n v="-1.155"/>
    <s v="FIXED"/>
    <n v="0"/>
    <s v="CLP-TNA"/>
    <s v="CLP"/>
    <n v="9000000000"/>
    <s v="CLF"/>
    <n v="315000"/>
    <s v="U"/>
    <s v="ON"/>
    <s v="03/17/2020 13:50:47"/>
    <x v="87"/>
    <x v="87"/>
    <x v="10"/>
    <n v="315000"/>
  </r>
  <r>
    <s v="XCCY Fix-Float"/>
    <s v="TR"/>
    <s v="03/19/2020"/>
    <s v="03/19/2024"/>
    <n v="-1.395"/>
    <s v="FIXED"/>
    <n v="0"/>
    <s v="CLP-TNA"/>
    <s v="CLP"/>
    <n v="11000000000"/>
    <s v="CLF"/>
    <n v="385000"/>
    <s v="U"/>
    <s v="ON"/>
    <s v="03/17/2020 13:50:07"/>
    <x v="87"/>
    <x v="87"/>
    <x v="14"/>
    <n v="385000"/>
  </r>
  <r>
    <s v="XCCY Fix-Float"/>
    <s v="TR"/>
    <s v="03/19/2020"/>
    <s v="03/19/2024"/>
    <n v="-1.395"/>
    <s v="FIXED"/>
    <n v="0"/>
    <s v="CLP-TNA"/>
    <s v="CLP"/>
    <n v="11000000000"/>
    <s v="CLF"/>
    <n v="385000"/>
    <s v="U"/>
    <s v="ON"/>
    <s v="03/17/2020 13:46:00"/>
    <x v="87"/>
    <x v="87"/>
    <x v="14"/>
    <n v="385000"/>
  </r>
  <r>
    <s v="XCCY Fix-Float"/>
    <s v="TR"/>
    <s v="03/19/2020"/>
    <s v="03/21/2022"/>
    <n v="-1.87"/>
    <s v="FIXED"/>
    <n v="0"/>
    <s v="CLP-TNA"/>
    <s v="CLP"/>
    <n v="20000000000"/>
    <s v="CLF"/>
    <n v="700000"/>
    <s v="U"/>
    <s v="ON"/>
    <s v="03/17/2020 12:05:03"/>
    <x v="87"/>
    <x v="87"/>
    <x v="0"/>
    <n v="700000"/>
  </r>
  <r>
    <s v="XCCY Fix-Float"/>
    <s v="TR"/>
    <s v="03/19/2020"/>
    <s v="03/19/2029"/>
    <n v="-0.22"/>
    <s v="FIXED"/>
    <n v="0"/>
    <s v="Camara Promedio Index"/>
    <s v="CLF"/>
    <n v="175000"/>
    <s v="CLP"/>
    <n v="5000000000"/>
    <s v="U"/>
    <s v="ON"/>
    <s v="03/17/2020 11:25:16"/>
    <x v="87"/>
    <x v="87"/>
    <x v="13"/>
    <n v="175000"/>
  </r>
  <r>
    <s v="XCCY Fix-Float"/>
    <s v="TR"/>
    <s v="03/19/2020"/>
    <s v="03/19/2029"/>
    <n v="-0.22500000000000001"/>
    <s v="FIXED"/>
    <n v="0"/>
    <s v="Camara Promedio Index"/>
    <s v="CLF"/>
    <n v="175000"/>
    <s v="CLP"/>
    <n v="5000000000"/>
    <s v="U"/>
    <s v="ON"/>
    <s v="03/17/2020 11:12:51"/>
    <x v="87"/>
    <x v="87"/>
    <x v="13"/>
    <n v="175000"/>
  </r>
  <r>
    <s v="XCCY Fix-Float"/>
    <s v="TR"/>
    <s v="03/19/2020"/>
    <s v="03/19/2030"/>
    <n v="-0.20200000000000001"/>
    <s v="FIXED"/>
    <n v="0"/>
    <s v="CL-CLICP-Bloomberg"/>
    <s v="CLF"/>
    <n v="105000"/>
    <s v="CLP"/>
    <n v="3000000000"/>
    <s v="U"/>
    <s v="ON"/>
    <s v="03/17/2020 10:00:34"/>
    <x v="87"/>
    <x v="87"/>
    <x v="3"/>
    <n v="105000"/>
  </r>
  <r>
    <s v="XCCY Fix-Float"/>
    <s v="TR"/>
    <s v="03/19/2020"/>
    <s v="03/19/2030"/>
    <n v="-0.215"/>
    <s v="FIXED"/>
    <n v="0"/>
    <s v="CL-CLICP-Bloomberg"/>
    <s v="CLF"/>
    <n v="210000"/>
    <s v="CLP"/>
    <n v="6000000000"/>
    <s v="U"/>
    <s v="ON"/>
    <s v="03/17/2020 09:21:12"/>
    <x v="87"/>
    <x v="87"/>
    <x v="3"/>
    <n v="210000"/>
  </r>
  <r>
    <s v="XCCY Fix-Float"/>
    <s v="TR"/>
    <s v="03/19/2020"/>
    <s v="03/19/2030"/>
    <n v="-0.17199999999999999"/>
    <s v="FIXED"/>
    <n v="0"/>
    <s v="CL-CLICP-Bloomberg"/>
    <s v="CLF"/>
    <n v="105000"/>
    <s v="CLP"/>
    <n v="3000000000"/>
    <s v="U"/>
    <s v="ON"/>
    <s v="03/17/2020 09:02:04"/>
    <x v="87"/>
    <x v="87"/>
    <x v="3"/>
    <n v="105000"/>
  </r>
  <r>
    <s v="XCCY Fix-Float"/>
    <s v="TR"/>
    <s v="03/04/2020"/>
    <s v="03/04/2030"/>
    <n v="-0.48499999999999999"/>
    <s v="FIXED"/>
    <n v="0"/>
    <s v="Camara Promedio Index"/>
    <s v="CLF"/>
    <n v="175000"/>
    <s v="CLP"/>
    <n v="5000000000"/>
    <s v="U"/>
    <s v="ON"/>
    <s v="03/17/2020 07:02:32"/>
    <x v="87"/>
    <x v="87"/>
    <x v="3"/>
    <n v="175000"/>
  </r>
  <r>
    <s v="XCCY Fix-Float"/>
    <s v="TR"/>
    <s v="03/23/2020"/>
    <s v="03/23/2023"/>
    <n v="-1.19"/>
    <s v="FIXED"/>
    <n v="0"/>
    <s v="CLP-Reuters_.ICPROM"/>
    <s v="CLF"/>
    <n v="490000"/>
    <s v="CLP"/>
    <n v="14000000000"/>
    <s v="U"/>
    <s v="OFF"/>
    <s v="03/19/2020 14:59:00"/>
    <x v="88"/>
    <x v="88"/>
    <x v="7"/>
    <n v="490000"/>
  </r>
  <r>
    <s v="XCCY Fix-Float"/>
    <s v="TR"/>
    <s v="03/23/2020"/>
    <s v="03/23/2029"/>
    <n v="0.22500000000000001"/>
    <s v="FIXED"/>
    <n v="0"/>
    <s v="CLP-TNA"/>
    <s v="CLP"/>
    <n v="3000000000"/>
    <s v="CLF"/>
    <n v="105000"/>
    <s v="U"/>
    <s v="ON"/>
    <s v="03/19/2020 13:54:18"/>
    <x v="88"/>
    <x v="88"/>
    <x v="13"/>
    <n v="105000"/>
  </r>
  <r>
    <s v="XCCY Fix-Float"/>
    <s v="TR"/>
    <s v="03/24/2020"/>
    <s v="03/26/2029"/>
    <n v="0.36499999999999999"/>
    <s v="FIXED"/>
    <n v="0"/>
    <s v="CLP-TNA"/>
    <s v="CLP"/>
    <n v="5000000000"/>
    <s v="CLF"/>
    <n v="174000"/>
    <s v="U"/>
    <s v="ON"/>
    <s v="03/20/2020 14:52:21"/>
    <x v="89"/>
    <x v="89"/>
    <x v="13"/>
    <n v="174000"/>
  </r>
  <r>
    <s v="XCCY Fix-Float"/>
    <s v="TR"/>
    <s v="03/25/2020"/>
    <s v="03/25/2032"/>
    <n v="0.54"/>
    <s v="FIXED"/>
    <n v="0"/>
    <s v="CLP-Reuters_.ICPROM"/>
    <s v="CLF"/>
    <n v="139000"/>
    <s v="CLP"/>
    <n v="4000000000"/>
    <s v="U"/>
    <s v="OFF"/>
    <s v="03/23/2020 17:18:00"/>
    <x v="90"/>
    <x v="90"/>
    <x v="2"/>
    <n v="139000"/>
  </r>
  <r>
    <s v="XCCY Fix-Float"/>
    <s v="TR"/>
    <s v="03/25/2020"/>
    <s v="03/25/2032"/>
    <n v="0.54"/>
    <s v="FIXED"/>
    <n v="0"/>
    <s v="CLP-Reuters_.ICPROM"/>
    <s v="CLF"/>
    <n v="139000"/>
    <s v="CLP"/>
    <n v="4000000000"/>
    <s v="U"/>
    <s v="OFF"/>
    <s v="03/23/2020 17:14:00"/>
    <x v="90"/>
    <x v="90"/>
    <x v="2"/>
    <n v="139000"/>
  </r>
  <r>
    <s v="XCCY Fix-Float"/>
    <s v="TR"/>
    <s v="03/25/2020"/>
    <s v="03/26/2029"/>
    <n v="0.4"/>
    <s v="FIXED"/>
    <n v="0"/>
    <s v="CLP-Reuters_.ICPROM"/>
    <s v="CLF"/>
    <n v="174000"/>
    <s v="CLP"/>
    <n v="5000000000"/>
    <s v="U"/>
    <s v="OFF"/>
    <s v="03/23/2020 16:59:00"/>
    <x v="90"/>
    <x v="90"/>
    <x v="13"/>
    <n v="174000"/>
  </r>
  <r>
    <s v="XCCY Fix-Float"/>
    <s v="TR"/>
    <s v="03/25/2020"/>
    <s v="03/26/2029"/>
    <n v="0.36499999999999999"/>
    <s v="FIXED"/>
    <n v="0"/>
    <s v="CLP-TNA"/>
    <s v="CLP"/>
    <n v="3000000000"/>
    <s v="CLF"/>
    <n v="104000"/>
    <s v="U"/>
    <s v="ON"/>
    <s v="03/23/2020 13:25:01"/>
    <x v="90"/>
    <x v="90"/>
    <x v="13"/>
    <n v="104000"/>
  </r>
  <r>
    <s v="XCCY Fix-Float"/>
    <s v="TR"/>
    <s v="03/25/2020"/>
    <s v="03/25/2030"/>
    <n v="0.435"/>
    <s v="FIXED"/>
    <n v="0"/>
    <s v="Camara Promedio Index"/>
    <s v="CLF"/>
    <n v="139000"/>
    <s v="CLP"/>
    <n v="4000000000"/>
    <s v="U"/>
    <s v="ON"/>
    <s v="03/23/2020 07:22:18"/>
    <x v="90"/>
    <x v="90"/>
    <x v="3"/>
    <n v="139000"/>
  </r>
  <r>
    <s v="XCCY Fix-Float"/>
    <s v="TR"/>
    <s v="03/25/2020"/>
    <s v="03/25/2030"/>
    <n v="0.46300000000000002"/>
    <s v="FIXED"/>
    <n v="0"/>
    <s v="Camara Promedio Index"/>
    <s v="CLF"/>
    <n v="139000"/>
    <s v="CLP"/>
    <n v="4000000000"/>
    <s v="U"/>
    <s v="ON"/>
    <s v="03/23/2020 07:16:16"/>
    <x v="90"/>
    <x v="90"/>
    <x v="3"/>
    <n v="139000"/>
  </r>
  <r>
    <s v="XCCY Fix-Float"/>
    <s v="TR"/>
    <s v="03/25/2020"/>
    <s v="03/26/2029"/>
    <n v="0.36"/>
    <s v="FIXED"/>
    <n v="0"/>
    <s v="Camara Promedio Index"/>
    <s v="CLF"/>
    <n v="174000"/>
    <s v="CLP"/>
    <n v="5000000000"/>
    <s v="U"/>
    <s v="ON"/>
    <s v="03/23/2020 07:10:49"/>
    <x v="90"/>
    <x v="90"/>
    <x v="13"/>
    <n v="174000"/>
  </r>
  <r>
    <s v="XCCY Fix-Float"/>
    <s v="TR"/>
    <s v="03/25/2020"/>
    <s v="03/26/2029"/>
    <n v="0.38500000000000001"/>
    <s v="FIXED"/>
    <n v="0"/>
    <s v="Camara Promedio Index"/>
    <s v="CLF"/>
    <n v="174000"/>
    <s v="CLP"/>
    <n v="5000000000"/>
    <s v="U"/>
    <s v="ON"/>
    <s v="03/23/2020 07:05:55"/>
    <x v="90"/>
    <x v="90"/>
    <x v="13"/>
    <n v="174000"/>
  </r>
  <r>
    <s v="XCCY Fix-Float"/>
    <s v="TR"/>
    <s v="03/26/2020"/>
    <s v="03/26/2029"/>
    <n v="0.36"/>
    <s v="FIXED"/>
    <n v="0"/>
    <s v="CLP-Reuters_.ICPROM"/>
    <s v="CLF"/>
    <n v="104000"/>
    <s v="CLP"/>
    <n v="3000000000"/>
    <s v="U"/>
    <s v="OFF"/>
    <s v="03/24/2020 16:09:00"/>
    <x v="91"/>
    <x v="91"/>
    <x v="13"/>
    <n v="104000"/>
  </r>
  <r>
    <s v="XCCY Fix-Float"/>
    <s v="TR"/>
    <s v="03/26/2020"/>
    <s v="03/26/2029"/>
    <n v="0.36"/>
    <s v="FIXED"/>
    <n v="0"/>
    <s v="CLP-TNA"/>
    <s v="CLP"/>
    <n v="16000000000"/>
    <s v="CLF"/>
    <n v="559000"/>
    <s v="U"/>
    <s v="ON"/>
    <s v="03/24/2020 14:46:02"/>
    <x v="91"/>
    <x v="91"/>
    <x v="13"/>
    <n v="559000"/>
  </r>
  <r>
    <s v="XCCY Fix-Float"/>
    <s v="TR"/>
    <s v="03/26/2020"/>
    <s v="03/26/2029"/>
    <n v="0.36"/>
    <s v="FIXED"/>
    <n v="0"/>
    <s v="CLP-TNA"/>
    <s v="CLP"/>
    <n v="3000000000"/>
    <s v="CLF"/>
    <n v="104000"/>
    <s v="U"/>
    <s v="ON"/>
    <s v="03/24/2020 14:43:13"/>
    <x v="91"/>
    <x v="91"/>
    <x v="13"/>
    <n v="104000"/>
  </r>
  <r>
    <s v="XCCY Fix-Float"/>
    <s v="TR"/>
    <s v="03/26/2020"/>
    <s v="03/26/2025"/>
    <n v="-0.53"/>
    <s v="FIXED"/>
    <n v="0"/>
    <s v="CLP-TNA"/>
    <s v="CLP"/>
    <n v="9000000000"/>
    <s v="CLF"/>
    <n v="314000"/>
    <s v="U"/>
    <s v="ON"/>
    <s v="03/24/2020 13:51:56"/>
    <x v="91"/>
    <x v="91"/>
    <x v="10"/>
    <n v="314000"/>
  </r>
  <r>
    <s v="XCCY Fix-Float"/>
    <s v="TR"/>
    <s v="04/13/2020"/>
    <s v="08/14/2024"/>
    <n v="-0.76"/>
    <s v="FIXED"/>
    <n v="0"/>
    <s v="CLP-Reuters_.ICPROM"/>
    <s v="CLF"/>
    <n v="663000"/>
    <s v="CLP"/>
    <n v="19000000000"/>
    <s v="U"/>
    <s v="OFF"/>
    <s v="03/24/2020 13:35:00"/>
    <x v="91"/>
    <x v="91"/>
    <x v="21"/>
    <n v="663000"/>
  </r>
  <r>
    <s v="XCCY Fix-Float"/>
    <s v="TR"/>
    <s v="03/26/2020"/>
    <s v="03/26/2029"/>
    <n v="0.36"/>
    <s v="FIXED"/>
    <n v="0"/>
    <s v="CL-CLICP-Bloomberg"/>
    <s v="CLF"/>
    <n v="104000"/>
    <s v="CLP"/>
    <n v="3000000000"/>
    <s v="U"/>
    <s v="ON"/>
    <s v="03/24/2020 12:58:26"/>
    <x v="91"/>
    <x v="91"/>
    <x v="13"/>
    <n v="104000"/>
  </r>
  <r>
    <s v="XCCY Fix-Float"/>
    <s v="TR"/>
    <s v="03/26/2020"/>
    <s v="03/26/2026"/>
    <n v="-0.26"/>
    <s v="FIXED"/>
    <n v="0"/>
    <s v="Camara Promedio Index"/>
    <s v="CLF"/>
    <n v="209000"/>
    <s v="CLP"/>
    <n v="6000000000"/>
    <s v="U"/>
    <s v="ON"/>
    <s v="03/24/2020 10:47:22"/>
    <x v="91"/>
    <x v="91"/>
    <x v="5"/>
    <n v="209000"/>
  </r>
  <r>
    <s v="XCCY Fix-Float"/>
    <s v="TR"/>
    <s v="03/27/2020"/>
    <s v="03/27/2030"/>
    <n v="0.41"/>
    <s v="FIXED"/>
    <n v="0"/>
    <s v="CLP-TNA"/>
    <s v="CLF"/>
    <n v="69000"/>
    <s v="CLP"/>
    <n v="2000000000"/>
    <s v="U"/>
    <s v="OFF"/>
    <s v="03/25/2020 16:13:39"/>
    <x v="92"/>
    <x v="92"/>
    <x v="3"/>
    <n v="69000"/>
  </r>
  <r>
    <s v="XCCY Fix-Float"/>
    <s v="TR"/>
    <s v="03/27/2020"/>
    <s v="03/27/2030"/>
    <n v="0.37"/>
    <s v="FIXED"/>
    <n v="0"/>
    <s v="CLP-ON-CLICP"/>
    <s v="CLF"/>
    <n v="244000"/>
    <s v="CLP"/>
    <n v="7000000000"/>
    <s v="U"/>
    <s v="OFF"/>
    <s v="03/25/2020 15:04:56"/>
    <x v="92"/>
    <x v="92"/>
    <x v="3"/>
    <n v="244000"/>
  </r>
  <r>
    <s v="XCCY Fix-Float"/>
    <s v="TR"/>
    <s v="03/27/2020"/>
    <s v="03/27/2030"/>
    <n v="0.33"/>
    <s v="FIXED"/>
    <n v="0"/>
    <s v="CLP-TNA"/>
    <s v="CLP"/>
    <n v="3000000000"/>
    <s v="CLF"/>
    <n v="104000"/>
    <s v="U"/>
    <s v="ON"/>
    <s v="03/25/2020 14:41:59"/>
    <x v="92"/>
    <x v="92"/>
    <x v="3"/>
    <n v="104000"/>
  </r>
  <r>
    <s v="XCCY Fix-Float"/>
    <s v="TR"/>
    <s v="03/27/2020"/>
    <s v="03/27/2030"/>
    <n v="0.33"/>
    <s v="FIXED"/>
    <n v="0"/>
    <s v="CLP-TNA"/>
    <s v="CLP"/>
    <n v="1000000000"/>
    <s v="CLF"/>
    <n v="34000"/>
    <s v="U"/>
    <s v="ON"/>
    <s v="03/25/2020 14:40:30"/>
    <x v="92"/>
    <x v="92"/>
    <x v="3"/>
    <n v="34000"/>
  </r>
  <r>
    <s v="XCCY Fix-Float"/>
    <s v="TR"/>
    <s v="03/27/2020"/>
    <s v="03/27/2030"/>
    <n v="0.33"/>
    <s v="FIXED"/>
    <n v="0"/>
    <s v="CLP-TNA"/>
    <s v="CLP"/>
    <n v="17000000000"/>
    <s v="CLF"/>
    <n v="594000"/>
    <s v="U"/>
    <s v="ON"/>
    <s v="03/25/2020 14:37:32"/>
    <x v="92"/>
    <x v="92"/>
    <x v="3"/>
    <n v="594000"/>
  </r>
  <r>
    <s v="XCCY Fix-Float"/>
    <s v="TR"/>
    <s v="03/27/2020"/>
    <s v="03/27/2030"/>
    <n v="0.33"/>
    <s v="FIXED"/>
    <n v="0"/>
    <s v="CLP-Reuters_.ICPROM"/>
    <s v="CLF"/>
    <n v="34000"/>
    <s v="CLP"/>
    <n v="1000000000"/>
    <s v="U"/>
    <s v="OFF"/>
    <s v="03/25/2020 14:06:00"/>
    <x v="92"/>
    <x v="92"/>
    <x v="3"/>
    <n v="34000"/>
  </r>
  <r>
    <s v="XCCY Fix-Float"/>
    <s v="TR"/>
    <s v="03/27/2020"/>
    <s v="03/28/2022"/>
    <n v="-1.6"/>
    <s v="FIXED"/>
    <n v="0"/>
    <s v="CLP-ON-CLICP"/>
    <s v="CLF"/>
    <n v="419000"/>
    <s v="CLP"/>
    <n v="12000000000"/>
    <s v="U"/>
    <s v="OFF"/>
    <s v="03/25/2020 12:23:27"/>
    <x v="92"/>
    <x v="92"/>
    <x v="0"/>
    <n v="419000"/>
  </r>
  <r>
    <s v="XCCY Fix-Float"/>
    <s v="TR"/>
    <s v="03/27/2020"/>
    <s v="03/27/2030"/>
    <n v="0.41"/>
    <s v="FIXED"/>
    <n v="0"/>
    <s v="Camara Promedio Index"/>
    <s v="CLF"/>
    <n v="69000"/>
    <s v="CLP"/>
    <n v="2000000000"/>
    <s v="U"/>
    <s v="ON"/>
    <s v="03/25/2020 07:37:20"/>
    <x v="92"/>
    <x v="92"/>
    <x v="3"/>
    <n v="69000"/>
  </r>
  <r>
    <s v="XCCY Fix-Float"/>
    <s v="TR"/>
    <s v="03/27/2020"/>
    <s v="03/27/2025"/>
    <n v="-0.57999999999999996"/>
    <s v="FIXED"/>
    <n v="0"/>
    <s v="Camara Promedio Index"/>
    <s v="CLF"/>
    <n v="174000"/>
    <s v="CLP"/>
    <n v="5000000000"/>
    <s v="U"/>
    <s v="ON"/>
    <s v="03/25/2020 07:34:08"/>
    <x v="92"/>
    <x v="92"/>
    <x v="10"/>
    <n v="174000"/>
  </r>
  <r>
    <s v="XCCY Fix-Float"/>
    <s v="TR"/>
    <s v="03/30/2020"/>
    <s v="03/30/2030"/>
    <n v="0.17499999999999999"/>
    <s v="FIXED"/>
    <n v="0"/>
    <s v="CLP-TNA"/>
    <s v="CLF"/>
    <n v="139000"/>
    <s v="CLP"/>
    <n v="4000000000"/>
    <s v="U"/>
    <s v="OFF"/>
    <s v="03/26/2020 16:37:56"/>
    <x v="93"/>
    <x v="93"/>
    <x v="3"/>
    <n v="139000"/>
  </r>
  <r>
    <s v="XCCY Fix-Float"/>
    <s v="TR"/>
    <s v="03/30/2020"/>
    <s v="03/30/2023"/>
    <n v="-1.4"/>
    <s v="FIXED"/>
    <n v="0"/>
    <s v="CLP-TNA"/>
    <s v="CLP"/>
    <n v="550000000"/>
    <s v="CLF"/>
    <n v="19000"/>
    <s v="U"/>
    <s v="OFF"/>
    <s v="03/26/2020 16:18:38"/>
    <x v="93"/>
    <x v="93"/>
    <x v="7"/>
    <n v="19000"/>
  </r>
  <r>
    <s v="XCCY Fix-Float"/>
    <s v="TR"/>
    <s v="03/30/2020"/>
    <s v="03/30/2027"/>
    <n v="-0.2"/>
    <s v="FIXED"/>
    <n v="0"/>
    <s v="CLP-Reuters_.ICPROM"/>
    <s v="CLF"/>
    <n v="69000"/>
    <s v="CLP"/>
    <n v="2000000000"/>
    <s v="U"/>
    <s v="OFF"/>
    <s v="03/26/2020 16:17:00"/>
    <x v="93"/>
    <x v="93"/>
    <x v="4"/>
    <n v="69000"/>
  </r>
  <r>
    <s v="XCCY Fix-Float"/>
    <s v="TR"/>
    <s v="03/30/2020"/>
    <s v="03/30/2032"/>
    <n v="0.28000000000000003"/>
    <s v="FIXED"/>
    <n v="0"/>
    <s v="CLP-TNA"/>
    <s v="CLP"/>
    <n v="3000000000"/>
    <s v="CLF"/>
    <n v="104000"/>
    <s v="U"/>
    <s v="ON"/>
    <s v="03/26/2020 14:49:05"/>
    <x v="93"/>
    <x v="93"/>
    <x v="2"/>
    <n v="104000"/>
  </r>
  <r>
    <s v="XCCY Fix-Float"/>
    <s v="TR"/>
    <s v="03/30/2020"/>
    <s v="03/29/2030"/>
    <n v="0.22500000000000001"/>
    <s v="FIXED"/>
    <n v="0"/>
    <s v="CLP-TNA"/>
    <s v="CLP"/>
    <n v="3000000000"/>
    <s v="CLF"/>
    <n v="104000"/>
    <s v="U"/>
    <s v="ON"/>
    <s v="03/26/2020 14:48:04"/>
    <x v="93"/>
    <x v="93"/>
    <x v="3"/>
    <n v="104000"/>
  </r>
  <r>
    <s v="XCCY Fix-Float"/>
    <s v="TR"/>
    <s v="03/30/2020"/>
    <s v="03/30/2032"/>
    <n v="0.26500000000000001"/>
    <s v="FIXED"/>
    <n v="0"/>
    <s v="CLP-TNA"/>
    <s v="CLP"/>
    <n v="3000000000"/>
    <s v="CLF"/>
    <n v="104000"/>
    <s v="U"/>
    <s v="ON"/>
    <s v="03/26/2020 14:46:37"/>
    <x v="93"/>
    <x v="93"/>
    <x v="2"/>
    <n v="104000"/>
  </r>
  <r>
    <s v="XCCY Fix-Float"/>
    <s v="TR"/>
    <s v="03/30/2020"/>
    <s v="03/29/2030"/>
    <n v="0.22500000000000001"/>
    <s v="FIXED"/>
    <n v="0"/>
    <s v="CLP-TNA"/>
    <s v="CLP"/>
    <n v="3000000000"/>
    <s v="CLF"/>
    <n v="104000"/>
    <s v="U"/>
    <s v="ON"/>
    <s v="03/26/2020 14:44:55"/>
    <x v="93"/>
    <x v="93"/>
    <x v="3"/>
    <n v="104000"/>
  </r>
  <r>
    <s v="XCCY Fix-Float"/>
    <s v="TR"/>
    <s v="03/30/2020"/>
    <s v="03/29/2030"/>
    <n v="0.215"/>
    <s v="FIXED"/>
    <n v="0"/>
    <s v="CLP-TNA"/>
    <s v="CLP"/>
    <n v="4000000000"/>
    <s v="CLF"/>
    <n v="139000"/>
    <s v="U"/>
    <s v="ON"/>
    <s v="03/26/2020 14:43:42"/>
    <x v="93"/>
    <x v="93"/>
    <x v="3"/>
    <n v="139000"/>
  </r>
  <r>
    <s v="XCCY Fix-Float"/>
    <s v="TR"/>
    <s v="03/30/2020"/>
    <s v="03/30/2050"/>
    <n v="-4.4999999999999998E-2"/>
    <s v="FIXED"/>
    <n v="0"/>
    <s v="CLP-TNA"/>
    <s v="CLP"/>
    <n v="1000000000"/>
    <s v="CLF"/>
    <n v="34000"/>
    <s v="U"/>
    <s v="ON"/>
    <s v="03/26/2020 14:41:54"/>
    <x v="93"/>
    <x v="93"/>
    <x v="19"/>
    <n v="34000"/>
  </r>
  <r>
    <s v="XCCY Fix-Float"/>
    <s v="TR"/>
    <s v="03/30/2020"/>
    <s v="03/30/2027"/>
    <n v="-0.22"/>
    <s v="FIXED"/>
    <n v="0"/>
    <s v="CLP-TNA"/>
    <s v="CLP"/>
    <n v="3000000000"/>
    <s v="CLF"/>
    <n v="104000"/>
    <s v="U"/>
    <s v="ON"/>
    <s v="03/26/2020 14:40:32"/>
    <x v="93"/>
    <x v="93"/>
    <x v="4"/>
    <n v="104000"/>
  </r>
  <r>
    <s v="XCCY Fix-Float"/>
    <s v="TR"/>
    <s v="03/30/2020"/>
    <s v="03/30/2023"/>
    <n v="-1.41"/>
    <s v="FIXED"/>
    <n v="0"/>
    <s v="CLP-TNA"/>
    <s v="CLP"/>
    <n v="9000000000"/>
    <s v="CLF"/>
    <n v="314000"/>
    <s v="U"/>
    <s v="ON"/>
    <s v="03/26/2020 14:39:31"/>
    <x v="93"/>
    <x v="93"/>
    <x v="7"/>
    <n v="314000"/>
  </r>
  <r>
    <s v="XCCY Fix-Float"/>
    <s v="TR"/>
    <s v="03/30/2020"/>
    <s v="03/30/2027"/>
    <n v="-0.2"/>
    <s v="FIXED"/>
    <n v="0"/>
    <s v="CLP-TNA"/>
    <s v="CLP"/>
    <n v="2000000000"/>
    <s v="CLF"/>
    <n v="69000"/>
    <s v="U"/>
    <s v="ON"/>
    <s v="03/26/2020 14:37:24"/>
    <x v="93"/>
    <x v="93"/>
    <x v="4"/>
    <n v="69000"/>
  </r>
  <r>
    <s v="XCCY Fix-Float"/>
    <s v="TR"/>
    <s v="03/30/2020"/>
    <s v="03/30/2027"/>
    <n v="-0.2"/>
    <s v="FIXED"/>
    <n v="0"/>
    <s v="CLP-TNA"/>
    <s v="CLP"/>
    <n v="2000000000"/>
    <s v="CLF"/>
    <n v="69000"/>
    <s v="U"/>
    <s v="ON"/>
    <s v="03/26/2020 14:36:41"/>
    <x v="93"/>
    <x v="93"/>
    <x v="4"/>
    <n v="69000"/>
  </r>
  <r>
    <s v="XCCY Fix-Float"/>
    <s v="TR"/>
    <s v="03/30/2020"/>
    <s v="03/30/2027"/>
    <n v="-0.2"/>
    <s v="FIXED"/>
    <n v="0"/>
    <s v="CLP-TNA"/>
    <s v="CLP"/>
    <n v="6000000000"/>
    <s v="CLF"/>
    <n v="209000"/>
    <s v="U"/>
    <s v="ON"/>
    <s v="03/26/2020 14:35:26"/>
    <x v="93"/>
    <x v="93"/>
    <x v="4"/>
    <n v="209000"/>
  </r>
  <r>
    <s v="XCCY Fix-Float"/>
    <s v="TR"/>
    <s v="03/30/2020"/>
    <s v="03/30/2029"/>
    <n v="0.23499999999999999"/>
    <s v="FIXED"/>
    <n v="0"/>
    <s v="CLP-TNA"/>
    <s v="CLP"/>
    <n v="4000000000"/>
    <s v="CLF"/>
    <n v="139000"/>
    <s v="U"/>
    <s v="ON"/>
    <s v="03/26/2020 14:25:02"/>
    <x v="93"/>
    <x v="93"/>
    <x v="13"/>
    <n v="139000"/>
  </r>
  <r>
    <s v="XCCY Fix-Float"/>
    <s v="TR"/>
    <s v="03/30/2020"/>
    <s v="03/30/2027"/>
    <n v="-0.22"/>
    <s v="FIXED"/>
    <n v="0"/>
    <s v="CLP-Reuters_.ICPROM"/>
    <s v="CLF"/>
    <n v="104000"/>
    <s v="CLP"/>
    <n v="3000000000"/>
    <s v="U"/>
    <s v="OFF"/>
    <s v="03/26/2020 11:04:00"/>
    <x v="93"/>
    <x v="93"/>
    <x v="4"/>
    <n v="104000"/>
  </r>
  <r>
    <s v="XCCY Fix-Float"/>
    <s v="TR"/>
    <s v="03/30/2020"/>
    <s v="03/30/2027"/>
    <n v="-0.2"/>
    <s v="FIXED"/>
    <n v="0"/>
    <s v="CLP-Reuters_.ICPROM"/>
    <s v="CLF"/>
    <n v="209000"/>
    <s v="CLP"/>
    <n v="6000000000"/>
    <s v="U"/>
    <s v="OFF"/>
    <s v="03/27/2020 17:13:00"/>
    <x v="94"/>
    <x v="94"/>
    <x v="4"/>
    <n v="209000"/>
  </r>
  <r>
    <s v="XCCY Fix-Float"/>
    <s v="TR"/>
    <s v="03/31/2020"/>
    <s v="03/29/2030"/>
    <n v="0.21"/>
    <s v="FIXED"/>
    <n v="0"/>
    <s v="CLP-TNA"/>
    <s v="CLP"/>
    <n v="4000000000"/>
    <s v="CLF"/>
    <n v="139000"/>
    <s v="U"/>
    <s v="ON"/>
    <s v="03/27/2020 13:58:22"/>
    <x v="94"/>
    <x v="94"/>
    <x v="3"/>
    <n v="139000"/>
  </r>
  <r>
    <s v="XCCY Fix-Float"/>
    <s v="TR"/>
    <s v="03/31/2020"/>
    <s v="03/31/2027"/>
    <n v="-0.25"/>
    <s v="FIXED"/>
    <n v="0"/>
    <s v="CLP-TNA"/>
    <s v="CLP"/>
    <n v="3000000000"/>
    <s v="CLF"/>
    <n v="104000"/>
    <s v="U"/>
    <s v="ON"/>
    <s v="03/27/2020 13:56:52"/>
    <x v="94"/>
    <x v="94"/>
    <x v="4"/>
    <n v="104000"/>
  </r>
  <r>
    <s v="XCCY Fix-Float"/>
    <s v="TR"/>
    <s v="03/31/2020"/>
    <s v="03/31/2027"/>
    <n v="-0.25"/>
    <s v="FIXED"/>
    <n v="0"/>
    <s v="CLP-TNA"/>
    <s v="CLP"/>
    <n v="3000000000"/>
    <s v="CLF"/>
    <n v="104000"/>
    <s v="U"/>
    <s v="ON"/>
    <s v="03/27/2020 13:55:01"/>
    <x v="94"/>
    <x v="94"/>
    <x v="4"/>
    <n v="104000"/>
  </r>
  <r>
    <s v="XCCY Fix-Float"/>
    <s v="TR"/>
    <s v="03/31/2020"/>
    <s v="03/31/2027"/>
    <n v="-0.25"/>
    <s v="FIXED"/>
    <n v="0"/>
    <s v="CLP-Reuters_.ICPROM"/>
    <s v="CLF"/>
    <n v="104000"/>
    <s v="CLP"/>
    <n v="3000000000"/>
    <s v="U"/>
    <s v="OFF"/>
    <s v="03/27/2020 13:50:00"/>
    <x v="94"/>
    <x v="94"/>
    <x v="4"/>
    <n v="104000"/>
  </r>
  <r>
    <s v="XCCY Fix-Float"/>
    <s v="TR"/>
    <s v="03/31/2020"/>
    <s v="03/31/2027"/>
    <n v="-0.25"/>
    <s v="FIXED"/>
    <n v="0"/>
    <s v="CLP-TNA"/>
    <s v="CLP"/>
    <n v="6000000000"/>
    <s v="CLF"/>
    <n v="209000"/>
    <s v="U"/>
    <s v="ON"/>
    <s v="03/27/2020 13:46:28"/>
    <x v="94"/>
    <x v="94"/>
    <x v="4"/>
    <n v="209000"/>
  </r>
  <r>
    <s v="XCCY Fix-Float"/>
    <s v="TR"/>
    <s v="03/31/2020"/>
    <s v="03/31/2027"/>
    <n v="-0.25"/>
    <s v="FIXED"/>
    <n v="0"/>
    <s v="CLP-TNA"/>
    <s v="CLP"/>
    <n v="3000000000"/>
    <s v="CLF"/>
    <n v="104000"/>
    <s v="U"/>
    <s v="ON"/>
    <s v="03/27/2020 13:45:04"/>
    <x v="94"/>
    <x v="94"/>
    <x v="4"/>
    <n v="104000"/>
  </r>
  <r>
    <s v="XCCY Fix-Float"/>
    <s v="TR"/>
    <s v="03/31/2020"/>
    <s v="03/31/2035"/>
    <n v="0.30499999999999999"/>
    <s v="FIXED"/>
    <n v="0"/>
    <s v="CL-CLICP-Bloomberg"/>
    <s v="CLF"/>
    <n v="69000"/>
    <s v="CLP"/>
    <n v="2000000000"/>
    <s v="U"/>
    <s v="ON"/>
    <s v="03/27/2020 13:06:57"/>
    <x v="94"/>
    <x v="94"/>
    <x v="1"/>
    <n v="69000"/>
  </r>
  <r>
    <s v="XCCY Fix-Float"/>
    <s v="TR"/>
    <s v="03/31/2020"/>
    <s v="03/31/2027"/>
    <n v="-0.18"/>
    <s v="FIXED"/>
    <n v="0"/>
    <s v="Camara Promedio Index"/>
    <s v="CLF"/>
    <n v="209000"/>
    <s v="CLP"/>
    <n v="6000000000"/>
    <s v="U"/>
    <s v="ON"/>
    <s v="03/27/2020 10:44:41"/>
    <x v="94"/>
    <x v="94"/>
    <x v="4"/>
    <n v="209000"/>
  </r>
  <r>
    <s v="XCCY Fix-Float"/>
    <s v="TR"/>
    <s v="04/01/2020"/>
    <s v="04/03/2028"/>
    <n v="-0.13"/>
    <s v="FIXED"/>
    <n v="0"/>
    <s v="CLP-TNA"/>
    <s v="CLP"/>
    <n v="5000000000"/>
    <s v="CLF"/>
    <n v="174000"/>
    <s v="U"/>
    <s v="ON"/>
    <s v="03/30/2020 14:28:50"/>
    <x v="95"/>
    <x v="95"/>
    <x v="6"/>
    <n v="174000"/>
  </r>
  <r>
    <s v="XCCY Fix-Float"/>
    <s v="TR"/>
    <s v="04/01/2020"/>
    <s v="04/01/2027"/>
    <n v="-0.31"/>
    <s v="FIXED"/>
    <n v="0"/>
    <s v="CLP-TNA"/>
    <s v="CLP"/>
    <n v="6000000000"/>
    <s v="CLF"/>
    <n v="209000"/>
    <s v="U"/>
    <s v="ON"/>
    <s v="03/30/2020 14:28:08"/>
    <x v="95"/>
    <x v="95"/>
    <x v="4"/>
    <n v="209000"/>
  </r>
  <r>
    <s v="XCCY Fix-Float"/>
    <s v="TR"/>
    <s v="04/01/2020"/>
    <s v="04/02/2029"/>
    <n v="0.1"/>
    <s v="FIXED"/>
    <n v="0"/>
    <s v="CLP-TNA"/>
    <s v="CLP"/>
    <n v="3000000000"/>
    <s v="CLF"/>
    <n v="104000"/>
    <s v="U"/>
    <s v="ON"/>
    <s v="03/30/2020 14:27:29"/>
    <x v="95"/>
    <x v="95"/>
    <x v="13"/>
    <n v="104000"/>
  </r>
  <r>
    <s v="XCCY Fix-Float"/>
    <s v="TR"/>
    <s v="04/01/2020"/>
    <s v="04/02/2040"/>
    <n v="0.29499999999999998"/>
    <s v="FIXED"/>
    <n v="0"/>
    <s v="CLP-TNA"/>
    <s v="CLP"/>
    <n v="2000000000"/>
    <s v="CLF"/>
    <n v="69000"/>
    <s v="U"/>
    <s v="ON"/>
    <s v="03/30/2020 14:26:09"/>
    <x v="95"/>
    <x v="95"/>
    <x v="8"/>
    <n v="69000"/>
  </r>
  <r>
    <s v="XCCY Fix-Float"/>
    <s v="TR"/>
    <s v="04/01/2020"/>
    <s v="04/02/2035"/>
    <n v="0.26500000000000001"/>
    <s v="FIXED"/>
    <n v="0"/>
    <s v="CLP-TNA"/>
    <s v="CLP"/>
    <n v="3000000000"/>
    <s v="CLF"/>
    <n v="104000"/>
    <s v="U"/>
    <s v="ON"/>
    <s v="03/30/2020 14:25:20"/>
    <x v="95"/>
    <x v="95"/>
    <x v="1"/>
    <n v="104000"/>
  </r>
  <r>
    <s v="XCCY Fix-Float"/>
    <s v="TR"/>
    <s v="04/01/2020"/>
    <s v="04/03/2028"/>
    <n v="-0.15"/>
    <s v="FIXED"/>
    <n v="0"/>
    <s v="CLP-TNA"/>
    <s v="CLP"/>
    <n v="5000000000"/>
    <s v="CLF"/>
    <n v="174000"/>
    <s v="U"/>
    <s v="ON"/>
    <s v="03/30/2020 14:23:24"/>
    <x v="95"/>
    <x v="95"/>
    <x v="6"/>
    <n v="174000"/>
  </r>
  <r>
    <s v="XCCY Fix-Float"/>
    <s v="TR"/>
    <s v="04/01/2020"/>
    <s v="04/01/2027"/>
    <n v="-0.31"/>
    <s v="FIXED"/>
    <n v="0"/>
    <s v="CLP-TNA"/>
    <s v="CLP"/>
    <n v="6000000000"/>
    <s v="CLF"/>
    <n v="209000"/>
    <s v="U"/>
    <s v="ON"/>
    <s v="03/30/2020 14:21:46"/>
    <x v="95"/>
    <x v="95"/>
    <x v="4"/>
    <n v="209000"/>
  </r>
  <r>
    <s v="XCCY Fix-Float"/>
    <s v="TR"/>
    <s v="04/01/2020"/>
    <s v="04/01/2030"/>
    <n v="0.09"/>
    <s v="FIXED"/>
    <n v="0"/>
    <s v="CLP-TNA"/>
    <s v="CLP"/>
    <n v="4000000000"/>
    <s v="CLF"/>
    <n v="139000"/>
    <s v="U"/>
    <s v="ON"/>
    <s v="03/30/2020 14:19:18"/>
    <x v="95"/>
    <x v="95"/>
    <x v="3"/>
    <n v="139000"/>
  </r>
  <r>
    <s v="XCCY Fix-Float"/>
    <s v="TR"/>
    <s v="04/01/2020"/>
    <s v="04/01/2025"/>
    <n v="-0.81"/>
    <s v="FIXED"/>
    <n v="0"/>
    <s v="CLP-TNA"/>
    <s v="CLP"/>
    <n v="8000000000"/>
    <s v="CLF"/>
    <n v="279000"/>
    <s v="U"/>
    <s v="ON"/>
    <s v="03/30/2020 14:16:25"/>
    <x v="95"/>
    <x v="95"/>
    <x v="10"/>
    <n v="279000"/>
  </r>
  <r>
    <s v="XCCY Fix-Float"/>
    <s v="TR"/>
    <s v="04/01/2020"/>
    <s v="04/01/2025"/>
    <n v="-0.78"/>
    <s v="FIXED"/>
    <n v="0"/>
    <s v="CLP-TNA"/>
    <s v="CLP"/>
    <n v="3000000000"/>
    <s v="CLF"/>
    <n v="104000"/>
    <s v="U"/>
    <s v="ON"/>
    <s v="03/30/2020 14:15:30"/>
    <x v="95"/>
    <x v="95"/>
    <x v="10"/>
    <n v="104000"/>
  </r>
  <r>
    <s v="XCCY Fix-Float"/>
    <s v="TR"/>
    <s v="04/01/2020"/>
    <s v="04/01/2025"/>
    <n v="-0.78"/>
    <s v="FIXED"/>
    <n v="0"/>
    <s v="CLP-TNA"/>
    <s v="CLP"/>
    <n v="5000000000"/>
    <s v="CLF"/>
    <n v="174000"/>
    <s v="U"/>
    <s v="ON"/>
    <s v="03/30/2020 14:11:29"/>
    <x v="95"/>
    <x v="95"/>
    <x v="10"/>
    <n v="174000"/>
  </r>
  <r>
    <s v="XCCY Fix-Float"/>
    <s v="TR"/>
    <s v="04/01/2020"/>
    <s v="04/01/2032"/>
    <n v="0.21"/>
    <s v="FIXED"/>
    <n v="0"/>
    <s v="CLP-TNA"/>
    <s v="CLP"/>
    <n v="2000000000"/>
    <s v="CLF"/>
    <n v="69000"/>
    <s v="U"/>
    <s v="ON"/>
    <s v="03/30/2020 13:45:58"/>
    <x v="95"/>
    <x v="95"/>
    <x v="2"/>
    <n v="69000"/>
  </r>
  <r>
    <s v="XCCY Fix-Float"/>
    <s v="TR"/>
    <s v="03/30/2020"/>
    <s v="03/30/2027"/>
    <n v="-0.2"/>
    <s v="FIXED"/>
    <n v="0"/>
    <s v="CLP-Reuters_.ICPROM"/>
    <s v="CLF"/>
    <n v="209000"/>
    <s v="CLP"/>
    <n v="6000000000"/>
    <s v="U"/>
    <s v="OFF"/>
    <s v="03/30/2020 13:36:00"/>
    <x v="95"/>
    <x v="95"/>
    <x v="4"/>
    <n v="209000"/>
  </r>
  <r>
    <s v="XCCY Fix-Float"/>
    <s v="TR"/>
    <s v="03/30/2020"/>
    <s v="03/30/2027"/>
    <n v="-0.22"/>
    <s v="FIXED"/>
    <n v="0"/>
    <s v="CLP-Reuters_.ICPROM"/>
    <s v="CLF"/>
    <n v="104000"/>
    <s v="CLP"/>
    <n v="3000000000"/>
    <s v="U"/>
    <s v="OFF"/>
    <s v="03/30/2020 13:36:00"/>
    <x v="95"/>
    <x v="95"/>
    <x v="4"/>
    <n v="104000"/>
  </r>
  <r>
    <s v="XCCY Fix-Float"/>
    <s v="TR"/>
    <s v="04/01/2020"/>
    <s v="04/02/2029"/>
    <n v="0.09"/>
    <s v="FIXED"/>
    <n v="0"/>
    <s v="CLP-TNA"/>
    <s v="CLP"/>
    <n v="3000000000"/>
    <s v="CLF"/>
    <n v="104000"/>
    <s v="U"/>
    <s v="ON"/>
    <s v="03/30/2020 13:35:01"/>
    <x v="95"/>
    <x v="95"/>
    <x v="13"/>
    <n v="104000"/>
  </r>
  <r>
    <s v="XCCY Fix-Float"/>
    <s v="TR"/>
    <s v="03/27/2020"/>
    <s v="03/27/2030"/>
    <n v="0.33"/>
    <s v="FIXED"/>
    <n v="0"/>
    <s v="CLP-Reuters_.ICPROM"/>
    <s v="CLF"/>
    <n v="34000"/>
    <s v="CLP"/>
    <n v="1000000000"/>
    <s v="U"/>
    <s v="OFF"/>
    <s v="03/30/2020 13:35:00"/>
    <x v="95"/>
    <x v="95"/>
    <x v="3"/>
    <n v="34000"/>
  </r>
  <r>
    <s v="XCCY Fix-Float"/>
    <s v="TR"/>
    <s v="04/01/2020"/>
    <s v="04/03/2028"/>
    <n v="-0.08"/>
    <s v="FIXED"/>
    <n v="0"/>
    <s v="Camara Promedio Index"/>
    <s v="CLF"/>
    <n v="139000"/>
    <s v="CLP"/>
    <n v="4000000000"/>
    <s v="U"/>
    <s v="ON"/>
    <s v="03/30/2020 09:34:28"/>
    <x v="95"/>
    <x v="95"/>
    <x v="6"/>
    <n v="139000"/>
  </r>
  <r>
    <s v="XCCY Fix-Float"/>
    <s v="TR"/>
    <s v="04/01/2020"/>
    <s v="04/01/2027"/>
    <n v="-0.28499999999999998"/>
    <s v="FIXED"/>
    <n v="0"/>
    <s v="Camara Promedio Index"/>
    <s v="CLF"/>
    <n v="174000"/>
    <s v="CLP"/>
    <n v="5000000000"/>
    <s v="U"/>
    <s v="ON"/>
    <s v="03/30/2020 09:32:05"/>
    <x v="95"/>
    <x v="95"/>
    <x v="4"/>
    <n v="174000"/>
  </r>
  <r>
    <s v="XCCY Fix-Float"/>
    <s v="TR"/>
    <s v="04/02/2020"/>
    <s v="04/02/2035"/>
    <n v="0.2"/>
    <s v="FIXED"/>
    <n v="0"/>
    <s v="CLP-Reuters_.ICPROM"/>
    <s v="CLF"/>
    <n v="69000"/>
    <s v="CLP"/>
    <n v="2000000000"/>
    <s v="U"/>
    <s v="OFF"/>
    <s v="03/31/2020 17:06:00"/>
    <x v="96"/>
    <x v="96"/>
    <x v="1"/>
    <n v="69000"/>
  </r>
  <r>
    <s v="XCCY Fix-Float"/>
    <s v="TR"/>
    <s v="04/02/2020"/>
    <s v="04/02/2029"/>
    <n v="-5.0000000000000001E-3"/>
    <s v="FIXED"/>
    <n v="0"/>
    <s v="CLP-TNA"/>
    <s v="CLF"/>
    <n v="174000"/>
    <s v="CLP"/>
    <n v="5000000000"/>
    <s v="U"/>
    <s v="OFF"/>
    <s v="03/31/2020 16:32:35"/>
    <x v="96"/>
    <x v="96"/>
    <x v="13"/>
    <n v="174000"/>
  </r>
  <r>
    <s v="XCCY Fix-Float"/>
    <s v="TR"/>
    <s v="04/02/2020"/>
    <s v="04/02/2029"/>
    <n v="5.0000000000000001E-3"/>
    <s v="FIXED"/>
    <n v="0"/>
    <s v="CLP-TNA"/>
    <s v="CLF"/>
    <n v="174000"/>
    <s v="CLP"/>
    <n v="5000000000"/>
    <s v="U"/>
    <s v="OFF"/>
    <s v="03/31/2020 16:32:34"/>
    <x v="96"/>
    <x v="96"/>
    <x v="13"/>
    <n v="174000"/>
  </r>
  <r>
    <s v="XCCY Fix-Float"/>
    <s v="TR"/>
    <s v="04/02/2020"/>
    <s v="04/02/2030"/>
    <n v="0.1"/>
    <s v="FIXED"/>
    <n v="0"/>
    <s v="CLP-TNA"/>
    <s v="CLP"/>
    <n v="3000000000"/>
    <s v="CLF"/>
    <n v="104000"/>
    <s v="U"/>
    <s v="ON"/>
    <s v="03/31/2020 14:16:12"/>
    <x v="96"/>
    <x v="96"/>
    <x v="3"/>
    <n v="104000"/>
  </r>
  <r>
    <s v="XCCY Fix-Float"/>
    <s v="TR"/>
    <s v="04/02/2020"/>
    <s v="04/03/2023"/>
    <n v="-1.42"/>
    <s v="FIXED"/>
    <n v="0"/>
    <s v="CLP-TNA"/>
    <s v="CLP"/>
    <n v="9000000000"/>
    <s v="CLF"/>
    <n v="314000"/>
    <s v="U"/>
    <s v="ON"/>
    <s v="03/31/2020 14:14:31"/>
    <x v="96"/>
    <x v="96"/>
    <x v="7"/>
    <n v="314000"/>
  </r>
  <r>
    <s v="XCCY Fix-Float"/>
    <s v="TR"/>
    <s v="04/02/2020"/>
    <s v="04/02/2025"/>
    <n v="-0.82"/>
    <s v="FIXED"/>
    <n v="0"/>
    <s v="CLP-TNA"/>
    <s v="CLP"/>
    <n v="9000000000"/>
    <s v="CLF"/>
    <n v="314000"/>
    <s v="U"/>
    <s v="ON"/>
    <s v="03/31/2020 14:12:36"/>
    <x v="96"/>
    <x v="96"/>
    <x v="10"/>
    <n v="314000"/>
  </r>
  <r>
    <s v="XCCY Fix-Float"/>
    <s v="TR"/>
    <s v="04/02/2020"/>
    <s v="04/02/2030"/>
    <n v="0.105"/>
    <s v="FIXED"/>
    <n v="0"/>
    <s v="CLP-TNA"/>
    <s v="CLP"/>
    <n v="6000000000"/>
    <s v="CLF"/>
    <n v="209000"/>
    <s v="U"/>
    <s v="ON"/>
    <s v="03/31/2020 14:11:03"/>
    <x v="96"/>
    <x v="96"/>
    <x v="3"/>
    <n v="209000"/>
  </r>
  <r>
    <s v="XCCY Fix-Float"/>
    <s v="TR"/>
    <s v="04/02/2020"/>
    <s v="04/02/2025"/>
    <n v="-0.82"/>
    <s v="FIXED"/>
    <n v="0"/>
    <s v="CLP-TNA"/>
    <s v="CLP"/>
    <n v="9000000000"/>
    <s v="CLF"/>
    <n v="314000"/>
    <s v="U"/>
    <s v="ON"/>
    <s v="03/31/2020 14:08:53"/>
    <x v="96"/>
    <x v="96"/>
    <x v="10"/>
    <n v="314000"/>
  </r>
  <r>
    <s v="XCCY Fix-Float"/>
    <s v="TR"/>
    <s v="04/02/2020"/>
    <s v="04/02/2030"/>
    <n v="0.1"/>
    <s v="FIXED"/>
    <n v="0"/>
    <s v="CLP-TNA"/>
    <s v="CLP"/>
    <n v="3000000000"/>
    <s v="CLF"/>
    <n v="104000"/>
    <s v="U"/>
    <s v="ON"/>
    <s v="03/31/2020 14:07:01"/>
    <x v="96"/>
    <x v="96"/>
    <x v="3"/>
    <n v="104000"/>
  </r>
  <r>
    <s v="XCCY Fix-Float"/>
    <s v="TR"/>
    <s v="04/02/2020"/>
    <s v="04/02/2035"/>
    <n v="0.2"/>
    <s v="FIXED"/>
    <n v="0"/>
    <s v="CL-CLICP-Bloomberg"/>
    <s v="CLF"/>
    <n v="69000"/>
    <s v="CLP"/>
    <n v="2000000000"/>
    <s v="U"/>
    <s v="ON"/>
    <s v="03/31/2020 13:54:44"/>
    <x v="96"/>
    <x v="96"/>
    <x v="1"/>
    <n v="69000"/>
  </r>
  <r>
    <s v="XCCY Fix-Float"/>
    <s v="TR"/>
    <s v="04/02/2020"/>
    <s v="04/02/2035"/>
    <n v="0.18"/>
    <s v="FIXED"/>
    <n v="0"/>
    <s v="CL-CLICP-Bloomberg"/>
    <s v="CLF"/>
    <n v="69000"/>
    <s v="CLP"/>
    <n v="2000000000"/>
    <s v="U"/>
    <s v="ON"/>
    <s v="03/31/2020 13:16:21"/>
    <x v="96"/>
    <x v="96"/>
    <x v="1"/>
    <n v="69000"/>
  </r>
  <r>
    <s v="XCCY Fix-Float"/>
    <s v="TR"/>
    <s v="04/02/2020"/>
    <s v="04/02/2025"/>
    <n v="-0.84"/>
    <s v="FIXED"/>
    <n v="0"/>
    <s v="Camara Promedio Index"/>
    <s v="CLF"/>
    <n v="314000"/>
    <s v="CLP"/>
    <n v="9000000000"/>
    <s v="U"/>
    <s v="ON"/>
    <s v="03/31/2020 10:58:22"/>
    <x v="96"/>
    <x v="96"/>
    <x v="10"/>
    <n v="314000"/>
  </r>
  <r>
    <s v="XCCY Fix-Float"/>
    <s v="TR"/>
    <s v="04/02/2020"/>
    <s v="04/02/2030"/>
    <n v="-7.4999999999999997E-2"/>
    <s v="FIXED"/>
    <n v="0"/>
    <s v="Camara Promedio Index"/>
    <s v="CLF"/>
    <n v="69000"/>
    <s v="CLP"/>
    <n v="2000000000"/>
    <s v="U"/>
    <s v="ON"/>
    <s v="03/31/2020 09:35:56"/>
    <x v="96"/>
    <x v="96"/>
    <x v="3"/>
    <n v="69000"/>
  </r>
  <r>
    <s v="XCCY Fix-Float"/>
    <s v="TR"/>
    <s v="04/02/2020"/>
    <s v="04/02/2027"/>
    <n v="-0.36499999999999999"/>
    <s v="FIXED"/>
    <n v="0"/>
    <s v="Camara Promedio Index"/>
    <s v="CLF"/>
    <n v="104000"/>
    <s v="CLP"/>
    <n v="3000000000"/>
    <s v="U"/>
    <s v="ON"/>
    <s v="03/31/2020 09:33:15"/>
    <x v="96"/>
    <x v="96"/>
    <x v="4"/>
    <n v="104000"/>
  </r>
  <r>
    <s v="XCCY Fix-Float"/>
    <s v="TR"/>
    <s v="04/02/2020"/>
    <s v="04/02/2030"/>
    <n v="-7.4999999999999997E-2"/>
    <s v="FIXED"/>
    <n v="0"/>
    <s v="Camara Promedio Index"/>
    <s v="CLF"/>
    <n v="594000"/>
    <s v="CLP"/>
    <n v="17000000000"/>
    <s v="U"/>
    <s v="ON"/>
    <s v="03/31/2020 09:12:51"/>
    <x v="96"/>
    <x v="96"/>
    <x v="3"/>
    <n v="594000"/>
  </r>
  <r>
    <s v="XCCY Fix-Float"/>
    <s v="TR"/>
    <s v="04/02/2020"/>
    <s v="04/02/2027"/>
    <n v="-0.36499999999999999"/>
    <s v="FIXED"/>
    <n v="0"/>
    <s v="Camara Promedio Index"/>
    <s v="CLF"/>
    <n v="804000"/>
    <s v="CLP"/>
    <n v="23000000000"/>
    <s v="U"/>
    <s v="ON"/>
    <s v="03/31/2020 09:08:51"/>
    <x v="96"/>
    <x v="96"/>
    <x v="4"/>
    <n v="804000"/>
  </r>
  <r>
    <s v="XCCY Fix-Float"/>
    <s v="TR"/>
    <s v="04/03/2020"/>
    <s v="04/03/2024"/>
    <n v="-1.25"/>
    <s v="FIXED"/>
    <n v="0"/>
    <s v="CLP-TNA"/>
    <s v="CLP"/>
    <n v="9000000000"/>
    <s v="CLF"/>
    <n v="314000"/>
    <s v="U"/>
    <s v="ON"/>
    <s v="04/01/2020 14:16:04"/>
    <x v="97"/>
    <x v="97"/>
    <x v="14"/>
    <n v="314000"/>
  </r>
  <r>
    <s v="XCCY Fix-Float"/>
    <s v="TR"/>
    <s v="03/31/2020"/>
    <s v="03/31/2027"/>
    <n v="-0.25"/>
    <s v="FIXED"/>
    <n v="0"/>
    <s v="CLP-Reuters_.ICPROM"/>
    <s v="CLF"/>
    <n v="100000"/>
    <s v="CLP"/>
    <n v="2859750000"/>
    <s v="U"/>
    <s v="OFF"/>
    <s v="04/01/2020 11:58:00"/>
    <x v="97"/>
    <x v="97"/>
    <x v="4"/>
    <n v="100000"/>
  </r>
  <r>
    <s v="XCCY Fix-Float"/>
    <s v="TR"/>
    <s v="04/06/2020"/>
    <s v="04/06/2029"/>
    <n v="5.0000000000000001E-3"/>
    <s v="FIXED"/>
    <n v="0"/>
    <s v="CL-CLICP-Bloomberg"/>
    <s v="CLF"/>
    <n v="104000"/>
    <s v="CLP"/>
    <n v="3000000000"/>
    <s v="U"/>
    <s v="ON"/>
    <s v="04/02/2020 13:47:10"/>
    <x v="98"/>
    <x v="98"/>
    <x v="13"/>
    <n v="104000"/>
  </r>
  <r>
    <s v="XCCY Fix-Float"/>
    <s v="TR"/>
    <s v="04/06/2020"/>
    <s v="04/08/2030"/>
    <n v="-0.02"/>
    <s v="FIXED"/>
    <n v="0"/>
    <s v="Camara Promedio Index"/>
    <s v="CLF"/>
    <n v="314000"/>
    <s v="CLP"/>
    <n v="9000000000"/>
    <s v="U"/>
    <s v="ON"/>
    <s v="04/02/2020 11:37:33"/>
    <x v="98"/>
    <x v="98"/>
    <x v="3"/>
    <n v="314000"/>
  </r>
  <r>
    <s v="XCCY Fix-Float"/>
    <s v="TR"/>
    <s v="04/06/2020"/>
    <s v="04/07/2025"/>
    <n v="-0.9"/>
    <s v="FIXED"/>
    <n v="0"/>
    <s v="Camara Promedio Index"/>
    <s v="CLF"/>
    <n v="593000"/>
    <s v="CLP"/>
    <n v="17000000000"/>
    <s v="U"/>
    <s v="ON"/>
    <s v="04/02/2020 11:35:19"/>
    <x v="98"/>
    <x v="98"/>
    <x v="10"/>
    <n v="593000"/>
  </r>
  <r>
    <s v="XCCY Fix-Float"/>
    <s v="TR"/>
    <s v="04/06/2020"/>
    <s v="04/06/2029"/>
    <n v="5.0000000000000001E-3"/>
    <s v="FIXED"/>
    <n v="0"/>
    <s v="CLP.OFFICIAL.RATE/CLP08"/>
    <s v="CLP"/>
    <n v="3000000000"/>
    <s v="CLF"/>
    <n v="104000"/>
    <s v="U"/>
    <s v="OFF"/>
    <s v="04/02/2020 11:03:49"/>
    <x v="98"/>
    <x v="98"/>
    <x v="13"/>
    <n v="104000"/>
  </r>
  <r>
    <s v="XCCY Fix-Float"/>
    <s v="TR"/>
    <s v="04/07/2020"/>
    <s v="04/07/2022"/>
    <n v="-1.6"/>
    <s v="FIXED"/>
    <n v="0"/>
    <s v="CLP-ON-CLICP"/>
    <s v="CLF"/>
    <n v="314000"/>
    <s v="CLP"/>
    <n v="9000000000"/>
    <s v="U"/>
    <s v="OFF"/>
    <s v="04/03/2020 15:02:16"/>
    <x v="99"/>
    <x v="99"/>
    <x v="0"/>
    <n v="314000"/>
  </r>
  <r>
    <s v="XCCY Fix-Float"/>
    <s v="TR"/>
    <s v="04/07/2020"/>
    <s v="04/07/2022"/>
    <n v="-1.6"/>
    <s v="FIXED"/>
    <n v="0"/>
    <s v="CLP-TNA"/>
    <s v="CLP"/>
    <n v="9000000000"/>
    <s v="CLF"/>
    <n v="314000"/>
    <s v="U"/>
    <s v="ON"/>
    <s v="04/03/2020 14:42:05"/>
    <x v="99"/>
    <x v="99"/>
    <x v="0"/>
    <n v="314000"/>
  </r>
  <r>
    <s v="XCCY Fix-Float"/>
    <s v="TR"/>
    <s v="04/03/2020"/>
    <s v="04/04/2022"/>
    <n v="-1.57"/>
    <s v="FIXED"/>
    <n v="0"/>
    <s v="CLP-ON-CLICP"/>
    <s v="CLF"/>
    <n v="1013000"/>
    <s v="CLP"/>
    <n v="29000000000"/>
    <s v="U"/>
    <s v="OFF"/>
    <s v="04/03/2020 13:56:11"/>
    <x v="99"/>
    <x v="99"/>
    <x v="0"/>
    <n v="1013000"/>
  </r>
  <r>
    <s v="XCCY Fix-Float"/>
    <s v="TR"/>
    <s v="04/08/2020"/>
    <s v="04/08/2032"/>
    <n v="0.25"/>
    <s v="FIXED"/>
    <n v="0"/>
    <s v="CLP-Reuters_.ICPROM"/>
    <s v="CLF"/>
    <n v="139000"/>
    <s v="CLP"/>
    <n v="4000000000"/>
    <s v="U"/>
    <s v="OFF"/>
    <s v="04/06/2020 16:29:00"/>
    <x v="100"/>
    <x v="100"/>
    <x v="2"/>
    <n v="139000"/>
  </r>
  <r>
    <s v="XCCY Fix-Float"/>
    <s v="TR"/>
    <s v="04/08/2020"/>
    <s v="04/08/2022"/>
    <n v="-1.59"/>
    <s v="FIXED"/>
    <n v="0"/>
    <s v="CLP-ON-CLICP"/>
    <s v="CLF"/>
    <n v="733000"/>
    <s v="CLP"/>
    <n v="21000000000"/>
    <s v="U"/>
    <s v="OFF"/>
    <s v="04/06/2020 14:38:57"/>
    <x v="100"/>
    <x v="100"/>
    <x v="0"/>
    <n v="733000"/>
  </r>
  <r>
    <s v="XCCY Fix-Float"/>
    <s v="TR"/>
    <s v="04/08/2020"/>
    <s v="04/08/2030"/>
    <n v="0.19"/>
    <s v="FIXED"/>
    <n v="0"/>
    <s v="CLP-TNA"/>
    <s v="CLP"/>
    <n v="6000000000"/>
    <s v="CLF"/>
    <n v="209000"/>
    <s v="U"/>
    <s v="ON"/>
    <s v="04/06/2020 14:08:39"/>
    <x v="100"/>
    <x v="100"/>
    <x v="3"/>
    <n v="209000"/>
  </r>
  <r>
    <s v="XCCY Fix-Float"/>
    <s v="TR"/>
    <s v="04/08/2020"/>
    <s v="04/09/2040"/>
    <n v="0.31"/>
    <s v="FIXED"/>
    <n v="0"/>
    <s v="CLP-TNA"/>
    <s v="CLP"/>
    <n v="1000000000"/>
    <s v="CLF"/>
    <n v="34000"/>
    <s v="U"/>
    <s v="ON"/>
    <s v="04/06/2020 14:02:35"/>
    <x v="100"/>
    <x v="100"/>
    <x v="8"/>
    <n v="34000"/>
  </r>
  <r>
    <s v="XCCY Fix-Float"/>
    <s v="TR"/>
    <s v="04/08/2020"/>
    <s v="04/08/2022"/>
    <n v="-1.585"/>
    <s v="FIXED"/>
    <n v="0"/>
    <s v="CLP-TNA"/>
    <s v="CLP"/>
    <n v="21000000000"/>
    <s v="CLF"/>
    <n v="733000"/>
    <s v="U"/>
    <s v="ON"/>
    <s v="04/06/2020 14:00:47"/>
    <x v="100"/>
    <x v="100"/>
    <x v="0"/>
    <n v="733000"/>
  </r>
  <r>
    <s v="XCCY Fix-Float"/>
    <s v="TR"/>
    <s v="04/09/2020"/>
    <s v="04/09/2030"/>
    <n v="0.23"/>
    <s v="FIXED"/>
    <n v="0"/>
    <s v="Camara Promedio Index"/>
    <s v="CLF"/>
    <n v="104000"/>
    <s v="CLP"/>
    <n v="3000000000"/>
    <s v="U"/>
    <s v="ON"/>
    <s v="04/06/2020 07:42:00"/>
    <x v="100"/>
    <x v="100"/>
    <x v="3"/>
    <n v="104000"/>
  </r>
  <r>
    <s v="XCCY Fix-Float"/>
    <s v="TR"/>
    <s v="04/09/2020"/>
    <s v="04/09/2030"/>
    <n v="0.18"/>
    <s v="FIXED"/>
    <n v="0"/>
    <s v="CLP-TNA"/>
    <s v="CLP"/>
    <n v="3000000000"/>
    <s v="CLF"/>
    <n v="104000"/>
    <s v="U"/>
    <s v="ON"/>
    <s v="04/07/2020 14:13:50"/>
    <x v="101"/>
    <x v="101"/>
    <x v="3"/>
    <n v="104000"/>
  </r>
  <r>
    <s v="XCCY Fix-Float"/>
    <s v="TR"/>
    <s v="04/09/2020"/>
    <s v="04/09/2025"/>
    <n v="-0.71499999999999997"/>
    <s v="FIXED"/>
    <n v="0"/>
    <s v="CLP-TNA"/>
    <s v="CLP"/>
    <n v="8000000000"/>
    <s v="CLF"/>
    <n v="279000"/>
    <s v="U"/>
    <s v="ON"/>
    <s v="04/07/2020 14:12:41"/>
    <x v="101"/>
    <x v="101"/>
    <x v="10"/>
    <n v="279000"/>
  </r>
  <r>
    <s v="XCCY Fix-Float"/>
    <s v="TR"/>
    <s v="04/09/2020"/>
    <s v="04/09/2030"/>
    <n v="0.22"/>
    <s v="FIXED"/>
    <n v="0"/>
    <s v="CLP-TNA"/>
    <s v="CLP"/>
    <n v="4000000000"/>
    <s v="CLF"/>
    <n v="139000"/>
    <s v="U"/>
    <s v="ON"/>
    <s v="04/07/2020 14:04:27"/>
    <x v="101"/>
    <x v="101"/>
    <x v="3"/>
    <n v="139000"/>
  </r>
  <r>
    <s v="XCCY Fix-Float"/>
    <s v="TR"/>
    <s v="04/09/2020"/>
    <s v="04/09/2022"/>
    <n v="-1.5149999999999999"/>
    <s v="FIXED"/>
    <n v="0"/>
    <s v="CLP-TNA"/>
    <s v="CLP"/>
    <n v="20000000000"/>
    <s v="CLF"/>
    <n v="698000"/>
    <s v="U"/>
    <s v="OFF"/>
    <s v="04/07/2020 13:37:59"/>
    <x v="101"/>
    <x v="101"/>
    <x v="0"/>
    <n v="698000"/>
  </r>
  <r>
    <s v="XCCY Fix-Float"/>
    <s v="TR"/>
    <s v="04/13/2020"/>
    <s v="04/15/2030"/>
    <n v="0.18"/>
    <s v="FIXED"/>
    <n v="0"/>
    <s v="CLP-TNA"/>
    <s v="CLP"/>
    <n v="3000000000"/>
    <s v="CLF"/>
    <n v="104000"/>
    <s v="U"/>
    <s v="ON"/>
    <s v="04/08/2020 13:45:22"/>
    <x v="102"/>
    <x v="102"/>
    <x v="3"/>
    <n v="104000"/>
  </r>
  <r>
    <s v="XCCY Fix-Float"/>
    <s v="TR"/>
    <s v="04/13/2020"/>
    <s v="04/13/2022"/>
    <n v="-1.54"/>
    <s v="FIXED"/>
    <n v="0"/>
    <s v="CLP-TNA"/>
    <s v="CLP"/>
    <n v="40000000000"/>
    <s v="CLF"/>
    <n v="1396000"/>
    <s v="U"/>
    <s v="OFF"/>
    <s v="04/08/2020 11:41:26"/>
    <x v="102"/>
    <x v="102"/>
    <x v="0"/>
    <n v="1396000"/>
  </r>
  <r>
    <s v="XCCY Fix-Float"/>
    <s v="TR"/>
    <s v="04/13/2020"/>
    <s v="04/13/2030"/>
    <n v="0.12"/>
    <s v="FIXED"/>
    <n v="0"/>
    <s v="CLP-TNA"/>
    <s v="CLF"/>
    <n v="279000"/>
    <s v="CLP"/>
    <n v="8000000000"/>
    <s v="U"/>
    <s v="OFF"/>
    <s v="04/08/2020 11:40:45"/>
    <x v="102"/>
    <x v="102"/>
    <x v="3"/>
    <n v="279000"/>
  </r>
  <r>
    <s v="XCCY Fix-Float"/>
    <s v="TR"/>
    <s v="04/14/2020"/>
    <s v="04/15/2030"/>
    <n v="0.23"/>
    <s v="FIXED"/>
    <n v="0"/>
    <s v="CLP-TNA"/>
    <s v="CLP"/>
    <n v="3000000000"/>
    <s v="CLF"/>
    <n v="104000"/>
    <s v="U"/>
    <s v="ON"/>
    <s v="04/09/2020 14:03:54"/>
    <x v="103"/>
    <x v="103"/>
    <x v="3"/>
    <n v="104000"/>
  </r>
  <r>
    <s v="XCCY Fix-Float"/>
    <s v="TR"/>
    <s v="04/14/2020"/>
    <s v="04/16/2029"/>
    <n v="0.09"/>
    <s v="FIXED"/>
    <n v="0"/>
    <s v="CLP-TNA"/>
    <s v="CLF"/>
    <n v="104000"/>
    <s v="CLP"/>
    <n v="3000000000"/>
    <s v="U"/>
    <s v="ON"/>
    <s v="04/09/2020 13:50:46"/>
    <x v="103"/>
    <x v="103"/>
    <x v="13"/>
    <n v="104000"/>
  </r>
  <r>
    <s v="XCCY Fix-Float"/>
    <s v="TR"/>
    <s v="04/14/2020"/>
    <s v="04/15/2030"/>
    <n v="0.2"/>
    <s v="FIXED"/>
    <n v="0"/>
    <s v="CLP-TNA"/>
    <s v="CLF"/>
    <n v="279000"/>
    <s v="CLP"/>
    <n v="8000000000"/>
    <s v="U"/>
    <s v="ON"/>
    <s v="04/09/2020 13:19:13"/>
    <x v="103"/>
    <x v="103"/>
    <x v="3"/>
    <n v="279000"/>
  </r>
  <r>
    <s v="XCCY Fix-Float"/>
    <s v="TR"/>
    <s v="04/14/2020"/>
    <s v="04/14/2027"/>
    <n v="-0.23100000000000001"/>
    <s v="FIXED"/>
    <n v="0"/>
    <s v="CLP-TNA"/>
    <s v="CLP"/>
    <n v="11000000000"/>
    <s v="CLF"/>
    <n v="384000"/>
    <s v="U"/>
    <s v="ON"/>
    <s v="04/09/2020 12:36:32"/>
    <x v="103"/>
    <x v="103"/>
    <x v="4"/>
    <n v="384000"/>
  </r>
  <r>
    <s v="XCCY Fix-Float"/>
    <s v="TR"/>
    <s v="04/14/2020"/>
    <s v="04/14/2026"/>
    <n v="-0.45900000000000002"/>
    <s v="FIXED"/>
    <n v="0"/>
    <s v="CLP-TNA"/>
    <s v="CLP"/>
    <n v="13000000000"/>
    <s v="CLF"/>
    <n v="453000"/>
    <s v="U"/>
    <s v="ON"/>
    <s v="04/09/2020 12:29:42"/>
    <x v="103"/>
    <x v="103"/>
    <x v="5"/>
    <n v="453000"/>
  </r>
  <r>
    <s v="XCCY Fix-Float"/>
    <s v="TR"/>
    <s v="04/14/2020"/>
    <s v="04/14/2045"/>
    <n v="0.14000000000000001"/>
    <s v="FIXED"/>
    <n v="0"/>
    <s v="Camara Promedio Index"/>
    <s v="CLF"/>
    <n v="34000"/>
    <s v="CLP"/>
    <n v="1000000000"/>
    <s v="U"/>
    <s v="ON"/>
    <s v="04/09/2020 10:31:54"/>
    <x v="103"/>
    <x v="103"/>
    <x v="9"/>
    <n v="34000"/>
  </r>
  <r>
    <s v="XCCY Fix-Float"/>
    <s v="TR"/>
    <s v="04/14/2020"/>
    <s v="04/14/2045"/>
    <n v="0.11"/>
    <s v="FIXED"/>
    <n v="0"/>
    <s v="Camara Promedio Index"/>
    <s v="CLF"/>
    <n v="34000"/>
    <s v="CLP"/>
    <n v="1000000000"/>
    <s v="U"/>
    <s v="ON"/>
    <s v="04/09/2020 10:29:41"/>
    <x v="103"/>
    <x v="103"/>
    <x v="9"/>
    <n v="34000"/>
  </r>
  <r>
    <s v="XCCY Fix-Float"/>
    <s v="TR"/>
    <s v="04/14/2020"/>
    <s v="04/14/2029"/>
    <n v="7.0000000000000007E-2"/>
    <s v="FIXED"/>
    <n v="0"/>
    <s v="CLP-TNA"/>
    <s v="CLF"/>
    <n v="139000"/>
    <s v="CLP"/>
    <n v="4000000000"/>
    <s v="U"/>
    <s v="ON"/>
    <s v="04/09/2020 10:27:55"/>
    <x v="103"/>
    <x v="103"/>
    <x v="13"/>
    <n v="139000"/>
  </r>
  <r>
    <s v="XCCY Fix-Float"/>
    <s v="TR"/>
    <s v="04/14/2020"/>
    <s v="04/14/2030"/>
    <n v="0.18"/>
    <s v="FIXED"/>
    <n v="0"/>
    <s v="CLP-TNA"/>
    <s v="CLF"/>
    <n v="139000"/>
    <s v="CLP"/>
    <n v="4000000000"/>
    <s v="U"/>
    <s v="ON"/>
    <s v="04/09/2020 10:27:52"/>
    <x v="103"/>
    <x v="103"/>
    <x v="3"/>
    <n v="139000"/>
  </r>
  <r>
    <s v="XCCY Fix-Float"/>
    <s v="TR"/>
    <s v="04/14/2020"/>
    <s v="04/14/2045"/>
    <n v="0.1"/>
    <s v="FIXED"/>
    <n v="0"/>
    <s v="Camara Promedio Index"/>
    <s v="CLF"/>
    <n v="34000"/>
    <s v="CLP"/>
    <n v="1000000000"/>
    <s v="U"/>
    <s v="ON"/>
    <s v="04/09/2020 10:25:23"/>
    <x v="103"/>
    <x v="103"/>
    <x v="9"/>
    <n v="34000"/>
  </r>
  <r>
    <s v="XCCY Fix-Float"/>
    <s v="TR"/>
    <s v="04/15/2020"/>
    <s v="04/15/2030"/>
    <n v="0.245"/>
    <s v="FIXED"/>
    <n v="0"/>
    <s v="CL-CLICP-Bloomberg"/>
    <s v="CLF"/>
    <n v="104000"/>
    <s v="CLP"/>
    <n v="3000000000"/>
    <s v="U"/>
    <s v="OFF"/>
    <s v="04/13/2020 14:26:08"/>
    <x v="104"/>
    <x v="104"/>
    <x v="3"/>
    <n v="104000"/>
  </r>
  <r>
    <s v="XCCY Fix-Float"/>
    <s v="TR"/>
    <s v="04/15/2020"/>
    <s v="04/15/2030"/>
    <n v="0.26"/>
    <s v="FIXED"/>
    <n v="0"/>
    <s v="CLP-TNA"/>
    <s v="CLP"/>
    <n v="3000000000"/>
    <s v="CLF"/>
    <n v="104000"/>
    <s v="U"/>
    <s v="ON"/>
    <s v="04/13/2020 13:53:29"/>
    <x v="104"/>
    <x v="104"/>
    <x v="3"/>
    <n v="104000"/>
  </r>
  <r>
    <s v="XCCY Fix-Float"/>
    <s v="TR"/>
    <s v="04/15/2020"/>
    <s v="04/16/2029"/>
    <n v="0.13500000000000001"/>
    <s v="FIXED"/>
    <n v="0"/>
    <s v="CLP-TNA"/>
    <s v="CLP"/>
    <n v="5000000000"/>
    <s v="CLF"/>
    <n v="174000"/>
    <s v="U"/>
    <s v="ON"/>
    <s v="04/13/2020 13:52:56"/>
    <x v="104"/>
    <x v="104"/>
    <x v="13"/>
    <n v="174000"/>
  </r>
  <r>
    <s v="XCCY Fix-Float"/>
    <s v="TR"/>
    <s v="04/15/2020"/>
    <s v="04/17/2028"/>
    <n v="3.5000000000000003E-2"/>
    <s v="FIXED"/>
    <n v="0"/>
    <s v="CLP-TNA"/>
    <s v="CLP"/>
    <n v="5000000000"/>
    <s v="CLF"/>
    <n v="174000"/>
    <s v="U"/>
    <s v="ON"/>
    <s v="04/13/2020 13:52:11"/>
    <x v="104"/>
    <x v="104"/>
    <x v="6"/>
    <n v="174000"/>
  </r>
  <r>
    <s v="XCCY Fix-Float"/>
    <s v="TR"/>
    <s v="04/15/2020"/>
    <s v="04/16/2029"/>
    <n v="0.17499999999999999"/>
    <s v="FIXED"/>
    <n v="0"/>
    <s v="Camara Promedio Index"/>
    <s v="CLF"/>
    <n v="104000"/>
    <s v="CLP"/>
    <n v="3000000000"/>
    <s v="U"/>
    <s v="ON"/>
    <s v="04/13/2020 10:25:24"/>
    <x v="104"/>
    <x v="104"/>
    <x v="13"/>
    <n v="104000"/>
  </r>
  <r>
    <s v="XCCY Fix-Float"/>
    <s v="TR"/>
    <s v="04/15/2020"/>
    <s v="04/16/2029"/>
    <n v="0.15"/>
    <s v="FIXED"/>
    <n v="0"/>
    <s v="Camara Promedio Index"/>
    <s v="CLF"/>
    <n v="209000"/>
    <s v="CLP"/>
    <n v="6000000000"/>
    <s v="U"/>
    <s v="ON"/>
    <s v="04/13/2020 10:08:12"/>
    <x v="104"/>
    <x v="104"/>
    <x v="13"/>
    <n v="209000"/>
  </r>
  <r>
    <s v="XCCY Fix-Float"/>
    <s v="TR"/>
    <s v="04/15/2020"/>
    <s v="04/15/2030"/>
    <n v="0.245"/>
    <s v="FIXED"/>
    <n v="0"/>
    <s v="Camara Promedio Index"/>
    <s v="CLF"/>
    <n v="104000"/>
    <s v="CLP"/>
    <n v="3000000000"/>
    <s v="U"/>
    <s v="ON"/>
    <s v="04/13/2020 09:54:38"/>
    <x v="104"/>
    <x v="104"/>
    <x v="3"/>
    <n v="104000"/>
  </r>
  <r>
    <s v="XCCY Fix-Float"/>
    <s v="TR"/>
    <s v="04/16/2020"/>
    <s v="04/17/2028"/>
    <n v="0.01"/>
    <s v="FIXED"/>
    <n v="0"/>
    <s v="CLP-TNA"/>
    <s v="CLP"/>
    <n v="5000000000"/>
    <s v="CLF"/>
    <n v="174000"/>
    <s v="U"/>
    <s v="ON"/>
    <s v="04/14/2020 14:15:19"/>
    <x v="105"/>
    <x v="105"/>
    <x v="6"/>
    <n v="174000"/>
  </r>
  <r>
    <s v="XCCY Fix-Float"/>
    <s v="TR"/>
    <s v="04/16/2020"/>
    <s v="04/16/2027"/>
    <n v="-0.12"/>
    <s v="FIXED"/>
    <n v="0"/>
    <s v="CLP-TNA"/>
    <s v="CLP"/>
    <n v="6000000000"/>
    <s v="CLF"/>
    <n v="209000"/>
    <s v="U"/>
    <s v="ON"/>
    <s v="04/14/2020 14:13:35"/>
    <x v="105"/>
    <x v="105"/>
    <x v="4"/>
    <n v="209000"/>
  </r>
  <r>
    <s v="XCCY Fix-Float"/>
    <s v="TR"/>
    <s v="04/16/2020"/>
    <s v="04/16/2030"/>
    <n v="0.215"/>
    <s v="FIXED"/>
    <n v="0"/>
    <s v="CLP-TNA"/>
    <s v="CLP"/>
    <n v="13000000000"/>
    <s v="CLF"/>
    <n v="453000"/>
    <s v="U"/>
    <s v="ON"/>
    <s v="04/14/2020 14:11:31"/>
    <x v="105"/>
    <x v="105"/>
    <x v="3"/>
    <n v="453000"/>
  </r>
  <r>
    <s v="XCCY Fix-Float"/>
    <s v="TR"/>
    <s v="04/16/2020"/>
    <s v="04/17/2028"/>
    <n v="0.01"/>
    <s v="FIXED"/>
    <n v="0"/>
    <s v="CLP-TNA"/>
    <s v="CLP"/>
    <n v="16000000000"/>
    <s v="CLF"/>
    <n v="558000"/>
    <s v="U"/>
    <s v="ON"/>
    <s v="04/14/2020 14:09:47"/>
    <x v="105"/>
    <x v="105"/>
    <x v="6"/>
    <n v="558000"/>
  </r>
  <r>
    <s v="XCCY Fix-Float"/>
    <s v="TR"/>
    <s v="04/16/2020"/>
    <s v="04/16/2025"/>
    <n v="-0.54"/>
    <s v="FIXED"/>
    <n v="0"/>
    <s v="CL-CLICP-Bloomberg"/>
    <s v="CLF"/>
    <n v="279000"/>
    <s v="CLP"/>
    <n v="8000000000"/>
    <s v="U"/>
    <s v="ON"/>
    <s v="04/14/2020 12:27:26"/>
    <x v="105"/>
    <x v="105"/>
    <x v="10"/>
    <n v="279000"/>
  </r>
  <r>
    <s v="XCCY Fix-Float"/>
    <s v="TR"/>
    <s v="04/16/2020"/>
    <s v="04/16/2025"/>
    <n v="-0.54"/>
    <s v="FIXED"/>
    <n v="0"/>
    <s v="CL-CLICP-Bloomberg"/>
    <s v="CLF"/>
    <n v="279000"/>
    <s v="CLP"/>
    <n v="8000000000"/>
    <s v="U"/>
    <s v="ON"/>
    <s v="04/14/2020 12:18:55"/>
    <x v="105"/>
    <x v="105"/>
    <x v="10"/>
    <n v="279000"/>
  </r>
  <r>
    <s v="XCCY Fix-Float"/>
    <s v="TR"/>
    <s v="04/13/2020"/>
    <s v="12/23/2024"/>
    <n v="-0.4577"/>
    <s v="FIXED"/>
    <n v="0"/>
    <s v="CLP-Reuters_.ICPROM"/>
    <s v="CLF"/>
    <n v="942000"/>
    <s v="CLP"/>
    <n v="27000000000"/>
    <s v="U"/>
    <s v="OFF"/>
    <s v="04/14/2020 12:01:00"/>
    <x v="105"/>
    <x v="105"/>
    <x v="22"/>
    <n v="942000"/>
  </r>
  <r>
    <s v="XCCY Fix-Float"/>
    <s v="TR"/>
    <s v="04/16/2020"/>
    <s v="04/17/2028"/>
    <n v="0.02"/>
    <s v="FIXED"/>
    <n v="0"/>
    <s v="Camara Promedio Index"/>
    <s v="CLF"/>
    <n v="139000"/>
    <s v="CLP"/>
    <n v="4000000000"/>
    <s v="U"/>
    <s v="ON"/>
    <s v="04/14/2020 10:50:18"/>
    <x v="105"/>
    <x v="105"/>
    <x v="6"/>
    <n v="139000"/>
  </r>
  <r>
    <s v="XCCY Fix-Float"/>
    <s v="TR"/>
    <s v="04/16/2020"/>
    <s v="04/17/2028"/>
    <n v="0.03"/>
    <s v="FIXED"/>
    <n v="0"/>
    <s v="Camara Promedio Index"/>
    <s v="CLF"/>
    <n v="139000"/>
    <s v="CLP"/>
    <n v="4000000000"/>
    <s v="U"/>
    <s v="ON"/>
    <s v="04/14/2020 10:01:28"/>
    <x v="105"/>
    <x v="105"/>
    <x v="6"/>
    <n v="139000"/>
  </r>
  <r>
    <s v="XCCY Fix-Float"/>
    <s v="TR"/>
    <s v="04/17/2020"/>
    <s v="04/17/2030"/>
    <n v="0.15"/>
    <s v="FIXED"/>
    <n v="0"/>
    <s v="CLP-TNA"/>
    <s v="CLF"/>
    <n v="139000"/>
    <s v="CLP"/>
    <n v="4000000000"/>
    <s v="U"/>
    <s v="OFF"/>
    <s v="04/15/2020 16:16:33"/>
    <x v="106"/>
    <x v="106"/>
    <x v="3"/>
    <n v="139000"/>
  </r>
  <r>
    <s v="XCCY Fix-Float"/>
    <s v="TR"/>
    <s v="04/17/2020"/>
    <s v="04/17/2025"/>
    <n v="-0.59"/>
    <s v="FIXED"/>
    <n v="0"/>
    <s v="CLP-TNA"/>
    <s v="CLP"/>
    <n v="8000000000"/>
    <s v="CLF"/>
    <n v="279000"/>
    <s v="U"/>
    <s v="ON"/>
    <s v="04/15/2020 13:50:55"/>
    <x v="106"/>
    <x v="106"/>
    <x v="10"/>
    <n v="279000"/>
  </r>
  <r>
    <s v="XCCY Fix-Float"/>
    <s v="TR"/>
    <s v="04/17/2020"/>
    <s v="04/17/2025"/>
    <n v="-0.59"/>
    <s v="FIXED"/>
    <n v="0"/>
    <s v="CLP-TNA"/>
    <s v="CLP"/>
    <n v="8000000000"/>
    <s v="CLF"/>
    <n v="279000"/>
    <s v="U"/>
    <s v="ON"/>
    <s v="04/15/2020 13:50:09"/>
    <x v="106"/>
    <x v="106"/>
    <x v="10"/>
    <n v="279000"/>
  </r>
  <r>
    <s v="XCCY Fix-Float"/>
    <s v="TR"/>
    <s v="04/20/2020"/>
    <s v="04/20/2035"/>
    <n v="0.11"/>
    <s v="FIXED"/>
    <n v="0"/>
    <s v="CLP-TNA"/>
    <s v="CLP"/>
    <n v="3000000000"/>
    <s v="CLF"/>
    <n v="104000"/>
    <s v="U"/>
    <s v="ON"/>
    <s v="04/16/2020 14:29:59"/>
    <x v="107"/>
    <x v="107"/>
    <x v="1"/>
    <n v="104000"/>
  </r>
  <r>
    <s v="XCCY Fix-Float"/>
    <s v="TR"/>
    <s v="04/20/2020"/>
    <s v="04/22/2030"/>
    <n v="0.09"/>
    <s v="FIXED"/>
    <n v="0"/>
    <s v="CLP-TNA"/>
    <s v="CLP"/>
    <n v="9000000000"/>
    <s v="CLF"/>
    <n v="314000"/>
    <s v="U"/>
    <s v="ON"/>
    <s v="04/16/2020 14:29:11"/>
    <x v="107"/>
    <x v="107"/>
    <x v="3"/>
    <n v="314000"/>
  </r>
  <r>
    <s v="XCCY Fix-Float"/>
    <s v="TR"/>
    <s v="04/20/2020"/>
    <s v="04/20/2029"/>
    <n v="-0.01"/>
    <s v="FIXED"/>
    <n v="0"/>
    <s v="CLP-TNA"/>
    <s v="CLP"/>
    <n v="9000000000"/>
    <s v="CLF"/>
    <n v="314000"/>
    <s v="U"/>
    <s v="ON"/>
    <s v="04/16/2020 14:28:29"/>
    <x v="107"/>
    <x v="107"/>
    <x v="13"/>
    <n v="314000"/>
  </r>
  <r>
    <s v="XCCY Fix-Float"/>
    <s v="TR"/>
    <s v="04/20/2020"/>
    <s v="04/22/2030"/>
    <n v="0.11799999999999999"/>
    <s v="FIXED"/>
    <n v="0"/>
    <s v="CLP-TNA"/>
    <s v="CLP"/>
    <n v="9000000000"/>
    <s v="CLF"/>
    <n v="314000"/>
    <s v="U"/>
    <s v="ON"/>
    <s v="04/16/2020 14:21:36"/>
    <x v="107"/>
    <x v="107"/>
    <x v="3"/>
    <n v="314000"/>
  </r>
  <r>
    <s v="XCCY Fix-Float"/>
    <s v="TR"/>
    <s v="04/20/2020"/>
    <s v="04/20/2029"/>
    <n v="1.4999999999999999E-2"/>
    <s v="FIXED"/>
    <n v="0"/>
    <s v="CLP-TNA"/>
    <s v="CLP"/>
    <n v="9000000000"/>
    <s v="CLF"/>
    <n v="314000"/>
    <s v="U"/>
    <s v="ON"/>
    <s v="04/16/2020 14:21:20"/>
    <x v="107"/>
    <x v="107"/>
    <x v="13"/>
    <n v="314000"/>
  </r>
  <r>
    <s v="XCCY Fix-Float"/>
    <s v="TR"/>
    <s v="04/20/2020"/>
    <s v="04/20/2029"/>
    <n v="-7.4999999999999997E-2"/>
    <s v="FIXED"/>
    <n v="0"/>
    <s v="CLP-TNA"/>
    <s v="CLP"/>
    <n v="5000000000"/>
    <s v="CLF"/>
    <n v="174000"/>
    <s v="U"/>
    <s v="ON"/>
    <s v="04/16/2020 14:20:55"/>
    <x v="107"/>
    <x v="107"/>
    <x v="13"/>
    <n v="174000"/>
  </r>
  <r>
    <s v="XCCY Fix-Float"/>
    <s v="TR"/>
    <s v="04/20/2020"/>
    <s v="04/20/2028"/>
    <n v="-0.15"/>
    <s v="FIXED"/>
    <n v="0"/>
    <s v="CLP-TNA"/>
    <s v="CLP"/>
    <n v="5000000000"/>
    <s v="CLF"/>
    <n v="174000"/>
    <s v="U"/>
    <s v="ON"/>
    <s v="04/16/2020 14:20:12"/>
    <x v="107"/>
    <x v="107"/>
    <x v="6"/>
    <n v="174000"/>
  </r>
  <r>
    <s v="XCCY Fix-Float"/>
    <s v="TR"/>
    <s v="04/16/2020"/>
    <s v="04/16/2022"/>
    <n v="-1.2"/>
    <s v="FIXED"/>
    <n v="0"/>
    <s v="CLP-TNA"/>
    <s v="CLP"/>
    <n v="43000000000"/>
    <s v="CLF"/>
    <n v="1500000"/>
    <s v="U"/>
    <s v="OFF"/>
    <s v="04/16/2020 13:47:06"/>
    <x v="107"/>
    <x v="107"/>
    <x v="0"/>
    <n v="1500000"/>
  </r>
  <r>
    <s v="XCCY Fix-Float"/>
    <s v="TR"/>
    <s v="04/20/2020"/>
    <s v="04/20/2030"/>
    <n v="0.13"/>
    <s v="FIXED"/>
    <n v="0"/>
    <s v="CLP-TNA"/>
    <s v="CLF"/>
    <n v="139000"/>
    <s v="CLP"/>
    <n v="4000000000"/>
    <s v="U"/>
    <s v="OFF"/>
    <s v="04/16/2020 10:11:37"/>
    <x v="107"/>
    <x v="107"/>
    <x v="3"/>
    <n v="139000"/>
  </r>
  <r>
    <s v="XCCY Fix-Float"/>
    <s v="TR"/>
    <s v="04/20/2020"/>
    <s v="04/20/2029"/>
    <n v="0.02"/>
    <s v="FIXED"/>
    <n v="0"/>
    <s v="CLP.OFFICIAL.RATE/CLP08"/>
    <s v="CLP"/>
    <n v="5000000000"/>
    <s v="CLF"/>
    <n v="174000"/>
    <s v="U"/>
    <s v="OFF"/>
    <s v="04/16/2020 09:59:47"/>
    <x v="107"/>
    <x v="107"/>
    <x v="13"/>
    <n v="174000"/>
  </r>
  <r>
    <s v="XCCY Fix-Float"/>
    <s v="TR"/>
    <s v="04/21/2020"/>
    <s v="04/21/2022"/>
    <n v="-1.36"/>
    <s v="FIXED"/>
    <n v="0"/>
    <s v="CLP-ON-CLICP"/>
    <s v="CLF"/>
    <n v="732000"/>
    <s v="CLP"/>
    <n v="21000000000"/>
    <s v="U"/>
    <s v="OFF"/>
    <s v="04/17/2020 14:41:26"/>
    <x v="108"/>
    <x v="108"/>
    <x v="0"/>
    <n v="732000"/>
  </r>
  <r>
    <s v="XCCY Fix-Float"/>
    <s v="TR"/>
    <s v="04/17/2020"/>
    <s v="04/18/2022"/>
    <n v="-1.27"/>
    <s v="FIXED"/>
    <n v="0"/>
    <s v="CLP-ON-CLICP"/>
    <s v="CLP"/>
    <n v="43000000000"/>
    <s v="CLF"/>
    <n v="1500000"/>
    <s v="U"/>
    <s v="OFF"/>
    <s v="04/17/2020 13:47:31"/>
    <x v="108"/>
    <x v="108"/>
    <x v="0"/>
    <n v="1500000"/>
  </r>
  <r>
    <s v="XCCY Fix-Float"/>
    <s v="TR"/>
    <s v="04/21/2020"/>
    <s v="04/21/2023"/>
    <n v="-1.18"/>
    <s v="FIXED"/>
    <n v="0"/>
    <s v="CLP-TNA"/>
    <s v="CLF"/>
    <n v="488000"/>
    <s v="CLP"/>
    <n v="14000000000"/>
    <s v="U"/>
    <s v="OFF"/>
    <s v="04/17/2020 13:43:18"/>
    <x v="108"/>
    <x v="108"/>
    <x v="7"/>
    <n v="488000"/>
  </r>
  <r>
    <s v="XCCY Fix-Float"/>
    <s v="TR"/>
    <s v="04/22/2020"/>
    <s v="04/24/2023"/>
    <n v="-1.1499999999999999"/>
    <s v="FIXED"/>
    <n v="0"/>
    <s v="CLP-ON-CLICP"/>
    <s v="CLF"/>
    <n v="139000"/>
    <s v="CLP"/>
    <n v="4000000000"/>
    <s v="U"/>
    <s v="OFF"/>
    <s v="04/20/2020 16:30:27"/>
    <x v="109"/>
    <x v="109"/>
    <x v="7"/>
    <n v="139000"/>
  </r>
  <r>
    <s v="XCCY Fix-Float"/>
    <s v="TR"/>
    <s v="04/22/2020"/>
    <s v="04/24/2023"/>
    <n v="-1.149"/>
    <s v="FIXED"/>
    <n v="0"/>
    <s v="CLP-TNA"/>
    <s v="CLF"/>
    <n v="139000"/>
    <s v="CLP"/>
    <n v="4000000000"/>
    <s v="U"/>
    <s v="ON"/>
    <s v="04/20/2020 11:12:47"/>
    <x v="109"/>
    <x v="109"/>
    <x v="7"/>
    <n v="139000"/>
  </r>
  <r>
    <s v="XCCY Fix-Float"/>
    <s v="TR"/>
    <s v="04/22/2020"/>
    <s v="04/22/2025"/>
    <n v="-0.71699999999999997"/>
    <s v="FIXED"/>
    <n v="0"/>
    <s v="CLP-TNA"/>
    <s v="CLF"/>
    <n v="69000"/>
    <s v="CLP"/>
    <n v="2000000000"/>
    <s v="U"/>
    <s v="ON"/>
    <s v="04/20/2020 11:12:44"/>
    <x v="109"/>
    <x v="109"/>
    <x v="10"/>
    <n v="69000"/>
  </r>
  <r>
    <s v="XCCY Fix-Float"/>
    <s v="TR"/>
    <s v="04/23/2020"/>
    <s v="04/23/2030"/>
    <n v="0.02"/>
    <s v="FIXED"/>
    <n v="0"/>
    <s v="CLP-TNA"/>
    <s v="CLF"/>
    <n v="139000"/>
    <s v="CLP"/>
    <n v="4000000000"/>
    <s v="U"/>
    <s v="OFF"/>
    <s v="04/21/2020 14:16:06"/>
    <x v="110"/>
    <x v="110"/>
    <x v="3"/>
    <n v="139000"/>
  </r>
  <r>
    <s v="XCCY Fix-Float"/>
    <s v="TR"/>
    <s v="04/23/2020"/>
    <s v="07/09/2020"/>
    <n v="0"/>
    <s v="FIXED"/>
    <n v="0"/>
    <s v="CLP-TNA"/>
    <s v="CLP"/>
    <n v="14327500000"/>
    <s v="CLF"/>
    <n v="500000"/>
    <s v="U"/>
    <s v="ON"/>
    <s v="04/21/2020 13:49:50"/>
    <x v="110"/>
    <x v="110"/>
    <x v="23"/>
    <n v="500000"/>
  </r>
  <r>
    <s v="XCCY Fix-Float"/>
    <s v="TR"/>
    <s v="04/23/2020"/>
    <s v="07/09/2020"/>
    <n v="0"/>
    <s v="FIXED"/>
    <n v="0"/>
    <s v="CLP-TNA"/>
    <s v="CLP"/>
    <n v="28655000000"/>
    <s v="CLF"/>
    <n v="1000000"/>
    <s v="U"/>
    <s v="ON"/>
    <s v="04/21/2020 13:15:58"/>
    <x v="110"/>
    <x v="110"/>
    <x v="23"/>
    <n v="1000000"/>
  </r>
  <r>
    <s v="XCCY Fix-Float"/>
    <s v="TR"/>
    <s v="04/23/2020"/>
    <s v="04/23/2022"/>
    <n v="-1"/>
    <s v="FIXED"/>
    <n v="0"/>
    <s v="CLP-TNA"/>
    <s v="CLF"/>
    <n v="418000"/>
    <s v="CLP"/>
    <n v="12000000000"/>
    <s v="U"/>
    <s v="OFF"/>
    <s v="04/21/2020 10:49:03"/>
    <x v="110"/>
    <x v="110"/>
    <x v="0"/>
    <n v="418000"/>
  </r>
  <r>
    <s v="XCCY Fix-Float"/>
    <s v="TR"/>
    <s v="04/24/2020"/>
    <s v="04/24/2040"/>
    <n v="0.04"/>
    <s v="FIXED"/>
    <n v="0"/>
    <s v="CLP-TNA"/>
    <s v="CLP"/>
    <n v="4000000000"/>
    <s v="CLF"/>
    <n v="139000"/>
    <s v="U"/>
    <s v="ON"/>
    <s v="04/22/2020 15:18:07"/>
    <x v="111"/>
    <x v="111"/>
    <x v="8"/>
    <n v="139000"/>
  </r>
  <r>
    <s v="XCCY Fix-Float"/>
    <s v="TR"/>
    <s v="04/24/2020"/>
    <s v="04/24/2040"/>
    <n v="0.04"/>
    <s v="FIXED"/>
    <n v="0"/>
    <s v="CLP-TNA"/>
    <s v="CLP"/>
    <n v="4000000000"/>
    <s v="CLF"/>
    <n v="139000"/>
    <s v="U"/>
    <s v="ON"/>
    <s v="04/22/2020 15:17:16"/>
    <x v="111"/>
    <x v="111"/>
    <x v="8"/>
    <n v="139000"/>
  </r>
  <r>
    <s v="XCCY Fix-Float"/>
    <s v="TR"/>
    <s v="04/27/2020"/>
    <s v="04/29/2030"/>
    <n v="-5.5E-2"/>
    <s v="FIXED"/>
    <n v="0"/>
    <s v="Camara Promedio Index"/>
    <s v="CLF"/>
    <n v="139000"/>
    <s v="CLP"/>
    <n v="4000000000"/>
    <s v="U"/>
    <s v="ON"/>
    <s v="04/23/2020 09:54:28"/>
    <x v="112"/>
    <x v="112"/>
    <x v="3"/>
    <n v="139000"/>
  </r>
  <r>
    <s v="XCCY Fix-Float"/>
    <s v="TR"/>
    <s v="04/27/2020"/>
    <s v="04/29/2030"/>
    <n v="-0.05"/>
    <s v="FIXED"/>
    <n v="0"/>
    <s v="Camara Promedio Index"/>
    <s v="CLF"/>
    <n v="104000"/>
    <s v="CLP"/>
    <n v="3000000000"/>
    <s v="U"/>
    <s v="ON"/>
    <s v="04/23/2020 09:51:59"/>
    <x v="112"/>
    <x v="112"/>
    <x v="3"/>
    <n v="104000"/>
  </r>
  <r>
    <s v="XCCY Fix-Float"/>
    <s v="TR"/>
    <s v="04/28/2020"/>
    <s v="04/28/2022"/>
    <n v="-0.98"/>
    <s v="FIXED"/>
    <n v="0"/>
    <s v="CLP-ON-CLICP"/>
    <s v="CLF"/>
    <n v="418000"/>
    <s v="CLP"/>
    <n v="12000000000"/>
    <s v="U"/>
    <s v="OFF"/>
    <s v="04/24/2020 14:44:09"/>
    <x v="113"/>
    <x v="113"/>
    <x v="0"/>
    <n v="418000"/>
  </r>
  <r>
    <s v="XCCY Fix-Float"/>
    <s v="TR"/>
    <s v="04/28/2020"/>
    <s v="04/28/2023"/>
    <n v="-0.91"/>
    <s v="FIXED"/>
    <n v="0"/>
    <s v="CLP-TNA"/>
    <s v="CLP"/>
    <n v="14000000000"/>
    <s v="CLF"/>
    <n v="488000"/>
    <s v="U"/>
    <s v="ON"/>
    <s v="04/24/2020 13:47:45"/>
    <x v="113"/>
    <x v="113"/>
    <x v="7"/>
    <n v="488000"/>
  </r>
  <r>
    <s v="XCCY Fix-Float"/>
    <s v="TR"/>
    <s v="04/28/2020"/>
    <s v="04/28/2028"/>
    <n v="-0.19500000000000001"/>
    <s v="FIXED"/>
    <n v="0"/>
    <s v="Camara Promedio Index"/>
    <s v="CLF"/>
    <n v="139000"/>
    <s v="CLP"/>
    <n v="4000000000"/>
    <s v="U"/>
    <s v="ON"/>
    <s v="04/24/2020 08:18:22"/>
    <x v="113"/>
    <x v="113"/>
    <x v="6"/>
    <n v="139000"/>
  </r>
  <r>
    <s v="XCCY Fix-Float"/>
    <s v="TR"/>
    <s v="04/28/2020"/>
    <s v="04/28/2027"/>
    <n v="-0.28499999999999998"/>
    <s v="FIXED"/>
    <n v="0"/>
    <s v="Camara Promedio Index"/>
    <s v="CLF"/>
    <n v="139000"/>
    <s v="CLP"/>
    <n v="4000000000"/>
    <s v="U"/>
    <s v="ON"/>
    <s v="04/24/2020 08:16:18"/>
    <x v="113"/>
    <x v="113"/>
    <x v="4"/>
    <n v="139000"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  <r>
    <m/>
    <m/>
    <m/>
    <m/>
    <m/>
    <m/>
    <m/>
    <m/>
    <m/>
    <m/>
    <m/>
    <m/>
    <m/>
    <m/>
    <m/>
    <x v="114"/>
    <x v="114"/>
    <x v="2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XCCY Fix-Float"/>
    <s v="TR"/>
    <s v="10/28/2019"/>
    <s v="10/29/2029"/>
    <n v="-0.125"/>
    <s v="FIXED"/>
    <n v="0"/>
    <s v="Camara Promedio Index"/>
    <s v="CLF"/>
    <n v="142000"/>
    <s v="CLP"/>
    <n v="4000000000"/>
    <s v="U"/>
    <s v="ON"/>
    <s v="10/24/2019 12:37:08"/>
    <x v="0"/>
    <x v="0"/>
    <n v="10"/>
    <n v="142000"/>
  </r>
  <r>
    <s v="XCCY Fix-Float"/>
    <s v="TR"/>
    <s v="10/28/2019"/>
    <s v="10/29/2029"/>
    <n v="-0.16"/>
    <s v="FIXED"/>
    <n v="0"/>
    <s v="CLP-TNA"/>
    <s v="CLP"/>
    <n v="3000000000"/>
    <s v="CLF"/>
    <n v="106000"/>
    <s v="U"/>
    <s v="ON"/>
    <s v="10/24/2019 11:22:50"/>
    <x v="0"/>
    <x v="0"/>
    <n v="10"/>
    <n v="106000"/>
  </r>
  <r>
    <s v="XCCY Fix-Float"/>
    <s v="TR"/>
    <s v="10/29/2019"/>
    <s v="10/29/2029"/>
    <n v="-0.16"/>
    <s v="FIXED"/>
    <n v="0"/>
    <s v="Camara Promedio Index"/>
    <s v="CLF"/>
    <n v="130000"/>
    <s v="CLP"/>
    <n v="3648500000"/>
    <s v="U"/>
    <s v="ON"/>
    <s v="10/25/2019 13:28:32"/>
    <x v="1"/>
    <x v="1"/>
    <n v="10"/>
    <n v="130000"/>
  </r>
  <r>
    <s v="XCCY Fix-Float"/>
    <s v="TR"/>
    <s v="10/29/2019"/>
    <s v="10/29/2029"/>
    <n v="-0.16"/>
    <s v="FIXED"/>
    <n v="0"/>
    <s v="Camara Promedio Index"/>
    <s v="CLF"/>
    <n v="130000"/>
    <s v="CLP"/>
    <n v="3648500000"/>
    <s v="U"/>
    <s v="ON"/>
    <s v="10/25/2019 13:20:32"/>
    <x v="1"/>
    <x v="1"/>
    <n v="10"/>
    <n v="130000"/>
  </r>
  <r>
    <s v="XCCY Fix-Float"/>
    <s v="TR"/>
    <s v="10/29/2019"/>
    <s v="10/29/2029"/>
    <n v="-0.16500000000000001"/>
    <s v="FIXED"/>
    <n v="0"/>
    <s v="CLP-TNA"/>
    <s v="CLP"/>
    <n v="3648500000"/>
    <s v="CLF"/>
    <n v="130000"/>
    <s v="U"/>
    <s v="ON"/>
    <s v="10/25/2019 13:15:14"/>
    <x v="1"/>
    <x v="1"/>
    <n v="10"/>
    <n v="130000"/>
  </r>
  <r>
    <s v="XCCY Fix-Float"/>
    <s v="TR"/>
    <s v="11/04/2019"/>
    <s v="11/05/2029"/>
    <n v="-4.4999999999999998E-2"/>
    <s v="FIXED"/>
    <n v="0"/>
    <s v="CLP-TNA"/>
    <s v="CLP"/>
    <n v="3648500000"/>
    <s v="CLF"/>
    <n v="130000"/>
    <s v="U"/>
    <s v="ON"/>
    <s v="10/29/2019 12:58:46"/>
    <x v="2"/>
    <x v="2"/>
    <n v="10"/>
    <n v="130000"/>
  </r>
  <r>
    <s v="XCCY Fix-Float"/>
    <s v="TR"/>
    <s v="10/24/2024"/>
    <s v="10/24/2034"/>
    <n v="0.49"/>
    <s v="FIXED"/>
    <n v="0"/>
    <s v="CLP-TNA"/>
    <s v="CLF"/>
    <n v="260000"/>
    <s v="CLP"/>
    <n v="7296990000"/>
    <s v="U"/>
    <s v="OFF"/>
    <s v="10/30/2019 18:10:03"/>
    <x v="3"/>
    <x v="3"/>
    <n v="10"/>
    <n v="260000"/>
  </r>
  <r>
    <s v="XCCY Fix-Float"/>
    <s v="TR"/>
    <s v="11/05/2019"/>
    <s v="11/05/2029"/>
    <n v="-4.0000000000000001E-3"/>
    <s v="FIXED"/>
    <n v="0"/>
    <s v="Camara Promedio Index"/>
    <s v="CLF"/>
    <n v="142000"/>
    <s v="CLP"/>
    <n v="4000000000"/>
    <s v="U"/>
    <s v="ON"/>
    <s v="10/30/2019 13:13:13"/>
    <x v="3"/>
    <x v="3"/>
    <n v="10"/>
    <n v="142000"/>
  </r>
  <r>
    <s v="XCCY Fix-Float"/>
    <s v="TR"/>
    <s v="11/05/2019"/>
    <s v="11/05/2029"/>
    <n v="-3.0000000000000001E-3"/>
    <s v="FIXED"/>
    <n v="0"/>
    <s v="Camara Promedio Index"/>
    <s v="CLF"/>
    <n v="142000"/>
    <s v="CLP"/>
    <n v="4000000000"/>
    <s v="U"/>
    <s v="ON"/>
    <s v="10/30/2019 13:08:35"/>
    <x v="3"/>
    <x v="3"/>
    <n v="10"/>
    <n v="142000"/>
  </r>
  <r>
    <s v="XCCY Fix-Float"/>
    <s v="TR"/>
    <s v="11/05/2019"/>
    <s v="11/05/2029"/>
    <n v="-2.5000000000000001E-3"/>
    <s v="FIXED"/>
    <n v="0"/>
    <s v="Camara Promedio Index"/>
    <s v="CLF"/>
    <n v="142000"/>
    <s v="CLP"/>
    <n v="4000000000"/>
    <s v="U"/>
    <s v="ON"/>
    <s v="10/30/2019 12:38:29"/>
    <x v="3"/>
    <x v="3"/>
    <n v="10"/>
    <n v="142000"/>
  </r>
  <r>
    <s v="XCCY Fix-Float"/>
    <s v="TR"/>
    <s v="11/06/2019"/>
    <s v="11/06/2029"/>
    <n v="0"/>
    <s v="FIXED"/>
    <n v="0"/>
    <s v="Camara Promedio Index"/>
    <s v="CLF"/>
    <n v="130000"/>
    <s v="CLP"/>
    <n v="3648500000"/>
    <s v="U"/>
    <s v="ON"/>
    <s v="11/04/2019 13:29:16"/>
    <x v="4"/>
    <x v="4"/>
    <n v="10"/>
    <n v="130000"/>
  </r>
  <r>
    <s v="XCCY Fix-Float"/>
    <s v="TR"/>
    <s v="11/06/2019"/>
    <s v="11/06/2029"/>
    <n v="0"/>
    <s v="FIXED"/>
    <n v="0"/>
    <s v="Camara Promedio Index"/>
    <s v="CLF"/>
    <n v="130000"/>
    <s v="CLP"/>
    <n v="3648500000"/>
    <s v="U"/>
    <s v="ON"/>
    <s v="11/04/2019 12:43:05"/>
    <x v="4"/>
    <x v="4"/>
    <n v="10"/>
    <n v="130000"/>
  </r>
  <r>
    <s v="XCCY Fix-Float"/>
    <s v="TR"/>
    <s v="11/12/2019"/>
    <s v="11/13/2029"/>
    <n v="0"/>
    <s v="FIXED"/>
    <n v="0"/>
    <s v="Camara Promedio Index"/>
    <s v="CLF"/>
    <n v="200000"/>
    <s v="CLP"/>
    <n v="1824250000"/>
    <s v="U"/>
    <s v="ON"/>
    <s v="11/07/2019 09:34:49"/>
    <x v="5"/>
    <x v="5"/>
    <n v="10"/>
    <n v="200000"/>
  </r>
  <r>
    <s v="XCCY Fix-Float"/>
    <s v="TR"/>
    <s v="11/13/2019"/>
    <s v="11/13/2029"/>
    <n v="-6.5000000000000002E-2"/>
    <s v="FIXED"/>
    <n v="0"/>
    <s v="CLP-TNA"/>
    <s v="CLF"/>
    <n v="213000"/>
    <s v="CLP"/>
    <n v="6000000000"/>
    <s v="U"/>
    <s v="OFF"/>
    <s v="11/08/2019 15:53:34"/>
    <x v="6"/>
    <x v="6"/>
    <n v="10"/>
    <n v="213000"/>
  </r>
  <r>
    <s v="XCCY Fix-Float"/>
    <s v="TR"/>
    <s v="11/14/2019"/>
    <s v="11/14/2029"/>
    <n v="0.2"/>
    <s v="FIXED"/>
    <n v="0"/>
    <s v="CLP-TNA"/>
    <s v="CLF"/>
    <n v="106000"/>
    <s v="CLP"/>
    <n v="3000000000"/>
    <s v="U"/>
    <s v="OFF"/>
    <s v="11/08/2019 15:53:34"/>
    <x v="6"/>
    <x v="6"/>
    <n v="10"/>
    <n v="106000"/>
  </r>
  <r>
    <s v="XCCY Fix-Float"/>
    <s v="TR"/>
    <s v="11/13/2019"/>
    <s v="11/13/2029"/>
    <n v="-0.04"/>
    <s v="FIXED"/>
    <n v="0"/>
    <s v="CLP-TNA"/>
    <s v="CLF"/>
    <n v="490000"/>
    <s v="CLP"/>
    <n v="13766600000"/>
    <s v="U"/>
    <s v="OFF"/>
    <s v="11/08/2019 12:09:42"/>
    <x v="6"/>
    <x v="6"/>
    <n v="10"/>
    <n v="490000"/>
  </r>
  <r>
    <s v="XCCY Fix-Float"/>
    <s v="TR"/>
    <s v="11/14/2019"/>
    <s v="11/14/2029"/>
    <n v="0.2"/>
    <s v="FIXED"/>
    <n v="0"/>
    <s v="CLP-ON-CLICP"/>
    <s v="CLP"/>
    <n v="3000000000"/>
    <s v="CLF"/>
    <n v="106000"/>
    <s v="U"/>
    <s v="OFF"/>
    <s v="11/12/2019 14:24:16"/>
    <x v="7"/>
    <x v="7"/>
    <n v="10"/>
    <n v="106000"/>
  </r>
  <r>
    <s v="XCCY Fix-Float"/>
    <s v="TR"/>
    <s v="11/14/2019"/>
    <s v="11/14/2029"/>
    <n v="0.16500000000000001"/>
    <s v="FIXED"/>
    <n v="0"/>
    <s v="CLP-TNA"/>
    <s v="CLP"/>
    <n v="4000000000"/>
    <s v="CLF"/>
    <n v="142000"/>
    <s v="U"/>
    <s v="ON"/>
    <s v="11/12/2019 11:46:04"/>
    <x v="7"/>
    <x v="7"/>
    <n v="10"/>
    <n v="142000"/>
  </r>
  <r>
    <s v="XCCY Fix-Float"/>
    <s v="TR"/>
    <s v="11/15/2019"/>
    <s v="11/15/2029"/>
    <n v="0.37"/>
    <s v="FIXED"/>
    <n v="0"/>
    <s v="CLP-TNA"/>
    <s v="CLP"/>
    <n v="4000000000"/>
    <s v="CLF"/>
    <n v="142000"/>
    <s v="U"/>
    <s v="ON"/>
    <s v="11/13/2019 12:23:04"/>
    <x v="8"/>
    <x v="8"/>
    <n v="10"/>
    <n v="142000"/>
  </r>
  <r>
    <s v="XCCY Fix-Float"/>
    <s v="TR"/>
    <s v="11/15/2019"/>
    <s v="11/15/2029"/>
    <n v="0.37"/>
    <s v="FIXED"/>
    <n v="0"/>
    <s v="CLP-TNA"/>
    <s v="CLP"/>
    <n v="4000000000"/>
    <s v="CLF"/>
    <n v="142000"/>
    <s v="U"/>
    <s v="ON"/>
    <s v="11/13/2019 12:20:41"/>
    <x v="8"/>
    <x v="8"/>
    <n v="10"/>
    <n v="142000"/>
  </r>
  <r>
    <s v="XCCY Fix-Float"/>
    <s v="TR"/>
    <s v="11/20/2019"/>
    <s v="11/20/2029"/>
    <n v="0.22500000000000001"/>
    <s v="FIXED"/>
    <n v="0"/>
    <s v="CL-CLICP-Bloomberg"/>
    <s v="CLF"/>
    <n v="390000"/>
    <s v="CLP"/>
    <n v="11000000000"/>
    <s v="U"/>
    <s v="ON"/>
    <s v="11/18/2019 09:57:05"/>
    <x v="9"/>
    <x v="9"/>
    <n v="10"/>
    <n v="390000"/>
  </r>
  <r>
    <s v="XCCY Fix-Float"/>
    <s v="TR"/>
    <s v="11/21/2019"/>
    <s v="11/21/2029"/>
    <n v="0.17499999999999999"/>
    <s v="FIXED"/>
    <n v="0"/>
    <s v="CLP-TNA"/>
    <s v="CLF"/>
    <n v="270000"/>
    <s v="CLP"/>
    <n v="7601830000"/>
    <s v="U"/>
    <s v="OFF"/>
    <s v="11/19/2019 14:04:19"/>
    <x v="10"/>
    <x v="10"/>
    <n v="10"/>
    <n v="270000"/>
  </r>
  <r>
    <s v="XCCY Fix-Float"/>
    <s v="TR"/>
    <s v="11/21/2019"/>
    <s v="11/21/2029"/>
    <n v="0.17"/>
    <s v="FIXED"/>
    <n v="0"/>
    <s v="CLP.OFFICIAL.RATE/CLP08"/>
    <s v="CLP"/>
    <n v="8000000000"/>
    <s v="CLF"/>
    <n v="284000"/>
    <s v="U"/>
    <s v="OFF"/>
    <s v="11/19/2019 13:16:29"/>
    <x v="10"/>
    <x v="10"/>
    <n v="10"/>
    <n v="284000"/>
  </r>
  <r>
    <s v="XCCY Fix-Float"/>
    <s v="TR"/>
    <s v="11/25/2019"/>
    <s v="11/26/2029"/>
    <n v="0.28000000000000003"/>
    <s v="FIXED"/>
    <n v="0"/>
    <s v="CLP-TNA"/>
    <s v="CLP"/>
    <n v="8000000000"/>
    <s v="CLF"/>
    <n v="283000"/>
    <s v="U"/>
    <s v="ON"/>
    <s v="11/21/2019 13:40:43"/>
    <x v="11"/>
    <x v="11"/>
    <n v="10"/>
    <n v="283000"/>
  </r>
  <r>
    <s v="XCCY Fix-Float"/>
    <s v="TR"/>
    <s v="11/25/2019"/>
    <s v="11/26/2029"/>
    <n v="0.28000000000000003"/>
    <s v="FIXED"/>
    <n v="0"/>
    <s v="CLP-TNA"/>
    <s v="CLP"/>
    <n v="3000000000"/>
    <s v="CLF"/>
    <n v="106000"/>
    <s v="U"/>
    <s v="ON"/>
    <s v="11/21/2019 13:40:05"/>
    <x v="11"/>
    <x v="11"/>
    <n v="10"/>
    <n v="106000"/>
  </r>
  <r>
    <s v="XCCY Fix-Float"/>
    <s v="TR"/>
    <s v="11/25/2019"/>
    <s v="11/26/2029"/>
    <n v="0.28000000000000003"/>
    <s v="FIXED"/>
    <n v="0"/>
    <s v="CLP-TNA"/>
    <s v="CLP"/>
    <n v="3000000000"/>
    <s v="CLF"/>
    <n v="106000"/>
    <s v="U"/>
    <s v="ON"/>
    <s v="11/21/2019 13:39:10"/>
    <x v="11"/>
    <x v="11"/>
    <n v="10"/>
    <n v="106000"/>
  </r>
  <r>
    <s v="XCCY Fix-Float"/>
    <s v="TR"/>
    <s v="11/25/2019"/>
    <s v="11/26/2029"/>
    <n v="0.28000000000000003"/>
    <s v="FIXED"/>
    <n v="0"/>
    <s v="CLP-TNA"/>
    <s v="CLP"/>
    <n v="3000000000"/>
    <s v="CLF"/>
    <n v="106000"/>
    <s v="U"/>
    <s v="ON"/>
    <s v="11/21/2019 13:37:58"/>
    <x v="11"/>
    <x v="11"/>
    <n v="10"/>
    <n v="106000"/>
  </r>
  <r>
    <s v="XCCY Fix-Float"/>
    <s v="TR"/>
    <s v="11/26/2019"/>
    <s v="11/26/2029"/>
    <n v="0.28999999999999998"/>
    <s v="FIXED"/>
    <n v="0"/>
    <s v="CLP-TNA"/>
    <s v="CLF"/>
    <n v="280000"/>
    <s v="CLP"/>
    <n v="7893860000"/>
    <s v="U"/>
    <s v="OFF"/>
    <s v="11/22/2019 15:25:09"/>
    <x v="12"/>
    <x v="12"/>
    <n v="10"/>
    <n v="280000"/>
  </r>
  <r>
    <s v="XCCY Fix-Float"/>
    <s v="TR"/>
    <s v="11/26/2019"/>
    <s v="11/26/2029"/>
    <n v="0.3"/>
    <s v="FIXED"/>
    <n v="0"/>
    <s v="CLP-TNA"/>
    <s v="CLF"/>
    <n v="141000"/>
    <s v="CLP"/>
    <n v="4000000000"/>
    <s v="U"/>
    <s v="OFF"/>
    <s v="11/22/2019 13:13:26"/>
    <x v="12"/>
    <x v="12"/>
    <n v="10"/>
    <n v="141000"/>
  </r>
  <r>
    <s v="XCCY Fix-Float"/>
    <s v="TR"/>
    <s v="11/26/2019"/>
    <s v="11/26/2029"/>
    <n v="0.3"/>
    <s v="FIXED"/>
    <n v="0"/>
    <s v="CLP-TNA"/>
    <s v="CLF"/>
    <n v="141000"/>
    <s v="CLP"/>
    <n v="4000000000"/>
    <s v="U"/>
    <s v="OFF"/>
    <s v="11/22/2019 13:12:49"/>
    <x v="12"/>
    <x v="12"/>
    <n v="10"/>
    <n v="141000"/>
  </r>
  <r>
    <s v="XCCY Fix-Float"/>
    <s v="TR"/>
    <s v="11/27/2019"/>
    <s v="11/27/2029"/>
    <n v="0.22"/>
    <s v="FIXED"/>
    <n v="0"/>
    <s v="CLP-ON-CLICP"/>
    <s v="CLF"/>
    <n v="141000"/>
    <s v="CLP"/>
    <n v="4000000000"/>
    <s v="U"/>
    <s v="OFF"/>
    <s v="11/25/2019 16:18:09"/>
    <x v="13"/>
    <x v="13"/>
    <n v="10"/>
    <n v="141000"/>
  </r>
  <r>
    <s v="XCCY Fix-Float"/>
    <s v="TR"/>
    <s v="11/27/2019"/>
    <s v="11/27/2029"/>
    <n v="0.33500000000000002"/>
    <s v="FIXED"/>
    <n v="0"/>
    <s v="CLP-TNA"/>
    <s v="CLP"/>
    <n v="5000000000"/>
    <s v="CLF"/>
    <n v="177000"/>
    <s v="U"/>
    <s v="ON"/>
    <s v="11/25/2019 10:37:59"/>
    <x v="13"/>
    <x v="13"/>
    <n v="10"/>
    <n v="177000"/>
  </r>
  <r>
    <s v="XCCY Fix-Float"/>
    <s v="TR"/>
    <s v="11/27/2019"/>
    <s v="11/27/2029"/>
    <n v="0.21"/>
    <s v="FIXED"/>
    <n v="0"/>
    <s v="Camara Promedio Index"/>
    <s v="CLF"/>
    <n v="106000"/>
    <s v="CLP"/>
    <n v="3000000000"/>
    <s v="U"/>
    <s v="ON"/>
    <s v="11/25/2019 10:24:00"/>
    <x v="13"/>
    <x v="13"/>
    <n v="10"/>
    <n v="106000"/>
  </r>
  <r>
    <s v="XCCY Fix-Float"/>
    <s v="TR"/>
    <s v="11/27/2019"/>
    <s v="11/27/2029"/>
    <n v="0.32"/>
    <s v="FIXED"/>
    <n v="0"/>
    <s v="Camara Promedio Index"/>
    <s v="CLF"/>
    <n v="70000"/>
    <s v="CLP"/>
    <n v="2000000000"/>
    <s v="U"/>
    <s v="ON"/>
    <s v="11/25/2019 10:21:54"/>
    <x v="13"/>
    <x v="13"/>
    <n v="10"/>
    <n v="70000"/>
  </r>
  <r>
    <s v="XCCY Fix-Float"/>
    <s v="TR"/>
    <s v="11/27/2019"/>
    <s v="11/27/2029"/>
    <n v="0.22"/>
    <s v="FIXED"/>
    <n v="0"/>
    <s v="Camara Promedio Index"/>
    <s v="CLF"/>
    <n v="141000"/>
    <s v="CLP"/>
    <n v="4000000000"/>
    <s v="U"/>
    <s v="ON"/>
    <s v="11/25/2019 10:19:10"/>
    <x v="13"/>
    <x v="13"/>
    <n v="10"/>
    <n v="141000"/>
  </r>
  <r>
    <s v="XCCY Fix-Float"/>
    <s v="TR"/>
    <s v="12/02/2019"/>
    <s v="12/02/2029"/>
    <n v="0.218"/>
    <s v="FIXED"/>
    <n v="0"/>
    <s v="CLP-TNA"/>
    <s v="CLF"/>
    <n v="141000"/>
    <s v="CLP"/>
    <n v="4000000000"/>
    <s v="U"/>
    <s v="OFF"/>
    <s v="11/27/2019 14:23:56"/>
    <x v="14"/>
    <x v="14"/>
    <n v="10"/>
    <n v="141000"/>
  </r>
  <r>
    <s v="XCCY Fix-Float"/>
    <s v="TR"/>
    <s v="12/02/2019"/>
    <s v="12/03/2029"/>
    <n v="0.185"/>
    <s v="FIXED"/>
    <n v="0"/>
    <s v="Camara Promedio Index"/>
    <s v="CLF"/>
    <n v="106000"/>
    <s v="CLP"/>
    <n v="3000000000"/>
    <s v="U"/>
    <s v="ON"/>
    <s v="11/27/2019 10:59:20"/>
    <x v="14"/>
    <x v="14"/>
    <n v="10"/>
    <n v="106000"/>
  </r>
  <r>
    <s v="XCCY Fix-Float"/>
    <s v="TR"/>
    <s v="12/06/2019"/>
    <s v="12/06/2029"/>
    <n v="0.30499999999999999"/>
    <s v="FIXED"/>
    <n v="0"/>
    <s v="CLP-TNA"/>
    <s v="CLF"/>
    <n v="141000"/>
    <s v="CLP"/>
    <n v="4000000000"/>
    <s v="U"/>
    <s v="OFF"/>
    <s v="12/04/2019 14:44:17"/>
    <x v="15"/>
    <x v="15"/>
    <n v="10"/>
    <n v="141000"/>
  </r>
  <r>
    <s v="XCCY Fix-Float"/>
    <s v="TR"/>
    <s v="12/09/2019"/>
    <s v="12/10/2029"/>
    <n v="0.44800000000000001"/>
    <s v="FIXED"/>
    <n v="0"/>
    <s v="CLP-TNA"/>
    <s v="CLP"/>
    <n v="8000000000"/>
    <s v="CLF"/>
    <n v="282000"/>
    <s v="U"/>
    <s v="ON"/>
    <s v="12/05/2019 12:39:09"/>
    <x v="16"/>
    <x v="16"/>
    <n v="10"/>
    <n v="282000"/>
  </r>
  <r>
    <s v="XCCY Fix-Float"/>
    <s v="TR"/>
    <s v="12/10/2019"/>
    <s v="12/10/2029"/>
    <n v="0.41499999999999998"/>
    <s v="FIXED"/>
    <n v="0"/>
    <s v="Camara Promedio Index"/>
    <s v="CLF"/>
    <n v="141000"/>
    <s v="CLP"/>
    <n v="4000000000"/>
    <s v="U"/>
    <s v="ON"/>
    <s v="12/06/2019 10:45:59"/>
    <x v="17"/>
    <x v="17"/>
    <n v="10"/>
    <n v="141000"/>
  </r>
  <r>
    <s v="XCCY Fix-Float"/>
    <s v="TR"/>
    <s v="12/13/2019"/>
    <s v="12/13/2029"/>
    <n v="0.17"/>
    <s v="FIXED"/>
    <n v="0"/>
    <s v="CLP-TNA"/>
    <s v="CLF"/>
    <n v="140000"/>
    <s v="CLP"/>
    <n v="3960950000"/>
    <s v="U"/>
    <s v="OFF"/>
    <s v="12/11/2019 13:52:43"/>
    <x v="18"/>
    <x v="18"/>
    <n v="10"/>
    <n v="140000"/>
  </r>
  <r>
    <s v="XCCY Fix-Float"/>
    <s v="TR"/>
    <s v="12/13/2034"/>
    <s v="12/13/2044"/>
    <n v="0.56999999999999995"/>
    <s v="FIXED"/>
    <n v="0"/>
    <s v="CLP-TNA"/>
    <s v="CLP"/>
    <n v="13863800000"/>
    <s v="CLF"/>
    <n v="490000"/>
    <s v="U"/>
    <s v="OFF"/>
    <s v="12/11/2019 11:42:12"/>
    <x v="18"/>
    <x v="18"/>
    <n v="10"/>
    <n v="490000"/>
  </r>
  <r>
    <s v="XCCY Fix-Float"/>
    <s v="TR"/>
    <s v="12/13/2024"/>
    <s v="12/13/2034"/>
    <n v="0.8"/>
    <s v="FIXED"/>
    <n v="0"/>
    <s v="CLP-TNA"/>
    <s v="CLF"/>
    <n v="510000"/>
    <s v="CLP"/>
    <n v="14429700000"/>
    <s v="U"/>
    <s v="OFF"/>
    <s v="12/11/2019 11:39:52"/>
    <x v="18"/>
    <x v="18"/>
    <n v="10"/>
    <n v="510000"/>
  </r>
  <r>
    <s v="XCCY Fix-Float"/>
    <s v="TR"/>
    <s v="12/17/2019"/>
    <s v="12/17/2029"/>
    <n v="-8.7999999999999995E-2"/>
    <s v="FIXED"/>
    <n v="0"/>
    <s v="Camara Promedio Index"/>
    <s v="CLF"/>
    <n v="247000"/>
    <s v="CLP"/>
    <n v="7000000000"/>
    <s v="U"/>
    <s v="ON"/>
    <s v="12/13/2019 13:55:31"/>
    <x v="19"/>
    <x v="19"/>
    <n v="10"/>
    <n v="247000"/>
  </r>
  <r>
    <s v="XCCY Fix-Float"/>
    <s v="TR"/>
    <s v="12/18/2019"/>
    <s v="12/18/2029"/>
    <n v="-0.02"/>
    <s v="FIXED"/>
    <n v="0"/>
    <s v="Camara Promedio Index"/>
    <s v="CLF"/>
    <n v="106000"/>
    <s v="CLP"/>
    <n v="3000000000"/>
    <s v="U"/>
    <s v="ON"/>
    <s v="12/16/2019 14:32:31"/>
    <x v="20"/>
    <x v="20"/>
    <n v="10"/>
    <n v="106000"/>
  </r>
  <r>
    <s v="XCCY Fix-Float"/>
    <s v="TR"/>
    <s v="12/19/2019"/>
    <s v="12/19/2029"/>
    <n v="-0.02"/>
    <s v="FIXED"/>
    <n v="0"/>
    <s v="CLP-TNA"/>
    <s v="CLP"/>
    <n v="3000000000"/>
    <s v="CLF"/>
    <n v="106000"/>
    <s v="U"/>
    <s v="ON"/>
    <s v="12/17/2019 13:48:04"/>
    <x v="21"/>
    <x v="21"/>
    <n v="10"/>
    <n v="106000"/>
  </r>
  <r>
    <s v="XCCY Fix-Float"/>
    <s v="TR"/>
    <s v="12/20/2019"/>
    <s v="12/20/2029"/>
    <n v="2.8000000000000001E-2"/>
    <s v="FIXED"/>
    <n v="0"/>
    <s v="Camara Promedio Index"/>
    <s v="CLF"/>
    <n v="106000"/>
    <s v="CLP"/>
    <n v="3000000000"/>
    <s v="U"/>
    <s v="ON"/>
    <s v="12/18/2019 12:23:48"/>
    <x v="22"/>
    <x v="22"/>
    <n v="10"/>
    <n v="106000"/>
  </r>
  <r>
    <s v="XCCY Fix-Float"/>
    <s v="TR"/>
    <s v="12/20/2019"/>
    <s v="12/20/2029"/>
    <n v="0"/>
    <s v="FIXED"/>
    <n v="0"/>
    <s v="Camara Promedio Index"/>
    <s v="CLF"/>
    <n v="106000"/>
    <s v="CLP"/>
    <n v="3000000000"/>
    <s v="U"/>
    <s v="ON"/>
    <s v="12/18/2019 12:27:12"/>
    <x v="22"/>
    <x v="22"/>
    <n v="10"/>
    <n v="106000"/>
  </r>
  <r>
    <s v="XCCY Fix-Float"/>
    <s v="TR"/>
    <s v="12/24/2019"/>
    <s v="12/24/2029"/>
    <n v="0.01"/>
    <s v="FIXED"/>
    <n v="0"/>
    <s v="Camara Promedio Index"/>
    <s v="CLF"/>
    <n v="141000"/>
    <s v="CLP"/>
    <n v="4000000000"/>
    <s v="U"/>
    <s v="ON"/>
    <s v="12/20/2019 13:23:24"/>
    <x v="23"/>
    <x v="23"/>
    <n v="10"/>
    <n v="141000"/>
  </r>
  <r>
    <s v="XCCY Fix-Float"/>
    <s v="TR"/>
    <s v="12/26/2019"/>
    <s v="12/26/2029"/>
    <n v="0.01"/>
    <s v="FIXED"/>
    <n v="0"/>
    <s v="Camara Promedio Index"/>
    <s v="CLF"/>
    <n v="141000"/>
    <s v="CLP"/>
    <n v="4000000000"/>
    <s v="U"/>
    <s v="ON"/>
    <s v="12/23/2019 06:17:22"/>
    <x v="24"/>
    <x v="24"/>
    <n v="10"/>
    <n v="141000"/>
  </r>
  <r>
    <m/>
    <m/>
    <m/>
    <m/>
    <m/>
    <m/>
    <m/>
    <m/>
    <m/>
    <m/>
    <m/>
    <m/>
    <m/>
    <m/>
    <m/>
    <x v="25"/>
    <x v="25"/>
    <m/>
    <m/>
  </r>
  <r>
    <s v="XCCY Fix-Float"/>
    <s v="TR"/>
    <s v="01/07/2020"/>
    <s v="01/07/2030"/>
    <n v="7.0000000000000007E-2"/>
    <s v="FIXED"/>
    <n v="0"/>
    <s v="CLP-Reuters_.ICPROM"/>
    <s v="CLF"/>
    <n v="211000"/>
    <s v="CLP"/>
    <n v="6000000000"/>
    <s v="U"/>
    <s v="OFF"/>
    <s v="01/03/2020 14:56:00"/>
    <x v="26"/>
    <x v="26"/>
    <n v="10"/>
    <n v="211000"/>
  </r>
  <r>
    <s v="XCCY Fix-Float"/>
    <s v="TR"/>
    <s v="01/08/2020"/>
    <s v="01/08/2030"/>
    <n v="-0.1"/>
    <s v="FIXED"/>
    <n v="0"/>
    <s v="Camara Promedio Index"/>
    <s v="CLF"/>
    <n v="105000"/>
    <s v="CLP"/>
    <n v="3000000000"/>
    <s v="U"/>
    <s v="ON"/>
    <s v="01/06/2020 11:53:41"/>
    <x v="27"/>
    <x v="27"/>
    <n v="10"/>
    <n v="105000"/>
  </r>
  <r>
    <s v="XCCY Fix-Float"/>
    <s v="TR"/>
    <s v="01/08/2020"/>
    <s v="01/08/2030"/>
    <n v="0.1"/>
    <s v="FIXED"/>
    <n v="0"/>
    <s v="Camara Promedio Index"/>
    <s v="CLF"/>
    <n v="105000"/>
    <s v="CLP"/>
    <n v="3000000000"/>
    <s v="U"/>
    <s v="ON"/>
    <s v="01/06/2020 12:50:20"/>
    <x v="27"/>
    <x v="27"/>
    <n v="10"/>
    <n v="105000"/>
  </r>
  <r>
    <s v="XCCY Fix-Float"/>
    <s v="TR"/>
    <s v="01/08/2020"/>
    <s v="01/08/2030"/>
    <n v="0.1"/>
    <s v="FIXED"/>
    <n v="0"/>
    <s v="CLP-TNA"/>
    <s v="CLP"/>
    <n v="3000000000"/>
    <s v="CLF"/>
    <n v="105000"/>
    <s v="U"/>
    <s v="ON"/>
    <s v="01/06/2020 13:19:15"/>
    <x v="27"/>
    <x v="27"/>
    <n v="10"/>
    <n v="105000"/>
  </r>
  <r>
    <s v="XCCY Fix-Float"/>
    <s v="TR"/>
    <s v="01/10/2020"/>
    <s v="01/10/2030"/>
    <n v="0.14000000000000001"/>
    <s v="FIXED"/>
    <n v="0"/>
    <s v="Camara Promedio Index"/>
    <s v="CLF"/>
    <n v="105000"/>
    <s v="CLP"/>
    <n v="3000000000"/>
    <s v="U"/>
    <s v="ON"/>
    <s v="01/08/2020 13:24:25"/>
    <x v="28"/>
    <x v="28"/>
    <n v="10"/>
    <n v="105000"/>
  </r>
  <r>
    <s v="XCCY Fix-Float"/>
    <s v="TR"/>
    <s v="01/14/2020"/>
    <s v="01/14/2030"/>
    <n v="0.25"/>
    <s v="FIXED"/>
    <n v="0"/>
    <s v="CLP-TNA"/>
    <s v="CLP"/>
    <n v="3000000000"/>
    <s v="CLF"/>
    <n v="105000"/>
    <s v="U"/>
    <s v="ON"/>
    <s v="01/10/2020 13:18:42"/>
    <x v="29"/>
    <x v="29"/>
    <n v="10"/>
    <n v="105000"/>
  </r>
  <r>
    <s v="XCCY Fix-Float"/>
    <s v="TR"/>
    <s v="01/15/2020"/>
    <s v="01/15/2030"/>
    <n v="0.28000000000000003"/>
    <s v="FIXED"/>
    <n v="0"/>
    <s v="Camara Promedio Index"/>
    <s v="CLF"/>
    <n v="141000"/>
    <s v="CLP"/>
    <n v="4000000000"/>
    <s v="U"/>
    <s v="ON"/>
    <s v="01/13/2020 09:30:42"/>
    <x v="30"/>
    <x v="30"/>
    <n v="10"/>
    <n v="141000"/>
  </r>
  <r>
    <s v="XCCY Fix-Float"/>
    <s v="TR"/>
    <s v="01/15/2020"/>
    <s v="01/15/2030"/>
    <n v="0.28000000000000003"/>
    <s v="FIXED"/>
    <n v="0"/>
    <s v="Camara Promedio Index"/>
    <s v="CLF"/>
    <n v="141000"/>
    <s v="CLP"/>
    <n v="4000000000"/>
    <s v="U"/>
    <s v="ON"/>
    <s v="01/13/2020 09:43:20"/>
    <x v="30"/>
    <x v="30"/>
    <n v="10"/>
    <n v="141000"/>
  </r>
  <r>
    <s v="XCCY Fix-Float"/>
    <s v="TR"/>
    <s v="01/15/2020"/>
    <s v="01/15/2030"/>
    <n v="0.28000000000000003"/>
    <s v="FIXED"/>
    <n v="0"/>
    <s v="Camara Promedio Index"/>
    <s v="CLF"/>
    <n v="105000"/>
    <s v="CLP"/>
    <n v="3000000000"/>
    <s v="U"/>
    <s v="ON"/>
    <s v="01/13/2020 10:44:50"/>
    <x v="30"/>
    <x v="30"/>
    <n v="10"/>
    <n v="105000"/>
  </r>
  <r>
    <s v="XCCY Fix-Float"/>
    <s v="TR"/>
    <s v="01/15/2020"/>
    <s v="01/15/2030"/>
    <n v="0.27"/>
    <s v="FIXED"/>
    <n v="0"/>
    <s v="CLP-TNA"/>
    <s v="CLP"/>
    <n v="3000000000"/>
    <s v="CLF"/>
    <n v="105000"/>
    <s v="U"/>
    <s v="ON"/>
    <s v="01/13/2020 12:23:17"/>
    <x v="30"/>
    <x v="30"/>
    <n v="10"/>
    <n v="105000"/>
  </r>
  <r>
    <s v="XCCY Fix-Float"/>
    <s v="TR"/>
    <s v="01/15/2020"/>
    <s v="01/15/2030"/>
    <n v="0.27"/>
    <s v="FIXED"/>
    <n v="0"/>
    <s v="CLP-TNA"/>
    <s v="CLP"/>
    <n v="3000000000"/>
    <s v="CLF"/>
    <n v="105000"/>
    <s v="U"/>
    <s v="ON"/>
    <s v="01/13/2020 14:49:46"/>
    <x v="30"/>
    <x v="30"/>
    <n v="10"/>
    <n v="105000"/>
  </r>
  <r>
    <s v="XCCY Fix-Float"/>
    <s v="TR"/>
    <s v="01/15/2020"/>
    <s v="01/15/2030"/>
    <n v="0.27"/>
    <s v="FIXED"/>
    <n v="0"/>
    <s v="CLP-TNA"/>
    <s v="CLP"/>
    <n v="3000000000"/>
    <s v="CLF"/>
    <n v="105000"/>
    <s v="U"/>
    <s v="ON"/>
    <s v="01/13/2020 14:50:52"/>
    <x v="30"/>
    <x v="30"/>
    <n v="10"/>
    <n v="105000"/>
  </r>
  <r>
    <s v="XCCY Fix-Float"/>
    <s v="TR"/>
    <s v="01/16/2020"/>
    <s v="01/16/2030"/>
    <n v="0.26"/>
    <s v="FIXED"/>
    <n v="0"/>
    <s v="Camara Promedio Index"/>
    <s v="CLF"/>
    <n v="105000"/>
    <s v="CLP"/>
    <n v="3000000000"/>
    <s v="U"/>
    <s v="ON"/>
    <s v="01/14/2020 08:26:47"/>
    <x v="31"/>
    <x v="31"/>
    <n v="10"/>
    <n v="105000"/>
  </r>
  <r>
    <s v="XCCY Fix-Float"/>
    <s v="TR"/>
    <s v="01/16/2020"/>
    <s v="01/16/2030"/>
    <n v="0.255"/>
    <s v="FIXED"/>
    <n v="0"/>
    <s v="CL-CLICP-Bloomberg"/>
    <s v="CLF"/>
    <n v="141000"/>
    <s v="CLP"/>
    <n v="4000000000"/>
    <s v="U"/>
    <s v="ON"/>
    <s v="01/14/2020 11:06:47"/>
    <x v="31"/>
    <x v="31"/>
    <n v="10"/>
    <n v="141000"/>
  </r>
  <r>
    <s v="XCCY Fix-Float"/>
    <s v="TR"/>
    <s v="01/16/2020"/>
    <s v="01/16/2030"/>
    <n v="0.255"/>
    <s v="FIXED"/>
    <n v="0"/>
    <s v="CL-CLICP-Bloomberg"/>
    <s v="CLF"/>
    <n v="529000"/>
    <s v="CLP"/>
    <n v="15000000000"/>
    <s v="U"/>
    <s v="ON"/>
    <s v="01/14/2020 11:11:30"/>
    <x v="31"/>
    <x v="31"/>
    <n v="10"/>
    <n v="529000"/>
  </r>
  <r>
    <s v="XCCY Fix-Float"/>
    <s v="TR"/>
    <s v="01/17/2020"/>
    <s v="01/17/2030"/>
    <n v="0.22"/>
    <s v="FIXED"/>
    <n v="0"/>
    <s v="Camara Promedio Index"/>
    <s v="CLF"/>
    <n v="176000"/>
    <s v="CLP"/>
    <n v="5000000000"/>
    <s v="U"/>
    <s v="ON"/>
    <s v="01/15/2020 08:45:54"/>
    <x v="32"/>
    <x v="32"/>
    <n v="10"/>
    <n v="176000"/>
  </r>
  <r>
    <s v="XCCY Fix-Float"/>
    <s v="TR"/>
    <s v="01/17/2020"/>
    <s v="01/17/2030"/>
    <n v="0.22"/>
    <s v="FIXED"/>
    <n v="0"/>
    <s v="Camara Promedio Index"/>
    <s v="CLF"/>
    <n v="176000"/>
    <s v="CLP"/>
    <n v="5000000000"/>
    <s v="U"/>
    <s v="ON"/>
    <s v="01/15/2020 09:14:03"/>
    <x v="32"/>
    <x v="32"/>
    <n v="10"/>
    <n v="176000"/>
  </r>
  <r>
    <s v="XCCY Fix-Float"/>
    <s v="TR"/>
    <s v="01/17/2020"/>
    <s v="01/17/2030"/>
    <n v="0.24"/>
    <s v="FIXED"/>
    <n v="0"/>
    <s v="CLP-TNA"/>
    <s v="CLP"/>
    <n v="3000000000"/>
    <s v="CLF"/>
    <n v="105000"/>
    <s v="U"/>
    <s v="ON"/>
    <s v="01/15/2020 11:41:36"/>
    <x v="32"/>
    <x v="32"/>
    <n v="10"/>
    <n v="105000"/>
  </r>
  <r>
    <s v="XCCY Fix-Float"/>
    <s v="TR"/>
    <s v="01/17/2020"/>
    <s v="01/17/2030"/>
    <n v="0.22"/>
    <s v="FIXED"/>
    <n v="0"/>
    <s v="Camara Promedio Index"/>
    <s v="CLF"/>
    <n v="176000"/>
    <s v="CLP"/>
    <n v="5000000000"/>
    <s v="U"/>
    <s v="ON"/>
    <s v="01/15/2020 13:03:45"/>
    <x v="32"/>
    <x v="32"/>
    <n v="10"/>
    <n v="176000"/>
  </r>
  <r>
    <s v="XCCY Fix-Float"/>
    <s v="TR"/>
    <s v="01/17/2020"/>
    <s v="01/17/2030"/>
    <n v="0.22"/>
    <s v="FIXED"/>
    <n v="0"/>
    <s v="CLP-TNA"/>
    <s v="CLF"/>
    <n v="882000"/>
    <s v="CLP"/>
    <n v="25000000000"/>
    <s v="U"/>
    <s v="OFF"/>
    <s v="01/15/2020 13:19:08"/>
    <x v="32"/>
    <x v="32"/>
    <n v="10"/>
    <n v="882000"/>
  </r>
  <r>
    <s v="XCCY Fix-Float"/>
    <s v="TR"/>
    <s v="01/17/2020"/>
    <s v="01/17/2030"/>
    <n v="0.22"/>
    <s v="FIXED"/>
    <n v="0"/>
    <s v="CLP-Reuters_.ICPROM"/>
    <s v="CLF"/>
    <n v="176000"/>
    <s v="CLP"/>
    <n v="5000000000"/>
    <s v="U"/>
    <s v="OFF"/>
    <s v="01/15/2020 15:31:00"/>
    <x v="32"/>
    <x v="32"/>
    <n v="10"/>
    <n v="176000"/>
  </r>
  <r>
    <s v="XCCY Fix-Float"/>
    <s v="TR"/>
    <s v="01/17/2020"/>
    <s v="01/17/2030"/>
    <n v="0.22"/>
    <s v="FIXED"/>
    <n v="0"/>
    <s v="CLP-Reuters_.ICPROM"/>
    <s v="CLF"/>
    <n v="176000"/>
    <s v="CLP"/>
    <n v="5000000000"/>
    <s v="U"/>
    <s v="OFF"/>
    <s v="01/15/2020 16:11:00"/>
    <x v="32"/>
    <x v="32"/>
    <n v="10"/>
    <n v="176000"/>
  </r>
  <r>
    <s v="XCCY Fix-Float"/>
    <s v="TR"/>
    <s v="01/17/2020"/>
    <s v="01/17/2030"/>
    <n v="0.22"/>
    <s v="FIXED"/>
    <n v="0"/>
    <s v="CLP-Reuters_.ICPROM"/>
    <s v="CLF"/>
    <n v="176000"/>
    <s v="CLP"/>
    <n v="5000000000"/>
    <s v="U"/>
    <s v="OFF"/>
    <s v="01/15/2020 16:47:00"/>
    <x v="32"/>
    <x v="32"/>
    <n v="10"/>
    <n v="176000"/>
  </r>
  <r>
    <s v="XCCY Fix-Float"/>
    <s v="TR"/>
    <s v="01/21/2020"/>
    <s v="01/21/2030"/>
    <n v="0.19"/>
    <s v="FIXED"/>
    <n v="0"/>
    <s v="Camara Promedio Index"/>
    <s v="CLF"/>
    <n v="105000"/>
    <s v="CLP"/>
    <n v="3000000000"/>
    <s v="U"/>
    <s v="ON"/>
    <s v="01/16/2020 07:34:12"/>
    <x v="33"/>
    <x v="33"/>
    <n v="10"/>
    <n v="105000"/>
  </r>
  <r>
    <s v="XCCY Fix-Float"/>
    <s v="TR"/>
    <s v="01/21/2020"/>
    <s v="01/21/2030"/>
    <n v="0.2"/>
    <s v="FIXED"/>
    <n v="0"/>
    <s v="Camara Promedio Index"/>
    <s v="CLF"/>
    <n v="105000"/>
    <s v="CLP"/>
    <n v="3000000000"/>
    <s v="U"/>
    <s v="ON"/>
    <s v="01/16/2020 08:09:00"/>
    <x v="33"/>
    <x v="33"/>
    <n v="10"/>
    <n v="105000"/>
  </r>
  <r>
    <s v="XCCY Fix-Float"/>
    <s v="TR"/>
    <s v="01/22/2020"/>
    <s v="01/22/2030"/>
    <n v="0.21299999999999999"/>
    <s v="FIXED"/>
    <n v="0"/>
    <s v="CLP-TNA"/>
    <s v="CLP"/>
    <n v="8000000000"/>
    <s v="CLF"/>
    <n v="282000"/>
    <s v="U"/>
    <s v="ON"/>
    <s v="01/17/2020 10:09:40"/>
    <x v="34"/>
    <x v="34"/>
    <n v="10"/>
    <n v="282000"/>
  </r>
  <r>
    <s v="XCCY Fix-Float"/>
    <s v="TR"/>
    <s v="01/22/2035"/>
    <s v="01/22/2045"/>
    <n v="0.19"/>
    <s v="FIXED"/>
    <n v="0"/>
    <s v="CLP-TNA"/>
    <s v="CLP"/>
    <n v="4000000000"/>
    <s v="CLF"/>
    <n v="141000"/>
    <s v="U"/>
    <s v="OFF"/>
    <s v="01/17/2020 12:38:19"/>
    <x v="34"/>
    <x v="34"/>
    <n v="10"/>
    <n v="141000"/>
  </r>
  <r>
    <s v="XCCY Fix-Float"/>
    <s v="TR"/>
    <s v="01/22/2025"/>
    <s v="01/22/2035"/>
    <n v="0.54"/>
    <s v="FIXED"/>
    <n v="0"/>
    <s v="CLP-TNA"/>
    <s v="CLF"/>
    <n v="141000"/>
    <s v="CLP"/>
    <n v="4000000000"/>
    <s v="U"/>
    <s v="OFF"/>
    <s v="01/17/2020 12:39:50"/>
    <x v="34"/>
    <x v="34"/>
    <n v="10"/>
    <n v="141000"/>
  </r>
  <r>
    <s v="XCCY Fix-Float"/>
    <s v="TR"/>
    <s v="01/22/2020"/>
    <s v="01/22/2030"/>
    <n v="0.18"/>
    <s v="FIXED"/>
    <n v="0"/>
    <s v="CLP-TNA"/>
    <s v="CLP"/>
    <n v="16000000000"/>
    <s v="CLF"/>
    <n v="564000"/>
    <s v="U"/>
    <s v="ON"/>
    <s v="01/17/2020 14:31:52"/>
    <x v="34"/>
    <x v="34"/>
    <n v="10"/>
    <n v="564000"/>
  </r>
  <r>
    <s v="XCCY Fix-Float"/>
    <s v="TR"/>
    <s v="01/21/2020"/>
    <s v="01/21/2030"/>
    <n v="0.18"/>
    <s v="FIXED"/>
    <n v="0"/>
    <s v="CLP-TNA"/>
    <s v="CLP"/>
    <n v="8000000000"/>
    <s v="CLF"/>
    <n v="282000"/>
    <s v="U"/>
    <s v="ON"/>
    <s v="01/17/2020 14:32:36"/>
    <x v="34"/>
    <x v="34"/>
    <n v="10"/>
    <n v="282000"/>
  </r>
  <r>
    <s v="XCCY Fix-Float"/>
    <s v="TR"/>
    <s v="01/22/2020"/>
    <s v="01/22/2030"/>
    <n v="0.18"/>
    <s v="FIXED"/>
    <n v="0"/>
    <s v="CLP-TNA"/>
    <s v="CLP"/>
    <n v="4000000000"/>
    <s v="CLF"/>
    <n v="141000"/>
    <s v="U"/>
    <s v="ON"/>
    <s v="01/17/2020 14:33:36"/>
    <x v="34"/>
    <x v="34"/>
    <n v="10"/>
    <n v="141000"/>
  </r>
  <r>
    <s v="XCCY Fix-Float"/>
    <s v="TR"/>
    <s v="01/24/2020"/>
    <s v="01/24/2030"/>
    <n v="0.18"/>
    <s v="FIXED"/>
    <n v="0"/>
    <s v="Camara Promedio Index"/>
    <s v="CLF"/>
    <n v="105000"/>
    <s v="CLP"/>
    <n v="3000000000"/>
    <s v="U"/>
    <s v="ON"/>
    <s v="01/22/2020 09:55:33"/>
    <x v="35"/>
    <x v="35"/>
    <n v="10"/>
    <n v="105000"/>
  </r>
  <r>
    <s v="XCCY Fix-Float"/>
    <s v="TR"/>
    <s v="01/24/2020"/>
    <s v="01/24/2030"/>
    <n v="0.17"/>
    <s v="FIXED"/>
    <n v="0"/>
    <s v="CLP-TNA"/>
    <s v="CLF"/>
    <n v="1411000"/>
    <s v="CLP"/>
    <n v="40000000000"/>
    <s v="U"/>
    <s v="OFF"/>
    <s v="01/22/2020 12:38:22"/>
    <x v="35"/>
    <x v="35"/>
    <n v="10"/>
    <n v="1411000"/>
  </r>
  <r>
    <s v="XCCY Fix-Float"/>
    <s v="TR"/>
    <s v="01/27/2020"/>
    <s v="01/28/2030"/>
    <n v="0.16500000000000001"/>
    <s v="FIXED"/>
    <n v="0"/>
    <s v="Camara Promedio Index"/>
    <s v="CLF"/>
    <n v="105000"/>
    <s v="CLP"/>
    <n v="3000000000"/>
    <s v="U"/>
    <s v="ON"/>
    <s v="01/23/2020 11:33:47"/>
    <x v="36"/>
    <x v="36"/>
    <n v="10"/>
    <n v="105000"/>
  </r>
  <r>
    <s v="XCCY Fix-Float"/>
    <s v="TR"/>
    <s v="01/27/2020"/>
    <s v="01/28/2030"/>
    <n v="0.17"/>
    <s v="FIXED"/>
    <n v="0"/>
    <s v="Camara Promedio Index"/>
    <s v="CLF"/>
    <n v="211000"/>
    <s v="CLP"/>
    <n v="6000000000"/>
    <s v="U"/>
    <s v="ON"/>
    <s v="01/23/2020 11:41:27"/>
    <x v="36"/>
    <x v="36"/>
    <n v="10"/>
    <n v="211000"/>
  </r>
  <r>
    <s v="XCCY Fix-Float"/>
    <s v="TR"/>
    <s v="01/28/2020"/>
    <s v="01/28/2030"/>
    <n v="0.17"/>
    <s v="FIXED"/>
    <n v="0"/>
    <s v="Camara Promedio Index"/>
    <s v="CLF"/>
    <n v="282000"/>
    <s v="CLP"/>
    <n v="8000000000"/>
    <s v="U"/>
    <s v="ON"/>
    <s v="01/24/2020 07:56:33"/>
    <x v="37"/>
    <x v="37"/>
    <n v="10"/>
    <n v="282000"/>
  </r>
  <r>
    <s v="XCCY Fix-Float"/>
    <s v="TR"/>
    <s v="01/28/2020"/>
    <s v="01/28/2030"/>
    <n v="0.188"/>
    <s v="FIXED"/>
    <n v="0"/>
    <s v="CLP-TNA"/>
    <s v="CLF"/>
    <n v="105000"/>
    <s v="CLP"/>
    <n v="3000000000"/>
    <s v="U"/>
    <s v="ON"/>
    <s v="01/24/2020 13:57:54"/>
    <x v="37"/>
    <x v="37"/>
    <n v="10"/>
    <n v="105000"/>
  </r>
  <r>
    <s v="XCCY Fix-Float"/>
    <s v="TR"/>
    <s v="01/28/2020"/>
    <s v="01/28/2030"/>
    <n v="0.17"/>
    <s v="FIXED"/>
    <n v="0"/>
    <s v="CLP-TNA"/>
    <s v="CLP"/>
    <n v="4000000000"/>
    <s v="CLF"/>
    <n v="141000"/>
    <s v="U"/>
    <s v="ON"/>
    <s v="01/24/2020 15:17:42"/>
    <x v="37"/>
    <x v="37"/>
    <n v="10"/>
    <n v="141000"/>
  </r>
  <r>
    <s v="XCCY Fix-Float"/>
    <s v="TR"/>
    <s v="01/28/2020"/>
    <s v="01/28/2030"/>
    <n v="0.17"/>
    <s v="FIXED"/>
    <n v="0"/>
    <s v="Camara Promedio Index"/>
    <s v="CLF"/>
    <n v="282000"/>
    <s v="CLP"/>
    <n v="8000000000"/>
    <s v="U"/>
    <s v="ON"/>
    <s v="01/24/2020 07:56:33"/>
    <x v="37"/>
    <x v="37"/>
    <n v="10"/>
    <n v="282000"/>
  </r>
  <r>
    <s v="XCCY Fix-Float"/>
    <s v="TR"/>
    <s v="01/28/2020"/>
    <s v="01/28/2030"/>
    <n v="0.188"/>
    <s v="FIXED"/>
    <n v="0"/>
    <s v="CLP-TNA"/>
    <s v="CLF"/>
    <n v="105000"/>
    <s v="CLP"/>
    <n v="3000000000"/>
    <s v="U"/>
    <s v="ON"/>
    <s v="01/24/2020 13:57:54"/>
    <x v="37"/>
    <x v="37"/>
    <n v="10"/>
    <n v="105000"/>
  </r>
  <r>
    <s v="XCCY Fix-Float"/>
    <s v="TR"/>
    <s v="01/28/2020"/>
    <s v="01/28/2030"/>
    <n v="0.17"/>
    <s v="FIXED"/>
    <n v="0"/>
    <s v="CLP-TNA"/>
    <s v="CLP"/>
    <n v="4000000000"/>
    <s v="CLF"/>
    <n v="141000"/>
    <s v="U"/>
    <s v="ON"/>
    <s v="01/24/2020 15:17:42"/>
    <x v="37"/>
    <x v="37"/>
    <n v="10"/>
    <n v="141000"/>
  </r>
  <r>
    <s v="XCCY Fix-Float"/>
    <s v="TR"/>
    <s v="01/29/2020"/>
    <s v="01/29/2030"/>
    <n v="0.11"/>
    <s v="FIXED"/>
    <n v="0"/>
    <s v="CL-CLICP-Bloomberg"/>
    <s v="CLF"/>
    <n v="100000"/>
    <s v="CLP"/>
    <n v="2833640000"/>
    <s v="U"/>
    <s v="ON"/>
    <s v="01/27/2020 12:57:31"/>
    <x v="38"/>
    <x v="38"/>
    <n v="10"/>
    <n v="100000"/>
  </r>
  <r>
    <s v="XCCY Fix-Float"/>
    <s v="TR"/>
    <s v="01/29/2020"/>
    <s v="01/29/2030"/>
    <n v="0.14799999999999999"/>
    <s v="FIXED"/>
    <n v="0"/>
    <s v="CL-CLICP-Bloomberg"/>
    <s v="CLF"/>
    <n v="140000"/>
    <s v="CLP"/>
    <n v="3967100000"/>
    <s v="U"/>
    <s v="ON"/>
    <s v="01/27/2020 13:36:08"/>
    <x v="38"/>
    <x v="38"/>
    <n v="10"/>
    <n v="140000"/>
  </r>
  <r>
    <s v="XCCY Fix-Float"/>
    <s v="TR"/>
    <s v="01/29/2020"/>
    <s v="01/29/2030"/>
    <n v="0.14799999999999999"/>
    <s v="FIXED"/>
    <n v="0"/>
    <s v="CLP.OFFICIAL.RATE/CLP08"/>
    <s v="CLP"/>
    <n v="3967100000"/>
    <s v="CLF"/>
    <n v="140000"/>
    <s v="U"/>
    <s v="OFF"/>
    <s v="01/27/2020 13:39:11"/>
    <x v="38"/>
    <x v="38"/>
    <n v="10"/>
    <n v="140000"/>
  </r>
  <r>
    <s v="XCCY Fix-Float"/>
    <s v="TR"/>
    <s v="01/29/2020"/>
    <s v="01/29/2030"/>
    <n v="0.13800000000000001"/>
    <s v="FIXED"/>
    <n v="0"/>
    <s v="CLP-TNA"/>
    <s v="CLP"/>
    <n v="7934200000"/>
    <s v="CLF"/>
    <n v="280000"/>
    <s v="U"/>
    <s v="ON"/>
    <s v="01/27/2020 14:02:36"/>
    <x v="38"/>
    <x v="38"/>
    <n v="10"/>
    <n v="280000"/>
  </r>
  <r>
    <s v="XCCY Fix-Float"/>
    <s v="TR"/>
    <s v="01/29/2020"/>
    <s v="01/29/2030"/>
    <n v="0.08"/>
    <s v="FIXED"/>
    <n v="0"/>
    <s v="CLP-TNA"/>
    <s v="CLP"/>
    <n v="3967100000"/>
    <s v="CLF"/>
    <n v="140000"/>
    <s v="U"/>
    <s v="OFF"/>
    <s v="01/27/2020 19:11:14"/>
    <x v="38"/>
    <x v="38"/>
    <n v="10"/>
    <n v="140000"/>
  </r>
  <r>
    <s v="XCCY Fix-Float"/>
    <s v="TR"/>
    <s v="01/30/2020"/>
    <s v="01/30/2030"/>
    <n v="0.12"/>
    <s v="FIXED"/>
    <n v="0"/>
    <s v="Camara Promedio Index"/>
    <s v="CLF"/>
    <n v="2152000"/>
    <s v="CLP"/>
    <n v="61000000000"/>
    <s v="U"/>
    <s v="ON"/>
    <s v="01/28/2020 10:27:28"/>
    <x v="39"/>
    <x v="39"/>
    <n v="10"/>
    <n v="2152000"/>
  </r>
  <r>
    <s v="XCCY Fix-Float"/>
    <s v="TR"/>
    <s v="02/03/2020"/>
    <s v="02/04/2030"/>
    <n v="0.14000000000000001"/>
    <s v="FIXED"/>
    <n v="0"/>
    <s v="Camara Promedio Index"/>
    <s v="CLF"/>
    <n v="282000"/>
    <s v="CLP"/>
    <n v="8000000000"/>
    <s v="U"/>
    <s v="ON"/>
    <s v="01/30/2020 06:49:23"/>
    <x v="40"/>
    <x v="40"/>
    <n v="10"/>
    <n v="282000"/>
  </r>
  <r>
    <s v="XCCY Fix-Float"/>
    <s v="TR"/>
    <s v="02/03/2020"/>
    <s v="02/04/2030"/>
    <n v="0.14000000000000001"/>
    <s v="FIXED"/>
    <n v="0"/>
    <s v="Camara Promedio Index"/>
    <s v="CLF"/>
    <n v="141000"/>
    <s v="CLP"/>
    <n v="4000000000"/>
    <s v="U"/>
    <s v="ON"/>
    <s v="01/30/2020 07:08:37"/>
    <x v="40"/>
    <x v="40"/>
    <n v="10"/>
    <n v="141000"/>
  </r>
  <r>
    <s v="XCCY Fix-Float"/>
    <s v="TR"/>
    <s v="02/06/2020"/>
    <s v="02/06/2030"/>
    <n v="7.0000000000000007E-2"/>
    <s v="FIXED"/>
    <n v="0"/>
    <s v="CL-CLICP-Bloomberg"/>
    <s v="CLF"/>
    <n v="141000"/>
    <s v="CLP"/>
    <n v="4000000000"/>
    <s v="U"/>
    <s v="ON"/>
    <s v="02/04/2020 14:53:14"/>
    <x v="41"/>
    <x v="41"/>
    <n v="10"/>
    <n v="141000"/>
  </r>
  <r>
    <s v="XCCY Fix-Float"/>
    <s v="TR"/>
    <s v="02/07/2020"/>
    <s v="02/07/2030"/>
    <n v="0.45"/>
    <s v="FIXED"/>
    <n v="0"/>
    <s v="Camara Promedio Index"/>
    <s v="CLF"/>
    <n v="211000"/>
    <s v="CLP"/>
    <n v="6000000000"/>
    <s v="U"/>
    <s v="ON"/>
    <s v="02/05/2020 10:46:22"/>
    <x v="42"/>
    <x v="42"/>
    <n v="10"/>
    <n v="211000"/>
  </r>
  <r>
    <s v="XCCY Fix-Float"/>
    <s v="TR"/>
    <s v="02/07/2020"/>
    <s v="02/07/2030"/>
    <n v="0.04"/>
    <s v="FIXED"/>
    <n v="0"/>
    <s v="Camara Promedio Index"/>
    <s v="CLF"/>
    <n v="105000"/>
    <s v="CLP"/>
    <n v="3000000000"/>
    <s v="U"/>
    <s v="ON"/>
    <s v="02/05/2020 10:56:33"/>
    <x v="42"/>
    <x v="42"/>
    <n v="10"/>
    <n v="105000"/>
  </r>
  <r>
    <s v="XCCY Fix-Float"/>
    <s v="TR"/>
    <s v="02/07/2020"/>
    <s v="02/07/2030"/>
    <n v="0.05"/>
    <s v="FIXED"/>
    <n v="0"/>
    <s v="CLP-TNA"/>
    <s v="CLP"/>
    <n v="3000000000"/>
    <s v="CLF"/>
    <n v="105000"/>
    <s v="U"/>
    <s v="ON"/>
    <s v="02/05/2020 14:08:55"/>
    <x v="42"/>
    <x v="42"/>
    <n v="10"/>
    <n v="105000"/>
  </r>
  <r>
    <s v="XCCY Fix-Float"/>
    <s v="TR"/>
    <s v="02/07/2020"/>
    <s v="02/07/2030"/>
    <n v="0.03"/>
    <s v="FIXED"/>
    <n v="0"/>
    <s v="Camara Promedio Index"/>
    <s v="CLF"/>
    <n v="105000"/>
    <s v="CLP"/>
    <n v="3000000000"/>
    <s v="U"/>
    <s v="ON"/>
    <s v="02/06/2020 10:49:24"/>
    <x v="43"/>
    <x v="43"/>
    <n v="10"/>
    <n v="105000"/>
  </r>
  <r>
    <s v="XCCY Fix-Float"/>
    <s v="TR"/>
    <s v="02/11/2020"/>
    <s v="02/11/2030"/>
    <n v="0.65"/>
    <s v="FIXED"/>
    <n v="0"/>
    <s v="Camara Promedio Index"/>
    <s v="CLF"/>
    <n v="176000"/>
    <s v="CLP"/>
    <n v="5000000000"/>
    <s v="U"/>
    <s v="ON"/>
    <s v="02/07/2020 09:30:16"/>
    <x v="44"/>
    <x v="44"/>
    <n v="10"/>
    <n v="176000"/>
  </r>
  <r>
    <s v="XCCY Fix-Float"/>
    <s v="TR"/>
    <s v="02/13/2020"/>
    <s v="02/13/2030"/>
    <n v="0.05"/>
    <s v="FIXED"/>
    <n v="0"/>
    <s v="CLP-TNA"/>
    <s v="CLP"/>
    <n v="3000000000"/>
    <s v="CLF"/>
    <n v="105000"/>
    <s v="U"/>
    <s v="ON"/>
    <s v="02/11/2020 13:15:08"/>
    <x v="45"/>
    <x v="45"/>
    <n v="10"/>
    <n v="105000"/>
  </r>
  <r>
    <s v="XCCY Fix-Float"/>
    <s v="TR"/>
    <s v="02/14/2020"/>
    <s v="02/14/2030"/>
    <n v="0.05"/>
    <s v="FIXED"/>
    <n v="0"/>
    <s v="Camara Promedio Index"/>
    <s v="CLF"/>
    <n v="140000"/>
    <s v="CLP"/>
    <n v="4000000000"/>
    <s v="U"/>
    <s v="ON"/>
    <s v="02/12/2020 09:48:14"/>
    <x v="46"/>
    <x v="46"/>
    <n v="10"/>
    <n v="140000"/>
  </r>
  <r>
    <s v="XCCY Fix-Float"/>
    <s v="TR"/>
    <s v="02/14/2020"/>
    <s v="02/14/2030"/>
    <n v="7.0000000000000007E-2"/>
    <s v="FIXED"/>
    <n v="0"/>
    <s v="CLP-TNA"/>
    <s v="CLP"/>
    <n v="8000000000"/>
    <s v="CLF"/>
    <n v="281000"/>
    <s v="U"/>
    <s v="ON"/>
    <s v="02/12/2020 13:45:17"/>
    <x v="46"/>
    <x v="46"/>
    <n v="10"/>
    <n v="281000"/>
  </r>
  <r>
    <s v="XCCY Fix-Float"/>
    <s v="TR"/>
    <s v="02/19/2020"/>
    <s v="02/19/2030"/>
    <n v="0.13"/>
    <s v="FIXED"/>
    <n v="0"/>
    <s v="Camara Promedio Index"/>
    <s v="CLF"/>
    <n v="105000"/>
    <s v="CLP"/>
    <n v="3000000000"/>
    <s v="U"/>
    <s v="ON"/>
    <s v="02/17/2020 10:25:59"/>
    <x v="47"/>
    <x v="47"/>
    <n v="10"/>
    <n v="105000"/>
  </r>
  <r>
    <s v="XCCY Fix-Float"/>
    <s v="TR"/>
    <s v="02/21/2020"/>
    <s v="02/21/2030"/>
    <n v="0.18"/>
    <s v="FIXED"/>
    <n v="0"/>
    <s v="Camara Promedio Index"/>
    <s v="CLF"/>
    <n v="105000"/>
    <s v="CLP"/>
    <n v="3000000000"/>
    <s v="U"/>
    <s v="ON"/>
    <s v="02/19/2020 07:59:02"/>
    <x v="48"/>
    <x v="48"/>
    <n v="10"/>
    <n v="105000"/>
  </r>
  <r>
    <s v="XCCY Fix-Float"/>
    <s v="TR"/>
    <s v="02/21/2020"/>
    <s v="02/21/2030"/>
    <n v="0.20499999999999999"/>
    <s v="FIXED"/>
    <n v="0"/>
    <s v="CLP-TNA"/>
    <s v="CLP"/>
    <n v="1000000000"/>
    <s v="CLF"/>
    <n v="35000"/>
    <s v="U"/>
    <s v="OFF"/>
    <s v="02/19/2020 16:02:20"/>
    <x v="48"/>
    <x v="48"/>
    <n v="10"/>
    <n v="35000"/>
  </r>
  <r>
    <s v="XCCY Fix-Float"/>
    <s v="TR"/>
    <s v="02/21/2020"/>
    <s v="02/21/2030"/>
    <n v="0.18"/>
    <s v="FIXED"/>
    <n v="0"/>
    <s v="CLP-Reuters_.ICPROM"/>
    <s v="CLF"/>
    <n v="281000"/>
    <s v="CLP"/>
    <n v="8000000000"/>
    <s v="U"/>
    <s v="OFF"/>
    <s v="02/20/2020 17:36:00"/>
    <x v="49"/>
    <x v="49"/>
    <n v="10"/>
    <n v="281000"/>
  </r>
  <r>
    <s v="XCCY Fix-Float"/>
    <s v="TR"/>
    <s v="02/25/2020"/>
    <s v="02/25/2030"/>
    <n v="0.29799999999999999"/>
    <s v="FIXED"/>
    <n v="0"/>
    <s v="Camara Promedio Index"/>
    <s v="CLF"/>
    <n v="105000"/>
    <s v="CLP"/>
    <n v="3000000000"/>
    <s v="U"/>
    <s v="ON"/>
    <s v="02/21/2020 09:26:31"/>
    <x v="50"/>
    <x v="50"/>
    <n v="10"/>
    <n v="105000"/>
  </r>
  <r>
    <s v="XCCY Fix-Float"/>
    <s v="TR"/>
    <s v="02/25/2020"/>
    <s v="02/25/2030"/>
    <n v="0.27"/>
    <s v="FIXED"/>
    <n v="0"/>
    <s v="Camara Promedio Index"/>
    <s v="CLF"/>
    <n v="105000"/>
    <s v="CLP"/>
    <n v="3000000000"/>
    <s v="U"/>
    <s v="ON"/>
    <s v="02/21/2020 10:03:22"/>
    <x v="50"/>
    <x v="50"/>
    <n v="10"/>
    <n v="105000"/>
  </r>
  <r>
    <s v="XCCY Fix-Float"/>
    <s v="TR"/>
    <s v="02/26/2020"/>
    <s v="02/26/2030"/>
    <n v="0.13"/>
    <s v="FIXED"/>
    <n v="0"/>
    <s v="Camara Promedio Index"/>
    <s v="CLF"/>
    <n v="105000"/>
    <s v="CLP"/>
    <n v="3000000000"/>
    <s v="U"/>
    <s v="ON"/>
    <s v="02/24/2020 10:53:06"/>
    <x v="51"/>
    <x v="51"/>
    <n v="10"/>
    <n v="105000"/>
  </r>
  <r>
    <s v="XCCY Fix-Float"/>
    <s v="TR"/>
    <s v="02/28/2020"/>
    <s v="02/28/2030"/>
    <n v="0.13500000000000001"/>
    <s v="FIXED"/>
    <n v="0"/>
    <s v="Camara Promedio Index"/>
    <s v="CLF"/>
    <n v="140000"/>
    <s v="CLP"/>
    <n v="4000000000"/>
    <s v="U"/>
    <s v="ON"/>
    <s v="02/26/2020 09:31:44"/>
    <x v="52"/>
    <x v="52"/>
    <n v="10"/>
    <n v="140000"/>
  </r>
  <r>
    <s v="XCCY Fix-Float"/>
    <s v="TR"/>
    <s v="03/03/2020"/>
    <s v="03/04/2030"/>
    <n v="0.24"/>
    <s v="FIXED"/>
    <n v="0"/>
    <s v="CLP-TNA"/>
    <s v="CLP"/>
    <n v="3000000000"/>
    <s v="CLF"/>
    <n v="105000"/>
    <s v="U"/>
    <s v="ON"/>
    <s v="02/28/2020 13:17:16"/>
    <x v="53"/>
    <x v="53"/>
    <n v="10"/>
    <n v="105000"/>
  </r>
  <r>
    <s v="XCCY Fix-Float"/>
    <s v="TR"/>
    <s v="03/03/2020"/>
    <s v="03/04/2030"/>
    <n v="0.26800000000000002"/>
    <s v="FIXED"/>
    <n v="0"/>
    <s v="CLP-TNA"/>
    <s v="CLP"/>
    <n v="3000000000"/>
    <s v="CLF"/>
    <n v="105000"/>
    <s v="U"/>
    <s v="ON"/>
    <s v="02/28/2020 13:17:56"/>
    <x v="53"/>
    <x v="53"/>
    <n v="10"/>
    <n v="105000"/>
  </r>
  <r>
    <s v="XCCY Fix-Float"/>
    <s v="TR"/>
    <s v="03/04/2020"/>
    <s v="03/04/2030"/>
    <n v="0.18"/>
    <s v="FIXED"/>
    <n v="0"/>
    <s v="Camara Promedio Index"/>
    <s v="CLF"/>
    <n v="561000"/>
    <s v="CLP"/>
    <n v="16000000000"/>
    <s v="U"/>
    <s v="ON"/>
    <s v="03/02/2020 08:01:38"/>
    <x v="54"/>
    <x v="54"/>
    <n v="10"/>
    <n v="561000"/>
  </r>
  <r>
    <s v="XCCY Fix-Float"/>
    <s v="TR"/>
    <s v="03/04/2020"/>
    <s v="03/04/2030"/>
    <n v="0.11"/>
    <s v="FIXED"/>
    <n v="0"/>
    <s v="Camara Promedio Index"/>
    <s v="CLF"/>
    <n v="105000"/>
    <s v="CLP"/>
    <n v="3000000000"/>
    <s v="U"/>
    <s v="ON"/>
    <s v="03/02/2020 10:42:27"/>
    <x v="54"/>
    <x v="54"/>
    <n v="10"/>
    <n v="105000"/>
  </r>
  <r>
    <s v="XCCY Fix-Float"/>
    <s v="TR"/>
    <s v="03/05/2020"/>
    <s v="03/05/2030"/>
    <n v="0.05"/>
    <s v="FIXED"/>
    <n v="0"/>
    <s v="CLP-TNA"/>
    <s v="CLP"/>
    <n v="4000000000"/>
    <s v="CLF"/>
    <n v="140000"/>
    <s v="U"/>
    <s v="ON"/>
    <s v="03/03/2020 13:54:28"/>
    <x v="55"/>
    <x v="55"/>
    <n v="10"/>
    <n v="140000"/>
  </r>
  <r>
    <s v="XCCY Fix-Float"/>
    <s v="TR"/>
    <s v="03/09/2020"/>
    <s v="03/11/2030"/>
    <n v="-0.22"/>
    <s v="FIXED"/>
    <n v="0"/>
    <s v="Camara Promedio Index"/>
    <s v="CLF"/>
    <n v="105000"/>
    <s v="CLP"/>
    <n v="3000000000"/>
    <s v="U"/>
    <s v="ON"/>
    <s v="03/05/2020 10:41:52"/>
    <x v="56"/>
    <x v="56"/>
    <n v="10"/>
    <n v="105000"/>
  </r>
  <r>
    <s v="XCCY Fix-Float"/>
    <s v="TR"/>
    <s v="03/09/2020"/>
    <s v="03/11/2030"/>
    <n v="-0.23"/>
    <s v="FIXED"/>
    <n v="0"/>
    <s v="CLP-TNA"/>
    <s v="CLP"/>
    <n v="4000000000"/>
    <s v="CLF"/>
    <n v="140000"/>
    <s v="U"/>
    <s v="ON"/>
    <s v="03/05/2020 14:58:03"/>
    <x v="56"/>
    <x v="56"/>
    <n v="10"/>
    <n v="140000"/>
  </r>
  <r>
    <s v="XCCY Fix-Float"/>
    <s v="TR"/>
    <s v="03/10/2020"/>
    <s v="03/11/2030"/>
    <n v="-0.28499999999999998"/>
    <s v="FIXED"/>
    <n v="0"/>
    <s v="CLP-TNA"/>
    <s v="CLP"/>
    <n v="4000000000"/>
    <s v="CLF"/>
    <n v="140000"/>
    <s v="U"/>
    <s v="ON"/>
    <s v="03/06/2020 14:13:37"/>
    <x v="57"/>
    <x v="57"/>
    <n v="10"/>
    <n v="140000"/>
  </r>
  <r>
    <s v="XCCY Fix-Float"/>
    <s v="TR"/>
    <s v="03/11/2020"/>
    <s v="03/11/2030"/>
    <n v="-0.37"/>
    <s v="FIXED"/>
    <n v="0"/>
    <s v="CLP-TNA"/>
    <s v="CLF"/>
    <n v="105000"/>
    <s v="CLP"/>
    <n v="3000000000"/>
    <s v="U"/>
    <s v="ON"/>
    <s v="03/09/2020 10:42:05"/>
    <x v="58"/>
    <x v="58"/>
    <n v="10"/>
    <n v="105000"/>
  </r>
  <r>
    <s v="XCCY Fix-Float"/>
    <s v="TR"/>
    <s v="03/11/2020"/>
    <s v="03/11/2030"/>
    <n v="-0.39"/>
    <s v="FIXED"/>
    <n v="0"/>
    <s v="CLP-TNA"/>
    <s v="CLP"/>
    <n v="3000000000"/>
    <s v="CLF"/>
    <n v="105000"/>
    <s v="U"/>
    <s v="ON"/>
    <s v="03/09/2020 13:56:57"/>
    <x v="58"/>
    <x v="58"/>
    <n v="10"/>
    <n v="105000"/>
  </r>
  <r>
    <s v="XCCY Fix-Float"/>
    <s v="TR"/>
    <s v="03/11/2020"/>
    <s v="03/11/2030"/>
    <n v="-0.39"/>
    <s v="FIXED"/>
    <n v="0"/>
    <s v="CLP-TNA"/>
    <s v="CLP"/>
    <n v="3000000000"/>
    <s v="CLF"/>
    <n v="105000"/>
    <s v="U"/>
    <s v="ON"/>
    <s v="03/09/2020 14:02:12"/>
    <x v="58"/>
    <x v="58"/>
    <n v="10"/>
    <n v="105000"/>
  </r>
  <r>
    <s v="XCCY Fix-Float"/>
    <s v="TR"/>
    <s v="03/13/2020"/>
    <s v="03/13/2030"/>
    <n v="-0.28999999999999998"/>
    <s v="FIXED"/>
    <n v="0"/>
    <s v="CLP-TNA"/>
    <s v="CLP"/>
    <n v="4000000000"/>
    <s v="CLF"/>
    <n v="140000"/>
    <s v="U"/>
    <s v="ON"/>
    <s v="03/11/2020 14:25:14"/>
    <x v="59"/>
    <x v="59"/>
    <n v="10"/>
    <n v="140000"/>
  </r>
  <r>
    <s v="XCCY Fix-Float"/>
    <s v="TR"/>
    <s v="03/13/2020"/>
    <s v="03/13/2030"/>
    <n v="-0.26"/>
    <s v="FIXED"/>
    <n v="0"/>
    <s v="CLP-TNA"/>
    <s v="CLP"/>
    <n v="4000000000"/>
    <s v="CLF"/>
    <n v="140000"/>
    <s v="U"/>
    <s v="ON"/>
    <s v="03/11/2020 14:27:22"/>
    <x v="59"/>
    <x v="59"/>
    <n v="10"/>
    <n v="140000"/>
  </r>
  <r>
    <s v="XCCY Fix-Float"/>
    <s v="TR"/>
    <s v="03/18/2020"/>
    <s v="03/18/2030"/>
    <n v="-0.05"/>
    <s v="FIXED"/>
    <n v="0"/>
    <s v="Camara Promedio Index"/>
    <s v="CLF"/>
    <n v="140000"/>
    <s v="CLP"/>
    <n v="4000000000"/>
    <s v="U"/>
    <s v="ON"/>
    <s v="03/16/2020 10:37:53"/>
    <x v="60"/>
    <x v="60"/>
    <n v="10"/>
    <n v="140000"/>
  </r>
  <r>
    <s v="XCCY Fix-Float"/>
    <s v="TR"/>
    <s v="03/18/2020"/>
    <s v="03/18/2030"/>
    <n v="-0.05"/>
    <s v="FIXED"/>
    <n v="0"/>
    <s v="Camara Promedio Index"/>
    <s v="CLF"/>
    <n v="140000"/>
    <s v="CLP"/>
    <n v="4000000000"/>
    <s v="U"/>
    <s v="ON"/>
    <s v="03/16/2020 10:50:03"/>
    <x v="60"/>
    <x v="60"/>
    <n v="10"/>
    <n v="140000"/>
  </r>
  <r>
    <s v="XCCY Fix-Float"/>
    <s v="TR"/>
    <s v="03/04/2020"/>
    <s v="03/04/2030"/>
    <n v="-0.48499999999999999"/>
    <s v="FIXED"/>
    <n v="0"/>
    <s v="Camara Promedio Index"/>
    <s v="CLF"/>
    <n v="175000"/>
    <s v="CLP"/>
    <n v="5000000000"/>
    <s v="U"/>
    <s v="ON"/>
    <s v="03/17/2020 07:02:32"/>
    <x v="61"/>
    <x v="61"/>
    <n v="10"/>
    <n v="175000"/>
  </r>
  <r>
    <s v="XCCY Fix-Float"/>
    <s v="TR"/>
    <s v="03/19/2020"/>
    <s v="03/19/2030"/>
    <n v="-0.17199999999999999"/>
    <s v="FIXED"/>
    <n v="0"/>
    <s v="CL-CLICP-Bloomberg"/>
    <s v="CLF"/>
    <n v="105000"/>
    <s v="CLP"/>
    <n v="3000000000"/>
    <s v="U"/>
    <s v="ON"/>
    <s v="03/17/2020 09:02:04"/>
    <x v="61"/>
    <x v="61"/>
    <n v="10"/>
    <n v="105000"/>
  </r>
  <r>
    <s v="XCCY Fix-Float"/>
    <s v="TR"/>
    <s v="03/19/2020"/>
    <s v="03/19/2030"/>
    <n v="-0.215"/>
    <s v="FIXED"/>
    <n v="0"/>
    <s v="CL-CLICP-Bloomberg"/>
    <s v="CLF"/>
    <n v="210000"/>
    <s v="CLP"/>
    <n v="6000000000"/>
    <s v="U"/>
    <s v="ON"/>
    <s v="03/17/2020 09:21:12"/>
    <x v="61"/>
    <x v="61"/>
    <n v="10"/>
    <n v="210000"/>
  </r>
  <r>
    <s v="XCCY Fix-Float"/>
    <s v="TR"/>
    <s v="03/19/2020"/>
    <s v="03/19/2030"/>
    <n v="-0.20200000000000001"/>
    <s v="FIXED"/>
    <n v="0"/>
    <s v="CL-CLICP-Bloomberg"/>
    <s v="CLF"/>
    <n v="105000"/>
    <s v="CLP"/>
    <n v="3000000000"/>
    <s v="U"/>
    <s v="ON"/>
    <s v="03/17/2020 10:00:34"/>
    <x v="61"/>
    <x v="61"/>
    <n v="10"/>
    <n v="105000"/>
  </r>
  <r>
    <s v="XCCY Fix-Float"/>
    <s v="TR"/>
    <s v="03/25/2020"/>
    <s v="03/25/2030"/>
    <n v="0.46300000000000002"/>
    <s v="FIXED"/>
    <n v="0"/>
    <s v="Camara Promedio Index"/>
    <s v="CLF"/>
    <n v="139000"/>
    <s v="CLP"/>
    <n v="4000000000"/>
    <s v="U"/>
    <s v="ON"/>
    <s v="03/23/2020 07:16:16"/>
    <x v="62"/>
    <x v="62"/>
    <n v="10"/>
    <n v="139000"/>
  </r>
  <r>
    <s v="XCCY Fix-Float"/>
    <s v="TR"/>
    <s v="03/25/2020"/>
    <s v="03/25/2030"/>
    <n v="0.435"/>
    <s v="FIXED"/>
    <n v="0"/>
    <s v="Camara Promedio Index"/>
    <s v="CLF"/>
    <n v="139000"/>
    <s v="CLP"/>
    <n v="4000000000"/>
    <s v="U"/>
    <s v="ON"/>
    <s v="03/23/2020 07:22:18"/>
    <x v="62"/>
    <x v="62"/>
    <n v="10"/>
    <n v="139000"/>
  </r>
  <r>
    <s v="XCCY Fix-Float"/>
    <s v="TR"/>
    <s v="03/27/2020"/>
    <s v="03/27/2030"/>
    <n v="0.41"/>
    <s v="FIXED"/>
    <n v="0"/>
    <s v="Camara Promedio Index"/>
    <s v="CLF"/>
    <n v="69000"/>
    <s v="CLP"/>
    <n v="2000000000"/>
    <s v="U"/>
    <s v="ON"/>
    <s v="03/25/2020 07:37:20"/>
    <x v="63"/>
    <x v="63"/>
    <n v="10"/>
    <n v="69000"/>
  </r>
  <r>
    <s v="XCCY Fix-Float"/>
    <s v="TR"/>
    <s v="03/27/2020"/>
    <s v="03/27/2030"/>
    <n v="0.33"/>
    <s v="FIXED"/>
    <n v="0"/>
    <s v="CLP-Reuters_.ICPROM"/>
    <s v="CLF"/>
    <n v="34000"/>
    <s v="CLP"/>
    <n v="1000000000"/>
    <s v="U"/>
    <s v="OFF"/>
    <s v="03/25/2020 14:06:00"/>
    <x v="63"/>
    <x v="63"/>
    <n v="10"/>
    <n v="34000"/>
  </r>
  <r>
    <s v="XCCY Fix-Float"/>
    <s v="TR"/>
    <s v="03/27/2020"/>
    <s v="03/27/2030"/>
    <n v="0.33"/>
    <s v="FIXED"/>
    <n v="0"/>
    <s v="CLP-TNA"/>
    <s v="CLP"/>
    <n v="17000000000"/>
    <s v="CLF"/>
    <n v="594000"/>
    <s v="U"/>
    <s v="ON"/>
    <s v="03/25/2020 14:37:32"/>
    <x v="63"/>
    <x v="63"/>
    <n v="10"/>
    <n v="594000"/>
  </r>
  <r>
    <s v="XCCY Fix-Float"/>
    <s v="TR"/>
    <s v="03/27/2020"/>
    <s v="03/27/2030"/>
    <n v="0.33"/>
    <s v="FIXED"/>
    <n v="0"/>
    <s v="CLP-TNA"/>
    <s v="CLP"/>
    <n v="1000000000"/>
    <s v="CLF"/>
    <n v="34000"/>
    <s v="U"/>
    <s v="ON"/>
    <s v="03/25/2020 14:40:30"/>
    <x v="63"/>
    <x v="63"/>
    <n v="10"/>
    <n v="34000"/>
  </r>
  <r>
    <s v="XCCY Fix-Float"/>
    <s v="TR"/>
    <s v="03/27/2020"/>
    <s v="03/27/2030"/>
    <n v="0.33"/>
    <s v="FIXED"/>
    <n v="0"/>
    <s v="CLP-TNA"/>
    <s v="CLP"/>
    <n v="3000000000"/>
    <s v="CLF"/>
    <n v="104000"/>
    <s v="U"/>
    <s v="ON"/>
    <s v="03/25/2020 14:41:59"/>
    <x v="63"/>
    <x v="63"/>
    <n v="10"/>
    <n v="104000"/>
  </r>
  <r>
    <s v="XCCY Fix-Float"/>
    <s v="TR"/>
    <s v="03/27/2020"/>
    <s v="03/27/2030"/>
    <n v="0.37"/>
    <s v="FIXED"/>
    <n v="0"/>
    <s v="CLP-ON-CLICP"/>
    <s v="CLF"/>
    <n v="244000"/>
    <s v="CLP"/>
    <n v="7000000000"/>
    <s v="U"/>
    <s v="OFF"/>
    <s v="03/25/2020 15:04:56"/>
    <x v="63"/>
    <x v="63"/>
    <n v="10"/>
    <n v="244000"/>
  </r>
  <r>
    <s v="XCCY Fix-Float"/>
    <s v="TR"/>
    <s v="03/27/2020"/>
    <s v="03/27/2030"/>
    <n v="0.41"/>
    <s v="FIXED"/>
    <n v="0"/>
    <s v="CLP-TNA"/>
    <s v="CLF"/>
    <n v="69000"/>
    <s v="CLP"/>
    <n v="2000000000"/>
    <s v="U"/>
    <s v="OFF"/>
    <s v="03/25/2020 16:13:39"/>
    <x v="63"/>
    <x v="63"/>
    <n v="10"/>
    <n v="69000"/>
  </r>
  <r>
    <s v="XCCY Fix-Float"/>
    <s v="TR"/>
    <s v="03/30/2020"/>
    <s v="03/29/2030"/>
    <n v="0.215"/>
    <s v="FIXED"/>
    <n v="0"/>
    <s v="CLP-TNA"/>
    <s v="CLP"/>
    <n v="4000000000"/>
    <s v="CLF"/>
    <n v="139000"/>
    <s v="U"/>
    <s v="ON"/>
    <s v="03/26/2020 14:43:42"/>
    <x v="64"/>
    <x v="64"/>
    <n v="10"/>
    <n v="139000"/>
  </r>
  <r>
    <s v="XCCY Fix-Float"/>
    <s v="TR"/>
    <s v="03/30/2020"/>
    <s v="03/29/2030"/>
    <n v="0.22500000000000001"/>
    <s v="FIXED"/>
    <n v="0"/>
    <s v="CLP-TNA"/>
    <s v="CLP"/>
    <n v="3000000000"/>
    <s v="CLF"/>
    <n v="104000"/>
    <s v="U"/>
    <s v="ON"/>
    <s v="03/26/2020 14:44:55"/>
    <x v="64"/>
    <x v="64"/>
    <n v="10"/>
    <n v="104000"/>
  </r>
  <r>
    <s v="XCCY Fix-Float"/>
    <s v="TR"/>
    <s v="03/30/2020"/>
    <s v="03/29/2030"/>
    <n v="0.22500000000000001"/>
    <s v="FIXED"/>
    <n v="0"/>
    <s v="CLP-TNA"/>
    <s v="CLP"/>
    <n v="3000000000"/>
    <s v="CLF"/>
    <n v="104000"/>
    <s v="U"/>
    <s v="ON"/>
    <s v="03/26/2020 14:48:04"/>
    <x v="64"/>
    <x v="64"/>
    <n v="10"/>
    <n v="104000"/>
  </r>
  <r>
    <s v="XCCY Fix-Float"/>
    <s v="TR"/>
    <s v="03/30/2020"/>
    <s v="03/30/2030"/>
    <n v="0.17499999999999999"/>
    <s v="FIXED"/>
    <n v="0"/>
    <s v="CLP-TNA"/>
    <s v="CLF"/>
    <n v="139000"/>
    <s v="CLP"/>
    <n v="4000000000"/>
    <s v="U"/>
    <s v="OFF"/>
    <s v="03/26/2020 16:37:56"/>
    <x v="64"/>
    <x v="64"/>
    <n v="10"/>
    <n v="139000"/>
  </r>
  <r>
    <s v="XCCY Fix-Float"/>
    <s v="TR"/>
    <s v="03/31/2020"/>
    <s v="03/29/2030"/>
    <n v="0.21"/>
    <s v="FIXED"/>
    <n v="0"/>
    <s v="CLP-TNA"/>
    <s v="CLP"/>
    <n v="4000000000"/>
    <s v="CLF"/>
    <n v="139000"/>
    <s v="U"/>
    <s v="ON"/>
    <s v="03/27/2020 13:58:22"/>
    <x v="65"/>
    <x v="65"/>
    <n v="10"/>
    <n v="139000"/>
  </r>
  <r>
    <s v="XCCY Fix-Float"/>
    <s v="TR"/>
    <s v="03/27/2020"/>
    <s v="03/27/2030"/>
    <n v="0.33"/>
    <s v="FIXED"/>
    <n v="0"/>
    <s v="CLP-Reuters_.ICPROM"/>
    <s v="CLF"/>
    <n v="34000"/>
    <s v="CLP"/>
    <n v="1000000000"/>
    <s v="U"/>
    <s v="OFF"/>
    <s v="03/30/2020 13:35:00"/>
    <x v="66"/>
    <x v="66"/>
    <n v="10"/>
    <n v="34000"/>
  </r>
  <r>
    <s v="XCCY Fix-Float"/>
    <s v="TR"/>
    <s v="04/01/2020"/>
    <s v="04/01/2030"/>
    <n v="0.09"/>
    <s v="FIXED"/>
    <n v="0"/>
    <s v="CLP-TNA"/>
    <s v="CLP"/>
    <n v="4000000000"/>
    <s v="CLF"/>
    <n v="139000"/>
    <s v="U"/>
    <s v="ON"/>
    <s v="03/30/2020 14:19:18"/>
    <x v="66"/>
    <x v="66"/>
    <n v="10"/>
    <n v="139000"/>
  </r>
  <r>
    <s v="XCCY Fix-Float"/>
    <s v="TR"/>
    <s v="04/02/2020"/>
    <s v="04/02/2030"/>
    <n v="-7.4999999999999997E-2"/>
    <s v="FIXED"/>
    <n v="0"/>
    <s v="Camara Promedio Index"/>
    <s v="CLF"/>
    <n v="594000"/>
    <s v="CLP"/>
    <n v="17000000000"/>
    <s v="U"/>
    <s v="ON"/>
    <s v="03/31/2020 09:12:51"/>
    <x v="67"/>
    <x v="67"/>
    <n v="10"/>
    <n v="594000"/>
  </r>
  <r>
    <s v="XCCY Fix-Float"/>
    <s v="TR"/>
    <s v="04/02/2020"/>
    <s v="04/02/2030"/>
    <n v="-7.4999999999999997E-2"/>
    <s v="FIXED"/>
    <n v="0"/>
    <s v="Camara Promedio Index"/>
    <s v="CLF"/>
    <n v="69000"/>
    <s v="CLP"/>
    <n v="2000000000"/>
    <s v="U"/>
    <s v="ON"/>
    <s v="03/31/2020 09:35:56"/>
    <x v="67"/>
    <x v="67"/>
    <n v="10"/>
    <n v="69000"/>
  </r>
  <r>
    <s v="XCCY Fix-Float"/>
    <s v="TR"/>
    <s v="04/02/2020"/>
    <s v="04/02/2030"/>
    <n v="0.1"/>
    <s v="FIXED"/>
    <n v="0"/>
    <s v="CLP-TNA"/>
    <s v="CLP"/>
    <n v="3000000000"/>
    <s v="CLF"/>
    <n v="104000"/>
    <s v="U"/>
    <s v="ON"/>
    <s v="03/31/2020 14:07:01"/>
    <x v="67"/>
    <x v="67"/>
    <n v="10"/>
    <n v="104000"/>
  </r>
  <r>
    <s v="XCCY Fix-Float"/>
    <s v="TR"/>
    <s v="04/02/2020"/>
    <s v="04/02/2030"/>
    <n v="0.105"/>
    <s v="FIXED"/>
    <n v="0"/>
    <s v="CLP-TNA"/>
    <s v="CLP"/>
    <n v="6000000000"/>
    <s v="CLF"/>
    <n v="209000"/>
    <s v="U"/>
    <s v="ON"/>
    <s v="03/31/2020 14:11:03"/>
    <x v="67"/>
    <x v="67"/>
    <n v="10"/>
    <n v="209000"/>
  </r>
  <r>
    <s v="XCCY Fix-Float"/>
    <s v="TR"/>
    <s v="04/02/2020"/>
    <s v="04/02/2030"/>
    <n v="0.1"/>
    <s v="FIXED"/>
    <n v="0"/>
    <s v="CLP-TNA"/>
    <s v="CLP"/>
    <n v="3000000000"/>
    <s v="CLF"/>
    <n v="104000"/>
    <s v="U"/>
    <s v="ON"/>
    <s v="03/31/2020 14:16:12"/>
    <x v="67"/>
    <x v="67"/>
    <n v="10"/>
    <n v="104000"/>
  </r>
  <r>
    <s v="XCCY Fix-Float"/>
    <s v="TR"/>
    <s v="04/06/2020"/>
    <s v="04/08/2030"/>
    <n v="-0.02"/>
    <s v="FIXED"/>
    <n v="0"/>
    <s v="Camara Promedio Index"/>
    <s v="CLF"/>
    <n v="314000"/>
    <s v="CLP"/>
    <n v="9000000000"/>
    <s v="U"/>
    <s v="ON"/>
    <s v="04/02/2020 11:37:33"/>
    <x v="68"/>
    <x v="68"/>
    <n v="10"/>
    <n v="314000"/>
  </r>
  <r>
    <s v="XCCY Fix-Float"/>
    <s v="TR"/>
    <s v="04/09/2020"/>
    <s v="04/09/2030"/>
    <n v="0.23"/>
    <s v="FIXED"/>
    <n v="0"/>
    <s v="Camara Promedio Index"/>
    <s v="CLF"/>
    <n v="104000"/>
    <s v="CLP"/>
    <n v="3000000000"/>
    <s v="U"/>
    <s v="ON"/>
    <s v="04/06/2020 07:42:00"/>
    <x v="69"/>
    <x v="69"/>
    <n v="10"/>
    <n v="104000"/>
  </r>
  <r>
    <s v="XCCY Fix-Float"/>
    <s v="TR"/>
    <s v="04/08/2020"/>
    <s v="04/08/2030"/>
    <n v="0.19"/>
    <s v="FIXED"/>
    <n v="0"/>
    <s v="CLP-TNA"/>
    <s v="CLP"/>
    <n v="6000000000"/>
    <s v="CLF"/>
    <n v="209000"/>
    <s v="U"/>
    <s v="ON"/>
    <s v="04/06/2020 14:08:39"/>
    <x v="69"/>
    <x v="69"/>
    <n v="10"/>
    <n v="209000"/>
  </r>
  <r>
    <s v="XCCY Fix-Float"/>
    <s v="TR"/>
    <s v="04/09/2020"/>
    <s v="04/09/2030"/>
    <n v="0.22"/>
    <s v="FIXED"/>
    <n v="0"/>
    <s v="CLP-TNA"/>
    <s v="CLP"/>
    <n v="4000000000"/>
    <s v="CLF"/>
    <n v="139000"/>
    <s v="U"/>
    <s v="ON"/>
    <s v="04/07/2020 14:04:27"/>
    <x v="70"/>
    <x v="70"/>
    <n v="10"/>
    <n v="139000"/>
  </r>
  <r>
    <s v="XCCY Fix-Float"/>
    <s v="TR"/>
    <s v="04/09/2020"/>
    <s v="04/09/2030"/>
    <n v="0.18"/>
    <s v="FIXED"/>
    <n v="0"/>
    <s v="CLP-TNA"/>
    <s v="CLP"/>
    <n v="3000000000"/>
    <s v="CLF"/>
    <n v="104000"/>
    <s v="U"/>
    <s v="ON"/>
    <s v="04/07/2020 14:13:50"/>
    <x v="70"/>
    <x v="70"/>
    <n v="10"/>
    <n v="104000"/>
  </r>
  <r>
    <s v="XCCY Fix-Float"/>
    <s v="TR"/>
    <s v="04/13/2020"/>
    <s v="04/13/2030"/>
    <n v="0.12"/>
    <s v="FIXED"/>
    <n v="0"/>
    <s v="CLP-TNA"/>
    <s v="CLF"/>
    <n v="279000"/>
    <s v="CLP"/>
    <n v="8000000000"/>
    <s v="U"/>
    <s v="OFF"/>
    <s v="04/08/2020 11:40:45"/>
    <x v="71"/>
    <x v="71"/>
    <n v="10"/>
    <n v="279000"/>
  </r>
  <r>
    <s v="XCCY Fix-Float"/>
    <s v="TR"/>
    <s v="04/13/2020"/>
    <s v="04/15/2030"/>
    <n v="0.18"/>
    <s v="FIXED"/>
    <n v="0"/>
    <s v="CLP-TNA"/>
    <s v="CLP"/>
    <n v="3000000000"/>
    <s v="CLF"/>
    <n v="104000"/>
    <s v="U"/>
    <s v="ON"/>
    <s v="04/08/2020 13:45:22"/>
    <x v="71"/>
    <x v="71"/>
    <n v="10"/>
    <n v="104000"/>
  </r>
  <r>
    <s v="XCCY Fix-Float"/>
    <s v="TR"/>
    <s v="04/14/2020"/>
    <s v="04/14/2030"/>
    <n v="0.18"/>
    <s v="FIXED"/>
    <n v="0"/>
    <s v="CLP-TNA"/>
    <s v="CLF"/>
    <n v="139000"/>
    <s v="CLP"/>
    <n v="4000000000"/>
    <s v="U"/>
    <s v="ON"/>
    <s v="04/09/2020 10:27:52"/>
    <x v="72"/>
    <x v="72"/>
    <n v="10"/>
    <n v="139000"/>
  </r>
  <r>
    <s v="XCCY Fix-Float"/>
    <s v="TR"/>
    <s v="04/14/2020"/>
    <s v="04/15/2030"/>
    <n v="0.2"/>
    <s v="FIXED"/>
    <n v="0"/>
    <s v="CLP-TNA"/>
    <s v="CLF"/>
    <n v="279000"/>
    <s v="CLP"/>
    <n v="8000000000"/>
    <s v="U"/>
    <s v="ON"/>
    <s v="04/09/2020 13:19:13"/>
    <x v="72"/>
    <x v="72"/>
    <n v="10"/>
    <n v="279000"/>
  </r>
  <r>
    <s v="XCCY Fix-Float"/>
    <s v="TR"/>
    <s v="04/14/2020"/>
    <s v="04/15/2030"/>
    <n v="0.23"/>
    <s v="FIXED"/>
    <n v="0"/>
    <s v="CLP-TNA"/>
    <s v="CLP"/>
    <n v="3000000000"/>
    <s v="CLF"/>
    <n v="104000"/>
    <s v="U"/>
    <s v="ON"/>
    <s v="04/09/2020 14:03:54"/>
    <x v="72"/>
    <x v="72"/>
    <n v="10"/>
    <n v="104000"/>
  </r>
  <r>
    <s v="XCCY Fix-Float"/>
    <s v="TR"/>
    <s v="04/15/2020"/>
    <s v="04/15/2030"/>
    <n v="0.245"/>
    <s v="FIXED"/>
    <n v="0"/>
    <s v="Camara Promedio Index"/>
    <s v="CLF"/>
    <n v="104000"/>
    <s v="CLP"/>
    <n v="3000000000"/>
    <s v="U"/>
    <s v="ON"/>
    <s v="04/13/2020 09:54:38"/>
    <x v="73"/>
    <x v="73"/>
    <n v="10"/>
    <n v="104000"/>
  </r>
  <r>
    <s v="XCCY Fix-Float"/>
    <s v="TR"/>
    <s v="04/15/2020"/>
    <s v="04/15/2030"/>
    <n v="0.26"/>
    <s v="FIXED"/>
    <n v="0"/>
    <s v="CLP-TNA"/>
    <s v="CLP"/>
    <n v="3000000000"/>
    <s v="CLF"/>
    <n v="104000"/>
    <s v="U"/>
    <s v="ON"/>
    <s v="04/13/2020 13:53:29"/>
    <x v="73"/>
    <x v="73"/>
    <n v="10"/>
    <n v="104000"/>
  </r>
  <r>
    <s v="XCCY Fix-Float"/>
    <s v="TR"/>
    <s v="04/15/2020"/>
    <s v="04/15/2030"/>
    <n v="0.245"/>
    <s v="FIXED"/>
    <n v="0"/>
    <s v="CL-CLICP-Bloomberg"/>
    <s v="CLF"/>
    <n v="104000"/>
    <s v="CLP"/>
    <n v="3000000000"/>
    <s v="U"/>
    <s v="OFF"/>
    <s v="04/13/2020 14:26:08"/>
    <x v="73"/>
    <x v="73"/>
    <n v="10"/>
    <n v="104000"/>
  </r>
  <r>
    <s v="XCCY Fix-Float"/>
    <s v="TR"/>
    <s v="04/16/2020"/>
    <s v="04/16/2030"/>
    <n v="0.215"/>
    <s v="FIXED"/>
    <n v="0"/>
    <s v="CLP-TNA"/>
    <s v="CLP"/>
    <n v="13000000000"/>
    <s v="CLF"/>
    <n v="453000"/>
    <s v="U"/>
    <s v="ON"/>
    <s v="04/14/2020 14:11:31"/>
    <x v="74"/>
    <x v="74"/>
    <n v="10"/>
    <n v="453000"/>
  </r>
  <r>
    <s v="XCCY Fix-Float"/>
    <s v="TR"/>
    <s v="04/17/2020"/>
    <s v="04/17/2030"/>
    <n v="0.15"/>
    <s v="FIXED"/>
    <n v="0"/>
    <s v="CLP-TNA"/>
    <s v="CLF"/>
    <n v="139000"/>
    <s v="CLP"/>
    <n v="4000000000"/>
    <s v="U"/>
    <s v="OFF"/>
    <s v="04/15/2020 16:16:33"/>
    <x v="75"/>
    <x v="75"/>
    <n v="10"/>
    <n v="139000"/>
  </r>
  <r>
    <s v="XCCY Fix-Float"/>
    <s v="TR"/>
    <s v="04/20/2020"/>
    <s v="04/20/2030"/>
    <n v="0.13"/>
    <s v="FIXED"/>
    <n v="0"/>
    <s v="CLP-TNA"/>
    <s v="CLF"/>
    <n v="139000"/>
    <s v="CLP"/>
    <n v="4000000000"/>
    <s v="U"/>
    <s v="OFF"/>
    <s v="04/16/2020 10:11:37"/>
    <x v="76"/>
    <x v="76"/>
    <n v="10"/>
    <n v="139000"/>
  </r>
  <r>
    <s v="XCCY Fix-Float"/>
    <s v="TR"/>
    <s v="04/20/2020"/>
    <s v="04/22/2030"/>
    <n v="0.11799999999999999"/>
    <s v="FIXED"/>
    <n v="0"/>
    <s v="CLP-TNA"/>
    <s v="CLP"/>
    <n v="9000000000"/>
    <s v="CLF"/>
    <n v="314000"/>
    <s v="U"/>
    <s v="ON"/>
    <s v="04/16/2020 14:21:36"/>
    <x v="76"/>
    <x v="76"/>
    <n v="10"/>
    <n v="314000"/>
  </r>
  <r>
    <s v="XCCY Fix-Float"/>
    <s v="TR"/>
    <s v="04/20/2020"/>
    <s v="04/22/2030"/>
    <n v="0.09"/>
    <s v="FIXED"/>
    <n v="0"/>
    <s v="CLP-TNA"/>
    <s v="CLP"/>
    <n v="9000000000"/>
    <s v="CLF"/>
    <n v="314000"/>
    <s v="U"/>
    <s v="ON"/>
    <s v="04/16/2020 14:29:11"/>
    <x v="76"/>
    <x v="76"/>
    <n v="10"/>
    <n v="314000"/>
  </r>
  <r>
    <s v="XCCY Fix-Float"/>
    <s v="TR"/>
    <s v="04/23/2020"/>
    <s v="04/23/2030"/>
    <n v="0.02"/>
    <s v="FIXED"/>
    <n v="0"/>
    <s v="CLP-TNA"/>
    <s v="CLF"/>
    <n v="139000"/>
    <s v="CLP"/>
    <n v="4000000000"/>
    <s v="U"/>
    <s v="OFF"/>
    <s v="04/21/2020 14:16:06"/>
    <x v="77"/>
    <x v="77"/>
    <n v="10"/>
    <n v="139000"/>
  </r>
  <r>
    <s v="XCCY Fix-Float"/>
    <s v="TR"/>
    <s v="04/27/2020"/>
    <s v="04/29/2030"/>
    <n v="-0.05"/>
    <s v="FIXED"/>
    <n v="0"/>
    <s v="Camara Promedio Index"/>
    <s v="CLF"/>
    <n v="104000"/>
    <s v="CLP"/>
    <n v="3000000000"/>
    <s v="U"/>
    <s v="ON"/>
    <s v="04/23/2020 09:51:59"/>
    <x v="78"/>
    <x v="78"/>
    <n v="10"/>
    <n v="104000"/>
  </r>
  <r>
    <s v="XCCY Fix-Float"/>
    <s v="TR"/>
    <s v="04/27/2020"/>
    <s v="04/29/2030"/>
    <n v="-5.5E-2"/>
    <s v="FIXED"/>
    <n v="0"/>
    <s v="Camara Promedio Index"/>
    <s v="CLF"/>
    <n v="139000"/>
    <s v="CLP"/>
    <n v="4000000000"/>
    <s v="U"/>
    <s v="ON"/>
    <s v="04/23/2020 09:54:28"/>
    <x v="78"/>
    <x v="78"/>
    <n v="10"/>
    <n v="139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XCCY Fix-Float"/>
    <s v="TR"/>
    <s v="10/24/2039"/>
    <s v="10/24/2044"/>
    <n v="-0.48"/>
    <s v="FIXED"/>
    <n v="0"/>
    <s v="CLP-TNA"/>
    <s v="CLP"/>
    <n v="19084400000"/>
    <s v="CLF"/>
    <n v="680000"/>
    <s v="U"/>
    <s v="OFF"/>
    <s v="11/04/2019 18:13:38"/>
    <x v="0"/>
    <x v="0"/>
    <d v="2019-11-04T00:00:00"/>
    <n v="5"/>
    <n v="680000"/>
  </r>
  <r>
    <s v="XCCY Fix-Float"/>
    <s v="TR"/>
    <s v="10/24/2039"/>
    <s v="10/24/2044"/>
    <n v="-0.35"/>
    <s v="FIXED"/>
    <n v="0"/>
    <s v="CLP-TNA"/>
    <s v="CLF"/>
    <n v="500000"/>
    <s v="CLP"/>
    <n v="14032700000"/>
    <s v="U"/>
    <s v="OFF"/>
    <s v="11/04/2019 18:12:53"/>
    <x v="0"/>
    <x v="0"/>
    <d v="2019-11-04T00:00:00"/>
    <n v="5"/>
    <n v="500000"/>
  </r>
  <r>
    <s v="XCCY Fix-Float"/>
    <s v="TR"/>
    <s v="11/20/2019"/>
    <s v="11/20/2024"/>
    <n v="-0.43"/>
    <s v="FIXED"/>
    <n v="0"/>
    <s v="CL-CLICP-Bloomberg"/>
    <s v="CLF"/>
    <n v="781000"/>
    <s v="CLP"/>
    <n v="22000000000"/>
    <s v="U"/>
    <s v="ON"/>
    <s v="11/18/2019 09:55:56"/>
    <x v="1"/>
    <x v="1"/>
    <d v="2019-11-18T00:00:00"/>
    <n v="5"/>
    <n v="781000"/>
  </r>
  <r>
    <s v="XCCY Fix-Float"/>
    <s v="TR"/>
    <s v="11/20/2019"/>
    <s v="11/20/2024"/>
    <n v="-0.43"/>
    <s v="FIXED"/>
    <n v="0"/>
    <s v="CLP-ON-CLICP"/>
    <s v="CLF"/>
    <n v="781000"/>
    <s v="CLP"/>
    <n v="22000000000"/>
    <s v="U"/>
    <s v="OFF"/>
    <s v="11/18/2019 11:11:47"/>
    <x v="1"/>
    <x v="1"/>
    <d v="2019-11-18T00:00:00"/>
    <n v="5"/>
    <n v="781000"/>
  </r>
  <r>
    <s v="XCCY Fix-Float"/>
    <s v="TR"/>
    <s v="11/26/2019"/>
    <s v="11/26/2024"/>
    <n v="-0.32"/>
    <s v="FIXED"/>
    <n v="0"/>
    <s v="Camara Promedio Index"/>
    <s v="CLF"/>
    <n v="283000"/>
    <s v="CLP"/>
    <n v="8000000000"/>
    <s v="U"/>
    <s v="ON"/>
    <s v="11/22/2019 09:09:04"/>
    <x v="2"/>
    <x v="2"/>
    <d v="2019-11-22T00:00:00"/>
    <n v="5"/>
    <n v="283000"/>
  </r>
  <r>
    <s v="XCCY Fix-Float"/>
    <s v="TR"/>
    <s v="11/26/2019"/>
    <s v="11/26/2024"/>
    <n v="-0.315"/>
    <s v="FIXED"/>
    <n v="0"/>
    <s v="CLP-TNA"/>
    <s v="CLP"/>
    <n v="24000000000"/>
    <s v="CLF"/>
    <n v="851000"/>
    <s v="U"/>
    <s v="ON"/>
    <s v="11/22/2019 10:22:42"/>
    <x v="2"/>
    <x v="2"/>
    <d v="2019-11-22T00:00:00"/>
    <n v="5"/>
    <n v="851000"/>
  </r>
  <r>
    <s v="XCCY Fix-Float"/>
    <s v="TR"/>
    <s v="11/29/2019"/>
    <s v="11/29/2024"/>
    <n v="-0.41"/>
    <s v="FIXED"/>
    <n v="0"/>
    <s v="Camara Promedio Index"/>
    <s v="CLF"/>
    <n v="212000"/>
    <s v="CLP"/>
    <n v="6000000000"/>
    <s v="U"/>
    <s v="ON"/>
    <s v="11/26/2019 10:03:59"/>
    <x v="3"/>
    <x v="3"/>
    <d v="2019-11-26T00:00:00"/>
    <n v="5"/>
    <n v="212000"/>
  </r>
  <r>
    <s v="XCCY Fix-Float"/>
    <s v="TR"/>
    <s v="11/28/2019"/>
    <s v="11/28/2024"/>
    <n v="-0.41"/>
    <s v="FIXED"/>
    <n v="0"/>
    <s v="Camara Promedio Index"/>
    <s v="CLF"/>
    <n v="319000"/>
    <s v="CLP"/>
    <n v="9000000000"/>
    <s v="U"/>
    <s v="ON"/>
    <s v="11/26/2019 11:26:20"/>
    <x v="3"/>
    <x v="3"/>
    <d v="2019-11-26T00:00:00"/>
    <n v="5"/>
    <n v="319000"/>
  </r>
  <r>
    <s v="XCCY Fix-Float"/>
    <s v="TR"/>
    <s v="12/06/2019"/>
    <s v="12/06/2024"/>
    <n v="-0.26619999999999999"/>
    <s v="FIXED"/>
    <n v="0"/>
    <s v="CLP.OFFICIAL.RATE/CLP08"/>
    <s v="CLP"/>
    <n v="8000000000"/>
    <s v="CLF"/>
    <n v="283000"/>
    <s v="U"/>
    <s v="OFF"/>
    <s v="12/04/2019 10:56:13"/>
    <x v="4"/>
    <x v="4"/>
    <d v="2019-12-04T00:00:00"/>
    <n v="5"/>
    <n v="283000"/>
  </r>
  <r>
    <s v="XCCY Fix-Float"/>
    <s v="TR"/>
    <s v="12/06/2019"/>
    <s v="12/06/2024"/>
    <n v="-0.27500000000000002"/>
    <s v="FIXED"/>
    <n v="0"/>
    <s v="CLP-TNA"/>
    <s v="CLP"/>
    <n v="8000000000"/>
    <s v="CLF"/>
    <n v="283000"/>
    <s v="U"/>
    <s v="ON"/>
    <s v="12/04/2019 12:12:31"/>
    <x v="4"/>
    <x v="4"/>
    <d v="2019-12-04T00:00:00"/>
    <n v="5"/>
    <n v="283000"/>
  </r>
  <r>
    <s v="XCCY Fix-Float"/>
    <s v="TR"/>
    <s v="12/06/2019"/>
    <s v="12/06/2024"/>
    <n v="-0.25"/>
    <s v="FIXED"/>
    <n v="0"/>
    <s v="Camara Promedio Index"/>
    <s v="CLF"/>
    <n v="283000"/>
    <s v="CLP"/>
    <n v="8000000000"/>
    <s v="U"/>
    <s v="ON"/>
    <s v="12/04/2019 13:01:28"/>
    <x v="4"/>
    <x v="4"/>
    <d v="2019-12-04T00:00:00"/>
    <n v="5"/>
    <n v="283000"/>
  </r>
  <r>
    <s v="XCCY Fix-Float"/>
    <s v="TR"/>
    <s v="12/06/2019"/>
    <s v="12/06/2024"/>
    <n v="-0.28000000000000003"/>
    <s v="FIXED"/>
    <n v="0"/>
    <s v="Camara Promedio Index"/>
    <s v="CLF"/>
    <n v="566000"/>
    <s v="CLP"/>
    <n v="16000000000"/>
    <s v="U"/>
    <s v="ON"/>
    <s v="12/04/2019 13:25:10"/>
    <x v="4"/>
    <x v="4"/>
    <d v="2019-12-04T00:00:00"/>
    <n v="5"/>
    <n v="566000"/>
  </r>
  <r>
    <s v="XCCY Fix-Float"/>
    <s v="TR"/>
    <s v="12/06/2019"/>
    <s v="12/06/2024"/>
    <n v="-0.26"/>
    <s v="FIXED"/>
    <n v="0"/>
    <s v="CLP-TNA"/>
    <s v="CLP"/>
    <n v="8000000000"/>
    <s v="CLF"/>
    <n v="283000"/>
    <s v="U"/>
    <s v="ON"/>
    <s v="12/04/2019 13:40:34"/>
    <x v="4"/>
    <x v="4"/>
    <d v="2019-12-04T00:00:00"/>
    <n v="5"/>
    <n v="283000"/>
  </r>
  <r>
    <s v="XCCY Fix-Float"/>
    <s v="TR"/>
    <s v="12/06/2019"/>
    <s v="12/06/2024"/>
    <n v="-0.28000000000000003"/>
    <s v="FIXED"/>
    <n v="0"/>
    <s v="Camara Promedio Index"/>
    <s v="CLF"/>
    <n v="283000"/>
    <s v="CLP"/>
    <n v="8000000000"/>
    <s v="U"/>
    <s v="ON"/>
    <s v="12/04/2019 13:56:38"/>
    <x v="4"/>
    <x v="4"/>
    <d v="2019-12-04T00:00:00"/>
    <n v="5"/>
    <n v="283000"/>
  </r>
  <r>
    <s v="XCCY Fix-Float"/>
    <s v="TR"/>
    <s v="12/11/2019"/>
    <s v="12/11/2024"/>
    <n v="-0.315"/>
    <s v="FIXED"/>
    <n v="0"/>
    <s v="CLP-TNA"/>
    <s v="CLP"/>
    <n v="8000000000"/>
    <s v="CLF"/>
    <n v="282000"/>
    <s v="U"/>
    <s v="ON"/>
    <s v="12/09/2019 13:11:59"/>
    <x v="5"/>
    <x v="5"/>
    <d v="2019-12-09T00:00:00"/>
    <n v="5"/>
    <n v="282000"/>
  </r>
  <r>
    <s v="XCCY Fix-Float"/>
    <s v="TR"/>
    <s v="12/11/2019"/>
    <s v="12/11/2024"/>
    <n v="-0.32"/>
    <s v="FIXED"/>
    <n v="0"/>
    <s v="CLP-TNA"/>
    <s v="CLP"/>
    <n v="8000000000"/>
    <s v="CLF"/>
    <n v="282000"/>
    <s v="U"/>
    <s v="ON"/>
    <s v="12/09/2019 13:14:03"/>
    <x v="5"/>
    <x v="5"/>
    <d v="2019-12-09T00:00:00"/>
    <n v="5"/>
    <n v="282000"/>
  </r>
  <r>
    <s v="XCCY Fix-Float"/>
    <s v="TR"/>
    <s v="12/11/2019"/>
    <s v="12/11/2024"/>
    <n v="-0.34"/>
    <s v="FIXED"/>
    <n v="0"/>
    <s v="Camara Promedio Index"/>
    <s v="CLF"/>
    <n v="247000"/>
    <s v="CLP"/>
    <n v="7000000000"/>
    <s v="U"/>
    <s v="ON"/>
    <s v="12/09/2019 13:35:42"/>
    <x v="5"/>
    <x v="5"/>
    <d v="2019-12-09T00:00:00"/>
    <n v="5"/>
    <n v="247000"/>
  </r>
  <r>
    <s v="XCCY Fix-Float"/>
    <s v="TR"/>
    <s v="01/08/2020"/>
    <s v="01/08/2025"/>
    <n v="-0.49"/>
    <s v="FIXED"/>
    <n v="0"/>
    <s v="Camara Promedio Index"/>
    <s v="CLF"/>
    <n v="529000"/>
    <s v="CLP"/>
    <n v="15000000000"/>
    <s v="U"/>
    <s v="ON"/>
    <s v="01/06/2020 11:07:36"/>
    <x v="6"/>
    <x v="6"/>
    <d v="2020-01-06T00:00:00"/>
    <n v="5"/>
    <n v="529000"/>
  </r>
  <r>
    <s v="XCCY Fix-Float"/>
    <s v="TR"/>
    <s v="01/08/2020"/>
    <s v="01/08/2025"/>
    <n v="-0.47"/>
    <s v="FIXED"/>
    <n v="0"/>
    <s v="Camara Promedio Index"/>
    <s v="CLF"/>
    <n v="247000"/>
    <s v="CLP"/>
    <n v="7000000000"/>
    <s v="U"/>
    <s v="ON"/>
    <s v="01/06/2020 12:03:49"/>
    <x v="6"/>
    <x v="6"/>
    <d v="2020-01-06T00:00:00"/>
    <n v="5"/>
    <n v="247000"/>
  </r>
  <r>
    <s v="XCCY Fix-Float"/>
    <s v="TR"/>
    <s v="01/08/2020"/>
    <s v="01/08/2025"/>
    <n v="-0.47"/>
    <s v="FIXED"/>
    <n v="0"/>
    <s v="CLP-TNA"/>
    <s v="CLP"/>
    <n v="8000000000"/>
    <s v="CLF"/>
    <n v="282000"/>
    <s v="U"/>
    <s v="ON"/>
    <s v="01/06/2020 13:18:32"/>
    <x v="6"/>
    <x v="6"/>
    <d v="2020-01-06T00:00:00"/>
    <n v="5"/>
    <n v="282000"/>
  </r>
  <r>
    <s v="XCCY Fix-Float"/>
    <s v="TR"/>
    <s v="01/09/2020"/>
    <s v="01/09/2025"/>
    <n v="-0.45"/>
    <s v="FIXED"/>
    <n v="0"/>
    <s v="CLP-TNA"/>
    <s v="CLP"/>
    <n v="15000000000"/>
    <s v="CLF"/>
    <n v="529000"/>
    <s v="U"/>
    <s v="ON"/>
    <s v="01/07/2020 13:42:20"/>
    <x v="7"/>
    <x v="7"/>
    <d v="2020-01-07T00:00:00"/>
    <n v="5"/>
    <n v="529000"/>
  </r>
  <r>
    <s v="XCCY Fix-Float"/>
    <s v="TR"/>
    <s v="01/10/2020"/>
    <s v="01/10/2025"/>
    <n v="-0.39"/>
    <s v="FIXED"/>
    <n v="0"/>
    <s v="Camara Promedio Index"/>
    <s v="CLF"/>
    <n v="282000"/>
    <s v="CLP"/>
    <n v="8000000000"/>
    <s v="U"/>
    <s v="ON"/>
    <s v="01/08/2020 13:31:59"/>
    <x v="8"/>
    <x v="8"/>
    <d v="2020-01-08T00:00:00"/>
    <n v="5"/>
    <n v="282000"/>
  </r>
  <r>
    <s v="XCCY Fix-Float"/>
    <s v="TR"/>
    <s v="01/13/2020"/>
    <s v="01/13/2025"/>
    <n v="-0.34499999999999997"/>
    <s v="FIXED"/>
    <n v="0"/>
    <s v="Camara Promedio Index"/>
    <s v="CLF"/>
    <n v="247000"/>
    <s v="CLP"/>
    <n v="7000000000"/>
    <s v="U"/>
    <s v="ON"/>
    <s v="01/09/2020 10:20:33"/>
    <x v="9"/>
    <x v="9"/>
    <d v="2020-01-09T00:00:00"/>
    <n v="5"/>
    <n v="247000"/>
  </r>
  <r>
    <s v="XCCY Fix-Float"/>
    <s v="TR"/>
    <s v="01/15/2020"/>
    <s v="01/15/2025"/>
    <n v="-0.25"/>
    <s v="FIXED"/>
    <n v="0"/>
    <s v="CLP-TNA"/>
    <s v="CLP"/>
    <n v="8000000000"/>
    <s v="CLF"/>
    <n v="282000"/>
    <s v="U"/>
    <s v="ON"/>
    <s v="01/13/2020 11:37:18"/>
    <x v="10"/>
    <x v="10"/>
    <d v="2020-01-13T00:00:00"/>
    <n v="5"/>
    <n v="282000"/>
  </r>
  <r>
    <s v="XCCY Fix-Float"/>
    <s v="TR"/>
    <s v="01/15/2020"/>
    <s v="01/15/2025"/>
    <n v="-0.247"/>
    <s v="FIXED"/>
    <n v="0"/>
    <s v="CLP.OFFICIAL.RATE/CLP08"/>
    <s v="CLP"/>
    <n v="8000000000"/>
    <s v="CLF"/>
    <n v="282000"/>
    <s v="U"/>
    <s v="OFF"/>
    <s v="01/13/2020 12:02:27"/>
    <x v="10"/>
    <x v="10"/>
    <d v="2020-01-13T00:00:00"/>
    <n v="5"/>
    <n v="282000"/>
  </r>
  <r>
    <s v="XCCY Fix-Float"/>
    <s v="TR"/>
    <s v="01/15/2020"/>
    <s v="01/15/2025"/>
    <n v="-0.22700000000000001"/>
    <s v="FIXED"/>
    <n v="0"/>
    <s v="CLP-TNA"/>
    <s v="CLP"/>
    <n v="8000000000"/>
    <s v="CLF"/>
    <n v="282000"/>
    <s v="U"/>
    <s v="ON"/>
    <s v="01/13/2020 12:54:23"/>
    <x v="10"/>
    <x v="10"/>
    <d v="2020-01-13T00:00:00"/>
    <n v="5"/>
    <n v="282000"/>
  </r>
  <r>
    <s v="XCCY Fix-Float"/>
    <s v="TR"/>
    <s v="01/16/2020"/>
    <s v="01/16/2025"/>
    <n v="-0.30499999999999999"/>
    <s v="FIXED"/>
    <n v="0"/>
    <s v="Camara Promedio Index"/>
    <s v="CLF"/>
    <n v="529000"/>
    <s v="CLP"/>
    <n v="15000000000"/>
    <s v="U"/>
    <s v="ON"/>
    <s v="01/14/2020 08:48:10"/>
    <x v="11"/>
    <x v="11"/>
    <d v="2020-01-14T00:00:00"/>
    <n v="5"/>
    <n v="529000"/>
  </r>
  <r>
    <s v="XCCY Fix-Float"/>
    <s v="TR"/>
    <s v="01/16/2020"/>
    <s v="01/16/2025"/>
    <n v="-0.315"/>
    <s v="FIXED"/>
    <n v="0"/>
    <s v="CLP-TNA"/>
    <s v="CLP"/>
    <n v="31000000000"/>
    <s v="CLF"/>
    <n v="1094000"/>
    <s v="U"/>
    <s v="ON"/>
    <s v="01/14/2020 12:25:05"/>
    <x v="11"/>
    <x v="11"/>
    <d v="2020-01-14T00:00:00"/>
    <n v="5"/>
    <n v="1094000"/>
  </r>
  <r>
    <s v="XCCY Fix-Float"/>
    <s v="TR"/>
    <s v="01/16/2020"/>
    <s v="01/16/2025"/>
    <n v="-0.315"/>
    <s v="FIXED"/>
    <n v="0"/>
    <s v="CLP-TNA"/>
    <s v="CLP"/>
    <n v="16000000000"/>
    <s v="CLF"/>
    <n v="564000"/>
    <s v="U"/>
    <s v="ON"/>
    <s v="01/14/2020 12:46:50"/>
    <x v="11"/>
    <x v="11"/>
    <d v="2020-01-14T00:00:00"/>
    <n v="5"/>
    <n v="564000"/>
  </r>
  <r>
    <s v="XCCY Fix-Float"/>
    <s v="TR"/>
    <s v="01/17/2020"/>
    <s v="01/17/2025"/>
    <n v="-0.35"/>
    <s v="FIXED"/>
    <n v="0"/>
    <s v="Camara Promedio Index"/>
    <s v="CLF"/>
    <n v="282000"/>
    <s v="CLP"/>
    <n v="8000000000"/>
    <s v="U"/>
    <s v="ON"/>
    <s v="01/15/2020 09:46:28"/>
    <x v="12"/>
    <x v="12"/>
    <d v="2020-01-15T00:00:00"/>
    <n v="5"/>
    <n v="282000"/>
  </r>
  <r>
    <s v="XCCY Fix-Float"/>
    <s v="TR"/>
    <s v="01/17/2020"/>
    <s v="01/17/2025"/>
    <n v="-0.36"/>
    <s v="FIXED"/>
    <n v="0"/>
    <s v="CLP-TNA"/>
    <s v="CLP"/>
    <n v="8000000000"/>
    <s v="CLF"/>
    <n v="282000"/>
    <s v="U"/>
    <s v="ON"/>
    <s v="01/15/2020 14:22:28"/>
    <x v="12"/>
    <x v="12"/>
    <d v="2020-01-15T00:00:00"/>
    <n v="5"/>
    <n v="282000"/>
  </r>
  <r>
    <s v="XCCY Fix-Float"/>
    <s v="TR"/>
    <s v="01/27/2020"/>
    <s v="01/27/2025"/>
    <n v="-0.52"/>
    <s v="FIXED"/>
    <n v="0"/>
    <s v="Camara Promedio Index"/>
    <s v="CLF"/>
    <n v="317000"/>
    <s v="CLP"/>
    <n v="9000000000"/>
    <s v="U"/>
    <s v="ON"/>
    <s v="01/23/2020 10:34:10"/>
    <x v="13"/>
    <x v="13"/>
    <d v="2020-01-23T00:00:00"/>
    <n v="5"/>
    <n v="317000"/>
  </r>
  <r>
    <s v="XCCY Fix-Float"/>
    <s v="TR"/>
    <s v="01/27/2020"/>
    <s v="01/27/2025"/>
    <n v="-0.52"/>
    <s v="FIXED"/>
    <n v="0"/>
    <s v="Camara Promedio Index"/>
    <s v="CLF"/>
    <n v="317000"/>
    <s v="CLP"/>
    <n v="9000000000"/>
    <s v="U"/>
    <s v="ON"/>
    <s v="01/23/2020 10:43:45"/>
    <x v="13"/>
    <x v="13"/>
    <d v="2020-01-23T00:00:00"/>
    <n v="5"/>
    <n v="317000"/>
  </r>
  <r>
    <s v="XCCY Fix-Float"/>
    <s v="TR"/>
    <s v="01/27/2020"/>
    <s v="01/27/2025"/>
    <n v="-0.52"/>
    <s v="FIXED"/>
    <n v="0"/>
    <s v="Camara Promedio Index"/>
    <s v="CLF"/>
    <n v="317000"/>
    <s v="CLP"/>
    <n v="9000000000"/>
    <s v="U"/>
    <s v="ON"/>
    <s v="01/23/2020 11:38:57"/>
    <x v="13"/>
    <x v="13"/>
    <d v="2020-01-23T00:00:00"/>
    <n v="5"/>
    <n v="317000"/>
  </r>
  <r>
    <s v="XCCY Fix-Float"/>
    <s v="TR"/>
    <s v="01/27/2020"/>
    <s v="01/27/2025"/>
    <n v="-0.51"/>
    <s v="FIXED"/>
    <n v="0"/>
    <s v="CLP-TNA"/>
    <s v="CLP"/>
    <n v="9000000000"/>
    <s v="CLF"/>
    <n v="317000"/>
    <s v="U"/>
    <s v="ON"/>
    <s v="01/23/2020 14:11:15"/>
    <x v="13"/>
    <x v="13"/>
    <d v="2020-01-23T00:00:00"/>
    <n v="5"/>
    <n v="317000"/>
  </r>
  <r>
    <s v="XCCY Fix-Float"/>
    <s v="TR"/>
    <s v="01/28/2020"/>
    <s v="01/28/2025"/>
    <n v="-0.53"/>
    <s v="FIXED"/>
    <n v="0"/>
    <s v="Camara Promedio Index"/>
    <s v="CLF"/>
    <n v="529000"/>
    <s v="CLP"/>
    <n v="15000000000"/>
    <s v="U"/>
    <s v="ON"/>
    <s v="01/24/2020 07:54:31"/>
    <x v="14"/>
    <x v="14"/>
    <d v="2020-01-24T00:00:00"/>
    <n v="5"/>
    <n v="529000"/>
  </r>
  <r>
    <s v="XCCY Fix-Float"/>
    <s v="TR"/>
    <s v="01/28/2020"/>
    <s v="01/28/2025"/>
    <n v="-0.52"/>
    <s v="FIXED"/>
    <n v="0"/>
    <s v="CLP-TNA"/>
    <s v="CLP"/>
    <n v="6000000000"/>
    <s v="CLF"/>
    <n v="211000"/>
    <s v="U"/>
    <s v="ON"/>
    <s v="01/24/2020 10:42:14"/>
    <x v="14"/>
    <x v="14"/>
    <d v="2020-01-24T00:00:00"/>
    <n v="5"/>
    <n v="211000"/>
  </r>
  <r>
    <s v="XCCY Fix-Float"/>
    <s v="TR"/>
    <s v="01/28/2020"/>
    <s v="01/28/2025"/>
    <n v="-0.53"/>
    <s v="FIXED"/>
    <n v="0"/>
    <s v="Camara Promedio Index"/>
    <s v="CLF"/>
    <n v="529000"/>
    <s v="CLP"/>
    <n v="15000000000"/>
    <s v="U"/>
    <s v="ON"/>
    <s v="01/24/2020 07:54:31"/>
    <x v="14"/>
    <x v="14"/>
    <d v="2020-01-24T00:00:00"/>
    <n v="5"/>
    <n v="529000"/>
  </r>
  <r>
    <s v="XCCY Fix-Float"/>
    <s v="TR"/>
    <s v="01/28/2020"/>
    <s v="01/28/2025"/>
    <n v="-0.52"/>
    <s v="FIXED"/>
    <n v="0"/>
    <s v="CLP-TNA"/>
    <s v="CLP"/>
    <n v="6000000000"/>
    <s v="CLF"/>
    <n v="211000"/>
    <s v="U"/>
    <s v="ON"/>
    <s v="01/24/2020 10:42:14"/>
    <x v="14"/>
    <x v="14"/>
    <d v="2020-01-24T00:00:00"/>
    <n v="5"/>
    <n v="211000"/>
  </r>
  <r>
    <s v="XCCY Fix-Float"/>
    <s v="TR"/>
    <s v="01/29/2020"/>
    <s v="01/29/2025"/>
    <n v="-0.57999999999999996"/>
    <s v="FIXED"/>
    <n v="0"/>
    <s v="CLP-TNA"/>
    <s v="CLP"/>
    <n v="7650840000"/>
    <s v="CLF"/>
    <n v="270000"/>
    <s v="U"/>
    <s v="ON"/>
    <s v="01/27/2020 13:01:57"/>
    <x v="15"/>
    <x v="15"/>
    <d v="2020-01-27T00:00:00"/>
    <n v="5"/>
    <n v="270000"/>
  </r>
  <r>
    <s v="XCCY Fix-Float"/>
    <s v="TR"/>
    <s v="01/29/2020"/>
    <s v="01/29/2025"/>
    <n v="-0.56999999999999995"/>
    <s v="FIXED"/>
    <n v="0"/>
    <s v="CLP-TNA"/>
    <s v="CLP"/>
    <n v="8500930000"/>
    <s v="CLF"/>
    <n v="300000"/>
    <s v="U"/>
    <s v="ON"/>
    <s v="01/27/2020 13:03:07"/>
    <x v="15"/>
    <x v="15"/>
    <d v="2020-01-27T00:00:00"/>
    <n v="5"/>
    <n v="300000"/>
  </r>
  <r>
    <s v="XCCY Fix-Float"/>
    <s v="TR"/>
    <s v="01/30/2020"/>
    <s v="01/30/2025"/>
    <n v="-0.56000000000000005"/>
    <s v="FIXED"/>
    <n v="0"/>
    <s v="CLP-TNA"/>
    <s v="CLP"/>
    <n v="8000000000"/>
    <s v="CLF"/>
    <n v="282000"/>
    <s v="U"/>
    <s v="ON"/>
    <s v="01/28/2020 13:43:20"/>
    <x v="16"/>
    <x v="16"/>
    <d v="2020-01-28T00:00:00"/>
    <n v="5"/>
    <n v="282000"/>
  </r>
  <r>
    <s v="XCCY Fix-Float"/>
    <s v="TR"/>
    <s v="02/03/2020"/>
    <s v="02/03/2025"/>
    <n v="-0.52"/>
    <s v="FIXED"/>
    <n v="0"/>
    <s v="Camara Promedio Index"/>
    <s v="CLF"/>
    <n v="317000"/>
    <s v="CLP"/>
    <n v="9000000000"/>
    <s v="U"/>
    <s v="ON"/>
    <s v="01/30/2020 10:45:42"/>
    <x v="17"/>
    <x v="17"/>
    <d v="2020-01-30T00:00:00"/>
    <n v="5"/>
    <n v="317000"/>
  </r>
  <r>
    <s v="XCCY Fix-Float"/>
    <s v="TR"/>
    <s v="02/03/2020"/>
    <s v="02/03/2025"/>
    <n v="-0.52"/>
    <s v="FIXED"/>
    <n v="0"/>
    <s v="CLP-TNA"/>
    <s v="CLP"/>
    <n v="9000000000"/>
    <s v="CLF"/>
    <n v="317000"/>
    <s v="U"/>
    <s v="ON"/>
    <s v="01/30/2020 14:32:53"/>
    <x v="17"/>
    <x v="17"/>
    <d v="2020-01-30T00:00:00"/>
    <n v="5"/>
    <n v="317000"/>
  </r>
  <r>
    <s v="XCCY Fix-Float"/>
    <s v="TR"/>
    <s v="02/03/2020"/>
    <s v="02/03/2025"/>
    <n v="-0.51"/>
    <s v="FIXED"/>
    <n v="0"/>
    <s v="CLP-ON-CLICP"/>
    <s v="CLF"/>
    <n v="317000"/>
    <s v="CLP"/>
    <n v="9000000000"/>
    <s v="U"/>
    <s v="OFF"/>
    <s v="01/30/2020 16:08:27"/>
    <x v="17"/>
    <x v="17"/>
    <d v="2020-01-30T00:00:00"/>
    <n v="5"/>
    <n v="317000"/>
  </r>
  <r>
    <s v="XCCY Fix-Float"/>
    <s v="TR"/>
    <s v="02/03/2020"/>
    <s v="02/03/2025"/>
    <n v="-0.52"/>
    <s v="FIXED"/>
    <n v="0"/>
    <s v="CLP-TNA"/>
    <s v="CLF"/>
    <n v="423000"/>
    <s v="CLP"/>
    <n v="12000000000"/>
    <s v="U"/>
    <s v="OFF"/>
    <s v="01/30/2020 17:27:31"/>
    <x v="17"/>
    <x v="17"/>
    <d v="2020-01-30T00:00:00"/>
    <n v="5"/>
    <n v="423000"/>
  </r>
  <r>
    <s v="XCCY Fix-Float"/>
    <s v="TR"/>
    <s v="02/06/2020"/>
    <s v="02/06/2025"/>
    <n v="-0.61"/>
    <s v="FIXED"/>
    <n v="0"/>
    <s v="Camara Promedio Index"/>
    <s v="CLF"/>
    <n v="282000"/>
    <s v="CLP"/>
    <n v="8000000000"/>
    <s v="U"/>
    <s v="ON"/>
    <s v="02/04/2020 08:13:37"/>
    <x v="18"/>
    <x v="18"/>
    <d v="2020-02-04T00:00:00"/>
    <n v="5"/>
    <n v="282000"/>
  </r>
  <r>
    <s v="XCCY Fix-Float"/>
    <s v="TR"/>
    <s v="02/06/2020"/>
    <s v="02/06/2025"/>
    <n v="-0.61"/>
    <s v="FIXED"/>
    <n v="0"/>
    <s v="CLP-TNA"/>
    <s v="CLP"/>
    <n v="8000000000"/>
    <s v="CLF"/>
    <n v="282000"/>
    <s v="U"/>
    <s v="ON"/>
    <s v="02/04/2020 12:03:04"/>
    <x v="18"/>
    <x v="18"/>
    <d v="2020-02-04T00:00:00"/>
    <n v="5"/>
    <n v="282000"/>
  </r>
  <r>
    <s v="XCCY Fix-Float"/>
    <s v="TR"/>
    <s v="02/06/2020"/>
    <s v="02/06/2025"/>
    <n v="-0.64"/>
    <s v="FIXED"/>
    <n v="0"/>
    <s v="CL-CLICP-Bloomberg"/>
    <s v="CLF"/>
    <n v="282000"/>
    <s v="CLP"/>
    <n v="8000000000"/>
    <s v="U"/>
    <s v="ON"/>
    <s v="02/04/2020 14:52:03"/>
    <x v="18"/>
    <x v="18"/>
    <d v="2020-02-04T00:00:00"/>
    <n v="5"/>
    <n v="282000"/>
  </r>
  <r>
    <s v="XCCY Fix-Float"/>
    <s v="TR"/>
    <s v="02/07/2020"/>
    <s v="02/07/2025"/>
    <n v="-0.65"/>
    <s v="FIXED"/>
    <n v="0"/>
    <s v="Camara Promedio Index"/>
    <s v="CLF"/>
    <n v="93000"/>
    <s v="CLP"/>
    <n v="7000000000"/>
    <s v="U"/>
    <s v="ON"/>
    <s v="02/05/2020 08:25:29"/>
    <x v="19"/>
    <x v="19"/>
    <d v="2020-02-05T00:00:00"/>
    <n v="5"/>
    <n v="93000"/>
  </r>
  <r>
    <s v="XCCY Fix-Float"/>
    <s v="TR"/>
    <s v="02/07/2020"/>
    <s v="02/07/2025"/>
    <n v="-0.64"/>
    <s v="FIXED"/>
    <n v="0"/>
    <s v="CLP-TNA"/>
    <s v="CLP"/>
    <n v="8000000000"/>
    <s v="CLF"/>
    <n v="282000"/>
    <s v="U"/>
    <s v="ON"/>
    <s v="02/05/2020 12:09:28"/>
    <x v="19"/>
    <x v="19"/>
    <d v="2020-02-05T00:00:00"/>
    <n v="5"/>
    <n v="282000"/>
  </r>
  <r>
    <s v="XCCY Fix-Float"/>
    <s v="TR"/>
    <s v="02/07/2020"/>
    <s v="02/07/2025"/>
    <n v="-0.63"/>
    <s v="FIXED"/>
    <n v="0"/>
    <s v="CLP-TNA"/>
    <s v="CLF"/>
    <n v="317000"/>
    <s v="CLP"/>
    <n v="9000000000"/>
    <s v="U"/>
    <s v="OFF"/>
    <s v="02/05/2020 15:32:38"/>
    <x v="19"/>
    <x v="19"/>
    <d v="2020-02-05T00:00:00"/>
    <n v="5"/>
    <n v="317000"/>
  </r>
  <r>
    <s v="XCCY Fix-Float"/>
    <s v="TR"/>
    <s v="02/11/2020"/>
    <s v="02/11/2025"/>
    <n v="-0.6"/>
    <s v="FIXED"/>
    <n v="0"/>
    <s v="Camara Promedio Index"/>
    <s v="CLF"/>
    <n v="282000"/>
    <s v="CLP"/>
    <n v="8000000000"/>
    <s v="U"/>
    <s v="ON"/>
    <s v="02/07/2020 09:25:22"/>
    <x v="20"/>
    <x v="20"/>
    <d v="2020-02-07T00:00:00"/>
    <n v="5"/>
    <n v="282000"/>
  </r>
  <r>
    <s v="XCCY Fix-Float"/>
    <s v="TR"/>
    <s v="02/11/2020"/>
    <s v="02/11/2025"/>
    <n v="-0.65"/>
    <s v="FIXED"/>
    <n v="0"/>
    <s v="CLP-ON-CLICP"/>
    <s v="CLF"/>
    <n v="400000"/>
    <s v="CLP"/>
    <n v="11343300000"/>
    <s v="U"/>
    <s v="OFF"/>
    <s v="02/07/2020 20:00:00"/>
    <x v="20"/>
    <x v="20"/>
    <d v="2020-02-07T00:00:00"/>
    <n v="5"/>
    <n v="400000"/>
  </r>
  <r>
    <s v="XCCY Fix-Float"/>
    <s v="TR"/>
    <s v="02/11/2020"/>
    <s v="02/11/2025"/>
    <n v="-0.65"/>
    <s v="FIXED"/>
    <n v="0"/>
    <s v="CLP-ON-CLICP"/>
    <s v="CLF"/>
    <n v="130000"/>
    <s v="CLP"/>
    <n v="3686560000"/>
    <s v="U"/>
    <s v="OFF"/>
    <s v="02/07/2020 20:00:00"/>
    <x v="20"/>
    <x v="20"/>
    <d v="2020-02-07T00:00:00"/>
    <n v="5"/>
    <n v="130000"/>
  </r>
  <r>
    <s v="XCCY Fix-Float"/>
    <s v="TR"/>
    <s v="02/13/2020"/>
    <s v="02/13/2025"/>
    <n v="-0.65500000000000003"/>
    <s v="FIXED"/>
    <n v="0"/>
    <s v="CLP-TNA"/>
    <s v="CLP"/>
    <n v="8000000000"/>
    <s v="CLF"/>
    <n v="281000"/>
    <s v="U"/>
    <s v="ON"/>
    <s v="02/11/2020 14:24:29"/>
    <x v="21"/>
    <x v="21"/>
    <d v="2020-02-11T00:00:00"/>
    <n v="5"/>
    <n v="281000"/>
  </r>
  <r>
    <s v="XCCY Fix-Float"/>
    <s v="TR"/>
    <s v="02/11/2020"/>
    <s v="02/11/2025"/>
    <n v="-0.52"/>
    <s v="FIXED"/>
    <n v="0"/>
    <s v="CLP.OFFICIAL.RATE/CLP08"/>
    <s v="CLP"/>
    <n v="0"/>
    <s v="CLF"/>
    <n v="3000000"/>
    <s v="U"/>
    <s v="OFF"/>
    <s v="02/12/2020 13:27:58"/>
    <x v="22"/>
    <x v="22"/>
    <d v="2020-02-12T00:00:00"/>
    <n v="5"/>
    <n v="3000000"/>
  </r>
  <r>
    <s v="XCCY Fix-Float"/>
    <s v="TR"/>
    <s v="02/18/2020"/>
    <s v="02/18/2025"/>
    <n v="-0.6"/>
    <s v="FIXED"/>
    <n v="0"/>
    <s v="Camara Promedio Index"/>
    <s v="CLF"/>
    <n v="985000"/>
    <s v="CLP"/>
    <n v="28000000000"/>
    <s v="U"/>
    <s v="ON"/>
    <s v="02/14/2020 09:12:48"/>
    <x v="23"/>
    <x v="23"/>
    <d v="2020-02-14T00:00:00"/>
    <n v="5"/>
    <n v="985000"/>
  </r>
  <r>
    <s v="XCCY Fix-Float"/>
    <s v="TR"/>
    <s v="02/18/2020"/>
    <s v="02/18/2025"/>
    <n v="-0.6"/>
    <s v="FIXED"/>
    <n v="0"/>
    <s v="Camara Promedio Index"/>
    <s v="CLF"/>
    <n v="985000"/>
    <s v="CLP"/>
    <n v="28000000000"/>
    <s v="U"/>
    <s v="ON"/>
    <s v="02/14/2020 09:13:34"/>
    <x v="23"/>
    <x v="23"/>
    <d v="2020-02-14T00:00:00"/>
    <n v="5"/>
    <n v="985000"/>
  </r>
  <r>
    <s v="XCCY Fix-Float"/>
    <s v="TR"/>
    <s v="02/18/2020"/>
    <s v="02/18/2025"/>
    <n v="-0.6"/>
    <s v="FIXED"/>
    <n v="0"/>
    <s v="Camara Promedio Index"/>
    <s v="CLF"/>
    <n v="985000"/>
    <s v="CLP"/>
    <n v="28000000000"/>
    <s v="U"/>
    <s v="ON"/>
    <s v="02/14/2020 09:19:39"/>
    <x v="23"/>
    <x v="23"/>
    <d v="2020-02-14T00:00:00"/>
    <n v="5"/>
    <n v="985000"/>
  </r>
  <r>
    <s v="XCCY Fix-Float"/>
    <s v="TR"/>
    <s v="02/18/2020"/>
    <s v="02/18/2025"/>
    <n v="-0.6"/>
    <s v="FIXED"/>
    <n v="0"/>
    <s v="Camara Promedio Index"/>
    <s v="CLF"/>
    <n v="211000"/>
    <s v="CLP"/>
    <n v="6000000000"/>
    <s v="U"/>
    <s v="ON"/>
    <s v="02/14/2020 09:22:00"/>
    <x v="23"/>
    <x v="23"/>
    <d v="2020-02-14T00:00:00"/>
    <n v="5"/>
    <n v="211000"/>
  </r>
  <r>
    <s v="XCCY Fix-Float"/>
    <s v="TR"/>
    <s v="02/25/2020"/>
    <s v="02/25/2025"/>
    <n v="-0.55000000000000004"/>
    <s v="FIXED"/>
    <n v="0"/>
    <s v="CLP-ON-CLICP"/>
    <s v="CLF"/>
    <n v="562000"/>
    <s v="CLP"/>
    <n v="16000000000"/>
    <s v="U"/>
    <s v="OFF"/>
    <s v="02/21/2020 14:37:37"/>
    <x v="24"/>
    <x v="24"/>
    <d v="2020-02-21T00:00:00"/>
    <n v="5"/>
    <n v="562000"/>
  </r>
  <r>
    <s v="XCCY Fix-Float"/>
    <s v="TR"/>
    <s v="02/28/2020"/>
    <s v="02/28/2025"/>
    <n v="-0.65"/>
    <s v="FIXED"/>
    <n v="0"/>
    <s v="CL-CLICP-Bloomberg"/>
    <s v="CLF"/>
    <n v="316000"/>
    <s v="CLP"/>
    <n v="9000000000"/>
    <s v="U"/>
    <s v="ON"/>
    <s v="02/26/2020 11:54:33"/>
    <x v="25"/>
    <x v="25"/>
    <d v="2020-02-26T00:00:00"/>
    <n v="5"/>
    <n v="316000"/>
  </r>
  <r>
    <s v="XCCY Fix-Float"/>
    <s v="TR"/>
    <s v="03/03/2020"/>
    <s v="03/03/2025"/>
    <n v="-0.56000000000000005"/>
    <s v="FIXED"/>
    <n v="0"/>
    <s v="Camara Promedio Index"/>
    <s v="CLF"/>
    <n v="315000"/>
    <s v="CLP"/>
    <n v="9000000000"/>
    <s v="U"/>
    <s v="ON"/>
    <s v="02/28/2020 10:37:58"/>
    <x v="26"/>
    <x v="26"/>
    <d v="2020-02-28T00:00:00"/>
    <n v="5"/>
    <n v="315000"/>
  </r>
  <r>
    <s v="XCCY Fix-Float"/>
    <s v="TR"/>
    <s v="03/03/2020"/>
    <s v="03/03/2025"/>
    <n v="-0.56000000000000005"/>
    <s v="FIXED"/>
    <n v="0"/>
    <s v="CLP-TNA"/>
    <s v="CLP"/>
    <n v="9000000000"/>
    <s v="CLF"/>
    <n v="315000"/>
    <s v="U"/>
    <s v="ON"/>
    <s v="02/28/2020 14:22:34"/>
    <x v="26"/>
    <x v="26"/>
    <d v="2020-02-28T00:00:00"/>
    <n v="5"/>
    <n v="315000"/>
  </r>
  <r>
    <s v="XCCY Fix-Float"/>
    <s v="TR"/>
    <s v="03/03/2020"/>
    <s v="03/03/2025"/>
    <n v="-0.56000000000000005"/>
    <s v="FIXED"/>
    <n v="0"/>
    <s v="CLP-TNA"/>
    <s v="CLP"/>
    <n v="17000000000"/>
    <s v="CLF"/>
    <n v="596000"/>
    <s v="U"/>
    <s v="ON"/>
    <s v="02/28/2020 14:27:53"/>
    <x v="26"/>
    <x v="26"/>
    <d v="2020-02-28T00:00:00"/>
    <n v="5"/>
    <n v="596000"/>
  </r>
  <r>
    <s v="XCCY Fix-Float"/>
    <s v="TR"/>
    <s v="03/03/2020"/>
    <s v="03/03/2025"/>
    <n v="-0.56000000000000005"/>
    <s v="FIXED"/>
    <n v="0"/>
    <s v="CLP-TNA"/>
    <s v="CLP"/>
    <n v="9000000000"/>
    <s v="CLF"/>
    <n v="315000"/>
    <s v="U"/>
    <s v="ON"/>
    <s v="02/28/2020 14:31:22"/>
    <x v="26"/>
    <x v="26"/>
    <d v="2020-02-28T00:00:00"/>
    <n v="5"/>
    <n v="315000"/>
  </r>
  <r>
    <s v="XCCY Fix-Float"/>
    <s v="TR"/>
    <s v="03/03/2020"/>
    <s v="03/03/2025"/>
    <n v="-0.56000000000000005"/>
    <s v="FIXED"/>
    <n v="0"/>
    <s v="CLP-TNA"/>
    <s v="CLP"/>
    <n v="17000000000"/>
    <s v="CLF"/>
    <n v="596000"/>
    <s v="U"/>
    <s v="ON"/>
    <s v="02/28/2020 14:32:48"/>
    <x v="26"/>
    <x v="26"/>
    <d v="2020-02-28T00:00:00"/>
    <n v="5"/>
    <n v="596000"/>
  </r>
  <r>
    <s v="XCCY Fix-Float"/>
    <s v="TR"/>
    <s v="02/25/2020"/>
    <s v="02/25/2025"/>
    <n v="-0.55000000000000004"/>
    <s v="FIXED"/>
    <n v="0"/>
    <s v="CLP-ON-CLICP"/>
    <s v="CLF"/>
    <n v="420000"/>
    <s v="CLP"/>
    <n v="11944900000"/>
    <s v="U"/>
    <s v="OFF"/>
    <s v="03/03/2020 02:01:00"/>
    <x v="27"/>
    <x v="27"/>
    <d v="2020-03-03T00:00:00"/>
    <n v="5"/>
    <n v="420000"/>
  </r>
  <r>
    <s v="XCCY Fix-Float"/>
    <s v="TR"/>
    <s v="02/25/2020"/>
    <s v="02/25/2025"/>
    <n v="-0.55000000000000004"/>
    <s v="FIXED"/>
    <n v="0"/>
    <s v="CLP-ON-CLICP"/>
    <s v="CLF"/>
    <n v="140000"/>
    <s v="CLP"/>
    <n v="3981630000"/>
    <s v="U"/>
    <s v="OFF"/>
    <s v="03/03/2020 03:00:00"/>
    <x v="27"/>
    <x v="27"/>
    <d v="2020-03-03T00:00:00"/>
    <n v="5"/>
    <n v="140000"/>
  </r>
  <r>
    <s v="XCCY Fix-Float"/>
    <s v="TR"/>
    <s v="03/05/2020"/>
    <s v="03/05/2025"/>
    <n v="-0.76"/>
    <s v="FIXED"/>
    <n v="0"/>
    <s v="CLP-TNA"/>
    <s v="CLP"/>
    <n v="8000000000"/>
    <s v="CLF"/>
    <n v="280000"/>
    <s v="U"/>
    <s v="ON"/>
    <s v="03/03/2020 13:53:04"/>
    <x v="27"/>
    <x v="27"/>
    <d v="2020-03-03T00:00:00"/>
    <n v="5"/>
    <n v="280000"/>
  </r>
  <r>
    <s v="XCCY Fix-Float"/>
    <s v="TR"/>
    <s v="03/06/2020"/>
    <s v="03/06/2025"/>
    <n v="-1.07"/>
    <s v="FIXED"/>
    <n v="0"/>
    <s v="Camara Promedio Index"/>
    <s v="CLF"/>
    <n v="280000"/>
    <s v="CLP"/>
    <n v="8000000000"/>
    <s v="U"/>
    <s v="ON"/>
    <s v="03/04/2020 10:22:22"/>
    <x v="28"/>
    <x v="28"/>
    <d v="2020-03-04T00:00:00"/>
    <n v="5"/>
    <n v="280000"/>
  </r>
  <r>
    <s v="XCCY Fix-Float"/>
    <s v="TR"/>
    <s v="03/06/2020"/>
    <s v="03/06/2025"/>
    <n v="-1.04"/>
    <s v="FIXED"/>
    <n v="0"/>
    <s v="CLP-TNA"/>
    <s v="CLP"/>
    <n v="8000000000"/>
    <s v="CLF"/>
    <n v="280000"/>
    <s v="U"/>
    <s v="ON"/>
    <s v="03/04/2020 13:55:42"/>
    <x v="28"/>
    <x v="28"/>
    <d v="2020-03-04T00:00:00"/>
    <n v="5"/>
    <n v="280000"/>
  </r>
  <r>
    <s v="XCCY Fix-Float"/>
    <s v="TR"/>
    <s v="03/10/2020"/>
    <s v="03/10/2025"/>
    <n v="-1.0900000000000001"/>
    <s v="FIXED"/>
    <n v="0"/>
    <s v="CLP-TNA"/>
    <s v="CLP"/>
    <n v="9000000000"/>
    <s v="CLF"/>
    <n v="315000"/>
    <s v="U"/>
    <s v="ON"/>
    <s v="03/06/2020 14:10:41"/>
    <x v="29"/>
    <x v="29"/>
    <d v="2020-03-06T00:00:00"/>
    <n v="5"/>
    <n v="315000"/>
  </r>
  <r>
    <s v="XCCY Fix-Float"/>
    <s v="TR"/>
    <s v="03/13/2020"/>
    <s v="03/13/2025"/>
    <n v="-1.125"/>
    <s v="FIXED"/>
    <n v="0"/>
    <s v="CLP-TNA"/>
    <s v="CLF"/>
    <n v="280000"/>
    <s v="CLP"/>
    <n v="8000000000"/>
    <s v="U"/>
    <s v="OFF"/>
    <s v="03/11/2020 13:21:42"/>
    <x v="30"/>
    <x v="30"/>
    <d v="2020-03-11T00:00:00"/>
    <n v="5"/>
    <n v="280000"/>
  </r>
  <r>
    <s v="XCCY Fix-Float"/>
    <s v="TR"/>
    <s v="03/19/2020"/>
    <s v="03/19/2025"/>
    <n v="-1.155"/>
    <s v="FIXED"/>
    <n v="0"/>
    <s v="CLP-TNA"/>
    <s v="CLP"/>
    <n v="9000000000"/>
    <s v="CLF"/>
    <n v="315000"/>
    <s v="U"/>
    <s v="ON"/>
    <s v="03/17/2020 13:50:47"/>
    <x v="31"/>
    <x v="31"/>
    <d v="2020-03-17T00:00:00"/>
    <n v="5"/>
    <n v="315000"/>
  </r>
  <r>
    <s v="XCCY Fix-Float"/>
    <s v="TR"/>
    <s v="03/26/2020"/>
    <s v="03/26/2025"/>
    <n v="-0.53"/>
    <s v="FIXED"/>
    <n v="0"/>
    <s v="CLP-TNA"/>
    <s v="CLP"/>
    <n v="9000000000"/>
    <s v="CLF"/>
    <n v="314000"/>
    <s v="U"/>
    <s v="ON"/>
    <s v="03/24/2020 13:51:56"/>
    <x v="32"/>
    <x v="32"/>
    <d v="2020-03-24T00:00:00"/>
    <n v="5"/>
    <n v="314000"/>
  </r>
  <r>
    <s v="XCCY Fix-Float"/>
    <s v="TR"/>
    <s v="03/27/2020"/>
    <s v="03/27/2025"/>
    <n v="-0.57999999999999996"/>
    <s v="FIXED"/>
    <n v="0"/>
    <s v="Camara Promedio Index"/>
    <s v="CLF"/>
    <n v="174000"/>
    <s v="CLP"/>
    <n v="5000000000"/>
    <s v="U"/>
    <s v="ON"/>
    <s v="03/25/2020 07:34:08"/>
    <x v="33"/>
    <x v="33"/>
    <d v="2020-03-25T00:00:00"/>
    <n v="5"/>
    <n v="174000"/>
  </r>
  <r>
    <s v="XCCY Fix-Float"/>
    <s v="TR"/>
    <s v="04/01/2020"/>
    <s v="04/01/2025"/>
    <n v="-0.78"/>
    <s v="FIXED"/>
    <n v="0"/>
    <s v="CLP-TNA"/>
    <s v="CLP"/>
    <n v="5000000000"/>
    <s v="CLF"/>
    <n v="174000"/>
    <s v="U"/>
    <s v="ON"/>
    <s v="03/30/2020 14:11:29"/>
    <x v="34"/>
    <x v="34"/>
    <d v="2020-03-30T00:00:00"/>
    <n v="5"/>
    <n v="174000"/>
  </r>
  <r>
    <s v="XCCY Fix-Float"/>
    <s v="TR"/>
    <s v="04/01/2020"/>
    <s v="04/01/2025"/>
    <n v="-0.78"/>
    <s v="FIXED"/>
    <n v="0"/>
    <s v="CLP-TNA"/>
    <s v="CLP"/>
    <n v="3000000000"/>
    <s v="CLF"/>
    <n v="104000"/>
    <s v="U"/>
    <s v="ON"/>
    <s v="03/30/2020 14:15:30"/>
    <x v="34"/>
    <x v="34"/>
    <d v="2020-03-30T00:00:00"/>
    <n v="5"/>
    <n v="104000"/>
  </r>
  <r>
    <s v="XCCY Fix-Float"/>
    <s v="TR"/>
    <s v="04/01/2020"/>
    <s v="04/01/2025"/>
    <n v="-0.81"/>
    <s v="FIXED"/>
    <n v="0"/>
    <s v="CLP-TNA"/>
    <s v="CLP"/>
    <n v="8000000000"/>
    <s v="CLF"/>
    <n v="279000"/>
    <s v="U"/>
    <s v="ON"/>
    <s v="03/30/2020 14:16:25"/>
    <x v="34"/>
    <x v="34"/>
    <d v="2020-03-30T00:00:00"/>
    <n v="5"/>
    <n v="279000"/>
  </r>
  <r>
    <s v="XCCY Fix-Float"/>
    <s v="TR"/>
    <s v="04/02/2020"/>
    <s v="04/02/2025"/>
    <n v="-0.84"/>
    <s v="FIXED"/>
    <n v="0"/>
    <s v="Camara Promedio Index"/>
    <s v="CLF"/>
    <n v="314000"/>
    <s v="CLP"/>
    <n v="9000000000"/>
    <s v="U"/>
    <s v="ON"/>
    <s v="03/31/2020 10:58:22"/>
    <x v="35"/>
    <x v="35"/>
    <d v="2020-03-31T00:00:00"/>
    <n v="5"/>
    <n v="314000"/>
  </r>
  <r>
    <s v="XCCY Fix-Float"/>
    <s v="TR"/>
    <s v="04/02/2020"/>
    <s v="04/02/2025"/>
    <n v="-0.82"/>
    <s v="FIXED"/>
    <n v="0"/>
    <s v="CLP-TNA"/>
    <s v="CLP"/>
    <n v="9000000000"/>
    <s v="CLF"/>
    <n v="314000"/>
    <s v="U"/>
    <s v="ON"/>
    <s v="03/31/2020 14:08:53"/>
    <x v="35"/>
    <x v="35"/>
    <d v="2020-03-31T00:00:00"/>
    <n v="5"/>
    <n v="314000"/>
  </r>
  <r>
    <s v="XCCY Fix-Float"/>
    <s v="TR"/>
    <s v="04/02/2020"/>
    <s v="04/02/2025"/>
    <n v="-0.82"/>
    <s v="FIXED"/>
    <n v="0"/>
    <s v="CLP-TNA"/>
    <s v="CLP"/>
    <n v="9000000000"/>
    <s v="CLF"/>
    <n v="314000"/>
    <s v="U"/>
    <s v="ON"/>
    <s v="03/31/2020 14:12:36"/>
    <x v="35"/>
    <x v="35"/>
    <d v="2020-03-31T00:00:00"/>
    <n v="5"/>
    <n v="314000"/>
  </r>
  <r>
    <s v="XCCY Fix-Float"/>
    <s v="TR"/>
    <s v="04/06/2020"/>
    <s v="04/07/2025"/>
    <n v="-0.9"/>
    <s v="FIXED"/>
    <n v="0"/>
    <s v="Camara Promedio Index"/>
    <s v="CLF"/>
    <n v="593000"/>
    <s v="CLP"/>
    <n v="17000000000"/>
    <s v="U"/>
    <s v="ON"/>
    <s v="04/02/2020 11:35:19"/>
    <x v="36"/>
    <x v="36"/>
    <d v="2020-04-02T00:00:00"/>
    <n v="5"/>
    <n v="593000"/>
  </r>
  <r>
    <s v="XCCY Fix-Float"/>
    <s v="TR"/>
    <s v="04/09/2020"/>
    <s v="04/09/2025"/>
    <n v="-0.71499999999999997"/>
    <s v="FIXED"/>
    <n v="0"/>
    <s v="CLP-TNA"/>
    <s v="CLP"/>
    <n v="8000000000"/>
    <s v="CLF"/>
    <n v="279000"/>
    <s v="U"/>
    <s v="ON"/>
    <s v="04/07/2020 14:12:41"/>
    <x v="37"/>
    <x v="37"/>
    <d v="2020-04-07T00:00:00"/>
    <n v="5"/>
    <n v="279000"/>
  </r>
  <r>
    <s v="XCCY Fix-Float"/>
    <s v="TR"/>
    <s v="04/16/2020"/>
    <s v="04/16/2025"/>
    <n v="-0.54"/>
    <s v="FIXED"/>
    <n v="0"/>
    <s v="CL-CLICP-Bloomberg"/>
    <s v="CLF"/>
    <n v="279000"/>
    <s v="CLP"/>
    <n v="8000000000"/>
    <s v="U"/>
    <s v="ON"/>
    <s v="04/14/2020 12:18:55"/>
    <x v="38"/>
    <x v="38"/>
    <d v="2020-04-14T00:00:00"/>
    <n v="5"/>
    <n v="279000"/>
  </r>
  <r>
    <s v="XCCY Fix-Float"/>
    <s v="TR"/>
    <s v="04/16/2020"/>
    <s v="04/16/2025"/>
    <n v="-0.54"/>
    <s v="FIXED"/>
    <n v="0"/>
    <s v="CL-CLICP-Bloomberg"/>
    <s v="CLF"/>
    <n v="279000"/>
    <s v="CLP"/>
    <n v="8000000000"/>
    <s v="U"/>
    <s v="ON"/>
    <s v="04/14/2020 12:27:26"/>
    <x v="38"/>
    <x v="38"/>
    <d v="2020-04-14T00:00:00"/>
    <n v="5"/>
    <n v="279000"/>
  </r>
  <r>
    <s v="XCCY Fix-Float"/>
    <s v="TR"/>
    <s v="04/17/2020"/>
    <s v="04/17/2025"/>
    <n v="-0.59"/>
    <s v="FIXED"/>
    <n v="0"/>
    <s v="CLP-TNA"/>
    <s v="CLP"/>
    <n v="8000000000"/>
    <s v="CLF"/>
    <n v="279000"/>
    <s v="U"/>
    <s v="ON"/>
    <s v="04/15/2020 13:50:09"/>
    <x v="39"/>
    <x v="39"/>
    <d v="2020-04-15T00:00:00"/>
    <n v="5"/>
    <n v="279000"/>
  </r>
  <r>
    <s v="XCCY Fix-Float"/>
    <s v="TR"/>
    <s v="04/17/2020"/>
    <s v="04/17/2025"/>
    <n v="-0.59"/>
    <s v="FIXED"/>
    <n v="0"/>
    <s v="CLP-TNA"/>
    <s v="CLP"/>
    <n v="8000000000"/>
    <s v="CLF"/>
    <n v="279000"/>
    <s v="U"/>
    <s v="ON"/>
    <s v="04/15/2020 13:50:55"/>
    <x v="39"/>
    <x v="39"/>
    <d v="2020-04-15T00:00:00"/>
    <n v="5"/>
    <n v="279000"/>
  </r>
  <r>
    <s v="XCCY Fix-Float"/>
    <s v="TR"/>
    <s v="04/22/2020"/>
    <s v="04/22/2025"/>
    <n v="-0.71699999999999997"/>
    <s v="FIXED"/>
    <n v="0"/>
    <s v="CLP-TNA"/>
    <s v="CLF"/>
    <n v="69000"/>
    <s v="CLP"/>
    <n v="2000000000"/>
    <s v="U"/>
    <s v="ON"/>
    <s v="04/20/2020 11:12:44"/>
    <x v="40"/>
    <x v="40"/>
    <d v="2020-04-20T00:00:00"/>
    <n v="5"/>
    <n v="69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XCCY Fix-Float"/>
    <s v="TR"/>
    <s v="10/28/2019"/>
    <s v="10/30/2034"/>
    <n v="4.4999999999999998E-2"/>
    <s v="FIXED"/>
    <n v="0"/>
    <s v="Camara Promedio Index"/>
    <s v="CLF"/>
    <n v="71000"/>
    <s v="CLP"/>
    <n v="2000000000"/>
    <s v="U"/>
    <s v="ON"/>
    <s v="10/24/2019 12:51:22"/>
    <x v="0"/>
    <x v="0"/>
    <n v="13.5"/>
    <n v="71000"/>
  </r>
  <r>
    <s v="XCCY Fix-Float"/>
    <s v="TR"/>
    <s v="10/28/2019"/>
    <s v="10/28/2031"/>
    <n v="-0.08"/>
    <s v="FIXED"/>
    <n v="0"/>
    <s v="Camara Promedio Index"/>
    <s v="CLF"/>
    <n v="106000"/>
    <s v="CLP"/>
    <n v="3000000000"/>
    <s v="U"/>
    <s v="ON"/>
    <s v="10/24/2019 12:49:24"/>
    <x v="0"/>
    <x v="0"/>
    <n v="13.5"/>
    <n v="106000"/>
  </r>
  <r>
    <s v="XCCY Fix-Float"/>
    <s v="TR"/>
    <s v="10/28/2019"/>
    <s v="10/28/2031"/>
    <n v="-4.2000000000000003E-2"/>
    <s v="FIXED"/>
    <n v="0"/>
    <s v="Camara Promedio Index"/>
    <s v="CLF"/>
    <n v="106000"/>
    <s v="CLP"/>
    <n v="3000000000"/>
    <s v="U"/>
    <s v="ON"/>
    <s v="10/24/2019 12:38:40"/>
    <x v="0"/>
    <x v="0"/>
    <n v="13.5"/>
    <n v="106000"/>
  </r>
  <r>
    <s v="XCCY Fix-Float"/>
    <s v="TR"/>
    <s v="10/28/2019"/>
    <s v="10/28/2031"/>
    <n v="-9.5000000000000001E-2"/>
    <s v="FIXED"/>
    <n v="0"/>
    <s v="CLP-TNA"/>
    <s v="CLP"/>
    <n v="2000000000"/>
    <s v="CLF"/>
    <n v="71000"/>
    <s v="U"/>
    <s v="ON"/>
    <s v="10/24/2019 12:16:17"/>
    <x v="0"/>
    <x v="0"/>
    <n v="13.5"/>
    <n v="71000"/>
  </r>
  <r>
    <s v="XCCY Fix-Float"/>
    <s v="TR"/>
    <s v="10/28/2019"/>
    <s v="10/28/2031"/>
    <n v="-0.08"/>
    <s v="FIXED"/>
    <n v="0"/>
    <s v="Camara Promedio Index"/>
    <s v="CLF"/>
    <n v="71000"/>
    <s v="CLP"/>
    <n v="2000000000"/>
    <s v="U"/>
    <s v="ON"/>
    <s v="10/24/2019 10:59:13"/>
    <x v="0"/>
    <x v="0"/>
    <n v="13.5"/>
    <n v="71000"/>
  </r>
  <r>
    <s v="XCCY Fix-Float"/>
    <s v="TR"/>
    <s v="10/29/2019"/>
    <s v="10/29/2031"/>
    <n v="-7.0000000000000007E-2"/>
    <s v="FIXED"/>
    <n v="0"/>
    <s v="Camara Promedio Index"/>
    <s v="CLF"/>
    <n v="110000"/>
    <s v="CLP"/>
    <n v="3087190000"/>
    <s v="U"/>
    <s v="ON"/>
    <s v="10/25/2019 13:30:41"/>
    <x v="1"/>
    <x v="1"/>
    <n v="13.5"/>
    <n v="110000"/>
  </r>
  <r>
    <s v="XCCY Fix-Float"/>
    <s v="TR"/>
    <s v="10/29/2019"/>
    <s v="10/29/2031"/>
    <n v="-7.4999999999999997E-2"/>
    <s v="FIXED"/>
    <n v="0"/>
    <s v="CLP-TNA"/>
    <s v="CLP"/>
    <n v="3087190000"/>
    <s v="CLF"/>
    <n v="110000"/>
    <s v="U"/>
    <s v="ON"/>
    <s v="10/25/2019 13:24:15"/>
    <x v="1"/>
    <x v="1"/>
    <n v="13.5"/>
    <n v="110000"/>
  </r>
  <r>
    <s v="XCCY Fix-Float"/>
    <s v="TR"/>
    <s v="10/29/2019"/>
    <s v="10/29/2031"/>
    <n v="-7.4999999999999997E-2"/>
    <s v="FIXED"/>
    <n v="0"/>
    <s v="CLP-TNA"/>
    <s v="CLP"/>
    <n v="2385550000"/>
    <s v="CLF"/>
    <n v="85000"/>
    <s v="U"/>
    <s v="ON"/>
    <s v="10/25/2019 13:22:15"/>
    <x v="1"/>
    <x v="1"/>
    <n v="13.5"/>
    <n v="85000"/>
  </r>
  <r>
    <s v="XCCY Fix-Float"/>
    <s v="TR"/>
    <s v="10/29/2019"/>
    <s v="10/29/2031"/>
    <n v="-7.0000000000000007E-2"/>
    <s v="FIXED"/>
    <n v="0"/>
    <s v="Camara Promedio Index"/>
    <s v="CLF"/>
    <n v="110000"/>
    <s v="CLP"/>
    <n v="3087190000"/>
    <s v="U"/>
    <s v="ON"/>
    <s v="10/25/2019 13:21:36"/>
    <x v="1"/>
    <x v="1"/>
    <n v="13.5"/>
    <n v="110000"/>
  </r>
  <r>
    <s v="XCCY Fix-Float"/>
    <s v="TR"/>
    <s v="10/29/2019"/>
    <s v="10/29/2031"/>
    <n v="-7.4999999999999997E-2"/>
    <s v="FIXED"/>
    <n v="0"/>
    <s v="Camara Promedio Index"/>
    <s v="CLF"/>
    <n v="85000"/>
    <s v="CLP"/>
    <n v="2385550000"/>
    <s v="U"/>
    <s v="ON"/>
    <s v="10/25/2019 13:03:49"/>
    <x v="1"/>
    <x v="1"/>
    <n v="13.5"/>
    <n v="85000"/>
  </r>
  <r>
    <s v="XCCY Fix-Float"/>
    <s v="TR"/>
    <s v="10/30/2019"/>
    <s v="10/30/2034"/>
    <n v="0.13"/>
    <s v="FIXED"/>
    <n v="0"/>
    <s v="CLP-TNA"/>
    <s v="CLP"/>
    <n v="2104900000"/>
    <s v="CLF"/>
    <n v="75000"/>
    <s v="U"/>
    <s v="ON"/>
    <s v="10/28/2019 13:03:06"/>
    <x v="2"/>
    <x v="2"/>
    <n v="13.5"/>
    <n v="75000"/>
  </r>
  <r>
    <s v="XCCY Fix-Float"/>
    <s v="TR"/>
    <s v="10/30/2019"/>
    <s v="10/30/2034"/>
    <n v="0.14000000000000001"/>
    <s v="FIXED"/>
    <n v="0"/>
    <s v="CLP-TNA"/>
    <s v="CLP"/>
    <n v="2104900000"/>
    <s v="CLF"/>
    <n v="75000"/>
    <s v="U"/>
    <s v="ON"/>
    <s v="10/28/2019 13:00:18"/>
    <x v="2"/>
    <x v="2"/>
    <n v="13.5"/>
    <n v="75000"/>
  </r>
  <r>
    <s v="XCCY Fix-Float"/>
    <s v="TR"/>
    <s v="10/30/2019"/>
    <s v="10/30/2031"/>
    <n v="-0.01"/>
    <s v="FIXED"/>
    <n v="0"/>
    <s v="Camara Promedio Index"/>
    <s v="CLF"/>
    <n v="85000"/>
    <s v="CLP"/>
    <n v="2385550000"/>
    <s v="U"/>
    <s v="ON"/>
    <s v="10/28/2019 12:44:48"/>
    <x v="2"/>
    <x v="2"/>
    <n v="13.5"/>
    <n v="85000"/>
  </r>
  <r>
    <s v="XCCY Fix-Float"/>
    <s v="TR"/>
    <s v="11/04/2019"/>
    <s v="11/04/2031"/>
    <n v="0.03"/>
    <s v="FIXED"/>
    <n v="0"/>
    <s v="CLP-TNA"/>
    <s v="CLP"/>
    <n v="3087190000"/>
    <s v="CLF"/>
    <n v="110000"/>
    <s v="U"/>
    <s v="ON"/>
    <s v="10/29/2019 13:11:04"/>
    <x v="3"/>
    <x v="3"/>
    <n v="13.5"/>
    <n v="110000"/>
  </r>
  <r>
    <s v="XCCY Fix-Float"/>
    <s v="TR"/>
    <s v="11/04/2019"/>
    <s v="11/04/2031"/>
    <n v="0.03"/>
    <s v="FIXED"/>
    <n v="0"/>
    <s v="Camara Promedio Index"/>
    <s v="CLF"/>
    <n v="85000"/>
    <s v="CLP"/>
    <n v="2385550000"/>
    <s v="U"/>
    <s v="ON"/>
    <s v="10/29/2019 12:34:32"/>
    <x v="3"/>
    <x v="3"/>
    <n v="13.5"/>
    <n v="85000"/>
  </r>
  <r>
    <s v="XCCY Fix-Float"/>
    <s v="TR"/>
    <s v="11/04/2019"/>
    <s v="11/04/2031"/>
    <n v="-0.01"/>
    <s v="FIXED"/>
    <n v="0"/>
    <s v="Camara Promedio Index"/>
    <s v="CLF"/>
    <n v="170000"/>
    <s v="CLP"/>
    <n v="4771110000"/>
    <s v="U"/>
    <s v="ON"/>
    <s v="10/29/2019 12:03:54"/>
    <x v="3"/>
    <x v="3"/>
    <n v="13.5"/>
    <n v="170000"/>
  </r>
  <r>
    <s v="XCCY Fix-Float"/>
    <s v="TR"/>
    <s v="11/04/2019"/>
    <s v="11/04/2031"/>
    <n v="-0.01"/>
    <s v="FIXED"/>
    <n v="0"/>
    <s v="Camara Promedio Index"/>
    <s v="CLF"/>
    <n v="85000"/>
    <s v="CLP"/>
    <n v="2385550000"/>
    <s v="U"/>
    <s v="ON"/>
    <s v="10/29/2019 11:59:00"/>
    <x v="3"/>
    <x v="3"/>
    <n v="13.5"/>
    <n v="85000"/>
  </r>
  <r>
    <s v="XCCY Fix-Float"/>
    <s v="TR"/>
    <s v="11/04/2019"/>
    <s v="11/04/2031"/>
    <n v="-0.01"/>
    <s v="FIXED"/>
    <n v="0"/>
    <s v="Camara Promedio Index"/>
    <s v="CLF"/>
    <n v="200000"/>
    <s v="CLP"/>
    <n v="5613070000"/>
    <s v="U"/>
    <s v="ON"/>
    <s v="10/29/2019 11:53:28"/>
    <x v="3"/>
    <x v="3"/>
    <n v="13.5"/>
    <n v="200000"/>
  </r>
  <r>
    <s v="XCCY Fix-Float"/>
    <s v="TR"/>
    <s v="11/05/2019"/>
    <s v="11/05/2031"/>
    <n v="2.5000000000000001E-2"/>
    <s v="FIXED"/>
    <n v="0"/>
    <s v="CLP-Reuters_.ICPROM"/>
    <s v="CLF"/>
    <n v="71000"/>
    <s v="CLP"/>
    <n v="2000000000"/>
    <s v="U"/>
    <s v="OFF"/>
    <s v="10/30/2019 15:40:00"/>
    <x v="4"/>
    <x v="4"/>
    <n v="13.5"/>
    <n v="71000"/>
  </r>
  <r>
    <s v="XCCY Fix-Float"/>
    <s v="TR"/>
    <s v="11/05/2019"/>
    <s v="11/05/2031"/>
    <n v="2.5000000000000001E-3"/>
    <s v="FIXED"/>
    <n v="0"/>
    <s v="Camara Promedio Index"/>
    <s v="CLF"/>
    <n v="71000"/>
    <s v="CLP"/>
    <n v="2000000000"/>
    <s v="U"/>
    <s v="ON"/>
    <s v="10/30/2019 13:15:26"/>
    <x v="4"/>
    <x v="4"/>
    <n v="13.5"/>
    <n v="71000"/>
  </r>
  <r>
    <s v="XCCY Fix-Float"/>
    <s v="TR"/>
    <s v="11/05/2019"/>
    <s v="11/05/2031"/>
    <n v="2.5000000000000001E-3"/>
    <s v="FIXED"/>
    <n v="0"/>
    <s v="Camara Promedio Index"/>
    <s v="CLF"/>
    <n v="106000"/>
    <s v="CLP"/>
    <n v="3000000000"/>
    <s v="U"/>
    <s v="ON"/>
    <s v="10/30/2019 13:14:20"/>
    <x v="4"/>
    <x v="4"/>
    <n v="13.5"/>
    <n v="106000"/>
  </r>
  <r>
    <s v="XCCY Fix-Float"/>
    <s v="TR"/>
    <s v="11/05/2019"/>
    <s v="11/05/2031"/>
    <n v="2.5000000000000001E-3"/>
    <s v="FIXED"/>
    <n v="0"/>
    <s v="Camara Promedio Index"/>
    <s v="CLF"/>
    <n v="71000"/>
    <s v="CLP"/>
    <n v="2000000000"/>
    <s v="U"/>
    <s v="ON"/>
    <s v="10/30/2019 13:11:33"/>
    <x v="4"/>
    <x v="4"/>
    <n v="13.5"/>
    <n v="71000"/>
  </r>
  <r>
    <s v="XCCY Fix-Float"/>
    <s v="TR"/>
    <s v="11/05/2019"/>
    <s v="11/05/2031"/>
    <n v="4.0000000000000001E-3"/>
    <s v="FIXED"/>
    <n v="0"/>
    <s v="Camara Promedio Index"/>
    <s v="CLF"/>
    <n v="106000"/>
    <s v="CLP"/>
    <n v="3000000000"/>
    <s v="U"/>
    <s v="ON"/>
    <s v="10/30/2019 13:09:28"/>
    <x v="4"/>
    <x v="4"/>
    <n v="13.5"/>
    <n v="106000"/>
  </r>
  <r>
    <s v="XCCY Fix-Float"/>
    <s v="TR"/>
    <s v="11/05/2019"/>
    <s v="11/05/2031"/>
    <n v="5.0000000000000001E-3"/>
    <s v="FIXED"/>
    <n v="0"/>
    <s v="Camara Promedio Index"/>
    <s v="CLF"/>
    <n v="106000"/>
    <s v="CLP"/>
    <n v="3000000000"/>
    <s v="U"/>
    <s v="ON"/>
    <s v="10/30/2019 13:06:36"/>
    <x v="4"/>
    <x v="4"/>
    <n v="13.5"/>
    <n v="106000"/>
  </r>
  <r>
    <s v="XCCY Fix-Float"/>
    <s v="TR"/>
    <s v="11/05/2019"/>
    <s v="11/05/2031"/>
    <n v="2.5000000000000001E-2"/>
    <s v="FIXED"/>
    <n v="0"/>
    <s v="CLP-TNA"/>
    <s v="CLP"/>
    <n v="2000000000"/>
    <s v="CLF"/>
    <n v="71000"/>
    <s v="U"/>
    <s v="ON"/>
    <s v="10/30/2019 12:59:54"/>
    <x v="4"/>
    <x v="4"/>
    <n v="13.5"/>
    <n v="71000"/>
  </r>
  <r>
    <s v="XCCY Fix-Float"/>
    <s v="TR"/>
    <s v="11/05/2019"/>
    <s v="11/05/2031"/>
    <n v="2.5000000000000001E-3"/>
    <s v="FIXED"/>
    <n v="0"/>
    <s v="Camara Promedio Index"/>
    <s v="CLF"/>
    <n v="71000"/>
    <s v="CLP"/>
    <n v="2000000000"/>
    <s v="U"/>
    <s v="ON"/>
    <s v="10/30/2019 12:47:07"/>
    <x v="4"/>
    <x v="4"/>
    <n v="13.5"/>
    <n v="71000"/>
  </r>
  <r>
    <s v="XCCY Fix-Float"/>
    <s v="TR"/>
    <s v="11/06/2019"/>
    <s v="11/06/2034"/>
    <n v="0.16"/>
    <s v="FIXED"/>
    <n v="0"/>
    <s v="Camara Promedio Index"/>
    <s v="CLF"/>
    <n v="75000"/>
    <s v="CLP"/>
    <n v="2104900000"/>
    <s v="U"/>
    <s v="ON"/>
    <s v="11/04/2019 13:44:03"/>
    <x v="5"/>
    <x v="5"/>
    <n v="13.5"/>
    <n v="75000"/>
  </r>
  <r>
    <s v="XCCY Fix-Float"/>
    <s v="TR"/>
    <s v="11/06/2019"/>
    <s v="11/06/2034"/>
    <n v="0.16"/>
    <s v="FIXED"/>
    <n v="0"/>
    <s v="Camara Promedio Index"/>
    <s v="CLF"/>
    <n v="75000"/>
    <s v="CLP"/>
    <n v="2104900000"/>
    <s v="U"/>
    <s v="ON"/>
    <s v="11/04/2019 13:48:08"/>
    <x v="5"/>
    <x v="5"/>
    <n v="13.5"/>
    <n v="75000"/>
  </r>
  <r>
    <s v="XCCY Fix-Float"/>
    <s v="TR"/>
    <s v="11/07/2019"/>
    <s v="11/07/2031"/>
    <n v="0.125"/>
    <s v="FIXED"/>
    <n v="0"/>
    <s v="CLP-TNA"/>
    <s v="CLP"/>
    <n v="2385550000"/>
    <s v="CLF"/>
    <n v="85000"/>
    <s v="U"/>
    <s v="ON"/>
    <s v="11/05/2019 12:40:46"/>
    <x v="6"/>
    <x v="6"/>
    <n v="13.5"/>
    <n v="85000"/>
  </r>
  <r>
    <s v="XCCY Fix-Float"/>
    <s v="TR"/>
    <s v="11/13/2019"/>
    <s v="11/13/2031"/>
    <n v="-0.01"/>
    <s v="FIXED"/>
    <n v="0"/>
    <s v="CLP-TNA"/>
    <s v="CLF"/>
    <n v="71000"/>
    <s v="CLP"/>
    <n v="2000000000"/>
    <s v="U"/>
    <s v="OFF"/>
    <s v="11/08/2019 13:23:31"/>
    <x v="7"/>
    <x v="7"/>
    <n v="13.5"/>
    <n v="71000"/>
  </r>
  <r>
    <s v="XCCY Fix-Float"/>
    <s v="TR"/>
    <s v="11/15/2019"/>
    <s v="11/15/2034"/>
    <n v="0.5"/>
    <s v="FIXED"/>
    <n v="0"/>
    <s v="CLP-TNA"/>
    <s v="CLP"/>
    <n v="4000000000"/>
    <s v="CLF"/>
    <n v="142000"/>
    <s v="U"/>
    <s v="ON"/>
    <s v="11/13/2019 11:11:24"/>
    <x v="8"/>
    <x v="8"/>
    <n v="13.5"/>
    <n v="142000"/>
  </r>
  <r>
    <s v="XCCY Fix-Float"/>
    <s v="TR"/>
    <s v="11/21/2019"/>
    <s v="11/21/2034"/>
    <n v="0.39"/>
    <s v="FIXED"/>
    <n v="0"/>
    <s v="CLP-TNA"/>
    <s v="CLP"/>
    <n v="11000000000"/>
    <s v="CLF"/>
    <n v="390000"/>
    <s v="U"/>
    <s v="ON"/>
    <s v="11/19/2019 14:18:29"/>
    <x v="9"/>
    <x v="9"/>
    <n v="13.5"/>
    <n v="390000"/>
  </r>
  <r>
    <s v="XCCY Fix-Float"/>
    <s v="TR"/>
    <s v="11/21/2019"/>
    <s v="11/21/2034"/>
    <n v="0.39"/>
    <s v="FIXED"/>
    <n v="0"/>
    <s v="CLP-TNA"/>
    <s v="CLP"/>
    <n v="11000000000"/>
    <s v="CLF"/>
    <n v="390000"/>
    <s v="U"/>
    <s v="ON"/>
    <s v="11/19/2019 14:20:09"/>
    <x v="9"/>
    <x v="9"/>
    <n v="13.5"/>
    <n v="390000"/>
  </r>
  <r>
    <s v="XCCY Fix-Float"/>
    <s v="TR"/>
    <s v="11/29/2019"/>
    <s v="11/28/2031"/>
    <n v="0.30599999999999999"/>
    <s v="FIXED"/>
    <n v="0"/>
    <s v="CLP-TNA"/>
    <s v="CLP"/>
    <n v="2000000000"/>
    <s v="CLF"/>
    <n v="70000"/>
    <s v="U"/>
    <s v="ON"/>
    <s v="11/26/2019 14:03:50"/>
    <x v="10"/>
    <x v="10"/>
    <n v="13.5"/>
    <n v="70000"/>
  </r>
  <r>
    <s v="XCCY Fix-Float"/>
    <s v="TR"/>
    <s v="12/02/2019"/>
    <s v="12/02/2034"/>
    <n v="0.41399999999999998"/>
    <s v="FIXED"/>
    <n v="0"/>
    <s v="CLP-TNA"/>
    <s v="CLF"/>
    <n v="106000"/>
    <s v="CLP"/>
    <n v="3000000000"/>
    <s v="U"/>
    <s v="OFF"/>
    <s v="11/27/2019 14:22:10"/>
    <x v="11"/>
    <x v="11"/>
    <n v="13.5"/>
    <n v="106000"/>
  </r>
  <r>
    <s v="XCCY Fix-Float"/>
    <s v="TR"/>
    <s v="12/02/2019"/>
    <s v="12/03/2031"/>
    <n v="0.28499999999999998"/>
    <s v="FIXED"/>
    <n v="0"/>
    <s v="Camara Promedio Index"/>
    <s v="CLF"/>
    <n v="70000"/>
    <s v="CLP"/>
    <n v="2000000000"/>
    <s v="U"/>
    <s v="ON"/>
    <s v="11/27/2019 11:01:20"/>
    <x v="11"/>
    <x v="11"/>
    <n v="13.5"/>
    <n v="70000"/>
  </r>
  <r>
    <s v="XCCY Fix-Float"/>
    <s v="TR"/>
    <s v="12/02/2019"/>
    <s v="12/03/2031"/>
    <n v="0.28499999999999998"/>
    <s v="FIXED"/>
    <n v="0"/>
    <s v="Camara Promedio Index"/>
    <s v="CLF"/>
    <n v="70000"/>
    <s v="CLP"/>
    <n v="2000000000"/>
    <s v="U"/>
    <s v="ON"/>
    <s v="11/27/2019 11:12:29"/>
    <x v="11"/>
    <x v="11"/>
    <n v="13.5"/>
    <n v="70000"/>
  </r>
  <r>
    <s v="XCCY Fix-Float"/>
    <s v="TR"/>
    <s v="12/09/2019"/>
    <s v="12/09/2031"/>
    <n v="0.53200000000000003"/>
    <s v="FIXED"/>
    <n v="0"/>
    <s v="CLP-TNA"/>
    <s v="CLP"/>
    <n v="7000000000"/>
    <s v="CLF"/>
    <n v="247000"/>
    <s v="U"/>
    <s v="ON"/>
    <s v="12/05/2019 12:42:44"/>
    <x v="12"/>
    <x v="12"/>
    <n v="13.5"/>
    <n v="247000"/>
  </r>
  <r>
    <s v="XCCY Fix-Float"/>
    <s v="TR"/>
    <s v="12/24/2019"/>
    <s v="12/24/2034"/>
    <n v="0.224"/>
    <s v="FIXED"/>
    <n v="0"/>
    <s v="CLP-TNA"/>
    <s v="CLF"/>
    <n v="70000"/>
    <s v="CLP"/>
    <n v="2000000000"/>
    <s v="U"/>
    <s v="OFF"/>
    <s v="12/20/2019 14:23:51"/>
    <x v="13"/>
    <x v="13"/>
    <n v="13.5"/>
    <n v="70000"/>
  </r>
  <r>
    <s v="XCCY Fix-Float"/>
    <s v="TR"/>
    <s v="01/15/2020"/>
    <s v="01/16/2035"/>
    <n v="0.375"/>
    <s v="FIXED"/>
    <n v="0"/>
    <s v="Camara Promedio Index"/>
    <s v="CLF"/>
    <n v="105000"/>
    <s v="CLP"/>
    <n v="3000000000"/>
    <s v="U"/>
    <s v="ON"/>
    <s v="01/13/2020 09:52:59"/>
    <x v="14"/>
    <x v="14"/>
    <n v="13.5"/>
    <n v="105000"/>
  </r>
  <r>
    <s v="XCCY Fix-Float"/>
    <s v="TR"/>
    <s v="01/15/2020"/>
    <s v="01/15/2032"/>
    <n v="0.34"/>
    <s v="FIXED"/>
    <n v="0"/>
    <s v="Camara Promedio Index"/>
    <s v="CLF"/>
    <n v="105000"/>
    <s v="CLP"/>
    <n v="3000000000"/>
    <s v="U"/>
    <s v="ON"/>
    <s v="01/13/2020 09:33:01"/>
    <x v="14"/>
    <x v="14"/>
    <n v="13.5"/>
    <n v="105000"/>
  </r>
  <r>
    <s v="XCCY Fix-Float"/>
    <s v="TR"/>
    <s v="01/15/2020"/>
    <s v="01/15/2032"/>
    <n v="0.34"/>
    <s v="FIXED"/>
    <n v="0"/>
    <s v="Camara Promedio Index"/>
    <s v="CLF"/>
    <n v="105000"/>
    <s v="CLP"/>
    <n v="3000000000"/>
    <s v="U"/>
    <s v="ON"/>
    <s v="01/13/2020 09:44:22"/>
    <x v="14"/>
    <x v="14"/>
    <n v="13.5"/>
    <n v="105000"/>
  </r>
  <r>
    <s v="XCCY Fix-Float"/>
    <s v="TR"/>
    <s v="01/15/2020"/>
    <s v="01/15/2032"/>
    <n v="0.33"/>
    <s v="FIXED"/>
    <n v="0"/>
    <s v="Camara Promedio Index"/>
    <s v="CLF"/>
    <n v="105000"/>
    <s v="CLP"/>
    <n v="3000000000"/>
    <s v="U"/>
    <s v="ON"/>
    <s v="01/13/2020 10:50:45"/>
    <x v="14"/>
    <x v="14"/>
    <n v="13.5"/>
    <n v="105000"/>
  </r>
  <r>
    <s v="XCCY Fix-Float"/>
    <s v="TR"/>
    <s v="01/16/2020"/>
    <s v="01/16/2032"/>
    <n v="0.32"/>
    <s v="FIXED"/>
    <n v="0"/>
    <s v="Camara Promedio Index"/>
    <s v="CLF"/>
    <n v="70000"/>
    <s v="CLP"/>
    <n v="2000000000"/>
    <s v="U"/>
    <s v="ON"/>
    <s v="01/14/2020 10:59:08"/>
    <x v="15"/>
    <x v="15"/>
    <n v="13.5"/>
    <n v="70000"/>
  </r>
  <r>
    <s v="XCCY Fix-Float"/>
    <s v="TR"/>
    <s v="01/20/2020"/>
    <s v="01/20/2032"/>
    <n v="0.27500000000000002"/>
    <s v="FIXED"/>
    <n v="0"/>
    <s v="CLP-TNA"/>
    <s v="CLP"/>
    <n v="2000000000"/>
    <s v="CLF"/>
    <n v="70000"/>
    <s v="U"/>
    <s v="ON"/>
    <s v="01/16/2020 13:56:17"/>
    <x v="16"/>
    <x v="16"/>
    <n v="13.5"/>
    <n v="70000"/>
  </r>
  <r>
    <s v="XCCY Fix-Float"/>
    <s v="TR"/>
    <s v="01/21/2020"/>
    <s v="01/21/2032"/>
    <n v="0.307"/>
    <s v="FIXED"/>
    <n v="0"/>
    <s v="CLP-TNA"/>
    <s v="CLP"/>
    <n v="2000000000"/>
    <s v="CLF"/>
    <n v="70000"/>
    <s v="U"/>
    <s v="ON"/>
    <s v="01/16/2020 13:58:51"/>
    <x v="16"/>
    <x v="16"/>
    <n v="13.5"/>
    <n v="70000"/>
  </r>
  <r>
    <s v="XCCY Fix-Float"/>
    <s v="TR"/>
    <s v="01/21/2020"/>
    <s v="01/21/2032"/>
    <n v="0.27500000000000002"/>
    <s v="FIXED"/>
    <n v="0"/>
    <s v="CLP-TNA"/>
    <s v="CLP"/>
    <n v="2000000000"/>
    <s v="CLF"/>
    <n v="70000"/>
    <s v="U"/>
    <s v="ON"/>
    <s v="01/16/2020 14:08:15"/>
    <x v="16"/>
    <x v="16"/>
    <n v="13.5"/>
    <n v="70000"/>
  </r>
  <r>
    <s v="XCCY Fix-Float"/>
    <s v="TR"/>
    <s v="01/22/2020"/>
    <s v="01/22/2032"/>
    <n v="0.23"/>
    <s v="FIXED"/>
    <n v="0"/>
    <s v="CLP-TNA"/>
    <s v="CLP"/>
    <n v="2000000000"/>
    <s v="CLF"/>
    <n v="70000"/>
    <s v="U"/>
    <s v="ON"/>
    <s v="01/17/2020 14:29:43"/>
    <x v="17"/>
    <x v="17"/>
    <n v="13.5"/>
    <n v="70000"/>
  </r>
  <r>
    <s v="XCCY Fix-Float"/>
    <s v="TR"/>
    <s v="01/22/2020"/>
    <s v="01/22/2035"/>
    <n v="0.27"/>
    <s v="FIXED"/>
    <n v="0"/>
    <s v="CLP-TNA"/>
    <s v="CLP"/>
    <n v="3000000000"/>
    <s v="CLF"/>
    <n v="105000"/>
    <s v="U"/>
    <s v="ON"/>
    <s v="01/20/2020 13:53:06"/>
    <x v="18"/>
    <x v="18"/>
    <n v="13.5"/>
    <n v="105000"/>
  </r>
  <r>
    <s v="XCCY Fix-Float"/>
    <s v="TR"/>
    <s v="01/22/2020"/>
    <s v="01/22/2035"/>
    <n v="0.27"/>
    <s v="FIXED"/>
    <n v="0"/>
    <s v="CLP-TNA"/>
    <s v="CLP"/>
    <n v="8000000000"/>
    <s v="CLF"/>
    <n v="282000"/>
    <s v="U"/>
    <s v="ON"/>
    <s v="01/20/2020 13:54:52"/>
    <x v="18"/>
    <x v="18"/>
    <n v="13.5"/>
    <n v="282000"/>
  </r>
  <r>
    <s v="XCCY Fix-Float"/>
    <s v="TR"/>
    <s v="01/22/2020"/>
    <s v="01/22/2035"/>
    <n v="0.27"/>
    <s v="FIXED"/>
    <n v="0"/>
    <s v="CLP-TNA"/>
    <s v="CLP"/>
    <n v="3000000000"/>
    <s v="CLF"/>
    <n v="105000"/>
    <s v="U"/>
    <s v="ON"/>
    <s v="01/20/2020 14:00:32"/>
    <x v="18"/>
    <x v="18"/>
    <n v="13.5"/>
    <n v="105000"/>
  </r>
  <r>
    <s v="XCCY Fix-Float"/>
    <s v="TR"/>
    <s v="01/22/2020"/>
    <s v="01/22/2032"/>
    <n v="0.23499999999999999"/>
    <s v="FIXED"/>
    <n v="0"/>
    <s v="CLP-TNA"/>
    <s v="CLP"/>
    <n v="3000000000"/>
    <s v="CLF"/>
    <n v="105000"/>
    <s v="U"/>
    <s v="ON"/>
    <s v="01/20/2020 13:51:17"/>
    <x v="18"/>
    <x v="18"/>
    <n v="13.5"/>
    <n v="105000"/>
  </r>
  <r>
    <s v="XCCY Fix-Float"/>
    <s v="TR"/>
    <s v="01/22/2020"/>
    <s v="01/22/2032"/>
    <n v="0.23499999999999999"/>
    <s v="FIXED"/>
    <n v="0"/>
    <s v="CLP-TNA"/>
    <s v="CLP"/>
    <n v="10000000000"/>
    <s v="CLF"/>
    <n v="352000"/>
    <s v="U"/>
    <s v="ON"/>
    <s v="01/20/2020 13:54:05"/>
    <x v="18"/>
    <x v="18"/>
    <n v="13.5"/>
    <n v="352000"/>
  </r>
  <r>
    <s v="XCCY Fix-Float"/>
    <s v="TR"/>
    <s v="01/22/2020"/>
    <s v="01/22/2032"/>
    <n v="0.23499999999999999"/>
    <s v="FIXED"/>
    <n v="0"/>
    <s v="CLP-TNA"/>
    <s v="CLP"/>
    <n v="3000000000"/>
    <s v="CLF"/>
    <n v="105000"/>
    <s v="U"/>
    <s v="ON"/>
    <s v="01/20/2020 13:56:06"/>
    <x v="18"/>
    <x v="18"/>
    <n v="13.5"/>
    <n v="105000"/>
  </r>
  <r>
    <s v="XCCY Fix-Float"/>
    <s v="TR"/>
    <s v="01/29/2020"/>
    <s v="01/29/2032"/>
    <n v="0.19700000000000001"/>
    <s v="FIXED"/>
    <n v="0"/>
    <s v="CLP-TNA"/>
    <s v="CLP"/>
    <n v="6517380000"/>
    <s v="CLF"/>
    <n v="230000"/>
    <s v="U"/>
    <s v="ON"/>
    <s v="01/27/2020 14:05:47"/>
    <x v="19"/>
    <x v="19"/>
    <n v="13.5"/>
    <n v="230000"/>
  </r>
  <r>
    <s v="XCCY Fix-Float"/>
    <s v="TR"/>
    <s v="01/30/2020"/>
    <s v="01/30/2035"/>
    <n v="0.2"/>
    <s v="FIXED"/>
    <n v="0"/>
    <s v="CLP-TNA"/>
    <s v="CLP"/>
    <n v="3000000000"/>
    <s v="CLF"/>
    <n v="105000"/>
    <s v="U"/>
    <s v="ON"/>
    <s v="01/28/2020 12:16:52"/>
    <x v="20"/>
    <x v="20"/>
    <n v="13.5"/>
    <n v="105000"/>
  </r>
  <r>
    <s v="XCCY Fix-Float"/>
    <s v="TR"/>
    <s v="02/07/2020"/>
    <s v="02/09/2032"/>
    <n v="0.1"/>
    <s v="FIXED"/>
    <n v="0"/>
    <s v="Camara Promedio Index"/>
    <s v="CLF"/>
    <n v="70000"/>
    <s v="CLP"/>
    <n v="2000000000"/>
    <s v="U"/>
    <s v="ON"/>
    <s v="02/06/2020 10:41:36"/>
    <x v="21"/>
    <x v="21"/>
    <n v="13.5"/>
    <n v="70000"/>
  </r>
  <r>
    <s v="XCCY Fix-Float"/>
    <s v="TR"/>
    <s v="02/14/2020"/>
    <s v="02/14/2035"/>
    <n v="0.17499999999999999"/>
    <s v="FIXED"/>
    <n v="0"/>
    <s v="Camara Promedio Index"/>
    <s v="CLF"/>
    <n v="176000"/>
    <s v="CLP"/>
    <n v="5000000000"/>
    <s v="U"/>
    <s v="ON"/>
    <s v="02/12/2020 10:34:10"/>
    <x v="22"/>
    <x v="22"/>
    <n v="13.5"/>
    <n v="176000"/>
  </r>
  <r>
    <s v="XCCY Fix-Float"/>
    <s v="TR"/>
    <s v="02/14/2020"/>
    <s v="02/17/2032"/>
    <n v="0.12"/>
    <s v="FIXED"/>
    <n v="0"/>
    <s v="Camara Promedio Index"/>
    <s v="CLF"/>
    <n v="211000"/>
    <s v="CLP"/>
    <n v="6000000000"/>
    <s v="U"/>
    <s v="ON"/>
    <s v="02/12/2020 10:32:21"/>
    <x v="22"/>
    <x v="22"/>
    <n v="13.5"/>
    <n v="211000"/>
  </r>
  <r>
    <s v="XCCY Fix-Float"/>
    <s v="TR"/>
    <s v="02/18/2020"/>
    <s v="02/20/2035"/>
    <n v="0.19500000000000001"/>
    <s v="FIXED"/>
    <n v="0"/>
    <s v="Camara Promedio Index"/>
    <s v="CLF"/>
    <n v="105000"/>
    <s v="CLP"/>
    <n v="3000000000"/>
    <s v="U"/>
    <s v="ON"/>
    <s v="02/13/2020 10:46:30"/>
    <x v="23"/>
    <x v="23"/>
    <n v="13.5"/>
    <n v="105000"/>
  </r>
  <r>
    <s v="XCCY Fix-Float"/>
    <s v="TR"/>
    <s v="02/18/2020"/>
    <s v="02/20/2035"/>
    <n v="0.20499999999999999"/>
    <s v="FIXED"/>
    <n v="0"/>
    <s v="CLP-TNA"/>
    <s v="CLP"/>
    <n v="3000000000"/>
    <s v="CLF"/>
    <n v="105000"/>
    <s v="U"/>
    <s v="ON"/>
    <s v="02/13/2020 14:49:27"/>
    <x v="23"/>
    <x v="23"/>
    <n v="13.5"/>
    <n v="105000"/>
  </r>
  <r>
    <s v="XCCY Fix-Float"/>
    <s v="TR"/>
    <s v="02/18/2020"/>
    <s v="02/21/2032"/>
    <n v="0.14499999999999999"/>
    <s v="FIXED"/>
    <n v="0"/>
    <s v="Camara Promedio Index"/>
    <s v="CLF"/>
    <n v="105000"/>
    <s v="CLP"/>
    <n v="3000000000"/>
    <s v="U"/>
    <s v="ON"/>
    <s v="02/13/2020 10:41:50"/>
    <x v="23"/>
    <x v="23"/>
    <n v="13.5"/>
    <n v="105000"/>
  </r>
  <r>
    <s v="XCCY Fix-Float"/>
    <s v="TR"/>
    <s v="02/18/2020"/>
    <s v="02/18/2032"/>
    <n v="0.155"/>
    <s v="FIXED"/>
    <n v="0"/>
    <s v="CLP-TNA"/>
    <s v="CLP"/>
    <n v="3000000000"/>
    <s v="CLF"/>
    <n v="105000"/>
    <s v="U"/>
    <s v="ON"/>
    <s v="02/13/2020 14:48:38"/>
    <x v="23"/>
    <x v="23"/>
    <n v="13.5"/>
    <n v="105000"/>
  </r>
  <r>
    <s v="XCCY Fix-Float"/>
    <s v="TR"/>
    <s v="02/21/2020"/>
    <s v="02/21/2035"/>
    <n v="0.29499999999999998"/>
    <s v="FIXED"/>
    <n v="0"/>
    <s v="CLP-TNA"/>
    <s v="CLP"/>
    <n v="3000000000"/>
    <s v="CLF"/>
    <n v="105000"/>
    <s v="U"/>
    <s v="ON"/>
    <s v="02/19/2020 10:44:42"/>
    <x v="24"/>
    <x v="24"/>
    <n v="13.5"/>
    <n v="105000"/>
  </r>
  <r>
    <s v="XCCY Fix-Float"/>
    <s v="TR"/>
    <s v="02/24/2020"/>
    <s v="02/26/2035"/>
    <n v="0.374"/>
    <s v="FIXED"/>
    <n v="0"/>
    <s v="CLP-TNA"/>
    <s v="CLP"/>
    <n v="2000000000"/>
    <s v="CLF"/>
    <n v="70000"/>
    <s v="U"/>
    <s v="ON"/>
    <s v="02/20/2020 10:03:34"/>
    <x v="25"/>
    <x v="25"/>
    <n v="13.5"/>
    <n v="70000"/>
  </r>
  <r>
    <s v="XCCY Fix-Float"/>
    <s v="TR"/>
    <s v="02/24/2020"/>
    <s v="02/26/2035"/>
    <n v="0.34"/>
    <s v="FIXED"/>
    <n v="0"/>
    <s v="CLP-TNA"/>
    <s v="CLP"/>
    <n v="5000000000"/>
    <s v="CLF"/>
    <n v="175000"/>
    <s v="U"/>
    <s v="ON"/>
    <s v="02/20/2020 10:22:27"/>
    <x v="25"/>
    <x v="25"/>
    <n v="13.5"/>
    <n v="175000"/>
  </r>
  <r>
    <s v="XCCY Fix-Float"/>
    <s v="TR"/>
    <s v="02/24/2020"/>
    <s v="02/26/2035"/>
    <n v="0.34"/>
    <s v="FIXED"/>
    <n v="0"/>
    <s v="CLP-TNA"/>
    <s v="CLP"/>
    <n v="3000000000"/>
    <s v="CLF"/>
    <n v="105000"/>
    <s v="U"/>
    <s v="ON"/>
    <s v="02/20/2020 10:23:13"/>
    <x v="25"/>
    <x v="25"/>
    <n v="13.5"/>
    <n v="105000"/>
  </r>
  <r>
    <s v="XCCY Fix-Float"/>
    <s v="TR"/>
    <s v="02/28/2020"/>
    <s v="02/28/2035"/>
    <n v="0.245"/>
    <s v="FIXED"/>
    <n v="0"/>
    <s v="CLP-TNA"/>
    <s v="CLP"/>
    <n v="6000000000"/>
    <s v="CLF"/>
    <n v="210000"/>
    <s v="U"/>
    <s v="ON"/>
    <s v="02/26/2020 11:01:51"/>
    <x v="26"/>
    <x v="26"/>
    <n v="13.5"/>
    <n v="210000"/>
  </r>
  <r>
    <s v="XCCY Fix-Float"/>
    <s v="TR"/>
    <s v="02/28/2020"/>
    <s v="02/28/2035"/>
    <n v="0.245"/>
    <s v="FIXED"/>
    <n v="0"/>
    <s v="CLP-TNA"/>
    <s v="CLP"/>
    <n v="6000000000"/>
    <s v="CLF"/>
    <n v="210000"/>
    <s v="U"/>
    <s v="ON"/>
    <s v="02/26/2020 11:05:08"/>
    <x v="26"/>
    <x v="26"/>
    <n v="13.5"/>
    <n v="210000"/>
  </r>
  <r>
    <s v="XCCY Fix-Float"/>
    <s v="TR"/>
    <s v="03/02/2020"/>
    <s v="03/02/2032"/>
    <n v="0.31"/>
    <s v="FIXED"/>
    <n v="0"/>
    <s v="CLP-TNA"/>
    <s v="CLP"/>
    <n v="2000000000"/>
    <s v="CLF"/>
    <n v="70000"/>
    <s v="U"/>
    <s v="ON"/>
    <s v="02/27/2020 13:50:34"/>
    <x v="27"/>
    <x v="27"/>
    <n v="13.5"/>
    <n v="70000"/>
  </r>
  <r>
    <s v="XCCY Fix-Float"/>
    <s v="TR"/>
    <s v="03/05/2020"/>
    <s v="03/05/2035"/>
    <n v="0.16500000000000001"/>
    <s v="FIXED"/>
    <n v="0"/>
    <s v="CLP-TNA"/>
    <s v="CLP"/>
    <n v="2000000000"/>
    <s v="CLF"/>
    <n v="70000"/>
    <s v="U"/>
    <s v="ON"/>
    <s v="03/03/2020 13:56:38"/>
    <x v="28"/>
    <x v="28"/>
    <n v="13.5"/>
    <n v="70000"/>
  </r>
  <r>
    <s v="XCCY Fix-Float"/>
    <s v="TR"/>
    <s v="03/05/2020"/>
    <s v="03/05/2035"/>
    <n v="0.16500000000000001"/>
    <s v="FIXED"/>
    <n v="0"/>
    <s v="CLP-TNA"/>
    <s v="CLP"/>
    <n v="2000000000"/>
    <s v="CLF"/>
    <n v="70000"/>
    <s v="U"/>
    <s v="ON"/>
    <s v="03/03/2020 13:58:26"/>
    <x v="28"/>
    <x v="28"/>
    <n v="13.5"/>
    <n v="70000"/>
  </r>
  <r>
    <s v="XCCY Fix-Float"/>
    <s v="TR"/>
    <s v="03/05/2020"/>
    <s v="03/05/2035"/>
    <n v="0.16500000000000001"/>
    <s v="FIXED"/>
    <n v="0"/>
    <s v="CLP-TNA"/>
    <s v="CLP"/>
    <n v="2000000000"/>
    <s v="CLF"/>
    <n v="70000"/>
    <s v="U"/>
    <s v="ON"/>
    <s v="03/03/2020 14:02:02"/>
    <x v="28"/>
    <x v="28"/>
    <n v="13.5"/>
    <n v="70000"/>
  </r>
  <r>
    <s v="XCCY Fix-Float"/>
    <s v="TR"/>
    <s v="03/05/2020"/>
    <s v="03/05/2035"/>
    <n v="0.13500000000000001"/>
    <s v="FIXED"/>
    <n v="0"/>
    <s v="CLP-TNA"/>
    <s v="CLP"/>
    <n v="2000000000"/>
    <s v="CLF"/>
    <n v="70000"/>
    <s v="U"/>
    <s v="ON"/>
    <s v="03/03/2020 14:04:21"/>
    <x v="28"/>
    <x v="28"/>
    <n v="13.5"/>
    <n v="70000"/>
  </r>
  <r>
    <s v="XCCY Fix-Float"/>
    <s v="TR"/>
    <s v="03/05/2020"/>
    <s v="03/05/2035"/>
    <n v="0.13500000000000001"/>
    <s v="FIXED"/>
    <n v="0"/>
    <s v="CLP-TNA"/>
    <s v="CLP"/>
    <n v="2000000000"/>
    <s v="CLF"/>
    <n v="70000"/>
    <s v="U"/>
    <s v="ON"/>
    <s v="03/03/2020 14:05:41"/>
    <x v="28"/>
    <x v="28"/>
    <n v="13.5"/>
    <n v="70000"/>
  </r>
  <r>
    <s v="XCCY Fix-Float"/>
    <s v="TR"/>
    <s v="03/13/2020"/>
    <s v="03/13/2035"/>
    <n v="-0.2"/>
    <s v="FIXED"/>
    <n v="0"/>
    <s v="CLP-TNA"/>
    <s v="CLP"/>
    <n v="6000000000"/>
    <s v="CLF"/>
    <n v="210000"/>
    <s v="U"/>
    <s v="ON"/>
    <s v="03/11/2020 14:19:06"/>
    <x v="29"/>
    <x v="29"/>
    <n v="13.5"/>
    <n v="210000"/>
  </r>
  <r>
    <s v="XCCY Fix-Float"/>
    <s v="TR"/>
    <s v="03/13/2020"/>
    <s v="03/13/2035"/>
    <n v="-0.17"/>
    <s v="FIXED"/>
    <n v="0"/>
    <s v="CLP-TNA"/>
    <s v="CLP"/>
    <n v="2000000000"/>
    <s v="CLF"/>
    <n v="70000"/>
    <s v="U"/>
    <s v="ON"/>
    <s v="03/11/2020 14:24:14"/>
    <x v="29"/>
    <x v="29"/>
    <n v="13.5"/>
    <n v="70000"/>
  </r>
  <r>
    <s v="XCCY Fix-Float"/>
    <s v="TR"/>
    <s v="03/13/2020"/>
    <s v="03/13/2035"/>
    <n v="-0.17"/>
    <s v="FIXED"/>
    <n v="0"/>
    <s v="CLP-TNA"/>
    <s v="CLP"/>
    <n v="3000000000"/>
    <s v="CLF"/>
    <n v="105000"/>
    <s v="U"/>
    <s v="ON"/>
    <s v="03/11/2020 14:26:30"/>
    <x v="29"/>
    <x v="29"/>
    <n v="13.5"/>
    <n v="105000"/>
  </r>
  <r>
    <s v="XCCY Fix-Float"/>
    <s v="TR"/>
    <s v="03/17/2020"/>
    <s v="03/17/2032"/>
    <n v="0.32"/>
    <s v="FIXED"/>
    <n v="0"/>
    <s v="CLP-TNA"/>
    <s v="CLP"/>
    <n v="2000000000"/>
    <s v="CLF"/>
    <n v="70000"/>
    <s v="U"/>
    <s v="ON"/>
    <s v="03/13/2020 13:50:40"/>
    <x v="30"/>
    <x v="30"/>
    <n v="13.5"/>
    <n v="70000"/>
  </r>
  <r>
    <s v="XCCY Fix-Float"/>
    <s v="TR"/>
    <s v="03/18/2020"/>
    <s v="03/18/2032"/>
    <n v="-0.02"/>
    <s v="FIXED"/>
    <n v="0"/>
    <s v="Camara Promedio Index"/>
    <s v="CLF"/>
    <n v="70000"/>
    <s v="CLP"/>
    <n v="2000000000"/>
    <s v="U"/>
    <s v="ON"/>
    <s v="03/16/2020 08:33:26"/>
    <x v="31"/>
    <x v="31"/>
    <n v="13.5"/>
    <n v="70000"/>
  </r>
  <r>
    <s v="XCCY Fix-Float"/>
    <s v="TR"/>
    <s v="03/18/2020"/>
    <s v="03/18/2032"/>
    <n v="-0.1"/>
    <s v="FIXED"/>
    <n v="0"/>
    <s v="CLP-TNA"/>
    <s v="CLP"/>
    <n v="2000000000"/>
    <s v="CLF"/>
    <n v="70000"/>
    <s v="U"/>
    <s v="ON"/>
    <s v="03/16/2020 14:18:57"/>
    <x v="31"/>
    <x v="31"/>
    <n v="13.5"/>
    <n v="70000"/>
  </r>
  <r>
    <s v="XCCY Fix-Float"/>
    <s v="TR"/>
    <s v="03/25/2020"/>
    <s v="03/25/2032"/>
    <n v="0.54"/>
    <s v="FIXED"/>
    <n v="0"/>
    <s v="CLP-Reuters_.ICPROM"/>
    <s v="CLF"/>
    <n v="139000"/>
    <s v="CLP"/>
    <n v="4000000000"/>
    <s v="U"/>
    <s v="OFF"/>
    <s v="03/23/2020 17:14:00"/>
    <x v="32"/>
    <x v="32"/>
    <n v="13.5"/>
    <n v="139000"/>
  </r>
  <r>
    <s v="XCCY Fix-Float"/>
    <s v="TR"/>
    <s v="03/25/2020"/>
    <s v="03/25/2032"/>
    <n v="0.54"/>
    <s v="FIXED"/>
    <n v="0"/>
    <s v="CLP-Reuters_.ICPROM"/>
    <s v="CLF"/>
    <n v="139000"/>
    <s v="CLP"/>
    <n v="4000000000"/>
    <s v="U"/>
    <s v="OFF"/>
    <s v="03/23/2020 17:18:00"/>
    <x v="32"/>
    <x v="32"/>
    <n v="13.5"/>
    <n v="139000"/>
  </r>
  <r>
    <s v="XCCY Fix-Float"/>
    <s v="TR"/>
    <s v="03/30/2020"/>
    <s v="03/30/2032"/>
    <n v="0.26500000000000001"/>
    <s v="FIXED"/>
    <n v="0"/>
    <s v="CLP-TNA"/>
    <s v="CLP"/>
    <n v="3000000000"/>
    <s v="CLF"/>
    <n v="104000"/>
    <s v="U"/>
    <s v="ON"/>
    <s v="03/26/2020 14:46:37"/>
    <x v="33"/>
    <x v="33"/>
    <n v="13.5"/>
    <n v="104000"/>
  </r>
  <r>
    <s v="XCCY Fix-Float"/>
    <s v="TR"/>
    <s v="03/30/2020"/>
    <s v="03/30/2032"/>
    <n v="0.28000000000000003"/>
    <s v="FIXED"/>
    <n v="0"/>
    <s v="CLP-TNA"/>
    <s v="CLP"/>
    <n v="3000000000"/>
    <s v="CLF"/>
    <n v="104000"/>
    <s v="U"/>
    <s v="ON"/>
    <s v="03/26/2020 14:49:05"/>
    <x v="33"/>
    <x v="33"/>
    <n v="13.5"/>
    <n v="104000"/>
  </r>
  <r>
    <s v="XCCY Fix-Float"/>
    <s v="TR"/>
    <s v="03/31/2020"/>
    <s v="03/31/2035"/>
    <n v="0.30499999999999999"/>
    <s v="FIXED"/>
    <n v="0"/>
    <s v="CL-CLICP-Bloomberg"/>
    <s v="CLF"/>
    <n v="69000"/>
    <s v="CLP"/>
    <n v="2000000000"/>
    <s v="U"/>
    <s v="ON"/>
    <s v="03/27/2020 13:06:57"/>
    <x v="34"/>
    <x v="34"/>
    <n v="13.5"/>
    <n v="69000"/>
  </r>
  <r>
    <s v="XCCY Fix-Float"/>
    <s v="TR"/>
    <s v="04/01/2020"/>
    <s v="04/02/2035"/>
    <n v="0.26500000000000001"/>
    <s v="FIXED"/>
    <n v="0"/>
    <s v="CLP-TNA"/>
    <s v="CLP"/>
    <n v="3000000000"/>
    <s v="CLF"/>
    <n v="104000"/>
    <s v="U"/>
    <s v="ON"/>
    <s v="03/30/2020 14:25:20"/>
    <x v="35"/>
    <x v="35"/>
    <n v="13.5"/>
    <n v="104000"/>
  </r>
  <r>
    <s v="XCCY Fix-Float"/>
    <s v="TR"/>
    <s v="04/01/2020"/>
    <s v="04/01/2032"/>
    <n v="0.21"/>
    <s v="FIXED"/>
    <n v="0"/>
    <s v="CLP-TNA"/>
    <s v="CLP"/>
    <n v="2000000000"/>
    <s v="CLF"/>
    <n v="69000"/>
    <s v="U"/>
    <s v="ON"/>
    <s v="03/30/2020 13:45:58"/>
    <x v="35"/>
    <x v="35"/>
    <n v="13.5"/>
    <n v="69000"/>
  </r>
  <r>
    <s v="XCCY Fix-Float"/>
    <s v="TR"/>
    <s v="04/02/2020"/>
    <s v="04/02/2035"/>
    <n v="0.18"/>
    <s v="FIXED"/>
    <n v="0"/>
    <s v="CL-CLICP-Bloomberg"/>
    <s v="CLF"/>
    <n v="69000"/>
    <s v="CLP"/>
    <n v="2000000000"/>
    <s v="U"/>
    <s v="ON"/>
    <s v="03/31/2020 13:16:21"/>
    <x v="36"/>
    <x v="36"/>
    <n v="13.5"/>
    <n v="69000"/>
  </r>
  <r>
    <s v="XCCY Fix-Float"/>
    <s v="TR"/>
    <s v="04/02/2020"/>
    <s v="04/02/2035"/>
    <n v="0.2"/>
    <s v="FIXED"/>
    <n v="0"/>
    <s v="CL-CLICP-Bloomberg"/>
    <s v="CLF"/>
    <n v="69000"/>
    <s v="CLP"/>
    <n v="2000000000"/>
    <s v="U"/>
    <s v="ON"/>
    <s v="03/31/2020 13:54:44"/>
    <x v="36"/>
    <x v="36"/>
    <n v="13.5"/>
    <n v="69000"/>
  </r>
  <r>
    <s v="XCCY Fix-Float"/>
    <s v="TR"/>
    <s v="04/02/2020"/>
    <s v="04/02/2035"/>
    <n v="0.2"/>
    <s v="FIXED"/>
    <n v="0"/>
    <s v="CLP-Reuters_.ICPROM"/>
    <s v="CLF"/>
    <n v="69000"/>
    <s v="CLP"/>
    <n v="2000000000"/>
    <s v="U"/>
    <s v="OFF"/>
    <s v="03/31/2020 17:06:00"/>
    <x v="36"/>
    <x v="36"/>
    <n v="13.5"/>
    <n v="69000"/>
  </r>
  <r>
    <s v="XCCY Fix-Float"/>
    <s v="TR"/>
    <s v="04/08/2020"/>
    <s v="04/08/2032"/>
    <n v="0.25"/>
    <s v="FIXED"/>
    <n v="0"/>
    <s v="CLP-Reuters_.ICPROM"/>
    <s v="CLF"/>
    <n v="139000"/>
    <s v="CLP"/>
    <n v="4000000000"/>
    <s v="U"/>
    <s v="OFF"/>
    <s v="04/06/2020 16:29:00"/>
    <x v="37"/>
    <x v="37"/>
    <n v="13.5"/>
    <n v="139000"/>
  </r>
  <r>
    <s v="XCCY Fix-Float"/>
    <s v="TR"/>
    <s v="04/20/2020"/>
    <s v="04/20/2035"/>
    <n v="0.11"/>
    <s v="FIXED"/>
    <n v="0"/>
    <s v="CLP-TNA"/>
    <s v="CLP"/>
    <n v="3000000000"/>
    <s v="CLF"/>
    <n v="104000"/>
    <s v="U"/>
    <s v="ON"/>
    <s v="04/16/2020 14:29:59"/>
    <x v="38"/>
    <x v="38"/>
    <n v="13.5"/>
    <n v="10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71B2E-38E9-4E4D-B5C6-C3D44BE3D006}" name="TablaDinámica9" cacheId="4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V2:W65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0"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x="2"/>
        <item sd="0" x="3"/>
        <item t="default"/>
      </items>
    </pivotField>
  </pivotFields>
  <rowFields count="4">
    <field x="20"/>
    <field x="19"/>
    <field x="16"/>
    <field x="15"/>
  </rowFields>
  <rowItems count="63">
    <i>
      <x/>
    </i>
    <i>
      <x v="1"/>
    </i>
    <i>
      <x v="2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2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2">
      <x v="3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1">
      <x v="2"/>
    </i>
    <i r="2">
      <x v="4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3">
      <x v="51"/>
    </i>
    <i r="3">
      <x v="52"/>
    </i>
    <i t="grand">
      <x/>
    </i>
  </rowItems>
  <colItems count="1">
    <i/>
  </colItems>
  <dataFields count="1">
    <dataField name="Suma de  not uf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82DD5-1B36-471D-8EAC-D36684C0DFEB}" name="TablaDinámica10" cacheId="4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W5:X48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2"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0"/>
        <item x="1"/>
        <item x="2"/>
        <item x="3"/>
        <item x="4"/>
        <item x="5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7" showAll="0"/>
    <pivotField showAll="0"/>
    <pivotField dataField="1" showAll="0"/>
    <pivotField axis="axisRow"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x="2"/>
        <item sd="0" x="3"/>
        <item t="default"/>
      </items>
    </pivotField>
  </pivotFields>
  <rowFields count="4">
    <field x="21"/>
    <field x="20"/>
    <field x="16"/>
    <field x="15"/>
  </rowFields>
  <rowItems count="43">
    <i>
      <x v="2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2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2">
      <x v="3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1">
      <x v="2"/>
    </i>
    <i r="2">
      <x v="4"/>
    </i>
    <i r="3">
      <x v="30"/>
    </i>
    <i r="3">
      <x v="31"/>
    </i>
    <i r="3">
      <x v="32"/>
    </i>
    <i r="3">
      <x v="33"/>
    </i>
    <i r="3">
      <x v="34"/>
    </i>
    <i t="grand">
      <x/>
    </i>
  </rowItems>
  <colItems count="1">
    <i/>
  </colItems>
  <dataFields count="1">
    <dataField name="Suma de  not uf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ED85B-1842-4019-8C91-84B1B4758F71}" name="TablaDinámica11" cacheId="4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V3:W3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0"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x="2"/>
        <item sd="0" x="3"/>
        <item t="default"/>
      </items>
    </pivotField>
  </pivotFields>
  <rowFields count="4">
    <field x="20"/>
    <field x="19"/>
    <field x="16"/>
    <field x="15"/>
  </rowFields>
  <rowItems count="33">
    <i>
      <x v="2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2">
      <x v="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1">
      <x v="2"/>
    </i>
    <i r="2">
      <x v="4"/>
    </i>
    <i r="3">
      <x v="23"/>
    </i>
    <i r="3">
      <x v="24"/>
    </i>
    <i t="grand">
      <x/>
    </i>
  </rowItems>
  <colItems count="1">
    <i/>
  </colItems>
  <dataFields count="1">
    <dataField name="Suma de  not uf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78C6E-9945-48FE-A4EA-268A8D6CC6C9}" name="TablaDinámica5" cacheId="3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P12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6"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14"/>
        <item t="default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26">
        <item h="1" x="20"/>
        <item h="1" x="23"/>
        <item h="1" x="15"/>
        <item h="1" x="17"/>
        <item h="1" x="16"/>
        <item h="1" x="18"/>
        <item h="1" x="11"/>
        <item x="0"/>
        <item x="7"/>
        <item x="14"/>
        <item h="1" x="21"/>
        <item h="1" x="22"/>
        <item x="10"/>
        <item x="5"/>
        <item h="1" x="12"/>
        <item x="4"/>
        <item x="6"/>
        <item x="13"/>
        <item x="3"/>
        <item x="2"/>
        <item x="1"/>
        <item x="8"/>
        <item x="9"/>
        <item x="19"/>
        <item h="1" x="24"/>
        <item t="default"/>
      </items>
    </pivotField>
    <pivotField dataField="1"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x="2"/>
        <item sd="0" x="3"/>
        <item t="default"/>
      </items>
    </pivotField>
  </pivotFields>
  <rowFields count="1">
    <field x="16"/>
  </rowFields>
  <rowItems count="8">
    <i>
      <x v="1"/>
    </i>
    <i>
      <x v="2"/>
    </i>
    <i>
      <x v="3"/>
    </i>
    <i>
      <x v="4"/>
    </i>
    <i>
      <x v="10"/>
    </i>
    <i>
      <x v="11"/>
    </i>
    <i>
      <x v="12"/>
    </i>
    <i t="grand">
      <x/>
    </i>
  </rowItems>
  <colFields count="1">
    <field x="17"/>
  </colFields>
  <colItems count="15">
    <i>
      <x v="7"/>
    </i>
    <i>
      <x v="8"/>
    </i>
    <i>
      <x v="9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5" hier="-1"/>
  </pageFields>
  <dataFields count="1">
    <dataField name="Suma de  not uf" fld="18" baseField="0" baseItem="0"/>
  </dataFields>
  <formats count="3">
    <format dxfId="5">
      <pivotArea field="17" grandRow="1" outline="0" collapsedLevelsAreSubtotals="1" axis="axisCol" fieldPosition="0">
        <references count="1">
          <reference field="17" count="6" selected="0">
            <x v="18"/>
            <x v="19"/>
            <x v="20"/>
            <x v="21"/>
            <x v="22"/>
            <x v="23"/>
          </reference>
        </references>
      </pivotArea>
    </format>
    <format dxfId="4">
      <pivotArea grandRow="1" grandCol="1" outline="0" collapsedLevelsAreSubtotals="1" fieldPosition="0"/>
    </format>
    <format dxfId="3">
      <pivotArea field="17" grandRow="1" outline="0" collapsedLevelsAreSubtotals="1" axis="axisCol" fieldPosition="0">
        <references count="1">
          <reference field="17" count="8" selected="0">
            <x v="7"/>
            <x v="8"/>
            <x v="9"/>
            <x v="12"/>
            <x v="13"/>
            <x v="15"/>
            <x v="16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F4EE12-99AA-4490-9D15-CAA1358AB261}" name="Tabla8" displayName="Tabla8" ref="A1:S179" totalsRowShown="0">
  <autoFilter ref="A1:S179" xr:uid="{67CF57FA-BB88-45C5-B5F9-448D0D754585}"/>
  <sortState xmlns:xlrd2="http://schemas.microsoft.com/office/spreadsheetml/2017/richdata2" ref="A2:S179">
    <sortCondition ref="Q1:Q179"/>
  </sortState>
  <tableColumns count="19">
    <tableColumn id="1" xr3:uid="{F79D3A87-8B0D-4191-A531-ED3A5423C4B4}" name="Type"/>
    <tableColumn id="2" xr3:uid="{93D52A13-BECA-4F70-8C67-B470B0A97818}" name="Code"/>
    <tableColumn id="3" xr3:uid="{EDB23691-ACD5-44CB-A4F4-AC316118B2D8}" name="Effective"/>
    <tableColumn id="4" xr3:uid="{4FA59AEE-58F1-47DE-B0B3-A84B6C62FDC4}" name="Maturity"/>
    <tableColumn id="5" xr3:uid="{E00F8A9D-72E2-4F52-8FD5-5C61B45D1516}" name="Rate 1"/>
    <tableColumn id="6" xr3:uid="{EAAA6E0D-B125-4E4A-8BA4-8DC976112432}" name="Leg 1"/>
    <tableColumn id="7" xr3:uid="{DCED9452-B2B9-4D26-913C-676684E7C262}" name="Rate 2"/>
    <tableColumn id="8" xr3:uid="{43E4E22A-D4E4-467A-8C12-C1413FA69A3D}" name="Leg 2"/>
    <tableColumn id="9" xr3:uid="{AA8D3F93-6212-4265-B7FB-3CA58C01B1E9}" name="Curr 1"/>
    <tableColumn id="10" xr3:uid="{1A0E47B6-E718-4D77-B8FB-E049DD64C6AC}" name="Not. 1"/>
    <tableColumn id="11" xr3:uid="{6D7E8B27-0467-4986-B55B-8E756C277AED}" name="Curr 2"/>
    <tableColumn id="12" xr3:uid="{116D89D4-3A99-4FA3-9DFB-C1F6C75E3DAE}" name="Not. 2"/>
    <tableColumn id="13" xr3:uid="{CD01753C-F32B-45DF-8BFD-9141D88748C9}" name="Clr"/>
    <tableColumn id="14" xr3:uid="{071EB8B8-4C5B-4F3A-B635-194472261C08}" name="SEF"/>
    <tableColumn id="15" xr3:uid="{433F20AC-95C3-4FD8-B489-F9090B017837}" name="Trade Time"/>
    <tableColumn id="16" xr3:uid="{25F73879-1B0D-417C-A538-9F7392682588}" name="Valor Fecha"/>
    <tableColumn id="17" xr3:uid="{97ECE8C0-BDB8-4AA4-9AE6-8D38D15B7A60}" name="Fecha" dataDxfId="6"/>
    <tableColumn id="18" xr3:uid="{970C6040-A4E4-42D0-A683-BA64C4AAD7BC}" name="Plazo en Años"/>
    <tableColumn id="19" xr3:uid="{39FAF0F7-21A3-4CDA-B161-1A57F00F2F66}" name=" not u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5732DC-71EC-4732-9739-EA9EFF91CD25}" name="Tabla9" displayName="Tabla9" ref="A1:T92" totalsRowShown="0">
  <autoFilter ref="A1:T92" xr:uid="{E9B45E18-0962-44C7-80B1-AD44D193CBFF}"/>
  <sortState xmlns:xlrd2="http://schemas.microsoft.com/office/spreadsheetml/2017/richdata2" ref="A2:T92">
    <sortCondition ref="Q1:Q92"/>
  </sortState>
  <tableColumns count="20">
    <tableColumn id="1" xr3:uid="{AF158C81-3CB1-4892-B1B8-40D3E9C4A233}" name="Type"/>
    <tableColumn id="2" xr3:uid="{6AB99DE1-67C3-4BB4-9F98-381A9A99A287}" name="Code"/>
    <tableColumn id="3" xr3:uid="{BC78C85F-07E4-44C4-A1F5-08FCDE58DDEF}" name="Effective"/>
    <tableColumn id="4" xr3:uid="{83E50D14-C17D-4293-8AA1-C9E0D7B508D7}" name="Maturity"/>
    <tableColumn id="5" xr3:uid="{063D958D-E958-49F5-8234-5770A3C01814}" name="Rate 1"/>
    <tableColumn id="6" xr3:uid="{BC8BA2B7-3222-4546-B98E-73A8B3E2B249}" name="Leg 1"/>
    <tableColumn id="7" xr3:uid="{A29B8761-6B53-469A-B005-28ABE6444557}" name="Rate 2"/>
    <tableColumn id="8" xr3:uid="{2EC12EE1-C2C2-48D3-9BD5-E0E274BA6629}" name="Leg 2"/>
    <tableColumn id="9" xr3:uid="{70549684-F401-45A8-9F7A-00009B65CD39}" name="Curr 1"/>
    <tableColumn id="10" xr3:uid="{AAFF25FA-2655-44F0-B307-19C0735D91E5}" name="Not. 1"/>
    <tableColumn id="11" xr3:uid="{D8DD9FBC-F655-4691-A2D9-24FA8CE1507E}" name="Curr 2"/>
    <tableColumn id="12" xr3:uid="{9DC4BE34-B907-4E4C-AA79-25DAEC0B641C}" name="Not. 2"/>
    <tableColumn id="13" xr3:uid="{3CB0EB74-A26B-4359-AEF2-04FAAF51AD36}" name="Clr"/>
    <tableColumn id="14" xr3:uid="{B95708C8-46B9-489C-BF53-1AA4FBEE59A2}" name="SEF"/>
    <tableColumn id="15" xr3:uid="{F9996776-9102-4604-92EB-5C4DBD7691CC}" name="Trade Time"/>
    <tableColumn id="16" xr3:uid="{937BA85F-4397-47E9-AB8B-86937B3B5F61}" name="Valor Fecha"/>
    <tableColumn id="17" xr3:uid="{33B06FF3-CB3E-464F-B4EC-50B1E773BBC7}" name="Fecha" dataDxfId="2"/>
    <tableColumn id="20" xr3:uid="{08CE9E7B-9B62-4705-B92E-D4F014911400}" name="Columna1" dataDxfId="0">
      <calculatedColumnFormula>+DATE(RIGHT(P2,4),LEFT(P2,2),MID(P2,4,2))</calculatedColumnFormula>
    </tableColumn>
    <tableColumn id="18" xr3:uid="{67061FC5-A875-4F0E-8FFB-03E87C921974}" name="Plazo en Años"/>
    <tableColumn id="19" xr3:uid="{91D983B3-E403-4E31-9E10-5DF98F1245A7}" name=" not u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501DAE-242B-41D2-8748-B5812321D8A2}" name="Tabla10" displayName="Tabla10" ref="A1:S94" totalsRowShown="0">
  <autoFilter ref="A1:S94" xr:uid="{B1A7B4E1-8A82-430F-B46E-0D3FC7BDBC04}"/>
  <sortState xmlns:xlrd2="http://schemas.microsoft.com/office/spreadsheetml/2017/richdata2" ref="A2:S94">
    <sortCondition ref="Q1:Q94"/>
  </sortState>
  <tableColumns count="19">
    <tableColumn id="1" xr3:uid="{7C76ECAF-4E31-46A2-ACC6-6DFA3768F0B5}" name="Type"/>
    <tableColumn id="2" xr3:uid="{25B80289-32C0-4C21-8BA9-48BF2A55A6BB}" name="Code"/>
    <tableColumn id="3" xr3:uid="{EEFA8A7F-254F-4FD0-92FA-DDBC2C8689A8}" name="Effective"/>
    <tableColumn id="4" xr3:uid="{232C4083-2F79-4B47-9421-54DB2271BAFB}" name="Maturity"/>
    <tableColumn id="5" xr3:uid="{85C928AF-CC5E-47B0-B627-B2DCD91D2E6D}" name="Rate 1"/>
    <tableColumn id="6" xr3:uid="{3DA4B16A-D8BD-4B60-AB8A-8288CD2E065E}" name="Leg 1"/>
    <tableColumn id="7" xr3:uid="{5E96A69F-759C-4673-87BF-49933624E502}" name="Rate 2"/>
    <tableColumn id="8" xr3:uid="{9D01DD2F-5EAC-4EE2-9203-F927DFD4C711}" name="Leg 2"/>
    <tableColumn id="9" xr3:uid="{E052DED9-F262-48BB-B62B-CFAA51709A58}" name="Curr 1"/>
    <tableColumn id="10" xr3:uid="{451C65B4-FC57-47F4-8B5C-678D8596803A}" name="Not. 1"/>
    <tableColumn id="11" xr3:uid="{728C1BAA-E5AB-4E87-B50C-DA3D1289BF7C}" name="Curr 2"/>
    <tableColumn id="12" xr3:uid="{48E4D1D5-25E2-4A61-90FD-50985220C81E}" name="Not. 2"/>
    <tableColumn id="13" xr3:uid="{FB2B755C-A836-4C5D-B73E-6161FA12A757}" name="Clr"/>
    <tableColumn id="14" xr3:uid="{7EF5BD0F-CFEC-4625-88F9-16A476340B0D}" name="SEF"/>
    <tableColumn id="15" xr3:uid="{D1E657CD-E618-4B2B-B8A9-864491F70A84}" name="Trade Time"/>
    <tableColumn id="16" xr3:uid="{8C5FDE08-C7DF-461C-9A27-DAE041A18F85}" name="Valor Fecha"/>
    <tableColumn id="17" xr3:uid="{D1254E85-636E-4C67-86BE-B7B70558FF7D}" name="Fecha" dataDxfId="1"/>
    <tableColumn id="18" xr3:uid="{2AD3D6AC-9A8F-4512-95E7-4FFC3804DE43}" name="Plazo en Años"/>
    <tableColumn id="19" xr3:uid="{F08C4811-F1E2-424E-9661-28DEC7E5FF84}" name=" not u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28-06FA-4ADE-90D8-FCBE54F26A31}">
  <dimension ref="A1:AG179"/>
  <sheetViews>
    <sheetView topLeftCell="S1" zoomScale="69" zoomScaleNormal="69" workbookViewId="0">
      <selection activeCell="AG12" sqref="AG12"/>
    </sheetView>
  </sheetViews>
  <sheetFormatPr baseColWidth="10" defaultRowHeight="15" x14ac:dyDescent="0.25"/>
  <cols>
    <col min="15" max="15" width="13" customWidth="1"/>
    <col min="16" max="16" width="13.42578125" customWidth="1"/>
    <col min="18" max="18" width="15.42578125" customWidth="1"/>
    <col min="22" max="22" width="18.140625" bestFit="1" customWidth="1"/>
    <col min="23" max="23" width="14.7109375" bestFit="1" customWidth="1"/>
    <col min="25" max="25" width="16.42578125" customWidth="1"/>
    <col min="26" max="26" width="17.5703125" customWidth="1"/>
    <col min="27" max="27" width="17.140625" bestFit="1" customWidth="1"/>
    <col min="28" max="28" width="18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1198</v>
      </c>
      <c r="Q1" t="s">
        <v>1199</v>
      </c>
      <c r="R1" t="s">
        <v>1200</v>
      </c>
      <c r="S1" t="s">
        <v>1210</v>
      </c>
    </row>
    <row r="2" spans="1:33" x14ac:dyDescent="0.25">
      <c r="A2" t="s">
        <v>15</v>
      </c>
      <c r="B2" t="s">
        <v>16</v>
      </c>
      <c r="C2" t="s">
        <v>1135</v>
      </c>
      <c r="D2" t="s">
        <v>1127</v>
      </c>
      <c r="E2">
        <v>-0.125</v>
      </c>
      <c r="F2" t="s">
        <v>19</v>
      </c>
      <c r="G2">
        <v>0</v>
      </c>
      <c r="H2" t="s">
        <v>34</v>
      </c>
      <c r="I2" t="s">
        <v>22</v>
      </c>
      <c r="J2">
        <v>142000</v>
      </c>
      <c r="K2" t="s">
        <v>21</v>
      </c>
      <c r="L2">
        <v>4000000000</v>
      </c>
      <c r="M2" t="s">
        <v>23</v>
      </c>
      <c r="N2" t="s">
        <v>24</v>
      </c>
      <c r="O2" t="s">
        <v>1142</v>
      </c>
      <c r="P2" t="s">
        <v>1262</v>
      </c>
      <c r="Q2" s="9">
        <v>43762</v>
      </c>
      <c r="R2">
        <v>10</v>
      </c>
      <c r="S2">
        <v>142000</v>
      </c>
      <c r="V2" s="8" t="s">
        <v>1211</v>
      </c>
      <c r="W2" t="s">
        <v>1213</v>
      </c>
      <c r="AC2" s="18"/>
      <c r="AD2" s="18"/>
    </row>
    <row r="3" spans="1:33" x14ac:dyDescent="0.25">
      <c r="A3" t="s">
        <v>15</v>
      </c>
      <c r="B3" t="s">
        <v>16</v>
      </c>
      <c r="C3" t="s">
        <v>1135</v>
      </c>
      <c r="D3" t="s">
        <v>1127</v>
      </c>
      <c r="E3">
        <v>-0.16</v>
      </c>
      <c r="F3" t="s">
        <v>19</v>
      </c>
      <c r="G3">
        <v>0</v>
      </c>
      <c r="H3" t="s">
        <v>20</v>
      </c>
      <c r="I3" t="s">
        <v>21</v>
      </c>
      <c r="J3">
        <v>3000000000</v>
      </c>
      <c r="K3" t="s">
        <v>22</v>
      </c>
      <c r="L3">
        <v>106000</v>
      </c>
      <c r="M3" t="s">
        <v>23</v>
      </c>
      <c r="N3" t="s">
        <v>24</v>
      </c>
      <c r="O3" t="s">
        <v>1144</v>
      </c>
      <c r="P3" t="s">
        <v>1262</v>
      </c>
      <c r="Q3" s="9">
        <v>43762</v>
      </c>
      <c r="R3">
        <v>10</v>
      </c>
      <c r="S3">
        <v>106000</v>
      </c>
      <c r="V3" s="10" t="s">
        <v>1265</v>
      </c>
      <c r="W3" s="7"/>
      <c r="Z3">
        <f>130000/5</f>
        <v>26000</v>
      </c>
      <c r="AC3" s="18"/>
      <c r="AD3" s="18"/>
    </row>
    <row r="4" spans="1:33" x14ac:dyDescent="0.25">
      <c r="A4" t="s">
        <v>15</v>
      </c>
      <c r="B4" t="s">
        <v>16</v>
      </c>
      <c r="C4" t="s">
        <v>984</v>
      </c>
      <c r="D4" t="s">
        <v>1127</v>
      </c>
      <c r="E4">
        <v>-0.16</v>
      </c>
      <c r="F4" t="s">
        <v>19</v>
      </c>
      <c r="G4">
        <v>0</v>
      </c>
      <c r="H4" t="s">
        <v>34</v>
      </c>
      <c r="I4" t="s">
        <v>22</v>
      </c>
      <c r="J4">
        <v>130000</v>
      </c>
      <c r="K4" t="s">
        <v>21</v>
      </c>
      <c r="L4">
        <v>3648500000</v>
      </c>
      <c r="M4" t="s">
        <v>23</v>
      </c>
      <c r="N4" t="s">
        <v>24</v>
      </c>
      <c r="O4" t="s">
        <v>1128</v>
      </c>
      <c r="P4" t="s">
        <v>1263</v>
      </c>
      <c r="Q4" s="9">
        <v>43763</v>
      </c>
      <c r="R4">
        <v>10</v>
      </c>
      <c r="S4">
        <v>130000</v>
      </c>
      <c r="V4" s="10" t="s">
        <v>1214</v>
      </c>
      <c r="W4" s="7">
        <v>8901000</v>
      </c>
      <c r="AC4" s="18"/>
      <c r="AD4" s="18"/>
    </row>
    <row r="5" spans="1:33" x14ac:dyDescent="0.25">
      <c r="A5" t="s">
        <v>15</v>
      </c>
      <c r="B5" t="s">
        <v>16</v>
      </c>
      <c r="C5" t="s">
        <v>984</v>
      </c>
      <c r="D5" t="s">
        <v>1127</v>
      </c>
      <c r="E5">
        <v>-0.16</v>
      </c>
      <c r="F5" t="s">
        <v>19</v>
      </c>
      <c r="G5">
        <v>0</v>
      </c>
      <c r="H5" t="s">
        <v>34</v>
      </c>
      <c r="I5" t="s">
        <v>22</v>
      </c>
      <c r="J5">
        <v>130000</v>
      </c>
      <c r="K5" t="s">
        <v>21</v>
      </c>
      <c r="L5">
        <v>3648500000</v>
      </c>
      <c r="M5" t="s">
        <v>23</v>
      </c>
      <c r="N5" t="s">
        <v>24</v>
      </c>
      <c r="O5" t="s">
        <v>1132</v>
      </c>
      <c r="P5" t="s">
        <v>1263</v>
      </c>
      <c r="Q5" s="9">
        <v>43763</v>
      </c>
      <c r="R5">
        <v>10</v>
      </c>
      <c r="S5">
        <v>130000</v>
      </c>
      <c r="V5" s="10" t="s">
        <v>1215</v>
      </c>
      <c r="W5" s="7">
        <v>24633000</v>
      </c>
      <c r="AC5" s="18"/>
      <c r="AD5" s="18"/>
    </row>
    <row r="6" spans="1:33" x14ac:dyDescent="0.25">
      <c r="A6" t="s">
        <v>15</v>
      </c>
      <c r="B6" t="s">
        <v>16</v>
      </c>
      <c r="C6" t="s">
        <v>984</v>
      </c>
      <c r="D6" t="s">
        <v>1127</v>
      </c>
      <c r="E6">
        <v>-0.16500000000000001</v>
      </c>
      <c r="F6" t="s">
        <v>19</v>
      </c>
      <c r="G6">
        <v>0</v>
      </c>
      <c r="H6" t="s">
        <v>20</v>
      </c>
      <c r="I6" t="s">
        <v>21</v>
      </c>
      <c r="J6">
        <v>3648500000</v>
      </c>
      <c r="K6" t="s">
        <v>22</v>
      </c>
      <c r="L6">
        <v>130000</v>
      </c>
      <c r="M6" t="s">
        <v>23</v>
      </c>
      <c r="N6" t="s">
        <v>24</v>
      </c>
      <c r="O6" t="s">
        <v>1133</v>
      </c>
      <c r="P6" t="s">
        <v>1263</v>
      </c>
      <c r="Q6" s="9">
        <v>43763</v>
      </c>
      <c r="R6">
        <v>10</v>
      </c>
      <c r="S6">
        <v>130000</v>
      </c>
      <c r="V6" s="11" t="s">
        <v>1253</v>
      </c>
      <c r="W6" s="7">
        <v>20805000</v>
      </c>
      <c r="AC6" s="18"/>
      <c r="AD6" s="18"/>
    </row>
    <row r="7" spans="1:33" x14ac:dyDescent="0.25">
      <c r="A7" t="s">
        <v>15</v>
      </c>
      <c r="B7" t="s">
        <v>16</v>
      </c>
      <c r="C7" t="s">
        <v>1098</v>
      </c>
      <c r="D7" t="s">
        <v>1082</v>
      </c>
      <c r="E7">
        <v>-4.4999999999999998E-2</v>
      </c>
      <c r="F7" t="s">
        <v>19</v>
      </c>
      <c r="G7">
        <v>0</v>
      </c>
      <c r="H7" t="s">
        <v>20</v>
      </c>
      <c r="I7" t="s">
        <v>21</v>
      </c>
      <c r="J7">
        <v>3648500000</v>
      </c>
      <c r="K7" t="s">
        <v>22</v>
      </c>
      <c r="L7">
        <v>130000</v>
      </c>
      <c r="M7" t="s">
        <v>23</v>
      </c>
      <c r="N7" t="s">
        <v>24</v>
      </c>
      <c r="O7" t="s">
        <v>1101</v>
      </c>
      <c r="P7" t="s">
        <v>984</v>
      </c>
      <c r="Q7" s="9">
        <v>43767</v>
      </c>
      <c r="R7">
        <v>10</v>
      </c>
      <c r="S7">
        <v>130000</v>
      </c>
      <c r="V7" s="15" t="s">
        <v>1218</v>
      </c>
      <c r="W7" s="7">
        <v>12280000</v>
      </c>
      <c r="Y7" t="s">
        <v>1199</v>
      </c>
      <c r="Z7" t="s">
        <v>1274</v>
      </c>
      <c r="AA7" t="s">
        <v>1272</v>
      </c>
      <c r="AB7" t="s">
        <v>1273</v>
      </c>
      <c r="AC7" t="s">
        <v>1266</v>
      </c>
      <c r="AD7" t="s">
        <v>1267</v>
      </c>
      <c r="AE7" t="s">
        <v>1268</v>
      </c>
      <c r="AF7" s="18" t="s">
        <v>1269</v>
      </c>
      <c r="AG7" s="18" t="s">
        <v>1270</v>
      </c>
    </row>
    <row r="8" spans="1:33" x14ac:dyDescent="0.25">
      <c r="A8" t="s">
        <v>15</v>
      </c>
      <c r="B8" t="s">
        <v>16</v>
      </c>
      <c r="C8" t="s">
        <v>1074</v>
      </c>
      <c r="D8" t="s">
        <v>1075</v>
      </c>
      <c r="E8">
        <v>0.49</v>
      </c>
      <c r="F8" t="s">
        <v>19</v>
      </c>
      <c r="G8">
        <v>0</v>
      </c>
      <c r="H8" t="s">
        <v>20</v>
      </c>
      <c r="I8" t="s">
        <v>22</v>
      </c>
      <c r="J8">
        <v>260000</v>
      </c>
      <c r="K8" t="s">
        <v>21</v>
      </c>
      <c r="L8">
        <v>7296990000</v>
      </c>
      <c r="M8" t="s">
        <v>23</v>
      </c>
      <c r="N8" t="s">
        <v>45</v>
      </c>
      <c r="O8" t="s">
        <v>1076</v>
      </c>
      <c r="P8" t="s">
        <v>1114</v>
      </c>
      <c r="Q8" s="9">
        <v>43768</v>
      </c>
      <c r="R8">
        <v>10</v>
      </c>
      <c r="S8">
        <v>260000</v>
      </c>
      <c r="V8" s="16" t="s">
        <v>795</v>
      </c>
      <c r="W8" s="7">
        <v>211000</v>
      </c>
      <c r="Y8" s="4">
        <f>+DATE(RIGHT(V8,4),LEFT(V8,2),MID(V8,4,2))</f>
        <v>43833</v>
      </c>
      <c r="Z8" s="20">
        <f>(+W8)/(130000/5)</f>
        <v>8.115384615384615</v>
      </c>
      <c r="AA8">
        <f>+VLOOKUP(Y8,'[1]CAM CLF'!$BO$7:$BU$1048576,6,FALSE)</f>
        <v>2.3000000000000007E-2</v>
      </c>
      <c r="AB8">
        <f>+VLOOKUP(Y8,'[1]CAM CLF'!$BO$7:$BU$1048576,7,FALSE)</f>
        <v>2.0000000000000004E-2</v>
      </c>
      <c r="AC8">
        <f>+_xlfn.STDEV.S(Z8:Z134)</f>
        <v>18.256592703610035</v>
      </c>
      <c r="AD8">
        <f>+_xlfn.STDEV.S(AA8:AA134)</f>
        <v>7.712869760468205E-2</v>
      </c>
      <c r="AE8">
        <f>+_xlfn.STDEV.S(AB8:AB134)</f>
        <v>7.4338305061518908E-2</v>
      </c>
      <c r="AF8">
        <v>10</v>
      </c>
      <c r="AG8">
        <f>+AF8*($AD$12+$AE$12)/($AD$10+0.75*$AC$8)</f>
        <v>5.9218344338880104E-2</v>
      </c>
    </row>
    <row r="9" spans="1:33" x14ac:dyDescent="0.25">
      <c r="A9" t="s">
        <v>15</v>
      </c>
      <c r="B9" t="s">
        <v>16</v>
      </c>
      <c r="C9" t="s">
        <v>1077</v>
      </c>
      <c r="D9" t="s">
        <v>1082</v>
      </c>
      <c r="E9">
        <v>-4.0000000000000001E-3</v>
      </c>
      <c r="F9" t="s">
        <v>19</v>
      </c>
      <c r="G9">
        <v>0</v>
      </c>
      <c r="H9" t="s">
        <v>34</v>
      </c>
      <c r="I9" t="s">
        <v>22</v>
      </c>
      <c r="J9">
        <v>142000</v>
      </c>
      <c r="K9" t="s">
        <v>21</v>
      </c>
      <c r="L9">
        <v>4000000000</v>
      </c>
      <c r="M9" t="s">
        <v>23</v>
      </c>
      <c r="N9" t="s">
        <v>24</v>
      </c>
      <c r="O9" t="s">
        <v>1083</v>
      </c>
      <c r="P9" t="s">
        <v>1114</v>
      </c>
      <c r="Q9" s="9">
        <v>43768</v>
      </c>
      <c r="R9">
        <v>10</v>
      </c>
      <c r="S9">
        <v>142000</v>
      </c>
      <c r="V9" s="16" t="s">
        <v>783</v>
      </c>
      <c r="W9" s="7">
        <v>315000</v>
      </c>
      <c r="Y9" s="4">
        <f t="shared" ref="Y9:Y23" si="0">+DATE(RIGHT(V9,4),LEFT(V9,2),MID(V9,4,2))</f>
        <v>43836</v>
      </c>
      <c r="Z9" s="20">
        <f>(+W9)/(130000/5)</f>
        <v>12.115384615384615</v>
      </c>
      <c r="AA9">
        <f>+VLOOKUP(Y9,'[1]CAM CLF'!$BO$7:$BU$1048576,6,FALSE)</f>
        <v>8.5999999999999993E-2</v>
      </c>
      <c r="AB9">
        <f>+VLOOKUP(Y9,'[1]CAM CLF'!$BO$7:$BU$1048576,7,FALSE)</f>
        <v>3.4999999999999989E-2</v>
      </c>
      <c r="AF9">
        <v>20</v>
      </c>
      <c r="AG9">
        <f t="shared" ref="AG9:AG12" si="1">+AF9*($AD$12+$AE$12)/($AD$10+0.75*$AC$8)</f>
        <v>0.11843668867776021</v>
      </c>
    </row>
    <row r="10" spans="1:33" x14ac:dyDescent="0.25">
      <c r="A10" t="s">
        <v>15</v>
      </c>
      <c r="B10" t="s">
        <v>16</v>
      </c>
      <c r="C10" t="s">
        <v>1077</v>
      </c>
      <c r="D10" t="s">
        <v>1082</v>
      </c>
      <c r="E10">
        <v>-3.0000000000000001E-3</v>
      </c>
      <c r="F10" t="s">
        <v>19</v>
      </c>
      <c r="G10">
        <v>0</v>
      </c>
      <c r="H10" t="s">
        <v>34</v>
      </c>
      <c r="I10" t="s">
        <v>22</v>
      </c>
      <c r="J10">
        <v>142000</v>
      </c>
      <c r="K10" t="s">
        <v>21</v>
      </c>
      <c r="L10">
        <v>4000000000</v>
      </c>
      <c r="M10" t="s">
        <v>23</v>
      </c>
      <c r="N10" t="s">
        <v>24</v>
      </c>
      <c r="O10" t="s">
        <v>1086</v>
      </c>
      <c r="P10" t="s">
        <v>1114</v>
      </c>
      <c r="Q10" s="9">
        <v>43768</v>
      </c>
      <c r="R10">
        <v>10</v>
      </c>
      <c r="S10">
        <v>142000</v>
      </c>
      <c r="V10" s="16" t="s">
        <v>765</v>
      </c>
      <c r="W10" s="7">
        <v>105000</v>
      </c>
      <c r="Y10" s="4">
        <f t="shared" si="0"/>
        <v>43838</v>
      </c>
      <c r="Z10" s="20">
        <f>(+W10)/(130000/5)</f>
        <v>4.0384615384615383</v>
      </c>
      <c r="AA10">
        <f>+VLOOKUP(Y10,'[1]CAM CLF'!$BO$7:$BU$1048576,6,FALSE)</f>
        <v>4.5000000000000012E-2</v>
      </c>
      <c r="AB10">
        <f>+VLOOKUP(Y10,'[1]CAM CLF'!$BO$7:$BU$1048576,7,FALSE)</f>
        <v>0.03</v>
      </c>
      <c r="AC10" t="s">
        <v>1271</v>
      </c>
      <c r="AD10" s="13">
        <f>+AVERAGE(Z6:Z87)</f>
        <v>17.875907111756167</v>
      </c>
      <c r="AF10">
        <v>30</v>
      </c>
      <c r="AG10">
        <f t="shared" si="1"/>
        <v>0.17765503301664032</v>
      </c>
    </row>
    <row r="11" spans="1:33" x14ac:dyDescent="0.25">
      <c r="A11" t="s">
        <v>15</v>
      </c>
      <c r="B11" t="s">
        <v>16</v>
      </c>
      <c r="C11" t="s">
        <v>1077</v>
      </c>
      <c r="D11" t="s">
        <v>1082</v>
      </c>
      <c r="E11">
        <v>-2.5000000000000001E-3</v>
      </c>
      <c r="F11" t="s">
        <v>19</v>
      </c>
      <c r="G11">
        <v>0</v>
      </c>
      <c r="H11" t="s">
        <v>34</v>
      </c>
      <c r="I11" t="s">
        <v>22</v>
      </c>
      <c r="J11">
        <v>142000</v>
      </c>
      <c r="K11" t="s">
        <v>21</v>
      </c>
      <c r="L11">
        <v>4000000000</v>
      </c>
      <c r="M11" t="s">
        <v>23</v>
      </c>
      <c r="N11" t="s">
        <v>24</v>
      </c>
      <c r="O11" t="s">
        <v>1093</v>
      </c>
      <c r="P11" t="s">
        <v>1114</v>
      </c>
      <c r="Q11" s="9">
        <v>43768</v>
      </c>
      <c r="R11">
        <v>10</v>
      </c>
      <c r="S11">
        <v>142000</v>
      </c>
      <c r="V11" s="16" t="s">
        <v>751</v>
      </c>
      <c r="W11" s="7">
        <v>105000</v>
      </c>
      <c r="Y11" s="4">
        <f t="shared" si="0"/>
        <v>43840</v>
      </c>
      <c r="Z11" s="20">
        <f>(+W11)/(130000/5)</f>
        <v>4.0384615384615383</v>
      </c>
      <c r="AA11">
        <f>+VLOOKUP(Y11,'[1]CAM CLF'!$BO$7:$BU$1048576,6,FALSE)</f>
        <v>7.5000000000000011E-2</v>
      </c>
      <c r="AB11">
        <f>+VLOOKUP(Y11,'[1]CAM CLF'!$BO$7:$BU$1048576,7,FALSE)</f>
        <v>6.5000000000000002E-2</v>
      </c>
      <c r="AF11">
        <v>40</v>
      </c>
      <c r="AG11">
        <f t="shared" si="1"/>
        <v>0.23687337735552041</v>
      </c>
    </row>
    <row r="12" spans="1:33" x14ac:dyDescent="0.25">
      <c r="A12" t="s">
        <v>15</v>
      </c>
      <c r="B12" t="s">
        <v>16</v>
      </c>
      <c r="C12" t="s">
        <v>1055</v>
      </c>
      <c r="D12" t="s">
        <v>1071</v>
      </c>
      <c r="E12">
        <v>0</v>
      </c>
      <c r="F12" t="s">
        <v>19</v>
      </c>
      <c r="G12">
        <v>0</v>
      </c>
      <c r="H12" t="s">
        <v>34</v>
      </c>
      <c r="I12" t="s">
        <v>22</v>
      </c>
      <c r="J12">
        <v>130000</v>
      </c>
      <c r="K12" t="s">
        <v>21</v>
      </c>
      <c r="L12">
        <v>3648500000</v>
      </c>
      <c r="M12" t="s">
        <v>23</v>
      </c>
      <c r="N12" t="s">
        <v>24</v>
      </c>
      <c r="O12" t="s">
        <v>1072</v>
      </c>
      <c r="P12" t="s">
        <v>1098</v>
      </c>
      <c r="Q12" s="9">
        <v>43773</v>
      </c>
      <c r="R12">
        <v>10</v>
      </c>
      <c r="S12">
        <v>130000</v>
      </c>
      <c r="V12" s="16" t="s">
        <v>748</v>
      </c>
      <c r="W12" s="7">
        <v>702000</v>
      </c>
      <c r="Y12" s="4">
        <f t="shared" si="0"/>
        <v>43843</v>
      </c>
      <c r="Z12" s="20">
        <f>(+W12)/(130000/5)</f>
        <v>27</v>
      </c>
      <c r="AA12">
        <f>+VLOOKUP(Y12,'[1]CAM CLF'!$BO$7:$BU$1048576,6,FALSE)</f>
        <v>3.999999999999998E-2</v>
      </c>
      <c r="AB12">
        <f>+VLOOKUP(Y12,'[1]CAM CLF'!$BO$7:$BU$1048576,7,FALSE)</f>
        <v>2.300000000000002E-2</v>
      </c>
      <c r="AC12" t="s">
        <v>1271</v>
      </c>
      <c r="AD12" s="12">
        <f>+AVERAGE(AA6:AA87)</f>
        <v>8.3830188679245299E-2</v>
      </c>
      <c r="AE12" s="12">
        <f>+AD12+0.25*AD8</f>
        <v>0.10311236308041581</v>
      </c>
      <c r="AF12">
        <v>50</v>
      </c>
      <c r="AG12">
        <f t="shared" si="1"/>
        <v>0.29609172169440051</v>
      </c>
    </row>
    <row r="13" spans="1:33" x14ac:dyDescent="0.25">
      <c r="A13" t="s">
        <v>15</v>
      </c>
      <c r="B13" t="s">
        <v>16</v>
      </c>
      <c r="C13" t="s">
        <v>1055</v>
      </c>
      <c r="D13" t="s">
        <v>1071</v>
      </c>
      <c r="E13">
        <v>0</v>
      </c>
      <c r="F13" t="s">
        <v>19</v>
      </c>
      <c r="G13">
        <v>0</v>
      </c>
      <c r="H13" t="s">
        <v>34</v>
      </c>
      <c r="I13" t="s">
        <v>22</v>
      </c>
      <c r="J13">
        <v>130000</v>
      </c>
      <c r="K13" t="s">
        <v>21</v>
      </c>
      <c r="L13">
        <v>3648500000</v>
      </c>
      <c r="M13" t="s">
        <v>23</v>
      </c>
      <c r="N13" t="s">
        <v>24</v>
      </c>
      <c r="O13" t="s">
        <v>1073</v>
      </c>
      <c r="P13" t="s">
        <v>1098</v>
      </c>
      <c r="Q13" s="9">
        <v>43773</v>
      </c>
      <c r="R13">
        <v>10</v>
      </c>
      <c r="S13">
        <v>130000</v>
      </c>
      <c r="V13" s="16" t="s">
        <v>744</v>
      </c>
      <c r="W13" s="7">
        <v>775000</v>
      </c>
      <c r="Y13" s="4">
        <f t="shared" si="0"/>
        <v>43844</v>
      </c>
      <c r="Z13" s="20">
        <f>(+W13)/(130000/5)</f>
        <v>29.807692307692307</v>
      </c>
      <c r="AA13">
        <f>+VLOOKUP(Y13,'[1]CAM CLF'!$BO$7:$BU$1048576,6,FALSE)</f>
        <v>3.4999999999999976E-2</v>
      </c>
      <c r="AB13">
        <f>+VLOOKUP(Y13,'[1]CAM CLF'!$BO$7:$BU$1048576,7,FALSE)</f>
        <v>-2.8000000000000025E-2</v>
      </c>
    </row>
    <row r="14" spans="1:33" x14ac:dyDescent="0.25">
      <c r="A14" t="s">
        <v>15</v>
      </c>
      <c r="B14" t="s">
        <v>16</v>
      </c>
      <c r="C14" t="s">
        <v>1053</v>
      </c>
      <c r="D14" t="s">
        <v>1048</v>
      </c>
      <c r="E14">
        <v>0</v>
      </c>
      <c r="F14" t="s">
        <v>19</v>
      </c>
      <c r="G14">
        <v>0</v>
      </c>
      <c r="H14" t="s">
        <v>34</v>
      </c>
      <c r="I14" t="s">
        <v>22</v>
      </c>
      <c r="J14">
        <v>200000</v>
      </c>
      <c r="K14" t="s">
        <v>21</v>
      </c>
      <c r="L14">
        <v>1824250000</v>
      </c>
      <c r="M14" t="s">
        <v>23</v>
      </c>
      <c r="N14" t="s">
        <v>24</v>
      </c>
      <c r="O14" t="s">
        <v>1054</v>
      </c>
      <c r="P14" t="s">
        <v>1058</v>
      </c>
      <c r="Q14" s="9">
        <v>43776</v>
      </c>
      <c r="R14">
        <v>10</v>
      </c>
      <c r="S14">
        <v>200000</v>
      </c>
      <c r="V14" s="16" t="s">
        <v>724</v>
      </c>
      <c r="W14" s="7">
        <v>2043000</v>
      </c>
      <c r="Y14" s="4">
        <f t="shared" si="0"/>
        <v>43845</v>
      </c>
      <c r="Z14" s="20">
        <f>(+W14)/(130000/5)</f>
        <v>78.57692307692308</v>
      </c>
      <c r="AA14">
        <f>+VLOOKUP(Y14,'[1]CAM CLF'!$BO$7:$BU$1048576,6,FALSE)</f>
        <v>4.5000000000000012E-2</v>
      </c>
      <c r="AB14">
        <f>+VLOOKUP(Y14,'[1]CAM CLF'!$BO$7:$BU$1048576,7,FALSE)</f>
        <v>-1.999999999999999E-2</v>
      </c>
    </row>
    <row r="15" spans="1:33" x14ac:dyDescent="0.25">
      <c r="A15" t="s">
        <v>15</v>
      </c>
      <c r="B15" t="s">
        <v>16</v>
      </c>
      <c r="C15" t="s">
        <v>1044</v>
      </c>
      <c r="D15" t="s">
        <v>1048</v>
      </c>
      <c r="E15">
        <v>-6.5000000000000002E-2</v>
      </c>
      <c r="F15" t="s">
        <v>19</v>
      </c>
      <c r="G15">
        <v>0</v>
      </c>
      <c r="H15" t="s">
        <v>20</v>
      </c>
      <c r="I15" t="s">
        <v>22</v>
      </c>
      <c r="J15">
        <v>213000</v>
      </c>
      <c r="K15" t="s">
        <v>21</v>
      </c>
      <c r="L15">
        <v>6000000000</v>
      </c>
      <c r="M15" t="s">
        <v>23</v>
      </c>
      <c r="N15" t="s">
        <v>45</v>
      </c>
      <c r="O15" t="s">
        <v>1049</v>
      </c>
      <c r="P15" t="s">
        <v>909</v>
      </c>
      <c r="Q15" s="9">
        <v>43777</v>
      </c>
      <c r="R15">
        <v>10</v>
      </c>
      <c r="S15">
        <v>213000</v>
      </c>
      <c r="V15" s="16" t="s">
        <v>702</v>
      </c>
      <c r="W15" s="7">
        <v>210000</v>
      </c>
      <c r="Y15" s="4">
        <f t="shared" si="0"/>
        <v>43846</v>
      </c>
      <c r="Z15" s="20">
        <f>(+W15)/(130000/5)</f>
        <v>8.0769230769230766</v>
      </c>
      <c r="AA15">
        <f>+VLOOKUP(Y15,'[1]CAM CLF'!$BO$7:$BU$1048576,6,FALSE)</f>
        <v>4.0000000000000008E-2</v>
      </c>
      <c r="AB15">
        <f>+VLOOKUP(Y15,'[1]CAM CLF'!$BO$7:$BU$1048576,7,FALSE)</f>
        <v>0</v>
      </c>
    </row>
    <row r="16" spans="1:33" x14ac:dyDescent="0.25">
      <c r="A16" t="s">
        <v>15</v>
      </c>
      <c r="B16" t="s">
        <v>16</v>
      </c>
      <c r="C16" t="s">
        <v>207</v>
      </c>
      <c r="D16" t="s">
        <v>1037</v>
      </c>
      <c r="E16">
        <v>0.2</v>
      </c>
      <c r="F16" t="s">
        <v>19</v>
      </c>
      <c r="G16">
        <v>0</v>
      </c>
      <c r="H16" t="s">
        <v>20</v>
      </c>
      <c r="I16" t="s">
        <v>22</v>
      </c>
      <c r="J16">
        <v>106000</v>
      </c>
      <c r="K16" t="s">
        <v>21</v>
      </c>
      <c r="L16">
        <v>3000000000</v>
      </c>
      <c r="M16" t="s">
        <v>23</v>
      </c>
      <c r="N16" t="s">
        <v>45</v>
      </c>
      <c r="O16" t="s">
        <v>1049</v>
      </c>
      <c r="P16" t="s">
        <v>909</v>
      </c>
      <c r="Q16" s="9">
        <v>43777</v>
      </c>
      <c r="R16">
        <v>10</v>
      </c>
      <c r="S16">
        <v>106000</v>
      </c>
      <c r="V16" s="16" t="s">
        <v>194</v>
      </c>
      <c r="W16" s="7">
        <v>1551000</v>
      </c>
      <c r="Y16" s="4">
        <f t="shared" si="0"/>
        <v>43847</v>
      </c>
      <c r="Z16" s="20">
        <f>(+W16)/(130000/5)</f>
        <v>59.653846153846153</v>
      </c>
      <c r="AA16">
        <f>+VLOOKUP(Y16,'[1]CAM CLF'!$BO$7:$BU$1048576,6,FALSE)</f>
        <v>6.5000000000000002E-2</v>
      </c>
      <c r="AB16">
        <f>+VLOOKUP(Y16,'[1]CAM CLF'!$BO$7:$BU$1048576,7,FALSE)</f>
        <v>-4.5000000000000012E-2</v>
      </c>
    </row>
    <row r="17" spans="1:28" x14ac:dyDescent="0.25">
      <c r="A17" t="s">
        <v>15</v>
      </c>
      <c r="B17" t="s">
        <v>16</v>
      </c>
      <c r="C17" t="s">
        <v>1044</v>
      </c>
      <c r="D17" t="s">
        <v>1048</v>
      </c>
      <c r="E17">
        <v>-0.04</v>
      </c>
      <c r="F17" t="s">
        <v>19</v>
      </c>
      <c r="G17">
        <v>0</v>
      </c>
      <c r="H17" t="s">
        <v>20</v>
      </c>
      <c r="I17" t="s">
        <v>22</v>
      </c>
      <c r="J17">
        <v>490000</v>
      </c>
      <c r="K17" t="s">
        <v>21</v>
      </c>
      <c r="L17">
        <v>13766600000</v>
      </c>
      <c r="M17" t="s">
        <v>23</v>
      </c>
      <c r="N17" t="s">
        <v>45</v>
      </c>
      <c r="O17" t="s">
        <v>1052</v>
      </c>
      <c r="P17" t="s">
        <v>909</v>
      </c>
      <c r="Q17" s="9">
        <v>43777</v>
      </c>
      <c r="R17">
        <v>10</v>
      </c>
      <c r="S17">
        <v>490000</v>
      </c>
      <c r="V17" s="16" t="s">
        <v>636</v>
      </c>
      <c r="W17" s="7">
        <v>1516000</v>
      </c>
      <c r="Y17" s="4">
        <f t="shared" si="0"/>
        <v>43852</v>
      </c>
      <c r="Z17" s="20">
        <f>(+W17)/(130000/5)</f>
        <v>58.307692307692307</v>
      </c>
      <c r="AA17">
        <f>+VLOOKUP(Y17,'[1]CAM CLF'!$BO$7:$BU$1048576,6,FALSE)</f>
        <v>3.3000000000000002E-2</v>
      </c>
      <c r="AB17">
        <f>+VLOOKUP(Y17,'[1]CAM CLF'!$BO$7:$BU$1048576,7,FALSE)</f>
        <v>0</v>
      </c>
    </row>
    <row r="18" spans="1:28" x14ac:dyDescent="0.25">
      <c r="A18" t="s">
        <v>15</v>
      </c>
      <c r="B18" t="s">
        <v>16</v>
      </c>
      <c r="C18" t="s">
        <v>207</v>
      </c>
      <c r="D18" t="s">
        <v>1037</v>
      </c>
      <c r="E18">
        <v>0.2</v>
      </c>
      <c r="F18" t="s">
        <v>19</v>
      </c>
      <c r="G18">
        <v>0</v>
      </c>
      <c r="H18" t="s">
        <v>62</v>
      </c>
      <c r="I18" t="s">
        <v>21</v>
      </c>
      <c r="J18">
        <v>3000000000</v>
      </c>
      <c r="K18" t="s">
        <v>22</v>
      </c>
      <c r="L18">
        <v>106000</v>
      </c>
      <c r="M18" t="s">
        <v>23</v>
      </c>
      <c r="N18" t="s">
        <v>45</v>
      </c>
      <c r="O18" t="s">
        <v>1038</v>
      </c>
      <c r="P18" t="s">
        <v>1053</v>
      </c>
      <c r="Q18" s="9">
        <v>43781</v>
      </c>
      <c r="R18">
        <v>10</v>
      </c>
      <c r="S18">
        <v>106000</v>
      </c>
      <c r="V18" s="16" t="s">
        <v>1255</v>
      </c>
      <c r="W18" s="7">
        <v>316000</v>
      </c>
      <c r="Y18" s="4">
        <f t="shared" si="0"/>
        <v>43853</v>
      </c>
      <c r="Z18" s="20">
        <f>(+W18)/(130000/5)</f>
        <v>12.153846153846153</v>
      </c>
      <c r="AA18">
        <f>+VLOOKUP(Y18,'[1]CAM CLF'!$BO$7:$BU$1048576,6,FALSE)</f>
        <v>0.03</v>
      </c>
      <c r="AB18">
        <f>+VLOOKUP(Y18,'[1]CAM CLF'!$BO$7:$BU$1048576,7,FALSE)</f>
        <v>4.9999999999999767E-3</v>
      </c>
    </row>
    <row r="19" spans="1:28" x14ac:dyDescent="0.25">
      <c r="A19" t="s">
        <v>15</v>
      </c>
      <c r="B19" t="s">
        <v>16</v>
      </c>
      <c r="C19" t="s">
        <v>207</v>
      </c>
      <c r="D19" t="s">
        <v>1037</v>
      </c>
      <c r="E19">
        <v>0.16500000000000001</v>
      </c>
      <c r="F19" t="s">
        <v>19</v>
      </c>
      <c r="G19">
        <v>0</v>
      </c>
      <c r="H19" t="s">
        <v>20</v>
      </c>
      <c r="I19" t="s">
        <v>21</v>
      </c>
      <c r="J19">
        <v>4000000000</v>
      </c>
      <c r="K19" t="s">
        <v>22</v>
      </c>
      <c r="L19">
        <v>142000</v>
      </c>
      <c r="M19" t="s">
        <v>23</v>
      </c>
      <c r="N19" t="s">
        <v>24</v>
      </c>
      <c r="O19" t="s">
        <v>1042</v>
      </c>
      <c r="P19" t="s">
        <v>1053</v>
      </c>
      <c r="Q19" s="9">
        <v>43781</v>
      </c>
      <c r="R19">
        <v>10</v>
      </c>
      <c r="S19">
        <v>142000</v>
      </c>
      <c r="V19" s="16" t="s">
        <v>622</v>
      </c>
      <c r="W19" s="7">
        <v>1056000</v>
      </c>
      <c r="Y19" s="4">
        <f t="shared" si="0"/>
        <v>43854</v>
      </c>
      <c r="Z19" s="20">
        <f>(+W19)/(130000/5)</f>
        <v>40.615384615384613</v>
      </c>
      <c r="AA19">
        <f>+VLOOKUP(Y19,'[1]CAM CLF'!$BO$7:$BU$1048576,6,FALSE)</f>
        <v>1.999999999999999E-2</v>
      </c>
      <c r="AB19">
        <f>+VLOOKUP(Y19,'[1]CAM CLF'!$BO$7:$BU$1048576,7,FALSE)</f>
        <v>-1.4999999999999986E-2</v>
      </c>
    </row>
    <row r="20" spans="1:28" x14ac:dyDescent="0.25">
      <c r="A20" t="s">
        <v>15</v>
      </c>
      <c r="B20" t="s">
        <v>16</v>
      </c>
      <c r="C20" t="s">
        <v>1017</v>
      </c>
      <c r="D20" t="s">
        <v>1022</v>
      </c>
      <c r="E20">
        <v>0.37</v>
      </c>
      <c r="F20" t="s">
        <v>19</v>
      </c>
      <c r="G20">
        <v>0</v>
      </c>
      <c r="H20" t="s">
        <v>20</v>
      </c>
      <c r="I20" t="s">
        <v>21</v>
      </c>
      <c r="J20">
        <v>4000000000</v>
      </c>
      <c r="K20" t="s">
        <v>22</v>
      </c>
      <c r="L20">
        <v>142000</v>
      </c>
      <c r="M20" t="s">
        <v>23</v>
      </c>
      <c r="N20" t="s">
        <v>24</v>
      </c>
      <c r="O20" t="s">
        <v>1023</v>
      </c>
      <c r="P20" t="s">
        <v>1044</v>
      </c>
      <c r="Q20" s="9">
        <v>43782</v>
      </c>
      <c r="R20">
        <v>10</v>
      </c>
      <c r="S20">
        <v>142000</v>
      </c>
      <c r="V20" s="16" t="s">
        <v>602</v>
      </c>
      <c r="W20" s="7">
        <v>800000</v>
      </c>
      <c r="Y20" s="4">
        <f t="shared" si="0"/>
        <v>43857</v>
      </c>
      <c r="Z20" s="20">
        <f>(+W20)/(130000/5)</f>
        <v>30.76923076923077</v>
      </c>
      <c r="AA20">
        <f>+VLOOKUP(Y20,'[1]CAM CLF'!$BO$7:$BU$1048576,6,FALSE)</f>
        <v>6.6000000000000003E-2</v>
      </c>
      <c r="AB20">
        <f>+VLOOKUP(Y20,'[1]CAM CLF'!$BO$7:$BU$1048576,7,FALSE)</f>
        <v>-4.0000000000000008E-2</v>
      </c>
    </row>
    <row r="21" spans="1:28" x14ac:dyDescent="0.25">
      <c r="A21" t="s">
        <v>15</v>
      </c>
      <c r="B21" t="s">
        <v>16</v>
      </c>
      <c r="C21" t="s">
        <v>1017</v>
      </c>
      <c r="D21" t="s">
        <v>1022</v>
      </c>
      <c r="E21">
        <v>0.37</v>
      </c>
      <c r="F21" t="s">
        <v>19</v>
      </c>
      <c r="G21">
        <v>0</v>
      </c>
      <c r="H21" t="s">
        <v>20</v>
      </c>
      <c r="I21" t="s">
        <v>21</v>
      </c>
      <c r="J21">
        <v>4000000000</v>
      </c>
      <c r="K21" t="s">
        <v>22</v>
      </c>
      <c r="L21">
        <v>142000</v>
      </c>
      <c r="M21" t="s">
        <v>23</v>
      </c>
      <c r="N21" t="s">
        <v>24</v>
      </c>
      <c r="O21" t="s">
        <v>1024</v>
      </c>
      <c r="P21" t="s">
        <v>1044</v>
      </c>
      <c r="Q21" s="9">
        <v>43782</v>
      </c>
      <c r="R21">
        <v>10</v>
      </c>
      <c r="S21">
        <v>142000</v>
      </c>
      <c r="V21" s="16" t="s">
        <v>575</v>
      </c>
      <c r="W21" s="7">
        <v>2152000</v>
      </c>
      <c r="Y21" s="4">
        <f t="shared" si="0"/>
        <v>43858</v>
      </c>
      <c r="Z21" s="20">
        <f>(+W21)/(130000/5)</f>
        <v>82.769230769230774</v>
      </c>
      <c r="AA21">
        <f>+VLOOKUP(Y21,'[1]CAM CLF'!$BO$7:$BU$1048576,6,FALSE)</f>
        <v>2.0000000000000004E-2</v>
      </c>
      <c r="AB21">
        <f>+VLOOKUP(Y21,'[1]CAM CLF'!$BO$7:$BU$1048576,7,FALSE)</f>
        <v>5.0000000000000044E-3</v>
      </c>
    </row>
    <row r="22" spans="1:28" x14ac:dyDescent="0.25">
      <c r="A22" t="s">
        <v>15</v>
      </c>
      <c r="B22" t="s">
        <v>16</v>
      </c>
      <c r="C22" t="s">
        <v>983</v>
      </c>
      <c r="D22" t="s">
        <v>1006</v>
      </c>
      <c r="E22">
        <v>0.22500000000000001</v>
      </c>
      <c r="F22" t="s">
        <v>19</v>
      </c>
      <c r="G22">
        <v>0</v>
      </c>
      <c r="H22" t="s">
        <v>81</v>
      </c>
      <c r="I22" t="s">
        <v>22</v>
      </c>
      <c r="J22">
        <v>390000</v>
      </c>
      <c r="K22" t="s">
        <v>21</v>
      </c>
      <c r="L22">
        <v>11000000000</v>
      </c>
      <c r="M22" t="s">
        <v>23</v>
      </c>
      <c r="N22" t="s">
        <v>24</v>
      </c>
      <c r="O22" t="s">
        <v>1007</v>
      </c>
      <c r="P22" t="s">
        <v>1012</v>
      </c>
      <c r="Q22" s="9">
        <v>43787</v>
      </c>
      <c r="R22">
        <v>10</v>
      </c>
      <c r="S22">
        <v>390000</v>
      </c>
      <c r="V22" s="16" t="s">
        <v>533</v>
      </c>
      <c r="W22" s="7">
        <v>423000</v>
      </c>
      <c r="Y22" s="4">
        <f t="shared" si="0"/>
        <v>43860</v>
      </c>
      <c r="Z22" s="20">
        <f>(+W22)/(130000/5)</f>
        <v>16.26923076923077</v>
      </c>
      <c r="AA22">
        <f>+VLOOKUP(Y22,'[1]CAM CLF'!$BO$7:$BU$1048576,6,FALSE)</f>
        <v>3.2000000000000001E-2</v>
      </c>
      <c r="AB22">
        <f>+VLOOKUP(Y22,'[1]CAM CLF'!$BO$7:$BU$1048576,7,FALSE)</f>
        <v>1.5000000000000013E-2</v>
      </c>
    </row>
    <row r="23" spans="1:28" x14ac:dyDescent="0.25">
      <c r="A23" t="s">
        <v>15</v>
      </c>
      <c r="B23" t="s">
        <v>16</v>
      </c>
      <c r="C23" t="s">
        <v>985</v>
      </c>
      <c r="D23" t="s">
        <v>990</v>
      </c>
      <c r="E23">
        <v>0.17499999999999999</v>
      </c>
      <c r="F23" t="s">
        <v>19</v>
      </c>
      <c r="G23">
        <v>0</v>
      </c>
      <c r="H23" t="s">
        <v>20</v>
      </c>
      <c r="I23" t="s">
        <v>22</v>
      </c>
      <c r="J23">
        <v>270000</v>
      </c>
      <c r="K23" t="s">
        <v>21</v>
      </c>
      <c r="L23">
        <v>7601830000</v>
      </c>
      <c r="M23" t="s">
        <v>23</v>
      </c>
      <c r="N23" t="s">
        <v>45</v>
      </c>
      <c r="O23" t="s">
        <v>991</v>
      </c>
      <c r="P23" t="s">
        <v>1009</v>
      </c>
      <c r="Q23" s="9">
        <v>43788</v>
      </c>
      <c r="R23">
        <v>10</v>
      </c>
      <c r="S23">
        <v>270000</v>
      </c>
      <c r="V23" s="15" t="s">
        <v>1216</v>
      </c>
      <c r="W23" s="7">
        <v>2560000</v>
      </c>
      <c r="Y23" s="4">
        <f>+DATE(RIGHT(V24,4),LEFT(V24,2),MID(V24,4,2))</f>
        <v>43865</v>
      </c>
      <c r="Z23" s="20">
        <f>(+W24)/(130000/5)</f>
        <v>5.4230769230769234</v>
      </c>
      <c r="AA23">
        <f>+VLOOKUP(Y23,'[1]CAM CLF'!$BO$7:$BU$1048576,6,FALSE)</f>
        <v>0.09</v>
      </c>
      <c r="AB23">
        <f>+VLOOKUP(Y23,'[1]CAM CLF'!$BO$7:$BU$1048576,7,FALSE)</f>
        <v>-0.06</v>
      </c>
    </row>
    <row r="24" spans="1:28" x14ac:dyDescent="0.25">
      <c r="A24" t="s">
        <v>15</v>
      </c>
      <c r="B24" t="s">
        <v>16</v>
      </c>
      <c r="C24" t="s">
        <v>985</v>
      </c>
      <c r="D24" t="s">
        <v>990</v>
      </c>
      <c r="E24">
        <v>0.17</v>
      </c>
      <c r="F24" t="s">
        <v>19</v>
      </c>
      <c r="G24">
        <v>0</v>
      </c>
      <c r="H24" t="s">
        <v>86</v>
      </c>
      <c r="I24" t="s">
        <v>21</v>
      </c>
      <c r="J24">
        <v>8000000000</v>
      </c>
      <c r="K24" t="s">
        <v>22</v>
      </c>
      <c r="L24">
        <v>284000</v>
      </c>
      <c r="M24" t="s">
        <v>23</v>
      </c>
      <c r="N24" t="s">
        <v>45</v>
      </c>
      <c r="O24" t="s">
        <v>996</v>
      </c>
      <c r="P24" t="s">
        <v>1009</v>
      </c>
      <c r="Q24" s="9">
        <v>43788</v>
      </c>
      <c r="R24">
        <v>10</v>
      </c>
      <c r="S24">
        <v>284000</v>
      </c>
      <c r="V24" s="16" t="s">
        <v>1256</v>
      </c>
      <c r="W24" s="7">
        <v>141000</v>
      </c>
      <c r="Y24" s="4">
        <f t="shared" ref="Y24:Y36" si="2">+DATE(RIGHT(V25,4),LEFT(V25,2),MID(V25,4,2))</f>
        <v>43866</v>
      </c>
      <c r="Z24" s="20">
        <f>(+W25)/(130000/5)</f>
        <v>16.192307692307693</v>
      </c>
      <c r="AA24">
        <f>+VLOOKUP(Y24,'[1]CAM CLF'!$BO$7:$BU$1048576,6,FALSE)</f>
        <v>0.05</v>
      </c>
      <c r="AB24">
        <f>+VLOOKUP(Y24,'[1]CAM CLF'!$BO$7:$BU$1048576,7,FALSE)</f>
        <v>-4.0000000000000008E-2</v>
      </c>
    </row>
    <row r="25" spans="1:28" x14ac:dyDescent="0.25">
      <c r="A25" t="s">
        <v>15</v>
      </c>
      <c r="B25" t="s">
        <v>16</v>
      </c>
      <c r="C25" t="s">
        <v>975</v>
      </c>
      <c r="D25" t="s">
        <v>962</v>
      </c>
      <c r="E25">
        <v>0.28000000000000003</v>
      </c>
      <c r="F25" t="s">
        <v>19</v>
      </c>
      <c r="G25">
        <v>0</v>
      </c>
      <c r="H25" t="s">
        <v>20</v>
      </c>
      <c r="I25" t="s">
        <v>21</v>
      </c>
      <c r="J25">
        <v>8000000000</v>
      </c>
      <c r="K25" t="s">
        <v>22</v>
      </c>
      <c r="L25">
        <v>283000</v>
      </c>
      <c r="M25" t="s">
        <v>23</v>
      </c>
      <c r="N25" t="s">
        <v>24</v>
      </c>
      <c r="O25" t="s">
        <v>976</v>
      </c>
      <c r="P25" t="s">
        <v>985</v>
      </c>
      <c r="Q25" s="9">
        <v>43790</v>
      </c>
      <c r="R25">
        <v>10</v>
      </c>
      <c r="S25">
        <v>283000</v>
      </c>
      <c r="V25" s="16" t="s">
        <v>1257</v>
      </c>
      <c r="W25" s="7">
        <v>421000</v>
      </c>
      <c r="Y25" s="4">
        <f t="shared" si="2"/>
        <v>43867</v>
      </c>
      <c r="Z25" s="20">
        <f>(+W26)/(130000/5)</f>
        <v>4.0384615384615383</v>
      </c>
      <c r="AA25">
        <f>+VLOOKUP(Y25,'[1]CAM CLF'!$BO$7:$BU$1048576,6,FALSE)</f>
        <v>0.02</v>
      </c>
      <c r="AB25">
        <f>+VLOOKUP(Y25,'[1]CAM CLF'!$BO$7:$BU$1048576,7,FALSE)</f>
        <v>0</v>
      </c>
    </row>
    <row r="26" spans="1:28" x14ac:dyDescent="0.25">
      <c r="A26" t="s">
        <v>15</v>
      </c>
      <c r="B26" t="s">
        <v>16</v>
      </c>
      <c r="C26" t="s">
        <v>975</v>
      </c>
      <c r="D26" t="s">
        <v>962</v>
      </c>
      <c r="E26">
        <v>0.28000000000000003</v>
      </c>
      <c r="F26" t="s">
        <v>19</v>
      </c>
      <c r="G26">
        <v>0</v>
      </c>
      <c r="H26" t="s">
        <v>20</v>
      </c>
      <c r="I26" t="s">
        <v>21</v>
      </c>
      <c r="J26">
        <v>3000000000</v>
      </c>
      <c r="K26" t="s">
        <v>22</v>
      </c>
      <c r="L26">
        <v>106000</v>
      </c>
      <c r="M26" t="s">
        <v>23</v>
      </c>
      <c r="N26" t="s">
        <v>24</v>
      </c>
      <c r="O26" t="s">
        <v>977</v>
      </c>
      <c r="P26" t="s">
        <v>985</v>
      </c>
      <c r="Q26" s="9">
        <v>43790</v>
      </c>
      <c r="R26">
        <v>10</v>
      </c>
      <c r="S26">
        <v>106000</v>
      </c>
      <c r="V26" s="16" t="s">
        <v>506</v>
      </c>
      <c r="W26" s="7">
        <v>105000</v>
      </c>
      <c r="Y26" s="4">
        <f t="shared" si="2"/>
        <v>43868</v>
      </c>
      <c r="Z26" s="20">
        <f>(+W27)/(130000/5)</f>
        <v>6.7692307692307692</v>
      </c>
      <c r="AA26">
        <f>+VLOOKUP(Y26,'[1]CAM CLF'!$BO$7:$BU$1048576,6,FALSE)</f>
        <v>4.8000000000000008E-2</v>
      </c>
      <c r="AB26">
        <f>+VLOOKUP(Y26,'[1]CAM CLF'!$BO$7:$BU$1048576,7,FALSE)</f>
        <v>1.0000000000000002E-2</v>
      </c>
    </row>
    <row r="27" spans="1:28" x14ac:dyDescent="0.25">
      <c r="A27" t="s">
        <v>15</v>
      </c>
      <c r="B27" t="s">
        <v>16</v>
      </c>
      <c r="C27" t="s">
        <v>975</v>
      </c>
      <c r="D27" t="s">
        <v>962</v>
      </c>
      <c r="E27">
        <v>0.28000000000000003</v>
      </c>
      <c r="F27" t="s">
        <v>19</v>
      </c>
      <c r="G27">
        <v>0</v>
      </c>
      <c r="H27" t="s">
        <v>20</v>
      </c>
      <c r="I27" t="s">
        <v>21</v>
      </c>
      <c r="J27">
        <v>3000000000</v>
      </c>
      <c r="K27" t="s">
        <v>22</v>
      </c>
      <c r="L27">
        <v>106000</v>
      </c>
      <c r="M27" t="s">
        <v>23</v>
      </c>
      <c r="N27" t="s">
        <v>24</v>
      </c>
      <c r="O27" t="s">
        <v>978</v>
      </c>
      <c r="P27" t="s">
        <v>985</v>
      </c>
      <c r="Q27" s="9">
        <v>43790</v>
      </c>
      <c r="R27">
        <v>10</v>
      </c>
      <c r="S27">
        <v>106000</v>
      </c>
      <c r="V27" s="16" t="s">
        <v>481</v>
      </c>
      <c r="W27" s="7">
        <v>176000</v>
      </c>
      <c r="Y27" s="4">
        <f t="shared" si="2"/>
        <v>43872</v>
      </c>
      <c r="Z27" s="20">
        <f>(+W28)/(130000/5)</f>
        <v>4.0384615384615383</v>
      </c>
      <c r="AA27">
        <f>+VLOOKUP(Y27,'[1]CAM CLF'!$BO$7:$BU$1048576,6,FALSE)</f>
        <v>0.03</v>
      </c>
      <c r="AB27">
        <f>+VLOOKUP(Y27,'[1]CAM CLF'!$BO$7:$BU$1048576,7,FALSE)</f>
        <v>1.9999999999999997E-2</v>
      </c>
    </row>
    <row r="28" spans="1:28" x14ac:dyDescent="0.25">
      <c r="A28" t="s">
        <v>15</v>
      </c>
      <c r="B28" t="s">
        <v>16</v>
      </c>
      <c r="C28" t="s">
        <v>975</v>
      </c>
      <c r="D28" t="s">
        <v>962</v>
      </c>
      <c r="E28">
        <v>0.28000000000000003</v>
      </c>
      <c r="F28" t="s">
        <v>19</v>
      </c>
      <c r="G28">
        <v>0</v>
      </c>
      <c r="H28" t="s">
        <v>20</v>
      </c>
      <c r="I28" t="s">
        <v>21</v>
      </c>
      <c r="J28">
        <v>3000000000</v>
      </c>
      <c r="K28" t="s">
        <v>22</v>
      </c>
      <c r="L28">
        <v>106000</v>
      </c>
      <c r="M28" t="s">
        <v>23</v>
      </c>
      <c r="N28" t="s">
        <v>24</v>
      </c>
      <c r="O28" t="s">
        <v>979</v>
      </c>
      <c r="P28" t="s">
        <v>985</v>
      </c>
      <c r="Q28" s="9">
        <v>43790</v>
      </c>
      <c r="R28">
        <v>10</v>
      </c>
      <c r="S28">
        <v>106000</v>
      </c>
      <c r="V28" s="16" t="s">
        <v>464</v>
      </c>
      <c r="W28" s="7">
        <v>105000</v>
      </c>
      <c r="Y28" s="4">
        <f t="shared" si="2"/>
        <v>43873</v>
      </c>
      <c r="Z28" s="20">
        <f>(+W29)/(130000/5)</f>
        <v>16.192307692307693</v>
      </c>
      <c r="AA28">
        <f>+VLOOKUP(Y28,'[1]CAM CLF'!$BO$7:$BU$1048576,6,FALSE)</f>
        <v>1.9999999999999997E-2</v>
      </c>
      <c r="AB28">
        <f>+VLOOKUP(Y28,'[1]CAM CLF'!$BO$7:$BU$1048576,7,FALSE)</f>
        <v>5.0000000000000044E-3</v>
      </c>
    </row>
    <row r="29" spans="1:28" x14ac:dyDescent="0.25">
      <c r="A29" t="s">
        <v>15</v>
      </c>
      <c r="B29" t="s">
        <v>16</v>
      </c>
      <c r="C29" t="s">
        <v>961</v>
      </c>
      <c r="D29" t="s">
        <v>962</v>
      </c>
      <c r="E29">
        <v>0.28999999999999998</v>
      </c>
      <c r="F29" t="s">
        <v>19</v>
      </c>
      <c r="G29">
        <v>0</v>
      </c>
      <c r="H29" t="s">
        <v>20</v>
      </c>
      <c r="I29" t="s">
        <v>22</v>
      </c>
      <c r="J29">
        <v>280000</v>
      </c>
      <c r="K29" t="s">
        <v>21</v>
      </c>
      <c r="L29">
        <v>7893860000</v>
      </c>
      <c r="M29" t="s">
        <v>23</v>
      </c>
      <c r="N29" t="s">
        <v>45</v>
      </c>
      <c r="O29" t="s">
        <v>963</v>
      </c>
      <c r="P29" t="s">
        <v>980</v>
      </c>
      <c r="Q29" s="9">
        <v>43791</v>
      </c>
      <c r="R29">
        <v>10</v>
      </c>
      <c r="S29">
        <v>280000</v>
      </c>
      <c r="V29" s="16" t="s">
        <v>1258</v>
      </c>
      <c r="W29" s="7">
        <v>421000</v>
      </c>
      <c r="Y29" s="4">
        <f t="shared" si="2"/>
        <v>43878</v>
      </c>
      <c r="Z29" s="20">
        <f>(+W30)/(130000/5)</f>
        <v>4.0384615384615383</v>
      </c>
      <c r="AA29">
        <f>+VLOOKUP(Y29,'[1]CAM CLF'!$BO$7:$BU$1048576,6,FALSE)</f>
        <v>2.0000000000000004E-2</v>
      </c>
      <c r="AB29">
        <f>+VLOOKUP(Y29,'[1]CAM CLF'!$BO$7:$BU$1048576,7,FALSE)</f>
        <v>1.2000000000000011E-2</v>
      </c>
    </row>
    <row r="30" spans="1:28" x14ac:dyDescent="0.25">
      <c r="A30" t="s">
        <v>15</v>
      </c>
      <c r="B30" t="s">
        <v>16</v>
      </c>
      <c r="C30" t="s">
        <v>961</v>
      </c>
      <c r="D30" t="s">
        <v>962</v>
      </c>
      <c r="E30">
        <v>0.3</v>
      </c>
      <c r="F30" t="s">
        <v>19</v>
      </c>
      <c r="G30">
        <v>0</v>
      </c>
      <c r="H30" t="s">
        <v>20</v>
      </c>
      <c r="I30" t="s">
        <v>22</v>
      </c>
      <c r="J30">
        <v>141000</v>
      </c>
      <c r="K30" t="s">
        <v>21</v>
      </c>
      <c r="L30">
        <v>4000000000</v>
      </c>
      <c r="M30" t="s">
        <v>23</v>
      </c>
      <c r="N30" t="s">
        <v>45</v>
      </c>
      <c r="O30" t="s">
        <v>964</v>
      </c>
      <c r="P30" t="s">
        <v>980</v>
      </c>
      <c r="Q30" s="9">
        <v>43791</v>
      </c>
      <c r="R30">
        <v>10</v>
      </c>
      <c r="S30">
        <v>141000</v>
      </c>
      <c r="V30" s="16" t="s">
        <v>1259</v>
      </c>
      <c r="W30" s="7">
        <v>105000</v>
      </c>
      <c r="Y30" s="4">
        <f t="shared" si="2"/>
        <v>43880</v>
      </c>
      <c r="Z30" s="20">
        <f>(+W31)/(130000/5)</f>
        <v>5.384615384615385</v>
      </c>
      <c r="AA30">
        <f>+VLOOKUP(Y30,'[1]CAM CLF'!$BO$7:$BU$1048576,6,FALSE)</f>
        <v>4.9999999999999989E-2</v>
      </c>
      <c r="AB30">
        <f>+VLOOKUP(Y30,'[1]CAM CLF'!$BO$7:$BU$1048576,7,FALSE)</f>
        <v>3.999999999999998E-2</v>
      </c>
    </row>
    <row r="31" spans="1:28" x14ac:dyDescent="0.25">
      <c r="A31" t="s">
        <v>15</v>
      </c>
      <c r="B31" t="s">
        <v>16</v>
      </c>
      <c r="C31" t="s">
        <v>961</v>
      </c>
      <c r="D31" t="s">
        <v>962</v>
      </c>
      <c r="E31">
        <v>0.3</v>
      </c>
      <c r="F31" t="s">
        <v>19</v>
      </c>
      <c r="G31">
        <v>0</v>
      </c>
      <c r="H31" t="s">
        <v>20</v>
      </c>
      <c r="I31" t="s">
        <v>22</v>
      </c>
      <c r="J31">
        <v>141000</v>
      </c>
      <c r="K31" t="s">
        <v>21</v>
      </c>
      <c r="L31">
        <v>4000000000</v>
      </c>
      <c r="M31" t="s">
        <v>23</v>
      </c>
      <c r="N31" t="s">
        <v>45</v>
      </c>
      <c r="O31" t="s">
        <v>965</v>
      </c>
      <c r="P31" t="s">
        <v>980</v>
      </c>
      <c r="Q31" s="9">
        <v>43791</v>
      </c>
      <c r="R31">
        <v>10</v>
      </c>
      <c r="S31">
        <v>141000</v>
      </c>
      <c r="V31" s="16" t="s">
        <v>430</v>
      </c>
      <c r="W31" s="7">
        <v>140000</v>
      </c>
      <c r="Y31" s="4">
        <f t="shared" si="2"/>
        <v>43881</v>
      </c>
      <c r="Z31" s="20">
        <f>(+W32)/(130000/5)</f>
        <v>10.807692307692308</v>
      </c>
      <c r="AA31">
        <f>+VLOOKUP(Y31,'[1]CAM CLF'!$BO$7:$BU$1048576,6,FALSE)</f>
        <v>4.5000000000000012E-2</v>
      </c>
      <c r="AB31">
        <f>+VLOOKUP(Y31,'[1]CAM CLF'!$BO$7:$BU$1048576,7,FALSE)</f>
        <v>3.5000000000000003E-2</v>
      </c>
    </row>
    <row r="32" spans="1:28" x14ac:dyDescent="0.25">
      <c r="A32" t="s">
        <v>15</v>
      </c>
      <c r="B32" t="s">
        <v>16</v>
      </c>
      <c r="C32" t="s">
        <v>952</v>
      </c>
      <c r="D32" t="s">
        <v>953</v>
      </c>
      <c r="E32">
        <v>0.22</v>
      </c>
      <c r="F32" t="s">
        <v>19</v>
      </c>
      <c r="G32">
        <v>0</v>
      </c>
      <c r="H32" t="s">
        <v>62</v>
      </c>
      <c r="I32" t="s">
        <v>22</v>
      </c>
      <c r="J32">
        <v>141000</v>
      </c>
      <c r="K32" t="s">
        <v>21</v>
      </c>
      <c r="L32">
        <v>4000000000</v>
      </c>
      <c r="M32" t="s">
        <v>23</v>
      </c>
      <c r="N32" t="s">
        <v>45</v>
      </c>
      <c r="O32" t="s">
        <v>954</v>
      </c>
      <c r="P32" t="s">
        <v>975</v>
      </c>
      <c r="Q32" s="9">
        <v>43794</v>
      </c>
      <c r="R32">
        <v>10</v>
      </c>
      <c r="S32">
        <v>141000</v>
      </c>
      <c r="V32" s="16" t="s">
        <v>1260</v>
      </c>
      <c r="W32" s="7">
        <v>281000</v>
      </c>
      <c r="Y32" s="4">
        <f t="shared" si="2"/>
        <v>43882</v>
      </c>
      <c r="Z32" s="20">
        <f>(+W33)/(130000/5)</f>
        <v>8.0769230769230766</v>
      </c>
      <c r="AA32">
        <f>+VLOOKUP(Y32,'[1]CAM CLF'!$BO$7:$BU$1048576,6,FALSE)</f>
        <v>8.500000000000002E-2</v>
      </c>
      <c r="AB32">
        <f>+VLOOKUP(Y32,'[1]CAM CLF'!$BO$7:$BU$1048576,7,FALSE)</f>
        <v>-4.9999999999999989E-2</v>
      </c>
    </row>
    <row r="33" spans="1:28" x14ac:dyDescent="0.25">
      <c r="A33" t="s">
        <v>15</v>
      </c>
      <c r="B33" t="s">
        <v>16</v>
      </c>
      <c r="C33" t="s">
        <v>952</v>
      </c>
      <c r="D33" t="s">
        <v>953</v>
      </c>
      <c r="E33">
        <v>0.33500000000000002</v>
      </c>
      <c r="F33" t="s">
        <v>19</v>
      </c>
      <c r="G33">
        <v>0</v>
      </c>
      <c r="H33" t="s">
        <v>20</v>
      </c>
      <c r="I33" t="s">
        <v>21</v>
      </c>
      <c r="J33">
        <v>5000000000</v>
      </c>
      <c r="K33" t="s">
        <v>22</v>
      </c>
      <c r="L33">
        <v>177000</v>
      </c>
      <c r="M33" t="s">
        <v>23</v>
      </c>
      <c r="N33" t="s">
        <v>24</v>
      </c>
      <c r="O33" t="s">
        <v>955</v>
      </c>
      <c r="P33" t="s">
        <v>975</v>
      </c>
      <c r="Q33" s="9">
        <v>43794</v>
      </c>
      <c r="R33">
        <v>10</v>
      </c>
      <c r="S33">
        <v>177000</v>
      </c>
      <c r="V33" s="16" t="s">
        <v>408</v>
      </c>
      <c r="W33" s="7">
        <v>210000</v>
      </c>
      <c r="Y33" s="4">
        <f t="shared" si="2"/>
        <v>43885</v>
      </c>
      <c r="Z33" s="20">
        <f>(+W34)/(130000/5)</f>
        <v>4.0384615384615383</v>
      </c>
      <c r="AA33">
        <f>+VLOOKUP(Y33,'[1]CAM CLF'!$BO$7:$BU$1048576,6,FALSE)</f>
        <v>0.10700000000000001</v>
      </c>
      <c r="AB33">
        <f>+VLOOKUP(Y33,'[1]CAM CLF'!$BO$7:$BU$1048576,7,FALSE)</f>
        <v>-5.6999999999999995E-2</v>
      </c>
    </row>
    <row r="34" spans="1:28" x14ac:dyDescent="0.25">
      <c r="A34" t="s">
        <v>15</v>
      </c>
      <c r="B34" t="s">
        <v>16</v>
      </c>
      <c r="C34" t="s">
        <v>952</v>
      </c>
      <c r="D34" t="s">
        <v>953</v>
      </c>
      <c r="E34">
        <v>0.21</v>
      </c>
      <c r="F34" t="s">
        <v>19</v>
      </c>
      <c r="G34">
        <v>0</v>
      </c>
      <c r="H34" t="s">
        <v>34</v>
      </c>
      <c r="I34" t="s">
        <v>22</v>
      </c>
      <c r="J34">
        <v>106000</v>
      </c>
      <c r="K34" t="s">
        <v>21</v>
      </c>
      <c r="L34">
        <v>3000000000</v>
      </c>
      <c r="M34" t="s">
        <v>23</v>
      </c>
      <c r="N34" t="s">
        <v>24</v>
      </c>
      <c r="O34" t="s">
        <v>958</v>
      </c>
      <c r="P34" t="s">
        <v>975</v>
      </c>
      <c r="Q34" s="9">
        <v>43794</v>
      </c>
      <c r="R34">
        <v>10</v>
      </c>
      <c r="S34">
        <v>106000</v>
      </c>
      <c r="V34" s="16" t="s">
        <v>411</v>
      </c>
      <c r="W34" s="7">
        <v>105000</v>
      </c>
      <c r="Y34" s="4">
        <f t="shared" si="2"/>
        <v>43887</v>
      </c>
      <c r="Z34" s="20">
        <f>(+W35)/(130000/5)</f>
        <v>5.384615384615385</v>
      </c>
      <c r="AA34">
        <f>+VLOOKUP(Y34,'[1]CAM CLF'!$BO$7:$BU$1048576,6,FALSE)</f>
        <v>6.0000000000000012E-2</v>
      </c>
      <c r="AB34">
        <f>+VLOOKUP(Y34,'[1]CAM CLF'!$BO$7:$BU$1048576,7,FALSE)</f>
        <v>3.4999999999999989E-2</v>
      </c>
    </row>
    <row r="35" spans="1:28" x14ac:dyDescent="0.25">
      <c r="A35" t="s">
        <v>15</v>
      </c>
      <c r="B35" t="s">
        <v>16</v>
      </c>
      <c r="C35" t="s">
        <v>952</v>
      </c>
      <c r="D35" t="s">
        <v>953</v>
      </c>
      <c r="E35">
        <v>0.32</v>
      </c>
      <c r="F35" t="s">
        <v>19</v>
      </c>
      <c r="G35">
        <v>0</v>
      </c>
      <c r="H35" t="s">
        <v>34</v>
      </c>
      <c r="I35" t="s">
        <v>22</v>
      </c>
      <c r="J35">
        <v>70000</v>
      </c>
      <c r="K35" t="s">
        <v>21</v>
      </c>
      <c r="L35">
        <v>2000000000</v>
      </c>
      <c r="M35" t="s">
        <v>23</v>
      </c>
      <c r="N35" t="s">
        <v>24</v>
      </c>
      <c r="O35" t="s">
        <v>959</v>
      </c>
      <c r="P35" t="s">
        <v>975</v>
      </c>
      <c r="Q35" s="9">
        <v>43794</v>
      </c>
      <c r="R35">
        <v>10</v>
      </c>
      <c r="S35">
        <v>70000</v>
      </c>
      <c r="V35" s="16" t="s">
        <v>397</v>
      </c>
      <c r="W35" s="7">
        <v>140000</v>
      </c>
      <c r="Y35" s="4">
        <f t="shared" si="2"/>
        <v>43889</v>
      </c>
      <c r="Z35" s="20">
        <f>(+W36)/(130000/5)</f>
        <v>8.0769230769230766</v>
      </c>
      <c r="AA35">
        <f>+VLOOKUP(Y35,'[1]CAM CLF'!$BO$7:$BU$1048576,6,FALSE)</f>
        <v>3.5000000000000003E-2</v>
      </c>
      <c r="AB35">
        <f>+VLOOKUP(Y35,'[1]CAM CLF'!$BO$7:$BU$1048576,7,FALSE)</f>
        <v>0.03</v>
      </c>
    </row>
    <row r="36" spans="1:28" x14ac:dyDescent="0.25">
      <c r="A36" t="s">
        <v>15</v>
      </c>
      <c r="B36" t="s">
        <v>16</v>
      </c>
      <c r="C36" t="s">
        <v>952</v>
      </c>
      <c r="D36" t="s">
        <v>953</v>
      </c>
      <c r="E36">
        <v>0.22</v>
      </c>
      <c r="F36" t="s">
        <v>19</v>
      </c>
      <c r="G36">
        <v>0</v>
      </c>
      <c r="H36" t="s">
        <v>34</v>
      </c>
      <c r="I36" t="s">
        <v>22</v>
      </c>
      <c r="J36">
        <v>141000</v>
      </c>
      <c r="K36" t="s">
        <v>21</v>
      </c>
      <c r="L36">
        <v>4000000000</v>
      </c>
      <c r="M36" t="s">
        <v>23</v>
      </c>
      <c r="N36" t="s">
        <v>24</v>
      </c>
      <c r="O36" t="s">
        <v>960</v>
      </c>
      <c r="P36" t="s">
        <v>975</v>
      </c>
      <c r="Q36" s="9">
        <v>43794</v>
      </c>
      <c r="R36">
        <v>10</v>
      </c>
      <c r="S36">
        <v>141000</v>
      </c>
      <c r="V36" s="16" t="s">
        <v>378</v>
      </c>
      <c r="W36" s="7">
        <v>210000</v>
      </c>
      <c r="Y36" s="4">
        <f>+DATE(RIGHT(V38,4),LEFT(V38,2),MID(V38,4,2))</f>
        <v>43892</v>
      </c>
      <c r="Z36" s="20">
        <f>(+W38)/(130000/5)</f>
        <v>25.615384615384617</v>
      </c>
      <c r="AA36">
        <f>+VLOOKUP(Y36,'[1]CAM CLF'!$BO$7:$BU$1048576,6,FALSE)</f>
        <v>0.16</v>
      </c>
      <c r="AB36">
        <f>+VLOOKUP(Y36,'[1]CAM CLF'!$BO$7:$BU$1048576,7,FALSE)</f>
        <v>-0.13500000000000001</v>
      </c>
    </row>
    <row r="37" spans="1:28" x14ac:dyDescent="0.25">
      <c r="A37" t="s">
        <v>15</v>
      </c>
      <c r="B37" t="s">
        <v>16</v>
      </c>
      <c r="C37" t="s">
        <v>224</v>
      </c>
      <c r="D37" t="s">
        <v>927</v>
      </c>
      <c r="E37">
        <v>0.218</v>
      </c>
      <c r="F37" t="s">
        <v>19</v>
      </c>
      <c r="G37">
        <v>0</v>
      </c>
      <c r="H37" t="s">
        <v>20</v>
      </c>
      <c r="I37" t="s">
        <v>22</v>
      </c>
      <c r="J37">
        <v>141000</v>
      </c>
      <c r="K37" t="s">
        <v>21</v>
      </c>
      <c r="L37">
        <v>4000000000</v>
      </c>
      <c r="M37" t="s">
        <v>23</v>
      </c>
      <c r="N37" t="s">
        <v>45</v>
      </c>
      <c r="O37" t="s">
        <v>928</v>
      </c>
      <c r="P37" t="s">
        <v>952</v>
      </c>
      <c r="Q37" s="9">
        <v>43796</v>
      </c>
      <c r="R37">
        <v>10</v>
      </c>
      <c r="S37">
        <v>141000</v>
      </c>
      <c r="V37" s="15" t="s">
        <v>1217</v>
      </c>
      <c r="W37" s="7">
        <v>5965000</v>
      </c>
      <c r="Y37" s="4">
        <f t="shared" ref="Y37:Y51" si="3">+DATE(RIGHT(V39,4),LEFT(V39,2),MID(V39,4,2))</f>
        <v>43893</v>
      </c>
      <c r="Z37" s="20">
        <f>(+W39)/(130000/5)</f>
        <v>5.384615384615385</v>
      </c>
      <c r="AA37">
        <f>+VLOOKUP(Y37,'[1]CAM CLF'!$BO$7:$BU$1048576,6,FALSE)</f>
        <v>0.21500000000000002</v>
      </c>
      <c r="AB37">
        <f>+VLOOKUP(Y37,'[1]CAM CLF'!$BO$7:$BU$1048576,7,FALSE)</f>
        <v>-0.19500000000000001</v>
      </c>
    </row>
    <row r="38" spans="1:28" x14ac:dyDescent="0.25">
      <c r="A38" t="s">
        <v>15</v>
      </c>
      <c r="B38" t="s">
        <v>16</v>
      </c>
      <c r="C38" t="s">
        <v>224</v>
      </c>
      <c r="D38" t="s">
        <v>934</v>
      </c>
      <c r="E38">
        <v>0.185</v>
      </c>
      <c r="F38" t="s">
        <v>19</v>
      </c>
      <c r="G38">
        <v>0</v>
      </c>
      <c r="H38" t="s">
        <v>34</v>
      </c>
      <c r="I38" t="s">
        <v>22</v>
      </c>
      <c r="J38">
        <v>106000</v>
      </c>
      <c r="K38" t="s">
        <v>21</v>
      </c>
      <c r="L38">
        <v>3000000000</v>
      </c>
      <c r="M38" t="s">
        <v>23</v>
      </c>
      <c r="N38" t="s">
        <v>24</v>
      </c>
      <c r="O38" t="s">
        <v>935</v>
      </c>
      <c r="P38" t="s">
        <v>952</v>
      </c>
      <c r="Q38" s="9">
        <v>43796</v>
      </c>
      <c r="R38">
        <v>10</v>
      </c>
      <c r="S38">
        <v>106000</v>
      </c>
      <c r="V38" s="16" t="s">
        <v>144</v>
      </c>
      <c r="W38" s="7">
        <v>666000</v>
      </c>
      <c r="Y38" s="4">
        <f t="shared" si="3"/>
        <v>43895</v>
      </c>
      <c r="Z38" s="20">
        <f>(+W40)/(130000/5)</f>
        <v>9.4230769230769234</v>
      </c>
      <c r="AA38">
        <f>+VLOOKUP(Y38,'[1]CAM CLF'!$BO$7:$BU$1048576,6,FALSE)</f>
        <v>6.0000000000000026E-2</v>
      </c>
      <c r="AB38">
        <f>+VLOOKUP(Y38,'[1]CAM CLF'!$BO$7:$BU$1048576,7,FALSE)</f>
        <v>0</v>
      </c>
    </row>
    <row r="39" spans="1:28" x14ac:dyDescent="0.25">
      <c r="A39" t="s">
        <v>15</v>
      </c>
      <c r="B39" t="s">
        <v>16</v>
      </c>
      <c r="C39" t="s">
        <v>906</v>
      </c>
      <c r="D39" t="s">
        <v>907</v>
      </c>
      <c r="E39">
        <v>0.30499999999999999</v>
      </c>
      <c r="F39" t="s">
        <v>19</v>
      </c>
      <c r="G39">
        <v>0</v>
      </c>
      <c r="H39" t="s">
        <v>20</v>
      </c>
      <c r="I39" t="s">
        <v>22</v>
      </c>
      <c r="J39">
        <v>141000</v>
      </c>
      <c r="K39" t="s">
        <v>21</v>
      </c>
      <c r="L39">
        <v>4000000000</v>
      </c>
      <c r="M39" t="s">
        <v>23</v>
      </c>
      <c r="N39" t="s">
        <v>45</v>
      </c>
      <c r="O39" t="s">
        <v>908</v>
      </c>
      <c r="P39" t="s">
        <v>924</v>
      </c>
      <c r="Q39" s="9">
        <v>43803</v>
      </c>
      <c r="R39">
        <v>10</v>
      </c>
      <c r="S39">
        <v>141000</v>
      </c>
      <c r="V39" s="16" t="s">
        <v>358</v>
      </c>
      <c r="W39" s="7">
        <v>140000</v>
      </c>
      <c r="Y39" s="4">
        <f t="shared" si="3"/>
        <v>43896</v>
      </c>
      <c r="Z39" s="20">
        <f>(+W41)/(130000/5)</f>
        <v>5.384615384615385</v>
      </c>
      <c r="AA39">
        <f>+VLOOKUP(Y39,'[1]CAM CLF'!$BO$7:$BU$1048576,6,FALSE)</f>
        <v>7.4999999999999983E-2</v>
      </c>
      <c r="AB39">
        <f>+VLOOKUP(Y39,'[1]CAM CLF'!$BO$7:$BU$1048576,7,FALSE)</f>
        <v>-3.8000000000000006E-2</v>
      </c>
    </row>
    <row r="40" spans="1:28" x14ac:dyDescent="0.25">
      <c r="A40" t="s">
        <v>15</v>
      </c>
      <c r="B40" t="s">
        <v>16</v>
      </c>
      <c r="C40" t="s">
        <v>289</v>
      </c>
      <c r="D40" t="s">
        <v>896</v>
      </c>
      <c r="E40">
        <v>0.44800000000000001</v>
      </c>
      <c r="F40" t="s">
        <v>19</v>
      </c>
      <c r="G40">
        <v>0</v>
      </c>
      <c r="H40" t="s">
        <v>20</v>
      </c>
      <c r="I40" t="s">
        <v>21</v>
      </c>
      <c r="J40">
        <v>8000000000</v>
      </c>
      <c r="K40" t="s">
        <v>22</v>
      </c>
      <c r="L40">
        <v>282000</v>
      </c>
      <c r="M40" t="s">
        <v>23</v>
      </c>
      <c r="N40" t="s">
        <v>24</v>
      </c>
      <c r="O40" t="s">
        <v>902</v>
      </c>
      <c r="P40" t="s">
        <v>919</v>
      </c>
      <c r="Q40" s="9">
        <v>43804</v>
      </c>
      <c r="R40">
        <v>10</v>
      </c>
      <c r="S40">
        <v>282000</v>
      </c>
      <c r="V40" s="16" t="s">
        <v>307</v>
      </c>
      <c r="W40" s="7">
        <v>245000</v>
      </c>
      <c r="Y40" s="4">
        <f t="shared" si="3"/>
        <v>43899</v>
      </c>
      <c r="Z40" s="20">
        <f>(+W42)/(130000/5)</f>
        <v>12.115384615384615</v>
      </c>
      <c r="AA40">
        <f>+VLOOKUP(Y40,'[1]CAM CLF'!$BO$7:$BU$1048576,6,FALSE)</f>
        <v>0.16999999999999998</v>
      </c>
      <c r="AB40">
        <f>+VLOOKUP(Y40,'[1]CAM CLF'!$BO$7:$BU$1048576,7,FALSE)</f>
        <v>-2.6999999999999968E-2</v>
      </c>
    </row>
    <row r="41" spans="1:28" x14ac:dyDescent="0.25">
      <c r="A41" t="s">
        <v>15</v>
      </c>
      <c r="B41" t="s">
        <v>16</v>
      </c>
      <c r="C41" t="s">
        <v>887</v>
      </c>
      <c r="D41" t="s">
        <v>896</v>
      </c>
      <c r="E41">
        <v>0.41499999999999998</v>
      </c>
      <c r="F41" t="s">
        <v>19</v>
      </c>
      <c r="G41">
        <v>0</v>
      </c>
      <c r="H41" t="s">
        <v>34</v>
      </c>
      <c r="I41" t="s">
        <v>22</v>
      </c>
      <c r="J41">
        <v>141000</v>
      </c>
      <c r="K41" t="s">
        <v>21</v>
      </c>
      <c r="L41">
        <v>4000000000</v>
      </c>
      <c r="M41" t="s">
        <v>23</v>
      </c>
      <c r="N41" t="s">
        <v>24</v>
      </c>
      <c r="O41" t="s">
        <v>897</v>
      </c>
      <c r="P41" t="s">
        <v>906</v>
      </c>
      <c r="Q41" s="9">
        <v>43805</v>
      </c>
      <c r="R41">
        <v>10</v>
      </c>
      <c r="S41">
        <v>141000</v>
      </c>
      <c r="V41" s="16" t="s">
        <v>308</v>
      </c>
      <c r="W41" s="7">
        <v>140000</v>
      </c>
      <c r="Y41" s="4">
        <f t="shared" si="3"/>
        <v>43901</v>
      </c>
      <c r="Z41" s="20">
        <f>(+W43)/(130000/5)</f>
        <v>10.76923076923077</v>
      </c>
      <c r="AA41">
        <f>+VLOOKUP(Y41,'[1]CAM CLF'!$BO$7:$BU$1048576,6,FALSE)</f>
        <v>0.13</v>
      </c>
      <c r="AB41">
        <f>+VLOOKUP(Y41,'[1]CAM CLF'!$BO$7:$BU$1048576,7,FALSE)</f>
        <v>3.999999999999998E-2</v>
      </c>
    </row>
    <row r="42" spans="1:28" x14ac:dyDescent="0.25">
      <c r="A42" t="s">
        <v>15</v>
      </c>
      <c r="B42" t="s">
        <v>16</v>
      </c>
      <c r="C42" t="s">
        <v>859</v>
      </c>
      <c r="D42" t="s">
        <v>862</v>
      </c>
      <c r="E42">
        <v>0.17</v>
      </c>
      <c r="F42" t="s">
        <v>19</v>
      </c>
      <c r="G42">
        <v>0</v>
      </c>
      <c r="H42" t="s">
        <v>20</v>
      </c>
      <c r="I42" t="s">
        <v>22</v>
      </c>
      <c r="J42">
        <v>140000</v>
      </c>
      <c r="K42" t="s">
        <v>21</v>
      </c>
      <c r="L42">
        <v>3960950000</v>
      </c>
      <c r="M42" t="s">
        <v>23</v>
      </c>
      <c r="N42" t="s">
        <v>45</v>
      </c>
      <c r="O42" t="s">
        <v>863</v>
      </c>
      <c r="P42" t="s">
        <v>873</v>
      </c>
      <c r="Q42" s="9">
        <v>43810</v>
      </c>
      <c r="R42">
        <v>10</v>
      </c>
      <c r="S42">
        <v>140000</v>
      </c>
      <c r="V42" s="16" t="s">
        <v>306</v>
      </c>
      <c r="W42" s="7">
        <v>315000</v>
      </c>
      <c r="Y42" s="4">
        <f t="shared" si="3"/>
        <v>43906</v>
      </c>
      <c r="Z42" s="20">
        <f>(+W44)/(130000/5)</f>
        <v>10.76923076923077</v>
      </c>
      <c r="AA42">
        <f>+VLOOKUP(Y42,'[1]CAM CLF'!$BO$7:$BU$1048576,6,FALSE)</f>
        <v>0.49</v>
      </c>
      <c r="AB42">
        <f>+VLOOKUP(Y42,'[1]CAM CLF'!$BO$7:$BU$1048576,7,FALSE)</f>
        <v>-0.39</v>
      </c>
    </row>
    <row r="43" spans="1:28" x14ac:dyDescent="0.25">
      <c r="A43" t="s">
        <v>15</v>
      </c>
      <c r="B43" t="s">
        <v>16</v>
      </c>
      <c r="C43" t="s">
        <v>864</v>
      </c>
      <c r="D43" t="s">
        <v>865</v>
      </c>
      <c r="E43">
        <v>0.56999999999999995</v>
      </c>
      <c r="F43" t="s">
        <v>19</v>
      </c>
      <c r="G43">
        <v>0</v>
      </c>
      <c r="H43" t="s">
        <v>20</v>
      </c>
      <c r="I43" t="s">
        <v>21</v>
      </c>
      <c r="J43">
        <v>13863800000</v>
      </c>
      <c r="K43" t="s">
        <v>22</v>
      </c>
      <c r="L43">
        <v>490000</v>
      </c>
      <c r="M43" t="s">
        <v>23</v>
      </c>
      <c r="N43" t="s">
        <v>45</v>
      </c>
      <c r="O43" t="s">
        <v>866</v>
      </c>
      <c r="P43" t="s">
        <v>873</v>
      </c>
      <c r="Q43" s="9">
        <v>43810</v>
      </c>
      <c r="R43">
        <v>10</v>
      </c>
      <c r="S43">
        <v>490000</v>
      </c>
      <c r="V43" s="16" t="s">
        <v>291</v>
      </c>
      <c r="W43" s="7">
        <v>280000</v>
      </c>
      <c r="Y43" s="4">
        <f t="shared" si="3"/>
        <v>43907</v>
      </c>
      <c r="Z43" s="20">
        <f>(+W45)/(130000/5)</f>
        <v>22.884615384615383</v>
      </c>
      <c r="AA43">
        <f>+VLOOKUP(Y43,'[1]CAM CLF'!$BO$7:$BU$1048576,6,FALSE)</f>
        <v>0.22</v>
      </c>
      <c r="AB43">
        <f>+VLOOKUP(Y43,'[1]CAM CLF'!$BO$7:$BU$1048576,7,FALSE)</f>
        <v>-9.9999999999999992E-2</v>
      </c>
    </row>
    <row r="44" spans="1:28" x14ac:dyDescent="0.25">
      <c r="A44" t="s">
        <v>15</v>
      </c>
      <c r="B44" t="s">
        <v>16</v>
      </c>
      <c r="C44" t="s">
        <v>867</v>
      </c>
      <c r="D44" t="s">
        <v>864</v>
      </c>
      <c r="E44">
        <v>0.8</v>
      </c>
      <c r="F44" t="s">
        <v>19</v>
      </c>
      <c r="G44">
        <v>0</v>
      </c>
      <c r="H44" t="s">
        <v>20</v>
      </c>
      <c r="I44" t="s">
        <v>22</v>
      </c>
      <c r="J44">
        <v>510000</v>
      </c>
      <c r="K44" t="s">
        <v>21</v>
      </c>
      <c r="L44">
        <v>14429700000</v>
      </c>
      <c r="M44" t="s">
        <v>23</v>
      </c>
      <c r="N44" t="s">
        <v>45</v>
      </c>
      <c r="O44" t="s">
        <v>868</v>
      </c>
      <c r="P44" t="s">
        <v>873</v>
      </c>
      <c r="Q44" s="9">
        <v>43810</v>
      </c>
      <c r="R44">
        <v>10</v>
      </c>
      <c r="S44">
        <v>510000</v>
      </c>
      <c r="V44" s="16" t="s">
        <v>262</v>
      </c>
      <c r="W44" s="7">
        <v>280000</v>
      </c>
      <c r="Y44" s="4">
        <f t="shared" si="3"/>
        <v>43913</v>
      </c>
      <c r="Z44" s="20">
        <f>(+W46)/(130000/5)</f>
        <v>10.692307692307692</v>
      </c>
      <c r="AA44">
        <f>+VLOOKUP(Y44,'[1]CAM CLF'!$BO$7:$BU$1048576,6,FALSE)</f>
        <v>0.10500000000000004</v>
      </c>
      <c r="AB44">
        <f>+VLOOKUP(Y44,'[1]CAM CLF'!$BO$7:$BU$1048576,7,FALSE)</f>
        <v>1.9999999999999962E-2</v>
      </c>
    </row>
    <row r="45" spans="1:28" x14ac:dyDescent="0.25">
      <c r="A45" t="s">
        <v>15</v>
      </c>
      <c r="B45" t="s">
        <v>16</v>
      </c>
      <c r="C45" t="s">
        <v>849</v>
      </c>
      <c r="D45" t="s">
        <v>850</v>
      </c>
      <c r="E45">
        <v>-8.7999999999999995E-2</v>
      </c>
      <c r="F45" t="s">
        <v>19</v>
      </c>
      <c r="G45">
        <v>0</v>
      </c>
      <c r="H45" t="s">
        <v>34</v>
      </c>
      <c r="I45" t="s">
        <v>22</v>
      </c>
      <c r="J45">
        <v>247000</v>
      </c>
      <c r="K45" t="s">
        <v>21</v>
      </c>
      <c r="L45">
        <v>7000000000</v>
      </c>
      <c r="M45" t="s">
        <v>23</v>
      </c>
      <c r="N45" t="s">
        <v>24</v>
      </c>
      <c r="O45" t="s">
        <v>851</v>
      </c>
      <c r="P45" t="s">
        <v>859</v>
      </c>
      <c r="Q45" s="9">
        <v>43812</v>
      </c>
      <c r="R45">
        <v>10</v>
      </c>
      <c r="S45">
        <v>247000</v>
      </c>
      <c r="V45" s="16" t="s">
        <v>254</v>
      </c>
      <c r="W45" s="7">
        <v>595000</v>
      </c>
      <c r="Y45" s="4">
        <f t="shared" si="3"/>
        <v>43915</v>
      </c>
      <c r="Z45" s="20">
        <f>(+W47)/(130000/5)</f>
        <v>44.153846153846153</v>
      </c>
      <c r="AA45">
        <f>+VLOOKUP(Y45,'[1]CAM CLF'!$BO$7:$BU$1048576,6,FALSE)</f>
        <v>0.22000000000000003</v>
      </c>
      <c r="AB45">
        <f>+VLOOKUP(Y45,'[1]CAM CLF'!$BO$7:$BU$1048576,7,FALSE)</f>
        <v>-8.9999999999999969E-2</v>
      </c>
    </row>
    <row r="46" spans="1:28" x14ac:dyDescent="0.25">
      <c r="A46" t="s">
        <v>15</v>
      </c>
      <c r="B46" t="s">
        <v>16</v>
      </c>
      <c r="C46" t="s">
        <v>843</v>
      </c>
      <c r="D46" t="s">
        <v>844</v>
      </c>
      <c r="E46">
        <v>-0.02</v>
      </c>
      <c r="F46" t="s">
        <v>19</v>
      </c>
      <c r="G46">
        <v>0</v>
      </c>
      <c r="H46" t="s">
        <v>34</v>
      </c>
      <c r="I46" t="s">
        <v>22</v>
      </c>
      <c r="J46">
        <v>106000</v>
      </c>
      <c r="K46" t="s">
        <v>21</v>
      </c>
      <c r="L46">
        <v>3000000000</v>
      </c>
      <c r="M46" t="s">
        <v>23</v>
      </c>
      <c r="N46" t="s">
        <v>24</v>
      </c>
      <c r="O46" t="s">
        <v>845</v>
      </c>
      <c r="P46" t="s">
        <v>852</v>
      </c>
      <c r="Q46" s="9">
        <v>43815</v>
      </c>
      <c r="R46">
        <v>10</v>
      </c>
      <c r="S46">
        <v>106000</v>
      </c>
      <c r="V46" s="16" t="s">
        <v>218</v>
      </c>
      <c r="W46" s="7">
        <v>278000</v>
      </c>
      <c r="Y46" s="4">
        <f t="shared" si="3"/>
        <v>43916</v>
      </c>
      <c r="Z46" s="20">
        <f>(+W48)/(130000/5)</f>
        <v>18.692307692307693</v>
      </c>
      <c r="AA46">
        <f>+VLOOKUP(Y46,'[1]CAM CLF'!$BO$7:$BU$1048576,6,FALSE)</f>
        <v>0.18000000000000002</v>
      </c>
      <c r="AB46">
        <f>+VLOOKUP(Y46,'[1]CAM CLF'!$BO$7:$BU$1048576,7,FALSE)</f>
        <v>-4.0000000000000036E-2</v>
      </c>
    </row>
    <row r="47" spans="1:28" x14ac:dyDescent="0.25">
      <c r="A47" t="s">
        <v>15</v>
      </c>
      <c r="B47" t="s">
        <v>16</v>
      </c>
      <c r="C47" t="s">
        <v>840</v>
      </c>
      <c r="D47" t="s">
        <v>841</v>
      </c>
      <c r="E47">
        <v>-0.02</v>
      </c>
      <c r="F47" t="s">
        <v>19</v>
      </c>
      <c r="G47">
        <v>0</v>
      </c>
      <c r="H47" t="s">
        <v>20</v>
      </c>
      <c r="I47" t="s">
        <v>21</v>
      </c>
      <c r="J47">
        <v>3000000000</v>
      </c>
      <c r="K47" t="s">
        <v>22</v>
      </c>
      <c r="L47">
        <v>106000</v>
      </c>
      <c r="M47" t="s">
        <v>23</v>
      </c>
      <c r="N47" t="s">
        <v>24</v>
      </c>
      <c r="O47" t="s">
        <v>842</v>
      </c>
      <c r="P47" t="s">
        <v>849</v>
      </c>
      <c r="Q47" s="9">
        <v>43816</v>
      </c>
      <c r="R47">
        <v>10</v>
      </c>
      <c r="S47">
        <v>106000</v>
      </c>
      <c r="V47" s="16" t="s">
        <v>178</v>
      </c>
      <c r="W47" s="7">
        <v>1148000</v>
      </c>
      <c r="Y47" s="4">
        <f t="shared" si="3"/>
        <v>43917</v>
      </c>
      <c r="Z47" s="20">
        <f>(+W49)/(130000/5)</f>
        <v>5.3461538461538458</v>
      </c>
      <c r="AA47">
        <f>+VLOOKUP(Y47,'[1]CAM CLF'!$BO$7:$BU$1048576,6,FALSE)</f>
        <v>0.10999999999999999</v>
      </c>
      <c r="AB47">
        <f>+VLOOKUP(Y47,'[1]CAM CLF'!$BO$7:$BU$1048576,7,FALSE)</f>
        <v>-8.9999999999999969E-2</v>
      </c>
    </row>
    <row r="48" spans="1:28" x14ac:dyDescent="0.25">
      <c r="A48" t="s">
        <v>15</v>
      </c>
      <c r="B48" t="s">
        <v>16</v>
      </c>
      <c r="C48" t="s">
        <v>833</v>
      </c>
      <c r="D48" t="s">
        <v>834</v>
      </c>
      <c r="E48">
        <v>2.8000000000000001E-2</v>
      </c>
      <c r="F48" t="s">
        <v>19</v>
      </c>
      <c r="G48">
        <v>0</v>
      </c>
      <c r="H48" t="s">
        <v>34</v>
      </c>
      <c r="I48" t="s">
        <v>22</v>
      </c>
      <c r="J48">
        <v>106000</v>
      </c>
      <c r="K48" t="s">
        <v>21</v>
      </c>
      <c r="L48">
        <v>3000000000</v>
      </c>
      <c r="M48" t="s">
        <v>23</v>
      </c>
      <c r="N48" t="s">
        <v>24</v>
      </c>
      <c r="O48" t="s">
        <v>836</v>
      </c>
      <c r="P48" t="s">
        <v>843</v>
      </c>
      <c r="Q48" s="9">
        <v>43817</v>
      </c>
      <c r="R48">
        <v>10</v>
      </c>
      <c r="S48">
        <v>106000</v>
      </c>
      <c r="V48" s="16" t="s">
        <v>189</v>
      </c>
      <c r="W48" s="7">
        <v>486000</v>
      </c>
      <c r="Y48" s="4">
        <f t="shared" si="3"/>
        <v>43920</v>
      </c>
      <c r="Z48" s="20">
        <f>(+W50)/(130000/5)</f>
        <v>6.6538461538461542</v>
      </c>
      <c r="AA48">
        <f>+VLOOKUP(Y48,'[1]CAM CLF'!$BO$7:$BU$1048576,6,FALSE)</f>
        <v>0.10100000000000001</v>
      </c>
      <c r="AB48">
        <f>+VLOOKUP(Y48,'[1]CAM CLF'!$BO$7:$BU$1048576,7,FALSE)</f>
        <v>-3.5000000000000003E-2</v>
      </c>
    </row>
    <row r="49" spans="1:30" x14ac:dyDescent="0.25">
      <c r="A49" t="s">
        <v>15</v>
      </c>
      <c r="B49" t="s">
        <v>16</v>
      </c>
      <c r="C49" t="s">
        <v>833</v>
      </c>
      <c r="D49" t="s">
        <v>834</v>
      </c>
      <c r="E49">
        <v>0</v>
      </c>
      <c r="F49" t="s">
        <v>19</v>
      </c>
      <c r="G49">
        <v>0</v>
      </c>
      <c r="H49" t="s">
        <v>34</v>
      </c>
      <c r="I49" t="s">
        <v>22</v>
      </c>
      <c r="J49">
        <v>106000</v>
      </c>
      <c r="K49" t="s">
        <v>21</v>
      </c>
      <c r="L49">
        <v>3000000000</v>
      </c>
      <c r="M49" t="s">
        <v>23</v>
      </c>
      <c r="N49" t="s">
        <v>24</v>
      </c>
      <c r="O49" t="s">
        <v>835</v>
      </c>
      <c r="P49" t="s">
        <v>843</v>
      </c>
      <c r="Q49" s="9">
        <v>43817</v>
      </c>
      <c r="R49">
        <v>10</v>
      </c>
      <c r="S49">
        <v>106000</v>
      </c>
      <c r="V49" s="16" t="s">
        <v>69</v>
      </c>
      <c r="W49" s="7">
        <v>139000</v>
      </c>
      <c r="Y49" s="4">
        <f t="shared" si="3"/>
        <v>43921</v>
      </c>
      <c r="Z49" s="20">
        <f>(+W51)/(130000/5)</f>
        <v>41.53846153846154</v>
      </c>
      <c r="AA49">
        <f>+VLOOKUP(Y49,'[1]CAM CLF'!$BO$7:$BU$1048576,6,FALSE)</f>
        <v>0.1</v>
      </c>
      <c r="AB49">
        <f>+VLOOKUP(Y49,'[1]CAM CLF'!$BO$7:$BU$1048576,7,FALSE)</f>
        <v>-6.0000000000000012E-2</v>
      </c>
    </row>
    <row r="50" spans="1:30" x14ac:dyDescent="0.25">
      <c r="A50" t="s">
        <v>15</v>
      </c>
      <c r="B50" t="s">
        <v>16</v>
      </c>
      <c r="C50" t="s">
        <v>814</v>
      </c>
      <c r="D50" t="s">
        <v>823</v>
      </c>
      <c r="E50">
        <v>0.01</v>
      </c>
      <c r="F50" t="s">
        <v>19</v>
      </c>
      <c r="G50">
        <v>0</v>
      </c>
      <c r="H50" t="s">
        <v>34</v>
      </c>
      <c r="I50" t="s">
        <v>22</v>
      </c>
      <c r="J50">
        <v>141000</v>
      </c>
      <c r="K50" t="s">
        <v>21</v>
      </c>
      <c r="L50">
        <v>4000000000</v>
      </c>
      <c r="M50" t="s">
        <v>23</v>
      </c>
      <c r="N50" t="s">
        <v>24</v>
      </c>
      <c r="O50" t="s">
        <v>824</v>
      </c>
      <c r="P50" t="s">
        <v>833</v>
      </c>
      <c r="Q50" s="9">
        <v>43819</v>
      </c>
      <c r="R50">
        <v>10</v>
      </c>
      <c r="S50">
        <v>141000</v>
      </c>
      <c r="V50" s="16" t="s">
        <v>90</v>
      </c>
      <c r="W50" s="7">
        <v>173000</v>
      </c>
      <c r="Y50" s="4">
        <f>+DATE(RIGHT(V54,4),LEFT(V54,2),MID(V54,4,2))</f>
        <v>43923</v>
      </c>
      <c r="Z50" s="20">
        <f>(+W54)/(130000/5)</f>
        <v>12.076923076923077</v>
      </c>
      <c r="AA50">
        <f>+VLOOKUP(Y50,'[1]CAM CLF'!$BO$7:$BU$1048576,6,FALSE)</f>
        <v>5.5000000000000007E-2</v>
      </c>
      <c r="AB50">
        <f>+VLOOKUP(Y50,'[1]CAM CLF'!$BO$7:$BU$1048576,7,FALSE)</f>
        <v>5.5000000000000007E-2</v>
      </c>
    </row>
    <row r="51" spans="1:30" x14ac:dyDescent="0.25">
      <c r="A51" t="s">
        <v>15</v>
      </c>
      <c r="B51" t="s">
        <v>16</v>
      </c>
      <c r="C51" t="s">
        <v>809</v>
      </c>
      <c r="D51" t="s">
        <v>810</v>
      </c>
      <c r="E51">
        <v>0.01</v>
      </c>
      <c r="F51" t="s">
        <v>19</v>
      </c>
      <c r="G51">
        <v>0</v>
      </c>
      <c r="H51" t="s">
        <v>34</v>
      </c>
      <c r="I51" t="s">
        <v>22</v>
      </c>
      <c r="J51">
        <v>141000</v>
      </c>
      <c r="K51" t="s">
        <v>21</v>
      </c>
      <c r="L51">
        <v>4000000000</v>
      </c>
      <c r="M51" t="s">
        <v>23</v>
      </c>
      <c r="N51" t="s">
        <v>24</v>
      </c>
      <c r="O51" t="s">
        <v>811</v>
      </c>
      <c r="P51" t="s">
        <v>828</v>
      </c>
      <c r="Q51" s="9">
        <v>43822</v>
      </c>
      <c r="R51">
        <v>10</v>
      </c>
      <c r="S51">
        <v>141000</v>
      </c>
      <c r="V51" s="16" t="s">
        <v>92</v>
      </c>
      <c r="W51" s="7">
        <v>1080000</v>
      </c>
      <c r="Y51" s="4">
        <f t="shared" ref="Y51:Y62" si="4">+DATE(RIGHT(V55,4),LEFT(V55,2),MID(V55,4,2))</f>
        <v>43927</v>
      </c>
      <c r="Z51" s="20">
        <f>(+W55)/(130000/5)</f>
        <v>12.038461538461538</v>
      </c>
      <c r="AA51">
        <f>+VLOOKUP(Y51,'[1]CAM CLF'!$BO$7:$BU$1048576,6,FALSE)</f>
        <v>7.4999999999999997E-2</v>
      </c>
      <c r="AB51">
        <f>+VLOOKUP(Y51,'[1]CAM CLF'!$BO$7:$BU$1048576,7,FALSE)</f>
        <v>7.4999999999999997E-2</v>
      </c>
    </row>
    <row r="52" spans="1:30" x14ac:dyDescent="0.25">
      <c r="Q52" s="9"/>
      <c r="V52" s="11" t="s">
        <v>1254</v>
      </c>
      <c r="W52" s="7">
        <v>3828000</v>
      </c>
      <c r="Y52" s="4">
        <f t="shared" si="4"/>
        <v>43928</v>
      </c>
      <c r="Z52" s="20">
        <f>(+W56)/(130000/5)</f>
        <v>9.3461538461538467</v>
      </c>
      <c r="AA52">
        <f>+VLOOKUP(Y52,'[1]CAM CLF'!$BO$7:$BU$1048576,6,FALSE)</f>
        <v>8.0000000000000016E-2</v>
      </c>
      <c r="AB52">
        <f>+VLOOKUP(Y52,'[1]CAM CLF'!$BO$7:$BU$1048576,7,FALSE)</f>
        <v>-5.0000000000000044E-3</v>
      </c>
      <c r="AC52" s="18"/>
      <c r="AD52" s="18"/>
    </row>
    <row r="53" spans="1:30" x14ac:dyDescent="0.25">
      <c r="A53" t="s">
        <v>15</v>
      </c>
      <c r="B53" t="s">
        <v>16</v>
      </c>
      <c r="C53" t="s">
        <v>774</v>
      </c>
      <c r="D53" t="s">
        <v>775</v>
      </c>
      <c r="E53">
        <v>7.0000000000000007E-2</v>
      </c>
      <c r="F53" t="s">
        <v>19</v>
      </c>
      <c r="G53">
        <v>0</v>
      </c>
      <c r="H53" t="s">
        <v>59</v>
      </c>
      <c r="I53" t="s">
        <v>22</v>
      </c>
      <c r="J53">
        <v>211000</v>
      </c>
      <c r="K53" t="s">
        <v>21</v>
      </c>
      <c r="L53">
        <v>6000000000</v>
      </c>
      <c r="M53" t="s">
        <v>23</v>
      </c>
      <c r="N53" t="s">
        <v>45</v>
      </c>
      <c r="O53" t="s">
        <v>776</v>
      </c>
      <c r="P53" t="s">
        <v>795</v>
      </c>
      <c r="Q53" s="9">
        <v>43833</v>
      </c>
      <c r="R53">
        <v>10</v>
      </c>
      <c r="S53">
        <v>211000</v>
      </c>
      <c r="V53" s="15" t="s">
        <v>1219</v>
      </c>
      <c r="W53" s="7">
        <v>3828000</v>
      </c>
      <c r="Y53" s="4">
        <f t="shared" si="4"/>
        <v>43929</v>
      </c>
      <c r="Z53" s="20">
        <f>(+W57)/(130000/5)</f>
        <v>14.73076923076923</v>
      </c>
      <c r="AA53">
        <f>+VLOOKUP(Y53,'[1]CAM CLF'!$BO$7:$BU$1048576,6,FALSE)</f>
        <v>5.4999999999999993E-2</v>
      </c>
      <c r="AB53">
        <f>+VLOOKUP(Y53,'[1]CAM CLF'!$BO$7:$BU$1048576,7,FALSE)</f>
        <v>-5.0000000000000044E-3</v>
      </c>
    </row>
    <row r="54" spans="1:30" x14ac:dyDescent="0.25">
      <c r="A54" t="s">
        <v>15</v>
      </c>
      <c r="B54" t="s">
        <v>16</v>
      </c>
      <c r="C54" t="s">
        <v>765</v>
      </c>
      <c r="D54" t="s">
        <v>766</v>
      </c>
      <c r="E54">
        <v>-0.1</v>
      </c>
      <c r="F54" t="s">
        <v>19</v>
      </c>
      <c r="G54">
        <v>0</v>
      </c>
      <c r="H54" t="s">
        <v>34</v>
      </c>
      <c r="I54" t="s">
        <v>22</v>
      </c>
      <c r="J54">
        <v>105000</v>
      </c>
      <c r="K54" t="s">
        <v>21</v>
      </c>
      <c r="L54">
        <v>3000000000</v>
      </c>
      <c r="M54" t="s">
        <v>23</v>
      </c>
      <c r="N54" t="s">
        <v>24</v>
      </c>
      <c r="O54" t="s">
        <v>772</v>
      </c>
      <c r="P54" t="s">
        <v>783</v>
      </c>
      <c r="Q54" s="9">
        <v>43836</v>
      </c>
      <c r="R54">
        <v>10</v>
      </c>
      <c r="S54">
        <v>105000</v>
      </c>
      <c r="V54" s="16" t="s">
        <v>95</v>
      </c>
      <c r="W54" s="7">
        <v>314000</v>
      </c>
      <c r="Y54" s="4">
        <f t="shared" si="4"/>
        <v>43930</v>
      </c>
      <c r="Z54" s="20">
        <f>(+W58)/(130000/5)</f>
        <v>20.076923076923077</v>
      </c>
      <c r="AA54">
        <f>+VLOOKUP(Y54,'[1]CAM CLF'!$BO$7:$BU$1048576,6,FALSE)</f>
        <v>6.9999999999999979E-2</v>
      </c>
      <c r="AB54">
        <f>+VLOOKUP(Y54,'[1]CAM CLF'!$BO$7:$BU$1048576,7,FALSE)</f>
        <v>0.03</v>
      </c>
    </row>
    <row r="55" spans="1:30" x14ac:dyDescent="0.25">
      <c r="A55" t="s">
        <v>15</v>
      </c>
      <c r="B55" t="s">
        <v>16</v>
      </c>
      <c r="C55" t="s">
        <v>765</v>
      </c>
      <c r="D55" t="s">
        <v>766</v>
      </c>
      <c r="E55">
        <v>0.1</v>
      </c>
      <c r="F55" t="s">
        <v>19</v>
      </c>
      <c r="G55">
        <v>0</v>
      </c>
      <c r="H55" t="s">
        <v>34</v>
      </c>
      <c r="I55" t="s">
        <v>22</v>
      </c>
      <c r="J55">
        <v>105000</v>
      </c>
      <c r="K55" t="s">
        <v>21</v>
      </c>
      <c r="L55">
        <v>3000000000</v>
      </c>
      <c r="M55" t="s">
        <v>23</v>
      </c>
      <c r="N55" t="s">
        <v>24</v>
      </c>
      <c r="O55" t="s">
        <v>770</v>
      </c>
      <c r="P55" t="s">
        <v>783</v>
      </c>
      <c r="Q55" s="9">
        <v>43836</v>
      </c>
      <c r="R55">
        <v>10</v>
      </c>
      <c r="S55">
        <v>105000</v>
      </c>
      <c r="V55" s="16" t="s">
        <v>79</v>
      </c>
      <c r="W55" s="7">
        <v>313000</v>
      </c>
      <c r="Y55" s="4">
        <f t="shared" si="4"/>
        <v>43934</v>
      </c>
      <c r="Z55" s="20">
        <f>(+W59)/(130000/5)</f>
        <v>12</v>
      </c>
      <c r="AA55">
        <f>+VLOOKUP(Y55,'[1]CAM CLF'!$BO$7:$BU$1048576,6,FALSE)</f>
        <v>5.7000000000000023E-2</v>
      </c>
      <c r="AB55">
        <f>+VLOOKUP(Y55,'[1]CAM CLF'!$BO$7:$BU$1048576,7,FALSE)</f>
        <v>5.0000000000000017E-2</v>
      </c>
    </row>
    <row r="56" spans="1:30" x14ac:dyDescent="0.25">
      <c r="A56" t="s">
        <v>15</v>
      </c>
      <c r="B56" t="s">
        <v>16</v>
      </c>
      <c r="C56" t="s">
        <v>765</v>
      </c>
      <c r="D56" t="s">
        <v>766</v>
      </c>
      <c r="E56">
        <v>0.1</v>
      </c>
      <c r="F56" t="s">
        <v>19</v>
      </c>
      <c r="G56">
        <v>0</v>
      </c>
      <c r="H56" t="s">
        <v>20</v>
      </c>
      <c r="I56" t="s">
        <v>21</v>
      </c>
      <c r="J56">
        <v>3000000000</v>
      </c>
      <c r="K56" t="s">
        <v>22</v>
      </c>
      <c r="L56">
        <v>105000</v>
      </c>
      <c r="M56" t="s">
        <v>23</v>
      </c>
      <c r="N56" t="s">
        <v>24</v>
      </c>
      <c r="O56" t="s">
        <v>767</v>
      </c>
      <c r="P56" t="s">
        <v>783</v>
      </c>
      <c r="Q56" s="9">
        <v>43836</v>
      </c>
      <c r="R56">
        <v>10</v>
      </c>
      <c r="S56">
        <v>105000</v>
      </c>
      <c r="V56" s="16" t="s">
        <v>72</v>
      </c>
      <c r="W56" s="7">
        <v>243000</v>
      </c>
      <c r="Y56" s="4">
        <f t="shared" si="4"/>
        <v>43935</v>
      </c>
      <c r="Z56" s="20">
        <f>(+W60)/(130000/5)</f>
        <v>17.423076923076923</v>
      </c>
      <c r="AA56">
        <f>+VLOOKUP(Y56,'[1]CAM CLF'!$BO$7:$BU$1048576,6,FALSE)</f>
        <v>4.0000000000000008E-2</v>
      </c>
      <c r="AB56">
        <f>+VLOOKUP(Y56,'[1]CAM CLF'!$BO$7:$BU$1048576,7,FALSE)</f>
        <v>-4.0000000000000008E-2</v>
      </c>
    </row>
    <row r="57" spans="1:30" x14ac:dyDescent="0.25">
      <c r="A57" t="s">
        <v>15</v>
      </c>
      <c r="B57" t="s">
        <v>16</v>
      </c>
      <c r="C57" t="s">
        <v>751</v>
      </c>
      <c r="D57" t="s">
        <v>754</v>
      </c>
      <c r="E57">
        <v>0.14000000000000001</v>
      </c>
      <c r="F57" t="s">
        <v>19</v>
      </c>
      <c r="G57">
        <v>0</v>
      </c>
      <c r="H57" t="s">
        <v>34</v>
      </c>
      <c r="I57" t="s">
        <v>22</v>
      </c>
      <c r="J57">
        <v>105000</v>
      </c>
      <c r="K57" t="s">
        <v>21</v>
      </c>
      <c r="L57">
        <v>3000000000</v>
      </c>
      <c r="M57" t="s">
        <v>23</v>
      </c>
      <c r="N57" t="s">
        <v>24</v>
      </c>
      <c r="O57" t="s">
        <v>755</v>
      </c>
      <c r="P57" t="s">
        <v>765</v>
      </c>
      <c r="Q57" s="9">
        <v>43838</v>
      </c>
      <c r="R57">
        <v>10</v>
      </c>
      <c r="S57">
        <v>105000</v>
      </c>
      <c r="V57" s="16" t="s">
        <v>57</v>
      </c>
      <c r="W57" s="7">
        <v>383000</v>
      </c>
      <c r="Y57" s="4">
        <f t="shared" si="4"/>
        <v>43936</v>
      </c>
      <c r="Z57" s="20">
        <f>(+W61)/(130000/5)</f>
        <v>5.3461538461538458</v>
      </c>
      <c r="AA57">
        <f>+VLOOKUP(Y57,'[1]CAM CLF'!$BO$7:$BU$1048576,6,FALSE)</f>
        <v>8.4999999999999992E-2</v>
      </c>
      <c r="AB57">
        <f>+VLOOKUP(Y57,'[1]CAM CLF'!$BO$7:$BU$1048576,7,FALSE)</f>
        <v>-7.5000000000000011E-2</v>
      </c>
    </row>
    <row r="58" spans="1:30" x14ac:dyDescent="0.25">
      <c r="A58" t="s">
        <v>15</v>
      </c>
      <c r="B58" t="s">
        <v>16</v>
      </c>
      <c r="C58" t="s">
        <v>744</v>
      </c>
      <c r="D58" t="s">
        <v>746</v>
      </c>
      <c r="E58">
        <v>0.25</v>
      </c>
      <c r="F58" t="s">
        <v>19</v>
      </c>
      <c r="G58">
        <v>0</v>
      </c>
      <c r="H58" t="s">
        <v>20</v>
      </c>
      <c r="I58" t="s">
        <v>21</v>
      </c>
      <c r="J58">
        <v>3000000000</v>
      </c>
      <c r="K58" t="s">
        <v>22</v>
      </c>
      <c r="L58">
        <v>105000</v>
      </c>
      <c r="M58" t="s">
        <v>23</v>
      </c>
      <c r="N58" t="s">
        <v>24</v>
      </c>
      <c r="O58" t="s">
        <v>747</v>
      </c>
      <c r="P58" t="s">
        <v>751</v>
      </c>
      <c r="Q58" s="9">
        <v>43840</v>
      </c>
      <c r="R58">
        <v>10</v>
      </c>
      <c r="S58">
        <v>105000</v>
      </c>
      <c r="V58" s="16" t="s">
        <v>49</v>
      </c>
      <c r="W58" s="7">
        <v>522000</v>
      </c>
      <c r="Y58" s="4">
        <f t="shared" si="4"/>
        <v>43937</v>
      </c>
      <c r="Z58" s="20">
        <f>(+W62)/(130000/5)</f>
        <v>29.5</v>
      </c>
      <c r="AA58">
        <f>+VLOOKUP(Y58,'[1]CAM CLF'!$BO$7:$BU$1048576,6,FALSE)</f>
        <v>0.13500000000000001</v>
      </c>
      <c r="AB58">
        <f>+VLOOKUP(Y58,'[1]CAM CLF'!$BO$7:$BU$1048576,7,FALSE)</f>
        <v>-0.13</v>
      </c>
    </row>
    <row r="59" spans="1:30" x14ac:dyDescent="0.25">
      <c r="A59" t="s">
        <v>15</v>
      </c>
      <c r="B59" t="s">
        <v>16</v>
      </c>
      <c r="C59" t="s">
        <v>724</v>
      </c>
      <c r="D59" t="s">
        <v>725</v>
      </c>
      <c r="E59">
        <v>0.28000000000000003</v>
      </c>
      <c r="F59" t="s">
        <v>19</v>
      </c>
      <c r="G59">
        <v>0</v>
      </c>
      <c r="H59" t="s">
        <v>34</v>
      </c>
      <c r="I59" t="s">
        <v>22</v>
      </c>
      <c r="J59">
        <v>141000</v>
      </c>
      <c r="K59" t="s">
        <v>21</v>
      </c>
      <c r="L59">
        <v>4000000000</v>
      </c>
      <c r="M59" t="s">
        <v>23</v>
      </c>
      <c r="N59" t="s">
        <v>24</v>
      </c>
      <c r="O59" t="s">
        <v>743</v>
      </c>
      <c r="P59" t="s">
        <v>748</v>
      </c>
      <c r="Q59" s="9">
        <v>43843</v>
      </c>
      <c r="R59">
        <v>10</v>
      </c>
      <c r="S59">
        <v>141000</v>
      </c>
      <c r="V59" s="16" t="s">
        <v>42</v>
      </c>
      <c r="W59" s="7">
        <v>312000</v>
      </c>
      <c r="Y59" s="4">
        <f t="shared" si="4"/>
        <v>43942</v>
      </c>
      <c r="Z59" s="20">
        <f>(+W63)/(130000/5)</f>
        <v>5.3461538461538458</v>
      </c>
      <c r="AA59">
        <f>+VLOOKUP(Y59,'[1]CAM CLF'!$BO$7:$BU$1048576,6,FALSE)</f>
        <v>0.1</v>
      </c>
      <c r="AB59">
        <f>+VLOOKUP(Y59,'[1]CAM CLF'!$BO$7:$BU$1048576,7,FALSE)</f>
        <v>0.03</v>
      </c>
    </row>
    <row r="60" spans="1:30" x14ac:dyDescent="0.25">
      <c r="A60" t="s">
        <v>15</v>
      </c>
      <c r="B60" t="s">
        <v>16</v>
      </c>
      <c r="C60" t="s">
        <v>724</v>
      </c>
      <c r="D60" t="s">
        <v>725</v>
      </c>
      <c r="E60">
        <v>0.28000000000000003</v>
      </c>
      <c r="F60" t="s">
        <v>19</v>
      </c>
      <c r="G60">
        <v>0</v>
      </c>
      <c r="H60" t="s">
        <v>34</v>
      </c>
      <c r="I60" t="s">
        <v>22</v>
      </c>
      <c r="J60">
        <v>141000</v>
      </c>
      <c r="K60" t="s">
        <v>21</v>
      </c>
      <c r="L60">
        <v>4000000000</v>
      </c>
      <c r="M60" t="s">
        <v>23</v>
      </c>
      <c r="N60" t="s">
        <v>24</v>
      </c>
      <c r="O60" t="s">
        <v>741</v>
      </c>
      <c r="P60" t="s">
        <v>748</v>
      </c>
      <c r="Q60" s="9">
        <v>43843</v>
      </c>
      <c r="R60">
        <v>10</v>
      </c>
      <c r="S60">
        <v>141000</v>
      </c>
      <c r="V60" s="16" t="s">
        <v>17</v>
      </c>
      <c r="W60" s="7">
        <v>453000</v>
      </c>
      <c r="Y60" s="4">
        <f t="shared" si="4"/>
        <v>43944</v>
      </c>
      <c r="Z60" s="20">
        <f>(+W64)/(130000/5)</f>
        <v>9.3461538461538467</v>
      </c>
      <c r="AA60">
        <f>+VLOOKUP(Y60,'[1]CAM CLF'!$BO$7:$BU$1048576,6,FALSE)</f>
        <v>3.9999999999999994E-2</v>
      </c>
      <c r="AB60">
        <f>+VLOOKUP(Y60,'[1]CAM CLF'!$BO$7:$BU$1048576,7,FALSE)</f>
        <v>-5.0000000000000044E-3</v>
      </c>
    </row>
    <row r="61" spans="1:30" x14ac:dyDescent="0.25">
      <c r="A61" t="s">
        <v>15</v>
      </c>
      <c r="B61" t="s">
        <v>16</v>
      </c>
      <c r="C61" t="s">
        <v>724</v>
      </c>
      <c r="D61" t="s">
        <v>725</v>
      </c>
      <c r="E61">
        <v>0.28000000000000003</v>
      </c>
      <c r="F61" t="s">
        <v>19</v>
      </c>
      <c r="G61">
        <v>0</v>
      </c>
      <c r="H61" t="s">
        <v>34</v>
      </c>
      <c r="I61" t="s">
        <v>22</v>
      </c>
      <c r="J61">
        <v>105000</v>
      </c>
      <c r="K61" t="s">
        <v>21</v>
      </c>
      <c r="L61">
        <v>3000000000</v>
      </c>
      <c r="M61" t="s">
        <v>23</v>
      </c>
      <c r="N61" t="s">
        <v>24</v>
      </c>
      <c r="O61" t="s">
        <v>737</v>
      </c>
      <c r="P61" t="s">
        <v>748</v>
      </c>
      <c r="Q61" s="9">
        <v>43843</v>
      </c>
      <c r="R61">
        <v>10</v>
      </c>
      <c r="S61">
        <v>105000</v>
      </c>
      <c r="V61" s="16" t="s">
        <v>1190</v>
      </c>
      <c r="W61" s="7">
        <v>139000</v>
      </c>
      <c r="Y61" s="4"/>
    </row>
    <row r="62" spans="1:30" x14ac:dyDescent="0.25">
      <c r="A62" t="s">
        <v>15</v>
      </c>
      <c r="B62" t="s">
        <v>16</v>
      </c>
      <c r="C62" t="s">
        <v>724</v>
      </c>
      <c r="D62" t="s">
        <v>725</v>
      </c>
      <c r="E62">
        <v>0.27</v>
      </c>
      <c r="F62" t="s">
        <v>19</v>
      </c>
      <c r="G62">
        <v>0</v>
      </c>
      <c r="H62" t="s">
        <v>20</v>
      </c>
      <c r="I62" t="s">
        <v>21</v>
      </c>
      <c r="J62">
        <v>3000000000</v>
      </c>
      <c r="K62" t="s">
        <v>22</v>
      </c>
      <c r="L62">
        <v>105000</v>
      </c>
      <c r="M62" t="s">
        <v>23</v>
      </c>
      <c r="N62" t="s">
        <v>24</v>
      </c>
      <c r="O62" t="s">
        <v>732</v>
      </c>
      <c r="P62" t="s">
        <v>748</v>
      </c>
      <c r="Q62" s="9">
        <v>43843</v>
      </c>
      <c r="R62">
        <v>10</v>
      </c>
      <c r="S62">
        <v>105000</v>
      </c>
      <c r="V62" s="16" t="s">
        <v>1166</v>
      </c>
      <c r="W62" s="7">
        <v>767000</v>
      </c>
      <c r="Y62" s="4"/>
    </row>
    <row r="63" spans="1:30" x14ac:dyDescent="0.25">
      <c r="A63" t="s">
        <v>15</v>
      </c>
      <c r="B63" t="s">
        <v>16</v>
      </c>
      <c r="C63" t="s">
        <v>724</v>
      </c>
      <c r="D63" t="s">
        <v>725</v>
      </c>
      <c r="E63">
        <v>0.27</v>
      </c>
      <c r="F63" t="s">
        <v>19</v>
      </c>
      <c r="G63">
        <v>0</v>
      </c>
      <c r="H63" t="s">
        <v>20</v>
      </c>
      <c r="I63" t="s">
        <v>21</v>
      </c>
      <c r="J63">
        <v>3000000000</v>
      </c>
      <c r="K63" t="s">
        <v>22</v>
      </c>
      <c r="L63">
        <v>105000</v>
      </c>
      <c r="M63" t="s">
        <v>23</v>
      </c>
      <c r="N63" t="s">
        <v>24</v>
      </c>
      <c r="O63" t="s">
        <v>727</v>
      </c>
      <c r="P63" t="s">
        <v>748</v>
      </c>
      <c r="Q63" s="9">
        <v>43843</v>
      </c>
      <c r="R63">
        <v>10</v>
      </c>
      <c r="S63">
        <v>105000</v>
      </c>
      <c r="V63" s="16" t="s">
        <v>1146</v>
      </c>
      <c r="W63" s="7">
        <v>139000</v>
      </c>
    </row>
    <row r="64" spans="1:30" x14ac:dyDescent="0.25">
      <c r="A64" t="s">
        <v>15</v>
      </c>
      <c r="B64" t="s">
        <v>16</v>
      </c>
      <c r="C64" t="s">
        <v>724</v>
      </c>
      <c r="D64" t="s">
        <v>725</v>
      </c>
      <c r="E64">
        <v>0.27</v>
      </c>
      <c r="F64" t="s">
        <v>19</v>
      </c>
      <c r="G64">
        <v>0</v>
      </c>
      <c r="H64" t="s">
        <v>20</v>
      </c>
      <c r="I64" t="s">
        <v>21</v>
      </c>
      <c r="J64">
        <v>3000000000</v>
      </c>
      <c r="K64" t="s">
        <v>22</v>
      </c>
      <c r="L64">
        <v>105000</v>
      </c>
      <c r="M64" t="s">
        <v>23</v>
      </c>
      <c r="N64" t="s">
        <v>24</v>
      </c>
      <c r="O64" t="s">
        <v>726</v>
      </c>
      <c r="P64" t="s">
        <v>748</v>
      </c>
      <c r="Q64" s="9">
        <v>43843</v>
      </c>
      <c r="R64">
        <v>10</v>
      </c>
      <c r="S64">
        <v>105000</v>
      </c>
      <c r="V64" s="16" t="s">
        <v>1227</v>
      </c>
      <c r="W64" s="7">
        <v>243000</v>
      </c>
    </row>
    <row r="65" spans="1:23" x14ac:dyDescent="0.25">
      <c r="A65" t="s">
        <v>15</v>
      </c>
      <c r="B65" t="s">
        <v>16</v>
      </c>
      <c r="C65" t="s">
        <v>702</v>
      </c>
      <c r="D65" t="s">
        <v>709</v>
      </c>
      <c r="E65">
        <v>0.26</v>
      </c>
      <c r="F65" t="s">
        <v>19</v>
      </c>
      <c r="G65">
        <v>0</v>
      </c>
      <c r="H65" t="s">
        <v>34</v>
      </c>
      <c r="I65" t="s">
        <v>22</v>
      </c>
      <c r="J65">
        <v>105000</v>
      </c>
      <c r="K65" t="s">
        <v>21</v>
      </c>
      <c r="L65">
        <v>3000000000</v>
      </c>
      <c r="M65" t="s">
        <v>23</v>
      </c>
      <c r="N65" t="s">
        <v>24</v>
      </c>
      <c r="O65" t="s">
        <v>723</v>
      </c>
      <c r="P65" t="s">
        <v>744</v>
      </c>
      <c r="Q65" s="9">
        <v>43844</v>
      </c>
      <c r="R65">
        <v>10</v>
      </c>
      <c r="S65">
        <v>105000</v>
      </c>
      <c r="V65" s="10" t="s">
        <v>1212</v>
      </c>
      <c r="W65" s="7">
        <v>33534000</v>
      </c>
    </row>
    <row r="66" spans="1:23" x14ac:dyDescent="0.25">
      <c r="A66" t="s">
        <v>15</v>
      </c>
      <c r="B66" t="s">
        <v>16</v>
      </c>
      <c r="C66" t="s">
        <v>702</v>
      </c>
      <c r="D66" t="s">
        <v>709</v>
      </c>
      <c r="E66">
        <v>0.255</v>
      </c>
      <c r="F66" t="s">
        <v>19</v>
      </c>
      <c r="G66">
        <v>0</v>
      </c>
      <c r="H66" t="s">
        <v>81</v>
      </c>
      <c r="I66" t="s">
        <v>22</v>
      </c>
      <c r="J66">
        <v>141000</v>
      </c>
      <c r="K66" t="s">
        <v>21</v>
      </c>
      <c r="L66">
        <v>4000000000</v>
      </c>
      <c r="M66" t="s">
        <v>23</v>
      </c>
      <c r="N66" t="s">
        <v>24</v>
      </c>
      <c r="O66" t="s">
        <v>711</v>
      </c>
      <c r="P66" t="s">
        <v>744</v>
      </c>
      <c r="Q66" s="9">
        <v>43844</v>
      </c>
      <c r="R66">
        <v>10</v>
      </c>
      <c r="S66">
        <v>141000</v>
      </c>
      <c r="W66" s="19"/>
    </row>
    <row r="67" spans="1:23" x14ac:dyDescent="0.25">
      <c r="A67" t="s">
        <v>15</v>
      </c>
      <c r="B67" t="s">
        <v>16</v>
      </c>
      <c r="C67" t="s">
        <v>702</v>
      </c>
      <c r="D67" t="s">
        <v>709</v>
      </c>
      <c r="E67">
        <v>0.255</v>
      </c>
      <c r="F67" t="s">
        <v>19</v>
      </c>
      <c r="G67">
        <v>0</v>
      </c>
      <c r="H67" t="s">
        <v>81</v>
      </c>
      <c r="I67" t="s">
        <v>22</v>
      </c>
      <c r="J67">
        <v>529000</v>
      </c>
      <c r="K67" t="s">
        <v>21</v>
      </c>
      <c r="L67">
        <v>15000000000</v>
      </c>
      <c r="M67" t="s">
        <v>23</v>
      </c>
      <c r="N67" t="s">
        <v>24</v>
      </c>
      <c r="O67" t="s">
        <v>710</v>
      </c>
      <c r="P67" t="s">
        <v>744</v>
      </c>
      <c r="Q67" s="9">
        <v>43844</v>
      </c>
      <c r="R67">
        <v>10</v>
      </c>
      <c r="S67">
        <v>529000</v>
      </c>
      <c r="W67" s="19"/>
    </row>
    <row r="68" spans="1:23" x14ac:dyDescent="0.25">
      <c r="A68" t="s">
        <v>15</v>
      </c>
      <c r="B68" t="s">
        <v>16</v>
      </c>
      <c r="C68" t="s">
        <v>194</v>
      </c>
      <c r="D68" t="s">
        <v>197</v>
      </c>
      <c r="E68">
        <v>0.22</v>
      </c>
      <c r="F68" t="s">
        <v>19</v>
      </c>
      <c r="G68">
        <v>0</v>
      </c>
      <c r="H68" t="s">
        <v>34</v>
      </c>
      <c r="I68" t="s">
        <v>22</v>
      </c>
      <c r="J68">
        <v>176000</v>
      </c>
      <c r="K68" t="s">
        <v>21</v>
      </c>
      <c r="L68">
        <v>5000000000</v>
      </c>
      <c r="M68" t="s">
        <v>23</v>
      </c>
      <c r="N68" t="s">
        <v>24</v>
      </c>
      <c r="O68" t="s">
        <v>700</v>
      </c>
      <c r="P68" t="s">
        <v>724</v>
      </c>
      <c r="Q68" s="9">
        <v>43845</v>
      </c>
      <c r="R68">
        <v>10</v>
      </c>
      <c r="S68">
        <v>176000</v>
      </c>
      <c r="W68" s="19"/>
    </row>
    <row r="69" spans="1:23" x14ac:dyDescent="0.25">
      <c r="A69" t="s">
        <v>15</v>
      </c>
      <c r="B69" t="s">
        <v>16</v>
      </c>
      <c r="C69" t="s">
        <v>194</v>
      </c>
      <c r="D69" t="s">
        <v>197</v>
      </c>
      <c r="E69">
        <v>0.22</v>
      </c>
      <c r="F69" t="s">
        <v>19</v>
      </c>
      <c r="G69">
        <v>0</v>
      </c>
      <c r="H69" t="s">
        <v>34</v>
      </c>
      <c r="I69" t="s">
        <v>22</v>
      </c>
      <c r="J69">
        <v>176000</v>
      </c>
      <c r="K69" t="s">
        <v>21</v>
      </c>
      <c r="L69">
        <v>5000000000</v>
      </c>
      <c r="M69" t="s">
        <v>23</v>
      </c>
      <c r="N69" t="s">
        <v>24</v>
      </c>
      <c r="O69" t="s">
        <v>698</v>
      </c>
      <c r="P69" t="s">
        <v>724</v>
      </c>
      <c r="Q69" s="9">
        <v>43845</v>
      </c>
      <c r="R69">
        <v>10</v>
      </c>
      <c r="S69">
        <v>176000</v>
      </c>
      <c r="W69" s="19"/>
    </row>
    <row r="70" spans="1:23" x14ac:dyDescent="0.25">
      <c r="A70" t="s">
        <v>15</v>
      </c>
      <c r="B70" t="s">
        <v>16</v>
      </c>
      <c r="C70" t="s">
        <v>194</v>
      </c>
      <c r="D70" t="s">
        <v>197</v>
      </c>
      <c r="E70">
        <v>0.24</v>
      </c>
      <c r="F70" t="s">
        <v>19</v>
      </c>
      <c r="G70">
        <v>0</v>
      </c>
      <c r="H70" t="s">
        <v>20</v>
      </c>
      <c r="I70" t="s">
        <v>21</v>
      </c>
      <c r="J70">
        <v>3000000000</v>
      </c>
      <c r="K70" t="s">
        <v>22</v>
      </c>
      <c r="L70">
        <v>105000</v>
      </c>
      <c r="M70" t="s">
        <v>23</v>
      </c>
      <c r="N70" t="s">
        <v>24</v>
      </c>
      <c r="O70" t="s">
        <v>692</v>
      </c>
      <c r="P70" t="s">
        <v>724</v>
      </c>
      <c r="Q70" s="9">
        <v>43845</v>
      </c>
      <c r="R70">
        <v>10</v>
      </c>
      <c r="S70">
        <v>105000</v>
      </c>
      <c r="W70" s="19"/>
    </row>
    <row r="71" spans="1:23" x14ac:dyDescent="0.25">
      <c r="A71" t="s">
        <v>15</v>
      </c>
      <c r="B71" t="s">
        <v>16</v>
      </c>
      <c r="C71" t="s">
        <v>194</v>
      </c>
      <c r="D71" t="s">
        <v>197</v>
      </c>
      <c r="E71">
        <v>0.22</v>
      </c>
      <c r="F71" t="s">
        <v>19</v>
      </c>
      <c r="G71">
        <v>0</v>
      </c>
      <c r="H71" t="s">
        <v>34</v>
      </c>
      <c r="I71" t="s">
        <v>22</v>
      </c>
      <c r="J71">
        <v>176000</v>
      </c>
      <c r="K71" t="s">
        <v>21</v>
      </c>
      <c r="L71">
        <v>5000000000</v>
      </c>
      <c r="M71" t="s">
        <v>23</v>
      </c>
      <c r="N71" t="s">
        <v>24</v>
      </c>
      <c r="O71" t="s">
        <v>689</v>
      </c>
      <c r="P71" t="s">
        <v>724</v>
      </c>
      <c r="Q71" s="9">
        <v>43845</v>
      </c>
      <c r="R71">
        <v>10</v>
      </c>
      <c r="S71">
        <v>176000</v>
      </c>
      <c r="W71" s="19"/>
    </row>
    <row r="72" spans="1:23" x14ac:dyDescent="0.25">
      <c r="A72" t="s">
        <v>15</v>
      </c>
      <c r="B72" t="s">
        <v>16</v>
      </c>
      <c r="C72" t="s">
        <v>194</v>
      </c>
      <c r="D72" t="s">
        <v>197</v>
      </c>
      <c r="E72">
        <v>0.22</v>
      </c>
      <c r="F72" t="s">
        <v>19</v>
      </c>
      <c r="G72">
        <v>0</v>
      </c>
      <c r="H72" t="s">
        <v>20</v>
      </c>
      <c r="I72" t="s">
        <v>22</v>
      </c>
      <c r="J72">
        <v>882000</v>
      </c>
      <c r="K72" t="s">
        <v>21</v>
      </c>
      <c r="L72">
        <v>25000000000</v>
      </c>
      <c r="M72" t="s">
        <v>23</v>
      </c>
      <c r="N72" t="s">
        <v>45</v>
      </c>
      <c r="O72" t="s">
        <v>688</v>
      </c>
      <c r="P72" t="s">
        <v>724</v>
      </c>
      <c r="Q72" s="9">
        <v>43845</v>
      </c>
      <c r="R72">
        <v>10</v>
      </c>
      <c r="S72">
        <v>882000</v>
      </c>
      <c r="W72" s="19"/>
    </row>
    <row r="73" spans="1:23" x14ac:dyDescent="0.25">
      <c r="A73" t="s">
        <v>15</v>
      </c>
      <c r="B73" t="s">
        <v>16</v>
      </c>
      <c r="C73" t="s">
        <v>194</v>
      </c>
      <c r="D73" t="s">
        <v>197</v>
      </c>
      <c r="E73">
        <v>0.22</v>
      </c>
      <c r="F73" t="s">
        <v>19</v>
      </c>
      <c r="G73">
        <v>0</v>
      </c>
      <c r="H73" t="s">
        <v>59</v>
      </c>
      <c r="I73" t="s">
        <v>22</v>
      </c>
      <c r="J73">
        <v>176000</v>
      </c>
      <c r="K73" t="s">
        <v>21</v>
      </c>
      <c r="L73">
        <v>5000000000</v>
      </c>
      <c r="M73" t="s">
        <v>23</v>
      </c>
      <c r="N73" t="s">
        <v>45</v>
      </c>
      <c r="O73" t="s">
        <v>681</v>
      </c>
      <c r="P73" t="s">
        <v>724</v>
      </c>
      <c r="Q73" s="9">
        <v>43845</v>
      </c>
      <c r="R73">
        <v>10</v>
      </c>
      <c r="S73">
        <v>176000</v>
      </c>
      <c r="W73" s="19"/>
    </row>
    <row r="74" spans="1:23" x14ac:dyDescent="0.25">
      <c r="A74" t="s">
        <v>15</v>
      </c>
      <c r="B74" t="s">
        <v>16</v>
      </c>
      <c r="C74" t="s">
        <v>194</v>
      </c>
      <c r="D74" t="s">
        <v>197</v>
      </c>
      <c r="E74">
        <v>0.22</v>
      </c>
      <c r="F74" t="s">
        <v>19</v>
      </c>
      <c r="G74">
        <v>0</v>
      </c>
      <c r="H74" t="s">
        <v>59</v>
      </c>
      <c r="I74" t="s">
        <v>22</v>
      </c>
      <c r="J74">
        <v>176000</v>
      </c>
      <c r="K74" t="s">
        <v>21</v>
      </c>
      <c r="L74">
        <v>5000000000</v>
      </c>
      <c r="M74" t="s">
        <v>23</v>
      </c>
      <c r="N74" t="s">
        <v>45</v>
      </c>
      <c r="O74" t="s">
        <v>680</v>
      </c>
      <c r="P74" t="s">
        <v>724</v>
      </c>
      <c r="Q74" s="9">
        <v>43845</v>
      </c>
      <c r="R74">
        <v>10</v>
      </c>
      <c r="S74">
        <v>176000</v>
      </c>
      <c r="W74" s="19"/>
    </row>
    <row r="75" spans="1:23" x14ac:dyDescent="0.25">
      <c r="A75" t="s">
        <v>15</v>
      </c>
      <c r="B75" t="s">
        <v>16</v>
      </c>
      <c r="C75" t="s">
        <v>194</v>
      </c>
      <c r="D75" t="s">
        <v>197</v>
      </c>
      <c r="E75">
        <v>0.22</v>
      </c>
      <c r="F75" t="s">
        <v>19</v>
      </c>
      <c r="G75">
        <v>0</v>
      </c>
      <c r="H75" t="s">
        <v>59</v>
      </c>
      <c r="I75" t="s">
        <v>22</v>
      </c>
      <c r="J75">
        <v>176000</v>
      </c>
      <c r="K75" t="s">
        <v>21</v>
      </c>
      <c r="L75">
        <v>5000000000</v>
      </c>
      <c r="M75" t="s">
        <v>23</v>
      </c>
      <c r="N75" t="s">
        <v>45</v>
      </c>
      <c r="O75" t="s">
        <v>679</v>
      </c>
      <c r="P75" t="s">
        <v>724</v>
      </c>
      <c r="Q75" s="9">
        <v>43845</v>
      </c>
      <c r="R75">
        <v>10</v>
      </c>
      <c r="S75">
        <v>176000</v>
      </c>
      <c r="W75" s="19"/>
    </row>
    <row r="76" spans="1:23" x14ac:dyDescent="0.25">
      <c r="A76" t="s">
        <v>15</v>
      </c>
      <c r="B76" t="s">
        <v>16</v>
      </c>
      <c r="C76" t="s">
        <v>226</v>
      </c>
      <c r="D76" t="s">
        <v>649</v>
      </c>
      <c r="E76">
        <v>0.19</v>
      </c>
      <c r="F76" t="s">
        <v>19</v>
      </c>
      <c r="G76">
        <v>0</v>
      </c>
      <c r="H76" t="s">
        <v>34</v>
      </c>
      <c r="I76" t="s">
        <v>22</v>
      </c>
      <c r="J76">
        <v>105000</v>
      </c>
      <c r="K76" t="s">
        <v>21</v>
      </c>
      <c r="L76">
        <v>3000000000</v>
      </c>
      <c r="M76" t="s">
        <v>23</v>
      </c>
      <c r="N76" t="s">
        <v>24</v>
      </c>
      <c r="O76" t="s">
        <v>678</v>
      </c>
      <c r="P76" t="s">
        <v>702</v>
      </c>
      <c r="Q76" s="9">
        <v>43846</v>
      </c>
      <c r="R76">
        <v>10</v>
      </c>
      <c r="S76">
        <v>105000</v>
      </c>
      <c r="W76" s="19"/>
    </row>
    <row r="77" spans="1:23" x14ac:dyDescent="0.25">
      <c r="A77" t="s">
        <v>15</v>
      </c>
      <c r="B77" t="s">
        <v>16</v>
      </c>
      <c r="C77" t="s">
        <v>226</v>
      </c>
      <c r="D77" t="s">
        <v>649</v>
      </c>
      <c r="E77">
        <v>0.2</v>
      </c>
      <c r="F77" t="s">
        <v>19</v>
      </c>
      <c r="G77">
        <v>0</v>
      </c>
      <c r="H77" t="s">
        <v>34</v>
      </c>
      <c r="I77" t="s">
        <v>22</v>
      </c>
      <c r="J77">
        <v>105000</v>
      </c>
      <c r="K77" t="s">
        <v>21</v>
      </c>
      <c r="L77">
        <v>3000000000</v>
      </c>
      <c r="M77" t="s">
        <v>23</v>
      </c>
      <c r="N77" t="s">
        <v>24</v>
      </c>
      <c r="O77" t="s">
        <v>677</v>
      </c>
      <c r="P77" t="s">
        <v>702</v>
      </c>
      <c r="Q77" s="9">
        <v>43846</v>
      </c>
      <c r="R77">
        <v>10</v>
      </c>
      <c r="S77">
        <v>105000</v>
      </c>
      <c r="W77" s="19"/>
    </row>
    <row r="78" spans="1:23" x14ac:dyDescent="0.25">
      <c r="A78" t="s">
        <v>15</v>
      </c>
      <c r="B78" t="s">
        <v>16</v>
      </c>
      <c r="C78" t="s">
        <v>636</v>
      </c>
      <c r="D78" t="s">
        <v>647</v>
      </c>
      <c r="E78">
        <v>0.21299999999999999</v>
      </c>
      <c r="F78" t="s">
        <v>19</v>
      </c>
      <c r="G78">
        <v>0</v>
      </c>
      <c r="H78" t="s">
        <v>20</v>
      </c>
      <c r="I78" t="s">
        <v>21</v>
      </c>
      <c r="J78">
        <v>8000000000</v>
      </c>
      <c r="K78" t="s">
        <v>22</v>
      </c>
      <c r="L78">
        <v>282000</v>
      </c>
      <c r="M78" t="s">
        <v>23</v>
      </c>
      <c r="N78" t="s">
        <v>24</v>
      </c>
      <c r="O78" t="s">
        <v>664</v>
      </c>
      <c r="P78" t="s">
        <v>194</v>
      </c>
      <c r="Q78" s="9">
        <v>43847</v>
      </c>
      <c r="R78">
        <v>10</v>
      </c>
      <c r="S78">
        <v>282000</v>
      </c>
      <c r="W78" s="19"/>
    </row>
    <row r="79" spans="1:23" x14ac:dyDescent="0.25">
      <c r="A79" t="s">
        <v>15</v>
      </c>
      <c r="B79" t="s">
        <v>16</v>
      </c>
      <c r="C79" t="s">
        <v>637</v>
      </c>
      <c r="D79" t="s">
        <v>659</v>
      </c>
      <c r="E79">
        <v>0.19</v>
      </c>
      <c r="F79" t="s">
        <v>19</v>
      </c>
      <c r="G79">
        <v>0</v>
      </c>
      <c r="H79" t="s">
        <v>20</v>
      </c>
      <c r="I79" t="s">
        <v>21</v>
      </c>
      <c r="J79">
        <v>4000000000</v>
      </c>
      <c r="K79" t="s">
        <v>22</v>
      </c>
      <c r="L79">
        <v>141000</v>
      </c>
      <c r="M79" t="s">
        <v>23</v>
      </c>
      <c r="N79" t="s">
        <v>45</v>
      </c>
      <c r="O79" t="s">
        <v>660</v>
      </c>
      <c r="P79" t="s">
        <v>194</v>
      </c>
      <c r="Q79" s="9">
        <v>43847</v>
      </c>
      <c r="R79">
        <v>10</v>
      </c>
      <c r="S79">
        <v>141000</v>
      </c>
      <c r="W79" s="19"/>
    </row>
    <row r="80" spans="1:23" x14ac:dyDescent="0.25">
      <c r="A80" t="s">
        <v>15</v>
      </c>
      <c r="B80" t="s">
        <v>16</v>
      </c>
      <c r="C80" t="s">
        <v>657</v>
      </c>
      <c r="D80" t="s">
        <v>637</v>
      </c>
      <c r="E80">
        <v>0.54</v>
      </c>
      <c r="F80" t="s">
        <v>19</v>
      </c>
      <c r="G80">
        <v>0</v>
      </c>
      <c r="H80" t="s">
        <v>20</v>
      </c>
      <c r="I80" t="s">
        <v>22</v>
      </c>
      <c r="J80">
        <v>141000</v>
      </c>
      <c r="K80" t="s">
        <v>21</v>
      </c>
      <c r="L80">
        <v>4000000000</v>
      </c>
      <c r="M80" t="s">
        <v>23</v>
      </c>
      <c r="N80" t="s">
        <v>45</v>
      </c>
      <c r="O80" t="s">
        <v>658</v>
      </c>
      <c r="P80" t="s">
        <v>194</v>
      </c>
      <c r="Q80" s="9">
        <v>43847</v>
      </c>
      <c r="R80">
        <v>10</v>
      </c>
      <c r="S80">
        <v>141000</v>
      </c>
      <c r="W80" s="19"/>
    </row>
    <row r="81" spans="1:23" x14ac:dyDescent="0.25">
      <c r="A81" t="s">
        <v>15</v>
      </c>
      <c r="B81" t="s">
        <v>16</v>
      </c>
      <c r="C81" t="s">
        <v>636</v>
      </c>
      <c r="D81" t="s">
        <v>647</v>
      </c>
      <c r="E81">
        <v>0.18</v>
      </c>
      <c r="F81" t="s">
        <v>19</v>
      </c>
      <c r="G81">
        <v>0</v>
      </c>
      <c r="H81" t="s">
        <v>20</v>
      </c>
      <c r="I81" t="s">
        <v>21</v>
      </c>
      <c r="J81">
        <v>16000000000</v>
      </c>
      <c r="K81" t="s">
        <v>22</v>
      </c>
      <c r="L81">
        <v>564000</v>
      </c>
      <c r="M81" t="s">
        <v>23</v>
      </c>
      <c r="N81" t="s">
        <v>24</v>
      </c>
      <c r="O81" t="s">
        <v>651</v>
      </c>
      <c r="P81" t="s">
        <v>194</v>
      </c>
      <c r="Q81" s="9">
        <v>43847</v>
      </c>
      <c r="R81">
        <v>10</v>
      </c>
      <c r="S81">
        <v>564000</v>
      </c>
      <c r="W81" s="19"/>
    </row>
    <row r="82" spans="1:23" x14ac:dyDescent="0.25">
      <c r="A82" t="s">
        <v>15</v>
      </c>
      <c r="B82" t="s">
        <v>16</v>
      </c>
      <c r="C82" t="s">
        <v>226</v>
      </c>
      <c r="D82" t="s">
        <v>649</v>
      </c>
      <c r="E82">
        <v>0.18</v>
      </c>
      <c r="F82" t="s">
        <v>19</v>
      </c>
      <c r="G82">
        <v>0</v>
      </c>
      <c r="H82" t="s">
        <v>20</v>
      </c>
      <c r="I82" t="s">
        <v>21</v>
      </c>
      <c r="J82">
        <v>8000000000</v>
      </c>
      <c r="K82" t="s">
        <v>22</v>
      </c>
      <c r="L82">
        <v>282000</v>
      </c>
      <c r="M82" t="s">
        <v>23</v>
      </c>
      <c r="N82" t="s">
        <v>24</v>
      </c>
      <c r="O82" t="s">
        <v>650</v>
      </c>
      <c r="P82" t="s">
        <v>194</v>
      </c>
      <c r="Q82" s="9">
        <v>43847</v>
      </c>
      <c r="R82">
        <v>10</v>
      </c>
      <c r="S82">
        <v>282000</v>
      </c>
      <c r="W82" s="19"/>
    </row>
    <row r="83" spans="1:23" x14ac:dyDescent="0.25">
      <c r="A83" t="s">
        <v>15</v>
      </c>
      <c r="B83" t="s">
        <v>16</v>
      </c>
      <c r="C83" t="s">
        <v>636</v>
      </c>
      <c r="D83" t="s">
        <v>647</v>
      </c>
      <c r="E83">
        <v>0.18</v>
      </c>
      <c r="F83" t="s">
        <v>19</v>
      </c>
      <c r="G83">
        <v>0</v>
      </c>
      <c r="H83" t="s">
        <v>20</v>
      </c>
      <c r="I83" t="s">
        <v>21</v>
      </c>
      <c r="J83">
        <v>4000000000</v>
      </c>
      <c r="K83" t="s">
        <v>22</v>
      </c>
      <c r="L83">
        <v>141000</v>
      </c>
      <c r="M83" t="s">
        <v>23</v>
      </c>
      <c r="N83" t="s">
        <v>24</v>
      </c>
      <c r="O83" t="s">
        <v>648</v>
      </c>
      <c r="P83" t="s">
        <v>194</v>
      </c>
      <c r="Q83" s="9">
        <v>43847</v>
      </c>
      <c r="R83">
        <v>10</v>
      </c>
      <c r="S83">
        <v>141000</v>
      </c>
      <c r="V83" s="9"/>
      <c r="W83" s="19"/>
    </row>
    <row r="84" spans="1:23" x14ac:dyDescent="0.25">
      <c r="A84" t="s">
        <v>15</v>
      </c>
      <c r="B84" t="s">
        <v>16</v>
      </c>
      <c r="C84" t="s">
        <v>622</v>
      </c>
      <c r="D84" t="s">
        <v>625</v>
      </c>
      <c r="E84">
        <v>0.18</v>
      </c>
      <c r="F84" t="s">
        <v>19</v>
      </c>
      <c r="G84">
        <v>0</v>
      </c>
      <c r="H84" t="s">
        <v>34</v>
      </c>
      <c r="I84" t="s">
        <v>22</v>
      </c>
      <c r="J84">
        <v>105000</v>
      </c>
      <c r="K84" t="s">
        <v>21</v>
      </c>
      <c r="L84">
        <v>3000000000</v>
      </c>
      <c r="M84" t="s">
        <v>23</v>
      </c>
      <c r="N84" t="s">
        <v>24</v>
      </c>
      <c r="O84" t="s">
        <v>627</v>
      </c>
      <c r="P84" t="s">
        <v>636</v>
      </c>
      <c r="Q84" s="9">
        <v>43852</v>
      </c>
      <c r="R84">
        <v>10</v>
      </c>
      <c r="S84">
        <v>105000</v>
      </c>
      <c r="V84" s="9"/>
      <c r="W84" s="19"/>
    </row>
    <row r="85" spans="1:23" x14ac:dyDescent="0.25">
      <c r="A85" t="s">
        <v>15</v>
      </c>
      <c r="B85" t="s">
        <v>16</v>
      </c>
      <c r="C85" t="s">
        <v>622</v>
      </c>
      <c r="D85" t="s">
        <v>625</v>
      </c>
      <c r="E85">
        <v>0.17</v>
      </c>
      <c r="F85" t="s">
        <v>19</v>
      </c>
      <c r="G85">
        <v>0</v>
      </c>
      <c r="H85" t="s">
        <v>20</v>
      </c>
      <c r="I85" t="s">
        <v>22</v>
      </c>
      <c r="J85">
        <v>1411000</v>
      </c>
      <c r="K85" t="s">
        <v>21</v>
      </c>
      <c r="L85">
        <v>40000000000</v>
      </c>
      <c r="M85" t="s">
        <v>23</v>
      </c>
      <c r="N85" t="s">
        <v>45</v>
      </c>
      <c r="O85" t="s">
        <v>626</v>
      </c>
      <c r="P85" t="s">
        <v>636</v>
      </c>
      <c r="Q85" s="9">
        <v>43852</v>
      </c>
      <c r="R85">
        <v>10</v>
      </c>
      <c r="S85">
        <v>1411000</v>
      </c>
      <c r="V85" s="9"/>
      <c r="W85" s="19"/>
    </row>
    <row r="86" spans="1:23" x14ac:dyDescent="0.25">
      <c r="A86" t="s">
        <v>15</v>
      </c>
      <c r="B86" t="s">
        <v>16</v>
      </c>
      <c r="C86" t="s">
        <v>602</v>
      </c>
      <c r="D86" t="s">
        <v>578</v>
      </c>
      <c r="E86">
        <v>0.16500000000000001</v>
      </c>
      <c r="F86" t="s">
        <v>19</v>
      </c>
      <c r="G86">
        <v>0</v>
      </c>
      <c r="H86" t="s">
        <v>34</v>
      </c>
      <c r="I86" t="s">
        <v>22</v>
      </c>
      <c r="J86">
        <v>105000</v>
      </c>
      <c r="K86" t="s">
        <v>21</v>
      </c>
      <c r="L86">
        <v>3000000000</v>
      </c>
      <c r="M86" t="s">
        <v>23</v>
      </c>
      <c r="N86" t="s">
        <v>24</v>
      </c>
      <c r="O86" t="s">
        <v>617</v>
      </c>
      <c r="P86" t="s">
        <v>1255</v>
      </c>
      <c r="Q86" s="9">
        <v>43853</v>
      </c>
      <c r="R86">
        <v>10</v>
      </c>
      <c r="S86">
        <v>105000</v>
      </c>
      <c r="V86" s="9"/>
      <c r="W86" s="19"/>
    </row>
    <row r="87" spans="1:23" x14ac:dyDescent="0.25">
      <c r="A87" t="s">
        <v>15</v>
      </c>
      <c r="B87" t="s">
        <v>16</v>
      </c>
      <c r="C87" t="s">
        <v>602</v>
      </c>
      <c r="D87" t="s">
        <v>578</v>
      </c>
      <c r="E87">
        <v>0.17</v>
      </c>
      <c r="F87" t="s">
        <v>19</v>
      </c>
      <c r="G87">
        <v>0</v>
      </c>
      <c r="H87" t="s">
        <v>34</v>
      </c>
      <c r="I87" t="s">
        <v>22</v>
      </c>
      <c r="J87">
        <v>211000</v>
      </c>
      <c r="K87" t="s">
        <v>21</v>
      </c>
      <c r="L87">
        <v>6000000000</v>
      </c>
      <c r="M87" t="s">
        <v>23</v>
      </c>
      <c r="N87" t="s">
        <v>24</v>
      </c>
      <c r="O87" t="s">
        <v>613</v>
      </c>
      <c r="P87" t="s">
        <v>1255</v>
      </c>
      <c r="Q87" s="9">
        <v>43853</v>
      </c>
      <c r="R87">
        <v>10</v>
      </c>
      <c r="S87">
        <v>211000</v>
      </c>
      <c r="V87" s="9"/>
      <c r="W87" s="19"/>
    </row>
    <row r="88" spans="1:23" x14ac:dyDescent="0.25">
      <c r="A88" t="s">
        <v>15</v>
      </c>
      <c r="B88" t="s">
        <v>16</v>
      </c>
      <c r="C88" t="s">
        <v>575</v>
      </c>
      <c r="D88" t="s">
        <v>578</v>
      </c>
      <c r="E88">
        <v>0.17</v>
      </c>
      <c r="F88" t="s">
        <v>19</v>
      </c>
      <c r="G88">
        <v>0</v>
      </c>
      <c r="H88" t="s">
        <v>34</v>
      </c>
      <c r="I88" t="s">
        <v>22</v>
      </c>
      <c r="J88">
        <v>282000</v>
      </c>
      <c r="K88" t="s">
        <v>21</v>
      </c>
      <c r="L88">
        <v>8000000000</v>
      </c>
      <c r="M88" t="s">
        <v>23</v>
      </c>
      <c r="N88" t="s">
        <v>24</v>
      </c>
      <c r="O88" t="s">
        <v>600</v>
      </c>
      <c r="P88" t="s">
        <v>622</v>
      </c>
      <c r="Q88" s="9">
        <v>43854</v>
      </c>
      <c r="R88">
        <v>10</v>
      </c>
      <c r="S88">
        <v>282000</v>
      </c>
      <c r="V88" s="9"/>
      <c r="W88" s="19"/>
    </row>
    <row r="89" spans="1:23" x14ac:dyDescent="0.25">
      <c r="A89" t="s">
        <v>15</v>
      </c>
      <c r="B89" t="s">
        <v>16</v>
      </c>
      <c r="C89" t="s">
        <v>575</v>
      </c>
      <c r="D89" t="s">
        <v>578</v>
      </c>
      <c r="E89">
        <v>0.188</v>
      </c>
      <c r="F89" t="s">
        <v>19</v>
      </c>
      <c r="G89">
        <v>0</v>
      </c>
      <c r="H89" t="s">
        <v>20</v>
      </c>
      <c r="I89" t="s">
        <v>22</v>
      </c>
      <c r="J89">
        <v>105000</v>
      </c>
      <c r="K89" t="s">
        <v>21</v>
      </c>
      <c r="L89">
        <v>3000000000</v>
      </c>
      <c r="M89" t="s">
        <v>23</v>
      </c>
      <c r="N89" t="s">
        <v>24</v>
      </c>
      <c r="O89" t="s">
        <v>584</v>
      </c>
      <c r="P89" t="s">
        <v>622</v>
      </c>
      <c r="Q89" s="9">
        <v>43854</v>
      </c>
      <c r="R89">
        <v>10</v>
      </c>
      <c r="S89">
        <v>105000</v>
      </c>
      <c r="V89" s="9"/>
      <c r="W89" s="19"/>
    </row>
    <row r="90" spans="1:23" x14ac:dyDescent="0.25">
      <c r="A90" t="s">
        <v>15</v>
      </c>
      <c r="B90" t="s">
        <v>16</v>
      </c>
      <c r="C90" t="s">
        <v>575</v>
      </c>
      <c r="D90" t="s">
        <v>578</v>
      </c>
      <c r="E90">
        <v>0.17</v>
      </c>
      <c r="F90" t="s">
        <v>19</v>
      </c>
      <c r="G90">
        <v>0</v>
      </c>
      <c r="H90" t="s">
        <v>20</v>
      </c>
      <c r="I90" t="s">
        <v>21</v>
      </c>
      <c r="J90">
        <v>4000000000</v>
      </c>
      <c r="K90" t="s">
        <v>22</v>
      </c>
      <c r="L90">
        <v>141000</v>
      </c>
      <c r="M90" t="s">
        <v>23</v>
      </c>
      <c r="N90" t="s">
        <v>24</v>
      </c>
      <c r="O90" t="s">
        <v>579</v>
      </c>
      <c r="P90" t="s">
        <v>622</v>
      </c>
      <c r="Q90" s="9">
        <v>43854</v>
      </c>
      <c r="R90">
        <v>10</v>
      </c>
      <c r="S90">
        <v>141000</v>
      </c>
      <c r="V90" s="9"/>
      <c r="W90" s="19"/>
    </row>
    <row r="91" spans="1:23" x14ac:dyDescent="0.25">
      <c r="A91" t="s">
        <v>15</v>
      </c>
      <c r="B91" t="s">
        <v>16</v>
      </c>
      <c r="C91" t="s">
        <v>575</v>
      </c>
      <c r="D91" t="s">
        <v>578</v>
      </c>
      <c r="E91">
        <v>0.17</v>
      </c>
      <c r="F91" t="s">
        <v>19</v>
      </c>
      <c r="G91">
        <v>0</v>
      </c>
      <c r="H91" t="s">
        <v>34</v>
      </c>
      <c r="I91" t="s">
        <v>22</v>
      </c>
      <c r="J91">
        <v>282000</v>
      </c>
      <c r="K91" t="s">
        <v>21</v>
      </c>
      <c r="L91">
        <v>8000000000</v>
      </c>
      <c r="M91" t="s">
        <v>23</v>
      </c>
      <c r="N91" t="s">
        <v>24</v>
      </c>
      <c r="O91" t="s">
        <v>600</v>
      </c>
      <c r="P91" t="s">
        <v>622</v>
      </c>
      <c r="Q91" s="9">
        <v>43854</v>
      </c>
      <c r="R91">
        <v>10</v>
      </c>
      <c r="S91">
        <v>282000</v>
      </c>
      <c r="V91" s="9"/>
      <c r="W91" s="19"/>
    </row>
    <row r="92" spans="1:23" x14ac:dyDescent="0.25">
      <c r="A92" t="s">
        <v>15</v>
      </c>
      <c r="B92" t="s">
        <v>16</v>
      </c>
      <c r="C92" t="s">
        <v>575</v>
      </c>
      <c r="D92" t="s">
        <v>578</v>
      </c>
      <c r="E92">
        <v>0.188</v>
      </c>
      <c r="F92" t="s">
        <v>19</v>
      </c>
      <c r="G92">
        <v>0</v>
      </c>
      <c r="H92" t="s">
        <v>20</v>
      </c>
      <c r="I92" t="s">
        <v>22</v>
      </c>
      <c r="J92">
        <v>105000</v>
      </c>
      <c r="K92" t="s">
        <v>21</v>
      </c>
      <c r="L92">
        <v>3000000000</v>
      </c>
      <c r="M92" t="s">
        <v>23</v>
      </c>
      <c r="N92" t="s">
        <v>24</v>
      </c>
      <c r="O92" t="s">
        <v>584</v>
      </c>
      <c r="P92" t="s">
        <v>622</v>
      </c>
      <c r="Q92" s="9">
        <v>43854</v>
      </c>
      <c r="R92">
        <v>10</v>
      </c>
      <c r="S92">
        <v>105000</v>
      </c>
      <c r="V92" s="9"/>
      <c r="W92" s="19"/>
    </row>
    <row r="93" spans="1:23" x14ac:dyDescent="0.25">
      <c r="A93" t="s">
        <v>15</v>
      </c>
      <c r="B93" t="s">
        <v>16</v>
      </c>
      <c r="C93" t="s">
        <v>575</v>
      </c>
      <c r="D93" t="s">
        <v>578</v>
      </c>
      <c r="E93">
        <v>0.17</v>
      </c>
      <c r="F93" t="s">
        <v>19</v>
      </c>
      <c r="G93">
        <v>0</v>
      </c>
      <c r="H93" t="s">
        <v>20</v>
      </c>
      <c r="I93" t="s">
        <v>21</v>
      </c>
      <c r="J93">
        <v>4000000000</v>
      </c>
      <c r="K93" t="s">
        <v>22</v>
      </c>
      <c r="L93">
        <v>141000</v>
      </c>
      <c r="M93" t="s">
        <v>23</v>
      </c>
      <c r="N93" t="s">
        <v>24</v>
      </c>
      <c r="O93" t="s">
        <v>579</v>
      </c>
      <c r="P93" t="s">
        <v>622</v>
      </c>
      <c r="Q93" s="9">
        <v>43854</v>
      </c>
      <c r="R93">
        <v>10</v>
      </c>
      <c r="S93">
        <v>141000</v>
      </c>
      <c r="V93" s="9"/>
      <c r="W93" s="19"/>
    </row>
    <row r="94" spans="1:23" x14ac:dyDescent="0.25">
      <c r="A94" t="s">
        <v>15</v>
      </c>
      <c r="B94" t="s">
        <v>16</v>
      </c>
      <c r="C94" t="s">
        <v>252</v>
      </c>
      <c r="D94" t="s">
        <v>253</v>
      </c>
      <c r="E94">
        <v>0.11</v>
      </c>
      <c r="F94" t="s">
        <v>19</v>
      </c>
      <c r="G94">
        <v>0</v>
      </c>
      <c r="H94" t="s">
        <v>81</v>
      </c>
      <c r="I94" t="s">
        <v>22</v>
      </c>
      <c r="J94">
        <v>100000</v>
      </c>
      <c r="K94" t="s">
        <v>21</v>
      </c>
      <c r="L94">
        <v>2833640000</v>
      </c>
      <c r="M94" t="s">
        <v>23</v>
      </c>
      <c r="N94" t="s">
        <v>24</v>
      </c>
      <c r="O94" t="s">
        <v>574</v>
      </c>
      <c r="P94" t="s">
        <v>602</v>
      </c>
      <c r="Q94" s="9">
        <v>43857</v>
      </c>
      <c r="R94">
        <v>10</v>
      </c>
      <c r="S94">
        <v>100000</v>
      </c>
      <c r="V94" s="9"/>
      <c r="W94" s="19"/>
    </row>
    <row r="95" spans="1:23" x14ac:dyDescent="0.25">
      <c r="A95" t="s">
        <v>15</v>
      </c>
      <c r="B95" t="s">
        <v>16</v>
      </c>
      <c r="C95" t="s">
        <v>252</v>
      </c>
      <c r="D95" t="s">
        <v>253</v>
      </c>
      <c r="E95">
        <v>0.14799999999999999</v>
      </c>
      <c r="F95" t="s">
        <v>19</v>
      </c>
      <c r="G95">
        <v>0</v>
      </c>
      <c r="H95" t="s">
        <v>81</v>
      </c>
      <c r="I95" t="s">
        <v>22</v>
      </c>
      <c r="J95">
        <v>140000</v>
      </c>
      <c r="K95" t="s">
        <v>21</v>
      </c>
      <c r="L95">
        <v>3967100000</v>
      </c>
      <c r="M95" t="s">
        <v>23</v>
      </c>
      <c r="N95" t="s">
        <v>24</v>
      </c>
      <c r="O95" t="s">
        <v>569</v>
      </c>
      <c r="P95" t="s">
        <v>602</v>
      </c>
      <c r="Q95" s="9">
        <v>43857</v>
      </c>
      <c r="R95">
        <v>10</v>
      </c>
      <c r="S95">
        <v>140000</v>
      </c>
      <c r="V95" s="9"/>
      <c r="W95" s="19"/>
    </row>
    <row r="96" spans="1:23" x14ac:dyDescent="0.25">
      <c r="A96" t="s">
        <v>15</v>
      </c>
      <c r="B96" t="s">
        <v>16</v>
      </c>
      <c r="C96" t="s">
        <v>252</v>
      </c>
      <c r="D96" t="s">
        <v>253</v>
      </c>
      <c r="E96">
        <v>0.14799999999999999</v>
      </c>
      <c r="F96" t="s">
        <v>19</v>
      </c>
      <c r="G96">
        <v>0</v>
      </c>
      <c r="H96" t="s">
        <v>86</v>
      </c>
      <c r="I96" t="s">
        <v>21</v>
      </c>
      <c r="J96">
        <v>3967100000</v>
      </c>
      <c r="K96" t="s">
        <v>22</v>
      </c>
      <c r="L96">
        <v>140000</v>
      </c>
      <c r="M96" t="s">
        <v>23</v>
      </c>
      <c r="N96" t="s">
        <v>45</v>
      </c>
      <c r="O96" t="s">
        <v>568</v>
      </c>
      <c r="P96" t="s">
        <v>602</v>
      </c>
      <c r="Q96" s="9">
        <v>43857</v>
      </c>
      <c r="R96">
        <v>10</v>
      </c>
      <c r="S96">
        <v>140000</v>
      </c>
      <c r="V96" s="9"/>
      <c r="W96" s="19"/>
    </row>
    <row r="97" spans="1:23" x14ac:dyDescent="0.25">
      <c r="A97" t="s">
        <v>15</v>
      </c>
      <c r="B97" t="s">
        <v>16</v>
      </c>
      <c r="C97" t="s">
        <v>252</v>
      </c>
      <c r="D97" t="s">
        <v>253</v>
      </c>
      <c r="E97">
        <v>0.13800000000000001</v>
      </c>
      <c r="F97" t="s">
        <v>19</v>
      </c>
      <c r="G97">
        <v>0</v>
      </c>
      <c r="H97" t="s">
        <v>20</v>
      </c>
      <c r="I97" t="s">
        <v>21</v>
      </c>
      <c r="J97">
        <v>7934200000</v>
      </c>
      <c r="K97" t="s">
        <v>22</v>
      </c>
      <c r="L97">
        <v>280000</v>
      </c>
      <c r="M97" t="s">
        <v>23</v>
      </c>
      <c r="N97" t="s">
        <v>24</v>
      </c>
      <c r="O97" t="s">
        <v>567</v>
      </c>
      <c r="P97" t="s">
        <v>602</v>
      </c>
      <c r="Q97" s="9">
        <v>43857</v>
      </c>
      <c r="R97">
        <v>10</v>
      </c>
      <c r="S97">
        <v>280000</v>
      </c>
      <c r="V97" s="9"/>
      <c r="W97" s="19"/>
    </row>
    <row r="98" spans="1:23" x14ac:dyDescent="0.25">
      <c r="A98" t="s">
        <v>15</v>
      </c>
      <c r="B98" t="s">
        <v>16</v>
      </c>
      <c r="C98" t="s">
        <v>252</v>
      </c>
      <c r="D98" t="s">
        <v>253</v>
      </c>
      <c r="E98">
        <v>0.08</v>
      </c>
      <c r="F98" t="s">
        <v>19</v>
      </c>
      <c r="G98">
        <v>0</v>
      </c>
      <c r="H98" t="s">
        <v>20</v>
      </c>
      <c r="I98" t="s">
        <v>21</v>
      </c>
      <c r="J98">
        <v>3967100000</v>
      </c>
      <c r="K98" t="s">
        <v>22</v>
      </c>
      <c r="L98">
        <v>140000</v>
      </c>
      <c r="M98" t="s">
        <v>23</v>
      </c>
      <c r="N98" t="s">
        <v>45</v>
      </c>
      <c r="O98" t="s">
        <v>564</v>
      </c>
      <c r="P98" t="s">
        <v>602</v>
      </c>
      <c r="Q98" s="9">
        <v>43857</v>
      </c>
      <c r="R98">
        <v>10</v>
      </c>
      <c r="S98">
        <v>140000</v>
      </c>
      <c r="V98" s="9"/>
      <c r="W98" s="19"/>
    </row>
    <row r="99" spans="1:23" x14ac:dyDescent="0.25">
      <c r="A99" t="s">
        <v>15</v>
      </c>
      <c r="B99" t="s">
        <v>16</v>
      </c>
      <c r="C99" t="s">
        <v>533</v>
      </c>
      <c r="D99" t="s">
        <v>559</v>
      </c>
      <c r="E99">
        <v>0.12</v>
      </c>
      <c r="F99" t="s">
        <v>19</v>
      </c>
      <c r="G99">
        <v>0</v>
      </c>
      <c r="H99" t="s">
        <v>34</v>
      </c>
      <c r="I99" t="s">
        <v>22</v>
      </c>
      <c r="J99">
        <v>2152000</v>
      </c>
      <c r="K99" t="s">
        <v>21</v>
      </c>
      <c r="L99">
        <v>61000000000</v>
      </c>
      <c r="M99" t="s">
        <v>23</v>
      </c>
      <c r="N99" t="s">
        <v>24</v>
      </c>
      <c r="O99" t="s">
        <v>560</v>
      </c>
      <c r="P99" t="s">
        <v>575</v>
      </c>
      <c r="Q99" s="9">
        <v>43858</v>
      </c>
      <c r="R99">
        <v>10</v>
      </c>
      <c r="S99">
        <v>2152000</v>
      </c>
      <c r="V99" s="9"/>
      <c r="W99" s="19"/>
    </row>
    <row r="100" spans="1:23" x14ac:dyDescent="0.25">
      <c r="A100" t="s">
        <v>15</v>
      </c>
      <c r="B100" t="s">
        <v>16</v>
      </c>
      <c r="C100" t="s">
        <v>210</v>
      </c>
      <c r="D100" t="s">
        <v>528</v>
      </c>
      <c r="E100">
        <v>0.14000000000000001</v>
      </c>
      <c r="F100" t="s">
        <v>19</v>
      </c>
      <c r="G100">
        <v>0</v>
      </c>
      <c r="H100" t="s">
        <v>34</v>
      </c>
      <c r="I100" t="s">
        <v>22</v>
      </c>
      <c r="J100">
        <v>282000</v>
      </c>
      <c r="K100" t="s">
        <v>21</v>
      </c>
      <c r="L100">
        <v>8000000000</v>
      </c>
      <c r="M100" t="s">
        <v>23</v>
      </c>
      <c r="N100" t="s">
        <v>24</v>
      </c>
      <c r="O100" t="s">
        <v>532</v>
      </c>
      <c r="P100" t="s">
        <v>533</v>
      </c>
      <c r="Q100" s="9">
        <v>43860</v>
      </c>
      <c r="R100">
        <v>10</v>
      </c>
      <c r="S100">
        <v>282000</v>
      </c>
      <c r="V100" s="9"/>
      <c r="W100" s="19"/>
    </row>
    <row r="101" spans="1:23" x14ac:dyDescent="0.25">
      <c r="A101" t="s">
        <v>15</v>
      </c>
      <c r="B101" t="s">
        <v>16</v>
      </c>
      <c r="C101" t="s">
        <v>210</v>
      </c>
      <c r="D101" t="s">
        <v>528</v>
      </c>
      <c r="E101">
        <v>0.14000000000000001</v>
      </c>
      <c r="F101" t="s">
        <v>19</v>
      </c>
      <c r="G101">
        <v>0</v>
      </c>
      <c r="H101" t="s">
        <v>34</v>
      </c>
      <c r="I101" t="s">
        <v>22</v>
      </c>
      <c r="J101">
        <v>141000</v>
      </c>
      <c r="K101" t="s">
        <v>21</v>
      </c>
      <c r="L101">
        <v>4000000000</v>
      </c>
      <c r="M101" t="s">
        <v>23</v>
      </c>
      <c r="N101" t="s">
        <v>24</v>
      </c>
      <c r="O101" t="s">
        <v>529</v>
      </c>
      <c r="P101" t="s">
        <v>533</v>
      </c>
      <c r="Q101" s="9">
        <v>43860</v>
      </c>
      <c r="R101">
        <v>10</v>
      </c>
      <c r="S101">
        <v>141000</v>
      </c>
      <c r="V101" s="9"/>
      <c r="W101" s="19"/>
    </row>
    <row r="102" spans="1:23" x14ac:dyDescent="0.25">
      <c r="A102" t="s">
        <v>15</v>
      </c>
      <c r="B102" t="s">
        <v>16</v>
      </c>
      <c r="C102" t="s">
        <v>506</v>
      </c>
      <c r="D102" t="s">
        <v>507</v>
      </c>
      <c r="E102">
        <v>7.0000000000000007E-2</v>
      </c>
      <c r="F102" t="s">
        <v>19</v>
      </c>
      <c r="G102">
        <v>0</v>
      </c>
      <c r="H102" t="s">
        <v>81</v>
      </c>
      <c r="I102" t="s">
        <v>22</v>
      </c>
      <c r="J102">
        <v>141000</v>
      </c>
      <c r="K102" t="s">
        <v>21</v>
      </c>
      <c r="L102">
        <v>4000000000</v>
      </c>
      <c r="M102" t="s">
        <v>23</v>
      </c>
      <c r="N102" t="s">
        <v>24</v>
      </c>
      <c r="O102" t="s">
        <v>508</v>
      </c>
      <c r="P102" t="s">
        <v>1256</v>
      </c>
      <c r="Q102" s="9">
        <v>43865</v>
      </c>
      <c r="R102">
        <v>10</v>
      </c>
      <c r="S102">
        <v>141000</v>
      </c>
      <c r="V102" s="9"/>
      <c r="W102" s="19"/>
    </row>
    <row r="103" spans="1:23" x14ac:dyDescent="0.25">
      <c r="A103" t="s">
        <v>15</v>
      </c>
      <c r="B103" t="s">
        <v>16</v>
      </c>
      <c r="C103" t="s">
        <v>481</v>
      </c>
      <c r="D103" t="s">
        <v>494</v>
      </c>
      <c r="E103">
        <v>0.45</v>
      </c>
      <c r="F103" t="s">
        <v>19</v>
      </c>
      <c r="G103">
        <v>0</v>
      </c>
      <c r="H103" t="s">
        <v>34</v>
      </c>
      <c r="I103" t="s">
        <v>22</v>
      </c>
      <c r="J103">
        <v>211000</v>
      </c>
      <c r="K103" t="s">
        <v>21</v>
      </c>
      <c r="L103">
        <v>6000000000</v>
      </c>
      <c r="M103" t="s">
        <v>23</v>
      </c>
      <c r="N103" t="s">
        <v>24</v>
      </c>
      <c r="O103" t="s">
        <v>504</v>
      </c>
      <c r="P103" t="s">
        <v>1257</v>
      </c>
      <c r="Q103" s="9">
        <v>43866</v>
      </c>
      <c r="R103">
        <v>10</v>
      </c>
      <c r="S103">
        <v>211000</v>
      </c>
      <c r="V103" s="9"/>
      <c r="W103" s="19"/>
    </row>
    <row r="104" spans="1:23" x14ac:dyDescent="0.25">
      <c r="A104" t="s">
        <v>15</v>
      </c>
      <c r="B104" t="s">
        <v>16</v>
      </c>
      <c r="C104" t="s">
        <v>481</v>
      </c>
      <c r="D104" t="s">
        <v>494</v>
      </c>
      <c r="E104">
        <v>0.04</v>
      </c>
      <c r="F104" t="s">
        <v>19</v>
      </c>
      <c r="G104">
        <v>0</v>
      </c>
      <c r="H104" t="s">
        <v>34</v>
      </c>
      <c r="I104" t="s">
        <v>22</v>
      </c>
      <c r="J104">
        <v>105000</v>
      </c>
      <c r="K104" t="s">
        <v>21</v>
      </c>
      <c r="L104">
        <v>3000000000</v>
      </c>
      <c r="M104" t="s">
        <v>23</v>
      </c>
      <c r="N104" t="s">
        <v>24</v>
      </c>
      <c r="O104" t="s">
        <v>503</v>
      </c>
      <c r="P104" t="s">
        <v>1257</v>
      </c>
      <c r="Q104" s="9">
        <v>43866</v>
      </c>
      <c r="R104">
        <v>10</v>
      </c>
      <c r="S104">
        <v>105000</v>
      </c>
      <c r="V104" s="9"/>
      <c r="W104" s="19"/>
    </row>
    <row r="105" spans="1:23" x14ac:dyDescent="0.25">
      <c r="A105" t="s">
        <v>15</v>
      </c>
      <c r="B105" t="s">
        <v>16</v>
      </c>
      <c r="C105" t="s">
        <v>481</v>
      </c>
      <c r="D105" t="s">
        <v>494</v>
      </c>
      <c r="E105">
        <v>0.05</v>
      </c>
      <c r="F105" t="s">
        <v>19</v>
      </c>
      <c r="G105">
        <v>0</v>
      </c>
      <c r="H105" t="s">
        <v>20</v>
      </c>
      <c r="I105" t="s">
        <v>21</v>
      </c>
      <c r="J105">
        <v>3000000000</v>
      </c>
      <c r="K105" t="s">
        <v>22</v>
      </c>
      <c r="L105">
        <v>105000</v>
      </c>
      <c r="M105" t="s">
        <v>23</v>
      </c>
      <c r="N105" t="s">
        <v>24</v>
      </c>
      <c r="O105" t="s">
        <v>501</v>
      </c>
      <c r="P105" t="s">
        <v>1257</v>
      </c>
      <c r="Q105" s="9">
        <v>43866</v>
      </c>
      <c r="R105">
        <v>10</v>
      </c>
      <c r="S105">
        <v>105000</v>
      </c>
      <c r="V105" s="9"/>
      <c r="W105" s="19"/>
    </row>
    <row r="106" spans="1:23" x14ac:dyDescent="0.25">
      <c r="A106" t="s">
        <v>15</v>
      </c>
      <c r="B106" t="s">
        <v>16</v>
      </c>
      <c r="C106" t="s">
        <v>481</v>
      </c>
      <c r="D106" t="s">
        <v>494</v>
      </c>
      <c r="E106">
        <v>0.03</v>
      </c>
      <c r="F106" t="s">
        <v>19</v>
      </c>
      <c r="G106">
        <v>0</v>
      </c>
      <c r="H106" t="s">
        <v>34</v>
      </c>
      <c r="I106" t="s">
        <v>22</v>
      </c>
      <c r="J106">
        <v>105000</v>
      </c>
      <c r="K106" t="s">
        <v>21</v>
      </c>
      <c r="L106">
        <v>3000000000</v>
      </c>
      <c r="M106" t="s">
        <v>23</v>
      </c>
      <c r="N106" t="s">
        <v>24</v>
      </c>
      <c r="O106" t="s">
        <v>495</v>
      </c>
      <c r="P106" t="s">
        <v>506</v>
      </c>
      <c r="Q106" s="9">
        <v>43867</v>
      </c>
      <c r="R106">
        <v>10</v>
      </c>
      <c r="S106">
        <v>105000</v>
      </c>
      <c r="V106" s="9"/>
      <c r="W106" s="19"/>
    </row>
    <row r="107" spans="1:23" x14ac:dyDescent="0.25">
      <c r="A107" t="s">
        <v>15</v>
      </c>
      <c r="B107" t="s">
        <v>16</v>
      </c>
      <c r="C107" t="s">
        <v>464</v>
      </c>
      <c r="D107" t="s">
        <v>485</v>
      </c>
      <c r="E107">
        <v>0.65</v>
      </c>
      <c r="F107" t="s">
        <v>19</v>
      </c>
      <c r="G107">
        <v>0</v>
      </c>
      <c r="H107" t="s">
        <v>34</v>
      </c>
      <c r="I107" t="s">
        <v>22</v>
      </c>
      <c r="J107">
        <v>176000</v>
      </c>
      <c r="K107" t="s">
        <v>21</v>
      </c>
      <c r="L107">
        <v>5000000000</v>
      </c>
      <c r="M107" t="s">
        <v>23</v>
      </c>
      <c r="N107" t="s">
        <v>24</v>
      </c>
      <c r="O107" t="s">
        <v>486</v>
      </c>
      <c r="P107" t="s">
        <v>481</v>
      </c>
      <c r="Q107" s="9">
        <v>43868</v>
      </c>
      <c r="R107">
        <v>10</v>
      </c>
      <c r="S107">
        <v>176000</v>
      </c>
      <c r="V107" s="9"/>
      <c r="W107" s="19"/>
    </row>
    <row r="108" spans="1:23" x14ac:dyDescent="0.25">
      <c r="A108" t="s">
        <v>15</v>
      </c>
      <c r="B108" t="s">
        <v>16</v>
      </c>
      <c r="C108" t="s">
        <v>475</v>
      </c>
      <c r="D108" t="s">
        <v>478</v>
      </c>
      <c r="E108">
        <v>0.05</v>
      </c>
      <c r="F108" t="s">
        <v>19</v>
      </c>
      <c r="G108">
        <v>0</v>
      </c>
      <c r="H108" t="s">
        <v>20</v>
      </c>
      <c r="I108" t="s">
        <v>21</v>
      </c>
      <c r="J108">
        <v>3000000000</v>
      </c>
      <c r="K108" t="s">
        <v>22</v>
      </c>
      <c r="L108">
        <v>105000</v>
      </c>
      <c r="M108" t="s">
        <v>23</v>
      </c>
      <c r="N108" t="s">
        <v>24</v>
      </c>
      <c r="O108" t="s">
        <v>479</v>
      </c>
      <c r="P108" t="s">
        <v>464</v>
      </c>
      <c r="Q108" s="9">
        <v>43872</v>
      </c>
      <c r="R108">
        <v>10</v>
      </c>
      <c r="S108">
        <v>105000</v>
      </c>
      <c r="V108" s="9"/>
      <c r="W108" s="19"/>
    </row>
    <row r="109" spans="1:23" x14ac:dyDescent="0.25">
      <c r="A109" t="s">
        <v>15</v>
      </c>
      <c r="B109" t="s">
        <v>16</v>
      </c>
      <c r="C109" t="s">
        <v>459</v>
      </c>
      <c r="D109" t="s">
        <v>460</v>
      </c>
      <c r="E109">
        <v>0.05</v>
      </c>
      <c r="F109" t="s">
        <v>19</v>
      </c>
      <c r="G109">
        <v>0</v>
      </c>
      <c r="H109" t="s">
        <v>34</v>
      </c>
      <c r="I109" t="s">
        <v>22</v>
      </c>
      <c r="J109">
        <v>140000</v>
      </c>
      <c r="K109" t="s">
        <v>21</v>
      </c>
      <c r="L109">
        <v>4000000000</v>
      </c>
      <c r="M109" t="s">
        <v>23</v>
      </c>
      <c r="N109" t="s">
        <v>24</v>
      </c>
      <c r="O109" t="s">
        <v>474</v>
      </c>
      <c r="P109" t="s">
        <v>1258</v>
      </c>
      <c r="Q109" s="9">
        <v>43873</v>
      </c>
      <c r="R109">
        <v>10</v>
      </c>
      <c r="S109">
        <v>140000</v>
      </c>
      <c r="V109" s="9"/>
      <c r="W109" s="19"/>
    </row>
    <row r="110" spans="1:23" x14ac:dyDescent="0.25">
      <c r="A110" t="s">
        <v>15</v>
      </c>
      <c r="B110" t="s">
        <v>16</v>
      </c>
      <c r="C110" t="s">
        <v>459</v>
      </c>
      <c r="D110" t="s">
        <v>460</v>
      </c>
      <c r="E110">
        <v>7.0000000000000007E-2</v>
      </c>
      <c r="F110" t="s">
        <v>19</v>
      </c>
      <c r="G110">
        <v>0</v>
      </c>
      <c r="H110" t="s">
        <v>20</v>
      </c>
      <c r="I110" t="s">
        <v>21</v>
      </c>
      <c r="J110">
        <v>8000000000</v>
      </c>
      <c r="K110" t="s">
        <v>22</v>
      </c>
      <c r="L110">
        <v>281000</v>
      </c>
      <c r="M110" t="s">
        <v>23</v>
      </c>
      <c r="N110" t="s">
        <v>24</v>
      </c>
      <c r="O110" t="s">
        <v>461</v>
      </c>
      <c r="P110" t="s">
        <v>1258</v>
      </c>
      <c r="Q110" s="9">
        <v>43873</v>
      </c>
      <c r="R110">
        <v>10</v>
      </c>
      <c r="S110">
        <v>281000</v>
      </c>
      <c r="V110" s="9"/>
      <c r="W110" s="19"/>
    </row>
    <row r="111" spans="1:23" x14ac:dyDescent="0.25">
      <c r="A111" t="s">
        <v>15</v>
      </c>
      <c r="B111" t="s">
        <v>16</v>
      </c>
      <c r="C111" t="s">
        <v>430</v>
      </c>
      <c r="D111" t="s">
        <v>431</v>
      </c>
      <c r="E111">
        <v>0.13</v>
      </c>
      <c r="F111" t="s">
        <v>19</v>
      </c>
      <c r="G111">
        <v>0</v>
      </c>
      <c r="H111" t="s">
        <v>34</v>
      </c>
      <c r="I111" t="s">
        <v>22</v>
      </c>
      <c r="J111">
        <v>105000</v>
      </c>
      <c r="K111" t="s">
        <v>21</v>
      </c>
      <c r="L111">
        <v>3000000000</v>
      </c>
      <c r="M111" t="s">
        <v>23</v>
      </c>
      <c r="N111" t="s">
        <v>24</v>
      </c>
      <c r="O111" t="s">
        <v>432</v>
      </c>
      <c r="P111" t="s">
        <v>1259</v>
      </c>
      <c r="Q111" s="9">
        <v>43878</v>
      </c>
      <c r="R111">
        <v>10</v>
      </c>
      <c r="S111">
        <v>105000</v>
      </c>
      <c r="V111" s="9"/>
      <c r="W111" s="19"/>
    </row>
    <row r="112" spans="1:23" x14ac:dyDescent="0.25">
      <c r="A112" t="s">
        <v>15</v>
      </c>
      <c r="B112" t="s">
        <v>16</v>
      </c>
      <c r="C112" t="s">
        <v>408</v>
      </c>
      <c r="D112" t="s">
        <v>409</v>
      </c>
      <c r="E112">
        <v>0.18</v>
      </c>
      <c r="F112" t="s">
        <v>19</v>
      </c>
      <c r="G112">
        <v>0</v>
      </c>
      <c r="H112" t="s">
        <v>34</v>
      </c>
      <c r="I112" t="s">
        <v>22</v>
      </c>
      <c r="J112">
        <v>105000</v>
      </c>
      <c r="K112" t="s">
        <v>21</v>
      </c>
      <c r="L112">
        <v>3000000000</v>
      </c>
      <c r="M112" t="s">
        <v>23</v>
      </c>
      <c r="N112" t="s">
        <v>24</v>
      </c>
      <c r="O112" t="s">
        <v>428</v>
      </c>
      <c r="P112" t="s">
        <v>430</v>
      </c>
      <c r="Q112" s="9">
        <v>43880</v>
      </c>
      <c r="R112">
        <v>10</v>
      </c>
      <c r="S112">
        <v>105000</v>
      </c>
      <c r="V112" s="9"/>
      <c r="W112" s="19"/>
    </row>
    <row r="113" spans="1:23" x14ac:dyDescent="0.25">
      <c r="A113" t="s">
        <v>15</v>
      </c>
      <c r="B113" t="s">
        <v>16</v>
      </c>
      <c r="C113" t="s">
        <v>408</v>
      </c>
      <c r="D113" t="s">
        <v>409</v>
      </c>
      <c r="E113">
        <v>0.20499999999999999</v>
      </c>
      <c r="F113" t="s">
        <v>19</v>
      </c>
      <c r="G113">
        <v>0</v>
      </c>
      <c r="H113" t="s">
        <v>20</v>
      </c>
      <c r="I113" t="s">
        <v>21</v>
      </c>
      <c r="J113">
        <v>1000000000</v>
      </c>
      <c r="K113" t="s">
        <v>22</v>
      </c>
      <c r="L113">
        <v>35000</v>
      </c>
      <c r="M113" t="s">
        <v>23</v>
      </c>
      <c r="N113" t="s">
        <v>45</v>
      </c>
      <c r="O113" t="s">
        <v>419</v>
      </c>
      <c r="P113" t="s">
        <v>430</v>
      </c>
      <c r="Q113" s="9">
        <v>43880</v>
      </c>
      <c r="R113">
        <v>10</v>
      </c>
      <c r="S113">
        <v>35000</v>
      </c>
      <c r="V113" s="9"/>
      <c r="W113" s="19"/>
    </row>
    <row r="114" spans="1:23" x14ac:dyDescent="0.25">
      <c r="A114" t="s">
        <v>15</v>
      </c>
      <c r="B114" t="s">
        <v>16</v>
      </c>
      <c r="C114" t="s">
        <v>408</v>
      </c>
      <c r="D114" t="s">
        <v>409</v>
      </c>
      <c r="E114">
        <v>0.18</v>
      </c>
      <c r="F114" t="s">
        <v>19</v>
      </c>
      <c r="G114">
        <v>0</v>
      </c>
      <c r="H114" t="s">
        <v>59</v>
      </c>
      <c r="I114" t="s">
        <v>22</v>
      </c>
      <c r="J114">
        <v>281000</v>
      </c>
      <c r="K114" t="s">
        <v>21</v>
      </c>
      <c r="L114">
        <v>8000000000</v>
      </c>
      <c r="M114" t="s">
        <v>23</v>
      </c>
      <c r="N114" t="s">
        <v>45</v>
      </c>
      <c r="O114" t="s">
        <v>410</v>
      </c>
      <c r="P114" t="s">
        <v>1260</v>
      </c>
      <c r="Q114" s="9">
        <v>43881</v>
      </c>
      <c r="R114">
        <v>10</v>
      </c>
      <c r="S114">
        <v>281000</v>
      </c>
      <c r="V114" s="9"/>
      <c r="W114" s="19"/>
    </row>
    <row r="115" spans="1:23" x14ac:dyDescent="0.25">
      <c r="A115" t="s">
        <v>15</v>
      </c>
      <c r="B115" t="s">
        <v>16</v>
      </c>
      <c r="C115" t="s">
        <v>352</v>
      </c>
      <c r="D115" t="s">
        <v>405</v>
      </c>
      <c r="E115">
        <v>0.29799999999999999</v>
      </c>
      <c r="F115" t="s">
        <v>19</v>
      </c>
      <c r="G115">
        <v>0</v>
      </c>
      <c r="H115" t="s">
        <v>34</v>
      </c>
      <c r="I115" t="s">
        <v>22</v>
      </c>
      <c r="J115">
        <v>105000</v>
      </c>
      <c r="K115" t="s">
        <v>21</v>
      </c>
      <c r="L115">
        <v>3000000000</v>
      </c>
      <c r="M115" t="s">
        <v>23</v>
      </c>
      <c r="N115" t="s">
        <v>24</v>
      </c>
      <c r="O115" t="s">
        <v>407</v>
      </c>
      <c r="P115" t="s">
        <v>408</v>
      </c>
      <c r="Q115" s="9">
        <v>43882</v>
      </c>
      <c r="R115">
        <v>10</v>
      </c>
      <c r="S115">
        <v>105000</v>
      </c>
      <c r="V115" s="9"/>
      <c r="W115" s="19"/>
    </row>
    <row r="116" spans="1:23" x14ac:dyDescent="0.25">
      <c r="A116" t="s">
        <v>15</v>
      </c>
      <c r="B116" t="s">
        <v>16</v>
      </c>
      <c r="C116" t="s">
        <v>352</v>
      </c>
      <c r="D116" t="s">
        <v>405</v>
      </c>
      <c r="E116">
        <v>0.27</v>
      </c>
      <c r="F116" t="s">
        <v>19</v>
      </c>
      <c r="G116">
        <v>0</v>
      </c>
      <c r="H116" t="s">
        <v>34</v>
      </c>
      <c r="I116" t="s">
        <v>22</v>
      </c>
      <c r="J116">
        <v>105000</v>
      </c>
      <c r="K116" t="s">
        <v>21</v>
      </c>
      <c r="L116">
        <v>3000000000</v>
      </c>
      <c r="M116" t="s">
        <v>23</v>
      </c>
      <c r="N116" t="s">
        <v>24</v>
      </c>
      <c r="O116" t="s">
        <v>406</v>
      </c>
      <c r="P116" t="s">
        <v>408</v>
      </c>
      <c r="Q116" s="9">
        <v>43882</v>
      </c>
      <c r="R116">
        <v>10</v>
      </c>
      <c r="S116">
        <v>105000</v>
      </c>
      <c r="V116" s="9"/>
      <c r="W116" s="19"/>
    </row>
    <row r="117" spans="1:23" x14ac:dyDescent="0.25">
      <c r="A117" t="s">
        <v>15</v>
      </c>
      <c r="B117" t="s">
        <v>16</v>
      </c>
      <c r="C117" t="s">
        <v>397</v>
      </c>
      <c r="D117" t="s">
        <v>400</v>
      </c>
      <c r="E117">
        <v>0.13</v>
      </c>
      <c r="F117" t="s">
        <v>19</v>
      </c>
      <c r="G117">
        <v>0</v>
      </c>
      <c r="H117" t="s">
        <v>34</v>
      </c>
      <c r="I117" t="s">
        <v>22</v>
      </c>
      <c r="J117">
        <v>105000</v>
      </c>
      <c r="K117" t="s">
        <v>21</v>
      </c>
      <c r="L117">
        <v>3000000000</v>
      </c>
      <c r="M117" t="s">
        <v>23</v>
      </c>
      <c r="N117" t="s">
        <v>24</v>
      </c>
      <c r="O117" t="s">
        <v>401</v>
      </c>
      <c r="P117" t="s">
        <v>411</v>
      </c>
      <c r="Q117" s="9">
        <v>43885</v>
      </c>
      <c r="R117">
        <v>10</v>
      </c>
      <c r="S117">
        <v>105000</v>
      </c>
      <c r="V117" s="9"/>
      <c r="W117" s="19"/>
    </row>
    <row r="118" spans="1:23" x14ac:dyDescent="0.25">
      <c r="A118" t="s">
        <v>15</v>
      </c>
      <c r="B118" t="s">
        <v>16</v>
      </c>
      <c r="C118" t="s">
        <v>378</v>
      </c>
      <c r="D118" t="s">
        <v>390</v>
      </c>
      <c r="E118">
        <v>0.13500000000000001</v>
      </c>
      <c r="F118" t="s">
        <v>19</v>
      </c>
      <c r="G118">
        <v>0</v>
      </c>
      <c r="H118" t="s">
        <v>34</v>
      </c>
      <c r="I118" t="s">
        <v>22</v>
      </c>
      <c r="J118">
        <v>140000</v>
      </c>
      <c r="K118" t="s">
        <v>21</v>
      </c>
      <c r="L118">
        <v>4000000000</v>
      </c>
      <c r="M118" t="s">
        <v>23</v>
      </c>
      <c r="N118" t="s">
        <v>24</v>
      </c>
      <c r="O118" t="s">
        <v>391</v>
      </c>
      <c r="P118" t="s">
        <v>397</v>
      </c>
      <c r="Q118" s="9">
        <v>43887</v>
      </c>
      <c r="R118">
        <v>10</v>
      </c>
      <c r="S118">
        <v>140000</v>
      </c>
      <c r="V118" s="9"/>
      <c r="W118" s="19"/>
    </row>
    <row r="119" spans="1:23" x14ac:dyDescent="0.25">
      <c r="A119" t="s">
        <v>15</v>
      </c>
      <c r="B119" t="s">
        <v>16</v>
      </c>
      <c r="C119" t="s">
        <v>358</v>
      </c>
      <c r="D119" t="s">
        <v>243</v>
      </c>
      <c r="E119">
        <v>0.24</v>
      </c>
      <c r="F119" t="s">
        <v>19</v>
      </c>
      <c r="G119">
        <v>0</v>
      </c>
      <c r="H119" t="s">
        <v>20</v>
      </c>
      <c r="I119" t="s">
        <v>21</v>
      </c>
      <c r="J119">
        <v>3000000000</v>
      </c>
      <c r="K119" t="s">
        <v>22</v>
      </c>
      <c r="L119">
        <v>105000</v>
      </c>
      <c r="M119" t="s">
        <v>23</v>
      </c>
      <c r="N119" t="s">
        <v>24</v>
      </c>
      <c r="O119" t="s">
        <v>367</v>
      </c>
      <c r="P119" t="s">
        <v>378</v>
      </c>
      <c r="Q119" s="9">
        <v>43889</v>
      </c>
      <c r="R119">
        <v>10</v>
      </c>
      <c r="S119">
        <v>105000</v>
      </c>
      <c r="V119" s="9"/>
      <c r="W119" s="19"/>
    </row>
    <row r="120" spans="1:23" x14ac:dyDescent="0.25">
      <c r="A120" t="s">
        <v>15</v>
      </c>
      <c r="B120" t="s">
        <v>16</v>
      </c>
      <c r="C120" t="s">
        <v>358</v>
      </c>
      <c r="D120" t="s">
        <v>243</v>
      </c>
      <c r="E120">
        <v>0.26800000000000002</v>
      </c>
      <c r="F120" t="s">
        <v>19</v>
      </c>
      <c r="G120">
        <v>0</v>
      </c>
      <c r="H120" t="s">
        <v>20</v>
      </c>
      <c r="I120" t="s">
        <v>21</v>
      </c>
      <c r="J120">
        <v>3000000000</v>
      </c>
      <c r="K120" t="s">
        <v>22</v>
      </c>
      <c r="L120">
        <v>105000</v>
      </c>
      <c r="M120" t="s">
        <v>23</v>
      </c>
      <c r="N120" t="s">
        <v>24</v>
      </c>
      <c r="O120" t="s">
        <v>366</v>
      </c>
      <c r="P120" t="s">
        <v>378</v>
      </c>
      <c r="Q120" s="9">
        <v>43889</v>
      </c>
      <c r="R120">
        <v>10</v>
      </c>
      <c r="S120">
        <v>105000</v>
      </c>
      <c r="V120" s="9"/>
      <c r="W120" s="19"/>
    </row>
    <row r="121" spans="1:23" x14ac:dyDescent="0.25">
      <c r="A121" t="s">
        <v>15</v>
      </c>
      <c r="B121" t="s">
        <v>16</v>
      </c>
      <c r="C121" t="s">
        <v>242</v>
      </c>
      <c r="D121" t="s">
        <v>243</v>
      </c>
      <c r="E121">
        <v>0.18</v>
      </c>
      <c r="F121" t="s">
        <v>19</v>
      </c>
      <c r="G121">
        <v>0</v>
      </c>
      <c r="H121" t="s">
        <v>34</v>
      </c>
      <c r="I121" t="s">
        <v>22</v>
      </c>
      <c r="J121">
        <v>561000</v>
      </c>
      <c r="K121" t="s">
        <v>21</v>
      </c>
      <c r="L121">
        <v>16000000000</v>
      </c>
      <c r="M121" t="s">
        <v>23</v>
      </c>
      <c r="N121" t="s">
        <v>24</v>
      </c>
      <c r="O121" t="s">
        <v>357</v>
      </c>
      <c r="P121" t="s">
        <v>144</v>
      </c>
      <c r="Q121" s="9">
        <v>43892</v>
      </c>
      <c r="R121">
        <v>10</v>
      </c>
      <c r="S121">
        <v>561000</v>
      </c>
      <c r="V121" s="9"/>
      <c r="W121" s="19"/>
    </row>
    <row r="122" spans="1:23" x14ac:dyDescent="0.25">
      <c r="A122" t="s">
        <v>15</v>
      </c>
      <c r="B122" t="s">
        <v>16</v>
      </c>
      <c r="C122" t="s">
        <v>242</v>
      </c>
      <c r="D122" t="s">
        <v>243</v>
      </c>
      <c r="E122">
        <v>0.11</v>
      </c>
      <c r="F122" t="s">
        <v>19</v>
      </c>
      <c r="G122">
        <v>0</v>
      </c>
      <c r="H122" t="s">
        <v>34</v>
      </c>
      <c r="I122" t="s">
        <v>22</v>
      </c>
      <c r="J122">
        <v>105000</v>
      </c>
      <c r="K122" t="s">
        <v>21</v>
      </c>
      <c r="L122">
        <v>3000000000</v>
      </c>
      <c r="M122" t="s">
        <v>23</v>
      </c>
      <c r="N122" t="s">
        <v>24</v>
      </c>
      <c r="O122" t="s">
        <v>356</v>
      </c>
      <c r="P122" t="s">
        <v>144</v>
      </c>
      <c r="Q122" s="9">
        <v>43892</v>
      </c>
      <c r="R122">
        <v>10</v>
      </c>
      <c r="S122">
        <v>105000</v>
      </c>
      <c r="V122" s="9"/>
      <c r="W122" s="19"/>
    </row>
    <row r="123" spans="1:23" x14ac:dyDescent="0.25">
      <c r="A123" t="s">
        <v>15</v>
      </c>
      <c r="B123" t="s">
        <v>16</v>
      </c>
      <c r="C123" t="s">
        <v>307</v>
      </c>
      <c r="D123" t="s">
        <v>346</v>
      </c>
      <c r="E123">
        <v>0.05</v>
      </c>
      <c r="F123" t="s">
        <v>19</v>
      </c>
      <c r="G123">
        <v>0</v>
      </c>
      <c r="H123" t="s">
        <v>20</v>
      </c>
      <c r="I123" t="s">
        <v>21</v>
      </c>
      <c r="J123">
        <v>4000000000</v>
      </c>
      <c r="K123" t="s">
        <v>22</v>
      </c>
      <c r="L123">
        <v>140000</v>
      </c>
      <c r="M123" t="s">
        <v>23</v>
      </c>
      <c r="N123" t="s">
        <v>24</v>
      </c>
      <c r="O123" t="s">
        <v>347</v>
      </c>
      <c r="P123" t="s">
        <v>358</v>
      </c>
      <c r="Q123" s="9">
        <v>43893</v>
      </c>
      <c r="R123">
        <v>10</v>
      </c>
      <c r="S123">
        <v>140000</v>
      </c>
      <c r="V123" s="9"/>
      <c r="W123" s="19"/>
    </row>
    <row r="124" spans="1:23" x14ac:dyDescent="0.25">
      <c r="A124" t="s">
        <v>15</v>
      </c>
      <c r="B124" t="s">
        <v>16</v>
      </c>
      <c r="C124" t="s">
        <v>306</v>
      </c>
      <c r="D124" t="s">
        <v>294</v>
      </c>
      <c r="E124">
        <v>-0.22</v>
      </c>
      <c r="F124" t="s">
        <v>19</v>
      </c>
      <c r="G124">
        <v>0</v>
      </c>
      <c r="H124" t="s">
        <v>34</v>
      </c>
      <c r="I124" t="s">
        <v>22</v>
      </c>
      <c r="J124">
        <v>105000</v>
      </c>
      <c r="K124" t="s">
        <v>21</v>
      </c>
      <c r="L124">
        <v>3000000000</v>
      </c>
      <c r="M124" t="s">
        <v>23</v>
      </c>
      <c r="N124" t="s">
        <v>24</v>
      </c>
      <c r="O124" t="s">
        <v>317</v>
      </c>
      <c r="P124" t="s">
        <v>307</v>
      </c>
      <c r="Q124" s="9">
        <v>43895</v>
      </c>
      <c r="R124">
        <v>10</v>
      </c>
      <c r="S124">
        <v>105000</v>
      </c>
      <c r="V124" s="9"/>
      <c r="W124" s="19"/>
    </row>
    <row r="125" spans="1:23" x14ac:dyDescent="0.25">
      <c r="A125" t="s">
        <v>15</v>
      </c>
      <c r="B125" t="s">
        <v>16</v>
      </c>
      <c r="C125" t="s">
        <v>306</v>
      </c>
      <c r="D125" t="s">
        <v>294</v>
      </c>
      <c r="E125">
        <v>-0.23</v>
      </c>
      <c r="F125" t="s">
        <v>19</v>
      </c>
      <c r="G125">
        <v>0</v>
      </c>
      <c r="H125" t="s">
        <v>20</v>
      </c>
      <c r="I125" t="s">
        <v>21</v>
      </c>
      <c r="J125">
        <v>4000000000</v>
      </c>
      <c r="K125" t="s">
        <v>22</v>
      </c>
      <c r="L125">
        <v>140000</v>
      </c>
      <c r="M125" t="s">
        <v>23</v>
      </c>
      <c r="N125" t="s">
        <v>24</v>
      </c>
      <c r="O125" t="s">
        <v>309</v>
      </c>
      <c r="P125" t="s">
        <v>307</v>
      </c>
      <c r="Q125" s="9">
        <v>43895</v>
      </c>
      <c r="R125">
        <v>10</v>
      </c>
      <c r="S125">
        <v>140000</v>
      </c>
      <c r="V125" s="9"/>
      <c r="W125" s="19"/>
    </row>
    <row r="126" spans="1:23" x14ac:dyDescent="0.25">
      <c r="A126" t="s">
        <v>15</v>
      </c>
      <c r="B126" t="s">
        <v>16</v>
      </c>
      <c r="C126" t="s">
        <v>299</v>
      </c>
      <c r="D126" t="s">
        <v>294</v>
      </c>
      <c r="E126">
        <v>-0.28499999999999998</v>
      </c>
      <c r="F126" t="s">
        <v>19</v>
      </c>
      <c r="G126">
        <v>0</v>
      </c>
      <c r="H126" t="s">
        <v>20</v>
      </c>
      <c r="I126" t="s">
        <v>21</v>
      </c>
      <c r="J126">
        <v>4000000000</v>
      </c>
      <c r="K126" t="s">
        <v>22</v>
      </c>
      <c r="L126">
        <v>140000</v>
      </c>
      <c r="M126" t="s">
        <v>23</v>
      </c>
      <c r="N126" t="s">
        <v>24</v>
      </c>
      <c r="O126" t="s">
        <v>302</v>
      </c>
      <c r="P126" t="s">
        <v>308</v>
      </c>
      <c r="Q126" s="9">
        <v>43896</v>
      </c>
      <c r="R126">
        <v>10</v>
      </c>
      <c r="S126">
        <v>140000</v>
      </c>
      <c r="V126" s="9"/>
      <c r="W126" s="19"/>
    </row>
    <row r="127" spans="1:23" x14ac:dyDescent="0.25">
      <c r="A127" t="s">
        <v>15</v>
      </c>
      <c r="B127" t="s">
        <v>16</v>
      </c>
      <c r="C127" t="s">
        <v>291</v>
      </c>
      <c r="D127" t="s">
        <v>294</v>
      </c>
      <c r="E127">
        <v>-0.37</v>
      </c>
      <c r="F127" t="s">
        <v>19</v>
      </c>
      <c r="G127">
        <v>0</v>
      </c>
      <c r="H127" t="s">
        <v>20</v>
      </c>
      <c r="I127" t="s">
        <v>22</v>
      </c>
      <c r="J127">
        <v>105000</v>
      </c>
      <c r="K127" t="s">
        <v>21</v>
      </c>
      <c r="L127">
        <v>3000000000</v>
      </c>
      <c r="M127" t="s">
        <v>23</v>
      </c>
      <c r="N127" t="s">
        <v>24</v>
      </c>
      <c r="O127" t="s">
        <v>298</v>
      </c>
      <c r="P127" t="s">
        <v>306</v>
      </c>
      <c r="Q127" s="9">
        <v>43899</v>
      </c>
      <c r="R127">
        <v>10</v>
      </c>
      <c r="S127">
        <v>105000</v>
      </c>
      <c r="V127" s="9"/>
      <c r="W127" s="19"/>
    </row>
    <row r="128" spans="1:23" x14ac:dyDescent="0.25">
      <c r="A128" t="s">
        <v>15</v>
      </c>
      <c r="B128" t="s">
        <v>16</v>
      </c>
      <c r="C128" t="s">
        <v>291</v>
      </c>
      <c r="D128" t="s">
        <v>294</v>
      </c>
      <c r="E128">
        <v>-0.39</v>
      </c>
      <c r="F128" t="s">
        <v>19</v>
      </c>
      <c r="G128">
        <v>0</v>
      </c>
      <c r="H128" t="s">
        <v>20</v>
      </c>
      <c r="I128" t="s">
        <v>21</v>
      </c>
      <c r="J128">
        <v>3000000000</v>
      </c>
      <c r="K128" t="s">
        <v>22</v>
      </c>
      <c r="L128">
        <v>105000</v>
      </c>
      <c r="M128" t="s">
        <v>23</v>
      </c>
      <c r="N128" t="s">
        <v>24</v>
      </c>
      <c r="O128" t="s">
        <v>297</v>
      </c>
      <c r="P128" t="s">
        <v>306</v>
      </c>
      <c r="Q128" s="9">
        <v>43899</v>
      </c>
      <c r="R128">
        <v>10</v>
      </c>
      <c r="S128">
        <v>105000</v>
      </c>
      <c r="V128" s="9"/>
      <c r="W128" s="19"/>
    </row>
    <row r="129" spans="1:23" x14ac:dyDescent="0.25">
      <c r="A129" t="s">
        <v>15</v>
      </c>
      <c r="B129" t="s">
        <v>16</v>
      </c>
      <c r="C129" t="s">
        <v>291</v>
      </c>
      <c r="D129" t="s">
        <v>294</v>
      </c>
      <c r="E129">
        <v>-0.39</v>
      </c>
      <c r="F129" t="s">
        <v>19</v>
      </c>
      <c r="G129">
        <v>0</v>
      </c>
      <c r="H129" t="s">
        <v>20</v>
      </c>
      <c r="I129" t="s">
        <v>21</v>
      </c>
      <c r="J129">
        <v>3000000000</v>
      </c>
      <c r="K129" t="s">
        <v>22</v>
      </c>
      <c r="L129">
        <v>105000</v>
      </c>
      <c r="M129" t="s">
        <v>23</v>
      </c>
      <c r="N129" t="s">
        <v>24</v>
      </c>
      <c r="O129" t="s">
        <v>295</v>
      </c>
      <c r="P129" t="s">
        <v>306</v>
      </c>
      <c r="Q129" s="9">
        <v>43899</v>
      </c>
      <c r="R129">
        <v>10</v>
      </c>
      <c r="S129">
        <v>105000</v>
      </c>
      <c r="V129" s="9"/>
      <c r="W129" s="19"/>
    </row>
    <row r="130" spans="1:23" x14ac:dyDescent="0.25">
      <c r="A130" t="s">
        <v>15</v>
      </c>
      <c r="B130" t="s">
        <v>16</v>
      </c>
      <c r="C130" t="s">
        <v>268</v>
      </c>
      <c r="D130" t="s">
        <v>269</v>
      </c>
      <c r="E130">
        <v>-0.28999999999999998</v>
      </c>
      <c r="F130" t="s">
        <v>19</v>
      </c>
      <c r="G130">
        <v>0</v>
      </c>
      <c r="H130" t="s">
        <v>20</v>
      </c>
      <c r="I130" t="s">
        <v>21</v>
      </c>
      <c r="J130">
        <v>4000000000</v>
      </c>
      <c r="K130" t="s">
        <v>22</v>
      </c>
      <c r="L130">
        <v>140000</v>
      </c>
      <c r="M130" t="s">
        <v>23</v>
      </c>
      <c r="N130" t="s">
        <v>24</v>
      </c>
      <c r="O130" t="s">
        <v>273</v>
      </c>
      <c r="P130" t="s">
        <v>291</v>
      </c>
      <c r="Q130" s="9">
        <v>43901</v>
      </c>
      <c r="R130">
        <v>10</v>
      </c>
      <c r="S130">
        <v>140000</v>
      </c>
      <c r="V130" s="9"/>
      <c r="W130" s="19"/>
    </row>
    <row r="131" spans="1:23" x14ac:dyDescent="0.25">
      <c r="A131" t="s">
        <v>15</v>
      </c>
      <c r="B131" t="s">
        <v>16</v>
      </c>
      <c r="C131" t="s">
        <v>268</v>
      </c>
      <c r="D131" t="s">
        <v>269</v>
      </c>
      <c r="E131">
        <v>-0.26</v>
      </c>
      <c r="F131" t="s">
        <v>19</v>
      </c>
      <c r="G131">
        <v>0</v>
      </c>
      <c r="H131" t="s">
        <v>20</v>
      </c>
      <c r="I131" t="s">
        <v>21</v>
      </c>
      <c r="J131">
        <v>4000000000</v>
      </c>
      <c r="K131" t="s">
        <v>22</v>
      </c>
      <c r="L131">
        <v>140000</v>
      </c>
      <c r="M131" t="s">
        <v>23</v>
      </c>
      <c r="N131" t="s">
        <v>24</v>
      </c>
      <c r="O131" t="s">
        <v>270</v>
      </c>
      <c r="P131" t="s">
        <v>291</v>
      </c>
      <c r="Q131" s="9">
        <v>43901</v>
      </c>
      <c r="R131">
        <v>10</v>
      </c>
      <c r="S131">
        <v>140000</v>
      </c>
      <c r="V131" s="9"/>
      <c r="W131" s="19"/>
    </row>
    <row r="132" spans="1:23" x14ac:dyDescent="0.25">
      <c r="A132" t="s">
        <v>15</v>
      </c>
      <c r="B132" t="s">
        <v>16</v>
      </c>
      <c r="C132" t="s">
        <v>245</v>
      </c>
      <c r="D132" t="s">
        <v>248</v>
      </c>
      <c r="E132">
        <v>-0.05</v>
      </c>
      <c r="F132" t="s">
        <v>19</v>
      </c>
      <c r="G132">
        <v>0</v>
      </c>
      <c r="H132" t="s">
        <v>34</v>
      </c>
      <c r="I132" t="s">
        <v>22</v>
      </c>
      <c r="J132">
        <v>140000</v>
      </c>
      <c r="K132" t="s">
        <v>21</v>
      </c>
      <c r="L132">
        <v>4000000000</v>
      </c>
      <c r="M132" t="s">
        <v>23</v>
      </c>
      <c r="N132" t="s">
        <v>24</v>
      </c>
      <c r="O132" t="s">
        <v>250</v>
      </c>
      <c r="P132" t="s">
        <v>262</v>
      </c>
      <c r="Q132" s="9">
        <v>43906</v>
      </c>
      <c r="R132">
        <v>10</v>
      </c>
      <c r="S132">
        <v>140000</v>
      </c>
      <c r="V132" s="9"/>
      <c r="W132" s="19"/>
    </row>
    <row r="133" spans="1:23" x14ac:dyDescent="0.25">
      <c r="A133" t="s">
        <v>15</v>
      </c>
      <c r="B133" t="s">
        <v>16</v>
      </c>
      <c r="C133" t="s">
        <v>245</v>
      </c>
      <c r="D133" t="s">
        <v>248</v>
      </c>
      <c r="E133">
        <v>-0.05</v>
      </c>
      <c r="F133" t="s">
        <v>19</v>
      </c>
      <c r="G133">
        <v>0</v>
      </c>
      <c r="H133" t="s">
        <v>34</v>
      </c>
      <c r="I133" t="s">
        <v>22</v>
      </c>
      <c r="J133">
        <v>140000</v>
      </c>
      <c r="K133" t="s">
        <v>21</v>
      </c>
      <c r="L133">
        <v>4000000000</v>
      </c>
      <c r="M133" t="s">
        <v>23</v>
      </c>
      <c r="N133" t="s">
        <v>24</v>
      </c>
      <c r="O133" t="s">
        <v>249</v>
      </c>
      <c r="P133" t="s">
        <v>262</v>
      </c>
      <c r="Q133" s="9">
        <v>43906</v>
      </c>
      <c r="R133">
        <v>10</v>
      </c>
      <c r="S133">
        <v>140000</v>
      </c>
      <c r="V133" s="9"/>
      <c r="W133" s="19"/>
    </row>
    <row r="134" spans="1:23" x14ac:dyDescent="0.25">
      <c r="A134" t="s">
        <v>15</v>
      </c>
      <c r="B134" t="s">
        <v>16</v>
      </c>
      <c r="C134" t="s">
        <v>242</v>
      </c>
      <c r="D134" t="s">
        <v>243</v>
      </c>
      <c r="E134">
        <v>-0.48499999999999999</v>
      </c>
      <c r="F134" t="s">
        <v>19</v>
      </c>
      <c r="G134">
        <v>0</v>
      </c>
      <c r="H134" t="s">
        <v>34</v>
      </c>
      <c r="I134" t="s">
        <v>22</v>
      </c>
      <c r="J134">
        <v>175000</v>
      </c>
      <c r="K134" t="s">
        <v>21</v>
      </c>
      <c r="L134">
        <v>5000000000</v>
      </c>
      <c r="M134" t="s">
        <v>23</v>
      </c>
      <c r="N134" t="s">
        <v>24</v>
      </c>
      <c r="O134" t="s">
        <v>244</v>
      </c>
      <c r="P134" t="s">
        <v>254</v>
      </c>
      <c r="Q134" s="9">
        <v>43907</v>
      </c>
      <c r="R134">
        <v>10</v>
      </c>
      <c r="S134">
        <v>175000</v>
      </c>
      <c r="V134" s="9"/>
      <c r="W134" s="19"/>
    </row>
    <row r="135" spans="1:23" x14ac:dyDescent="0.25">
      <c r="A135" t="s">
        <v>15</v>
      </c>
      <c r="B135" t="s">
        <v>16</v>
      </c>
      <c r="C135" t="s">
        <v>227</v>
      </c>
      <c r="D135" t="s">
        <v>238</v>
      </c>
      <c r="E135">
        <v>-0.17199999999999999</v>
      </c>
      <c r="F135" t="s">
        <v>19</v>
      </c>
      <c r="G135">
        <v>0</v>
      </c>
      <c r="H135" t="s">
        <v>81</v>
      </c>
      <c r="I135" t="s">
        <v>22</v>
      </c>
      <c r="J135">
        <v>105000</v>
      </c>
      <c r="K135" t="s">
        <v>21</v>
      </c>
      <c r="L135">
        <v>3000000000</v>
      </c>
      <c r="M135" t="s">
        <v>23</v>
      </c>
      <c r="N135" t="s">
        <v>24</v>
      </c>
      <c r="O135" t="s">
        <v>241</v>
      </c>
      <c r="P135" t="s">
        <v>254</v>
      </c>
      <c r="Q135" s="9">
        <v>43907</v>
      </c>
      <c r="R135">
        <v>10</v>
      </c>
      <c r="S135">
        <v>105000</v>
      </c>
      <c r="V135" s="9"/>
      <c r="W135" s="19"/>
    </row>
    <row r="136" spans="1:23" x14ac:dyDescent="0.25">
      <c r="A136" t="s">
        <v>15</v>
      </c>
      <c r="B136" t="s">
        <v>16</v>
      </c>
      <c r="C136" t="s">
        <v>227</v>
      </c>
      <c r="D136" t="s">
        <v>238</v>
      </c>
      <c r="E136">
        <v>-0.215</v>
      </c>
      <c r="F136" t="s">
        <v>19</v>
      </c>
      <c r="G136">
        <v>0</v>
      </c>
      <c r="H136" t="s">
        <v>81</v>
      </c>
      <c r="I136" t="s">
        <v>22</v>
      </c>
      <c r="J136">
        <v>210000</v>
      </c>
      <c r="K136" t="s">
        <v>21</v>
      </c>
      <c r="L136">
        <v>6000000000</v>
      </c>
      <c r="M136" t="s">
        <v>23</v>
      </c>
      <c r="N136" t="s">
        <v>24</v>
      </c>
      <c r="O136" t="s">
        <v>240</v>
      </c>
      <c r="P136" t="s">
        <v>254</v>
      </c>
      <c r="Q136" s="9">
        <v>43907</v>
      </c>
      <c r="R136">
        <v>10</v>
      </c>
      <c r="S136">
        <v>210000</v>
      </c>
      <c r="V136" s="9"/>
      <c r="W136" s="19"/>
    </row>
    <row r="137" spans="1:23" x14ac:dyDescent="0.25">
      <c r="A137" t="s">
        <v>15</v>
      </c>
      <c r="B137" t="s">
        <v>16</v>
      </c>
      <c r="C137" t="s">
        <v>227</v>
      </c>
      <c r="D137" t="s">
        <v>238</v>
      </c>
      <c r="E137">
        <v>-0.20200000000000001</v>
      </c>
      <c r="F137" t="s">
        <v>19</v>
      </c>
      <c r="G137">
        <v>0</v>
      </c>
      <c r="H137" t="s">
        <v>81</v>
      </c>
      <c r="I137" t="s">
        <v>22</v>
      </c>
      <c r="J137">
        <v>105000</v>
      </c>
      <c r="K137" t="s">
        <v>21</v>
      </c>
      <c r="L137">
        <v>3000000000</v>
      </c>
      <c r="M137" t="s">
        <v>23</v>
      </c>
      <c r="N137" t="s">
        <v>24</v>
      </c>
      <c r="O137" t="s">
        <v>239</v>
      </c>
      <c r="P137" t="s">
        <v>254</v>
      </c>
      <c r="Q137" s="9">
        <v>43907</v>
      </c>
      <c r="R137">
        <v>10</v>
      </c>
      <c r="S137">
        <v>105000</v>
      </c>
      <c r="V137" s="9"/>
      <c r="W137" s="19"/>
    </row>
    <row r="138" spans="1:23" x14ac:dyDescent="0.25">
      <c r="A138" t="s">
        <v>15</v>
      </c>
      <c r="B138" t="s">
        <v>16</v>
      </c>
      <c r="C138" t="s">
        <v>178</v>
      </c>
      <c r="D138" t="s">
        <v>211</v>
      </c>
      <c r="E138">
        <v>0.46300000000000002</v>
      </c>
      <c r="F138" t="s">
        <v>19</v>
      </c>
      <c r="G138">
        <v>0</v>
      </c>
      <c r="H138" t="s">
        <v>34</v>
      </c>
      <c r="I138" t="s">
        <v>22</v>
      </c>
      <c r="J138">
        <v>139000</v>
      </c>
      <c r="K138" t="s">
        <v>21</v>
      </c>
      <c r="L138">
        <v>4000000000</v>
      </c>
      <c r="M138" t="s">
        <v>23</v>
      </c>
      <c r="N138" t="s">
        <v>24</v>
      </c>
      <c r="O138" t="s">
        <v>213</v>
      </c>
      <c r="P138" t="s">
        <v>218</v>
      </c>
      <c r="Q138" s="9">
        <v>43913</v>
      </c>
      <c r="R138">
        <v>10</v>
      </c>
      <c r="S138">
        <v>139000</v>
      </c>
      <c r="V138" s="9"/>
      <c r="W138" s="19"/>
    </row>
    <row r="139" spans="1:23" x14ac:dyDescent="0.25">
      <c r="A139" t="s">
        <v>15</v>
      </c>
      <c r="B139" t="s">
        <v>16</v>
      </c>
      <c r="C139" t="s">
        <v>178</v>
      </c>
      <c r="D139" t="s">
        <v>211</v>
      </c>
      <c r="E139">
        <v>0.435</v>
      </c>
      <c r="F139" t="s">
        <v>19</v>
      </c>
      <c r="G139">
        <v>0</v>
      </c>
      <c r="H139" t="s">
        <v>34</v>
      </c>
      <c r="I139" t="s">
        <v>22</v>
      </c>
      <c r="J139">
        <v>139000</v>
      </c>
      <c r="K139" t="s">
        <v>21</v>
      </c>
      <c r="L139">
        <v>4000000000</v>
      </c>
      <c r="M139" t="s">
        <v>23</v>
      </c>
      <c r="N139" t="s">
        <v>24</v>
      </c>
      <c r="O139" t="s">
        <v>212</v>
      </c>
      <c r="P139" t="s">
        <v>218</v>
      </c>
      <c r="Q139" s="9">
        <v>43913</v>
      </c>
      <c r="R139">
        <v>10</v>
      </c>
      <c r="S139">
        <v>139000</v>
      </c>
      <c r="V139" s="9"/>
      <c r="W139" s="19"/>
    </row>
    <row r="140" spans="1:23" x14ac:dyDescent="0.25">
      <c r="A140" t="s">
        <v>15</v>
      </c>
      <c r="B140" t="s">
        <v>16</v>
      </c>
      <c r="C140" t="s">
        <v>69</v>
      </c>
      <c r="D140" t="s">
        <v>70</v>
      </c>
      <c r="E140">
        <v>0.41</v>
      </c>
      <c r="F140" t="s">
        <v>19</v>
      </c>
      <c r="G140">
        <v>0</v>
      </c>
      <c r="H140" t="s">
        <v>34</v>
      </c>
      <c r="I140" t="s">
        <v>22</v>
      </c>
      <c r="J140">
        <v>69000</v>
      </c>
      <c r="K140" t="s">
        <v>21</v>
      </c>
      <c r="L140">
        <v>2000000000</v>
      </c>
      <c r="M140" t="s">
        <v>23</v>
      </c>
      <c r="N140" t="s">
        <v>24</v>
      </c>
      <c r="O140" t="s">
        <v>186</v>
      </c>
      <c r="P140" t="s">
        <v>178</v>
      </c>
      <c r="Q140" s="9">
        <v>43915</v>
      </c>
      <c r="R140">
        <v>10</v>
      </c>
      <c r="S140">
        <v>69000</v>
      </c>
      <c r="V140" s="9"/>
      <c r="W140" s="19"/>
    </row>
    <row r="141" spans="1:23" x14ac:dyDescent="0.25">
      <c r="A141" t="s">
        <v>15</v>
      </c>
      <c r="B141" t="s">
        <v>16</v>
      </c>
      <c r="C141" t="s">
        <v>69</v>
      </c>
      <c r="D141" t="s">
        <v>70</v>
      </c>
      <c r="E141">
        <v>0.33</v>
      </c>
      <c r="F141" t="s">
        <v>19</v>
      </c>
      <c r="G141">
        <v>0</v>
      </c>
      <c r="H141" t="s">
        <v>59</v>
      </c>
      <c r="I141" t="s">
        <v>22</v>
      </c>
      <c r="J141">
        <v>34000</v>
      </c>
      <c r="K141" t="s">
        <v>21</v>
      </c>
      <c r="L141">
        <v>1000000000</v>
      </c>
      <c r="M141" t="s">
        <v>23</v>
      </c>
      <c r="N141" t="s">
        <v>45</v>
      </c>
      <c r="O141" t="s">
        <v>183</v>
      </c>
      <c r="P141" t="s">
        <v>178</v>
      </c>
      <c r="Q141" s="9">
        <v>43915</v>
      </c>
      <c r="R141">
        <v>10</v>
      </c>
      <c r="S141">
        <v>34000</v>
      </c>
      <c r="V141" s="9"/>
      <c r="W141" s="19"/>
    </row>
    <row r="142" spans="1:23" x14ac:dyDescent="0.25">
      <c r="A142" t="s">
        <v>15</v>
      </c>
      <c r="B142" t="s">
        <v>16</v>
      </c>
      <c r="C142" t="s">
        <v>69</v>
      </c>
      <c r="D142" t="s">
        <v>70</v>
      </c>
      <c r="E142">
        <v>0.33</v>
      </c>
      <c r="F142" t="s">
        <v>19</v>
      </c>
      <c r="G142">
        <v>0</v>
      </c>
      <c r="H142" t="s">
        <v>20</v>
      </c>
      <c r="I142" t="s">
        <v>21</v>
      </c>
      <c r="J142">
        <v>17000000000</v>
      </c>
      <c r="K142" t="s">
        <v>22</v>
      </c>
      <c r="L142">
        <v>594000</v>
      </c>
      <c r="M142" t="s">
        <v>23</v>
      </c>
      <c r="N142" t="s">
        <v>24</v>
      </c>
      <c r="O142" t="s">
        <v>182</v>
      </c>
      <c r="P142" t="s">
        <v>178</v>
      </c>
      <c r="Q142" s="9">
        <v>43915</v>
      </c>
      <c r="R142">
        <v>10</v>
      </c>
      <c r="S142">
        <v>594000</v>
      </c>
      <c r="V142" s="9"/>
      <c r="W142" s="19"/>
    </row>
    <row r="143" spans="1:23" x14ac:dyDescent="0.25">
      <c r="A143" t="s">
        <v>15</v>
      </c>
      <c r="B143" t="s">
        <v>16</v>
      </c>
      <c r="C143" t="s">
        <v>69</v>
      </c>
      <c r="D143" t="s">
        <v>70</v>
      </c>
      <c r="E143">
        <v>0.33</v>
      </c>
      <c r="F143" t="s">
        <v>19</v>
      </c>
      <c r="G143">
        <v>0</v>
      </c>
      <c r="H143" t="s">
        <v>20</v>
      </c>
      <c r="I143" t="s">
        <v>21</v>
      </c>
      <c r="J143">
        <v>1000000000</v>
      </c>
      <c r="K143" t="s">
        <v>22</v>
      </c>
      <c r="L143">
        <v>34000</v>
      </c>
      <c r="M143" t="s">
        <v>23</v>
      </c>
      <c r="N143" t="s">
        <v>24</v>
      </c>
      <c r="O143" t="s">
        <v>181</v>
      </c>
      <c r="P143" t="s">
        <v>178</v>
      </c>
      <c r="Q143" s="9">
        <v>43915</v>
      </c>
      <c r="R143">
        <v>10</v>
      </c>
      <c r="S143">
        <v>34000</v>
      </c>
      <c r="V143" s="9"/>
      <c r="W143" s="19"/>
    </row>
    <row r="144" spans="1:23" x14ac:dyDescent="0.25">
      <c r="A144" t="s">
        <v>15</v>
      </c>
      <c r="B144" t="s">
        <v>16</v>
      </c>
      <c r="C144" t="s">
        <v>69</v>
      </c>
      <c r="D144" t="s">
        <v>70</v>
      </c>
      <c r="E144">
        <v>0.33</v>
      </c>
      <c r="F144" t="s">
        <v>19</v>
      </c>
      <c r="G144">
        <v>0</v>
      </c>
      <c r="H144" t="s">
        <v>20</v>
      </c>
      <c r="I144" t="s">
        <v>21</v>
      </c>
      <c r="J144">
        <v>3000000000</v>
      </c>
      <c r="K144" t="s">
        <v>22</v>
      </c>
      <c r="L144">
        <v>104000</v>
      </c>
      <c r="M144" t="s">
        <v>23</v>
      </c>
      <c r="N144" t="s">
        <v>24</v>
      </c>
      <c r="O144" t="s">
        <v>180</v>
      </c>
      <c r="P144" t="s">
        <v>178</v>
      </c>
      <c r="Q144" s="9">
        <v>43915</v>
      </c>
      <c r="R144">
        <v>10</v>
      </c>
      <c r="S144">
        <v>104000</v>
      </c>
      <c r="V144" s="9"/>
      <c r="W144" s="19"/>
    </row>
    <row r="145" spans="1:23" x14ac:dyDescent="0.25">
      <c r="A145" t="s">
        <v>15</v>
      </c>
      <c r="B145" t="s">
        <v>16</v>
      </c>
      <c r="C145" t="s">
        <v>69</v>
      </c>
      <c r="D145" t="s">
        <v>70</v>
      </c>
      <c r="E145">
        <v>0.37</v>
      </c>
      <c r="F145" t="s">
        <v>19</v>
      </c>
      <c r="G145">
        <v>0</v>
      </c>
      <c r="H145" t="s">
        <v>62</v>
      </c>
      <c r="I145" t="s">
        <v>22</v>
      </c>
      <c r="J145">
        <v>244000</v>
      </c>
      <c r="K145" t="s">
        <v>21</v>
      </c>
      <c r="L145">
        <v>7000000000</v>
      </c>
      <c r="M145" t="s">
        <v>23</v>
      </c>
      <c r="N145" t="s">
        <v>45</v>
      </c>
      <c r="O145" t="s">
        <v>179</v>
      </c>
      <c r="P145" t="s">
        <v>178</v>
      </c>
      <c r="Q145" s="9">
        <v>43915</v>
      </c>
      <c r="R145">
        <v>10</v>
      </c>
      <c r="S145">
        <v>244000</v>
      </c>
      <c r="V145" s="9"/>
      <c r="W145" s="19"/>
    </row>
    <row r="146" spans="1:23" x14ac:dyDescent="0.25">
      <c r="A146" t="s">
        <v>15</v>
      </c>
      <c r="B146" t="s">
        <v>16</v>
      </c>
      <c r="C146" t="s">
        <v>69</v>
      </c>
      <c r="D146" t="s">
        <v>70</v>
      </c>
      <c r="E146">
        <v>0.41</v>
      </c>
      <c r="F146" t="s">
        <v>19</v>
      </c>
      <c r="G146">
        <v>0</v>
      </c>
      <c r="H146" t="s">
        <v>20</v>
      </c>
      <c r="I146" t="s">
        <v>22</v>
      </c>
      <c r="J146">
        <v>69000</v>
      </c>
      <c r="K146" t="s">
        <v>21</v>
      </c>
      <c r="L146">
        <v>2000000000</v>
      </c>
      <c r="M146" t="s">
        <v>23</v>
      </c>
      <c r="N146" t="s">
        <v>45</v>
      </c>
      <c r="O146" t="s">
        <v>177</v>
      </c>
      <c r="P146" t="s">
        <v>178</v>
      </c>
      <c r="Q146" s="9">
        <v>43915</v>
      </c>
      <c r="R146">
        <v>10</v>
      </c>
      <c r="S146">
        <v>69000</v>
      </c>
      <c r="V146" s="9"/>
      <c r="W146" s="19"/>
    </row>
    <row r="147" spans="1:23" x14ac:dyDescent="0.25">
      <c r="A147" t="s">
        <v>15</v>
      </c>
      <c r="B147" t="s">
        <v>16</v>
      </c>
      <c r="C147" t="s">
        <v>90</v>
      </c>
      <c r="D147" t="s">
        <v>147</v>
      </c>
      <c r="E147">
        <v>0.215</v>
      </c>
      <c r="F147" t="s">
        <v>19</v>
      </c>
      <c r="G147">
        <v>0</v>
      </c>
      <c r="H147" t="s">
        <v>20</v>
      </c>
      <c r="I147" t="s">
        <v>21</v>
      </c>
      <c r="J147">
        <v>4000000000</v>
      </c>
      <c r="K147" t="s">
        <v>22</v>
      </c>
      <c r="L147">
        <v>139000</v>
      </c>
      <c r="M147" t="s">
        <v>23</v>
      </c>
      <c r="N147" t="s">
        <v>24</v>
      </c>
      <c r="O147" t="s">
        <v>166</v>
      </c>
      <c r="P147" t="s">
        <v>189</v>
      </c>
      <c r="Q147" s="9">
        <v>43916</v>
      </c>
      <c r="R147">
        <v>10</v>
      </c>
      <c r="S147">
        <v>139000</v>
      </c>
      <c r="V147" s="9"/>
      <c r="W147" s="19"/>
    </row>
    <row r="148" spans="1:23" x14ac:dyDescent="0.25">
      <c r="A148" t="s">
        <v>15</v>
      </c>
      <c r="B148" t="s">
        <v>16</v>
      </c>
      <c r="C148" t="s">
        <v>90</v>
      </c>
      <c r="D148" t="s">
        <v>147</v>
      </c>
      <c r="E148">
        <v>0.22500000000000001</v>
      </c>
      <c r="F148" t="s">
        <v>19</v>
      </c>
      <c r="G148">
        <v>0</v>
      </c>
      <c r="H148" t="s">
        <v>20</v>
      </c>
      <c r="I148" t="s">
        <v>21</v>
      </c>
      <c r="J148">
        <v>3000000000</v>
      </c>
      <c r="K148" t="s">
        <v>22</v>
      </c>
      <c r="L148">
        <v>104000</v>
      </c>
      <c r="M148" t="s">
        <v>23</v>
      </c>
      <c r="N148" t="s">
        <v>24</v>
      </c>
      <c r="O148" t="s">
        <v>165</v>
      </c>
      <c r="P148" t="s">
        <v>189</v>
      </c>
      <c r="Q148" s="9">
        <v>43916</v>
      </c>
      <c r="R148">
        <v>10</v>
      </c>
      <c r="S148">
        <v>104000</v>
      </c>
      <c r="V148" s="9"/>
      <c r="W148" s="19"/>
    </row>
    <row r="149" spans="1:23" x14ac:dyDescent="0.25">
      <c r="A149" t="s">
        <v>15</v>
      </c>
      <c r="B149" t="s">
        <v>16</v>
      </c>
      <c r="C149" t="s">
        <v>90</v>
      </c>
      <c r="D149" t="s">
        <v>147</v>
      </c>
      <c r="E149">
        <v>0.22500000000000001</v>
      </c>
      <c r="F149" t="s">
        <v>19</v>
      </c>
      <c r="G149">
        <v>0</v>
      </c>
      <c r="H149" t="s">
        <v>20</v>
      </c>
      <c r="I149" t="s">
        <v>21</v>
      </c>
      <c r="J149">
        <v>3000000000</v>
      </c>
      <c r="K149" t="s">
        <v>22</v>
      </c>
      <c r="L149">
        <v>104000</v>
      </c>
      <c r="M149" t="s">
        <v>23</v>
      </c>
      <c r="N149" t="s">
        <v>24</v>
      </c>
      <c r="O149" t="s">
        <v>163</v>
      </c>
      <c r="P149" t="s">
        <v>189</v>
      </c>
      <c r="Q149" s="9">
        <v>43916</v>
      </c>
      <c r="R149">
        <v>10</v>
      </c>
      <c r="S149">
        <v>104000</v>
      </c>
      <c r="V149" s="9"/>
      <c r="W149" s="19"/>
    </row>
    <row r="150" spans="1:23" x14ac:dyDescent="0.25">
      <c r="A150" t="s">
        <v>15</v>
      </c>
      <c r="B150" t="s">
        <v>16</v>
      </c>
      <c r="C150" t="s">
        <v>90</v>
      </c>
      <c r="D150" t="s">
        <v>156</v>
      </c>
      <c r="E150">
        <v>0.17499999999999999</v>
      </c>
      <c r="F150" t="s">
        <v>19</v>
      </c>
      <c r="G150">
        <v>0</v>
      </c>
      <c r="H150" t="s">
        <v>20</v>
      </c>
      <c r="I150" t="s">
        <v>22</v>
      </c>
      <c r="J150">
        <v>139000</v>
      </c>
      <c r="K150" t="s">
        <v>21</v>
      </c>
      <c r="L150">
        <v>4000000000</v>
      </c>
      <c r="M150" t="s">
        <v>23</v>
      </c>
      <c r="N150" t="s">
        <v>45</v>
      </c>
      <c r="O150" t="s">
        <v>158</v>
      </c>
      <c r="P150" t="s">
        <v>189</v>
      </c>
      <c r="Q150" s="9">
        <v>43916</v>
      </c>
      <c r="R150">
        <v>10</v>
      </c>
      <c r="S150">
        <v>139000</v>
      </c>
      <c r="V150" s="9"/>
      <c r="W150" s="19"/>
    </row>
    <row r="151" spans="1:23" x14ac:dyDescent="0.25">
      <c r="A151" t="s">
        <v>15</v>
      </c>
      <c r="B151" t="s">
        <v>16</v>
      </c>
      <c r="C151" t="s">
        <v>92</v>
      </c>
      <c r="D151" t="s">
        <v>147</v>
      </c>
      <c r="E151">
        <v>0.21</v>
      </c>
      <c r="F151" t="s">
        <v>19</v>
      </c>
      <c r="G151">
        <v>0</v>
      </c>
      <c r="H151" t="s">
        <v>20</v>
      </c>
      <c r="I151" t="s">
        <v>21</v>
      </c>
      <c r="J151">
        <v>4000000000</v>
      </c>
      <c r="K151" t="s">
        <v>22</v>
      </c>
      <c r="L151">
        <v>139000</v>
      </c>
      <c r="M151" t="s">
        <v>23</v>
      </c>
      <c r="N151" t="s">
        <v>24</v>
      </c>
      <c r="O151" t="s">
        <v>148</v>
      </c>
      <c r="P151" t="s">
        <v>69</v>
      </c>
      <c r="Q151" s="9">
        <v>43917</v>
      </c>
      <c r="R151">
        <v>10</v>
      </c>
      <c r="S151">
        <v>139000</v>
      </c>
      <c r="V151" s="9"/>
      <c r="W151" s="19"/>
    </row>
    <row r="152" spans="1:23" x14ac:dyDescent="0.25">
      <c r="A152" t="s">
        <v>15</v>
      </c>
      <c r="B152" t="s">
        <v>16</v>
      </c>
      <c r="C152" t="s">
        <v>69</v>
      </c>
      <c r="D152" t="s">
        <v>70</v>
      </c>
      <c r="E152">
        <v>0.33</v>
      </c>
      <c r="F152" t="s">
        <v>19</v>
      </c>
      <c r="G152">
        <v>0</v>
      </c>
      <c r="H152" t="s">
        <v>59</v>
      </c>
      <c r="I152" t="s">
        <v>22</v>
      </c>
      <c r="J152">
        <v>34000</v>
      </c>
      <c r="K152" t="s">
        <v>21</v>
      </c>
      <c r="L152">
        <v>1000000000</v>
      </c>
      <c r="M152" t="s">
        <v>23</v>
      </c>
      <c r="N152" t="s">
        <v>45</v>
      </c>
      <c r="O152" t="s">
        <v>140</v>
      </c>
      <c r="P152" t="s">
        <v>90</v>
      </c>
      <c r="Q152" s="9">
        <v>43920</v>
      </c>
      <c r="R152">
        <v>10</v>
      </c>
      <c r="S152">
        <v>34000</v>
      </c>
      <c r="V152" s="9"/>
      <c r="W152" s="19"/>
    </row>
    <row r="153" spans="1:23" x14ac:dyDescent="0.25">
      <c r="A153" t="s">
        <v>15</v>
      </c>
      <c r="B153" t="s">
        <v>16</v>
      </c>
      <c r="C153" t="s">
        <v>118</v>
      </c>
      <c r="D153" t="s">
        <v>129</v>
      </c>
      <c r="E153">
        <v>0.09</v>
      </c>
      <c r="F153" t="s">
        <v>19</v>
      </c>
      <c r="G153">
        <v>0</v>
      </c>
      <c r="H153" t="s">
        <v>20</v>
      </c>
      <c r="I153" t="s">
        <v>21</v>
      </c>
      <c r="J153">
        <v>4000000000</v>
      </c>
      <c r="K153" t="s">
        <v>22</v>
      </c>
      <c r="L153">
        <v>139000</v>
      </c>
      <c r="M153" t="s">
        <v>23</v>
      </c>
      <c r="N153" t="s">
        <v>24</v>
      </c>
      <c r="O153" t="s">
        <v>130</v>
      </c>
      <c r="P153" t="s">
        <v>90</v>
      </c>
      <c r="Q153" s="9">
        <v>43920</v>
      </c>
      <c r="R153">
        <v>10</v>
      </c>
      <c r="S153">
        <v>139000</v>
      </c>
      <c r="V153" s="9"/>
      <c r="W153" s="19"/>
    </row>
    <row r="154" spans="1:23" x14ac:dyDescent="0.25">
      <c r="A154" t="s">
        <v>15</v>
      </c>
      <c r="B154" t="s">
        <v>16</v>
      </c>
      <c r="C154" t="s">
        <v>95</v>
      </c>
      <c r="D154" t="s">
        <v>101</v>
      </c>
      <c r="E154">
        <v>-7.4999999999999997E-2</v>
      </c>
      <c r="F154" t="s">
        <v>19</v>
      </c>
      <c r="G154">
        <v>0</v>
      </c>
      <c r="H154" t="s">
        <v>34</v>
      </c>
      <c r="I154" t="s">
        <v>22</v>
      </c>
      <c r="J154">
        <v>594000</v>
      </c>
      <c r="K154" t="s">
        <v>21</v>
      </c>
      <c r="L154">
        <v>17000000000</v>
      </c>
      <c r="M154" t="s">
        <v>23</v>
      </c>
      <c r="N154" t="s">
        <v>24</v>
      </c>
      <c r="O154" t="s">
        <v>116</v>
      </c>
      <c r="P154" t="s">
        <v>92</v>
      </c>
      <c r="Q154" s="9">
        <v>43921</v>
      </c>
      <c r="R154">
        <v>10</v>
      </c>
      <c r="S154">
        <v>594000</v>
      </c>
      <c r="V154" s="9"/>
      <c r="W154" s="19"/>
    </row>
    <row r="155" spans="1:23" x14ac:dyDescent="0.25">
      <c r="A155" t="s">
        <v>15</v>
      </c>
      <c r="B155" t="s">
        <v>16</v>
      </c>
      <c r="C155" t="s">
        <v>95</v>
      </c>
      <c r="D155" t="s">
        <v>101</v>
      </c>
      <c r="E155">
        <v>-7.4999999999999997E-2</v>
      </c>
      <c r="F155" t="s">
        <v>19</v>
      </c>
      <c r="G155">
        <v>0</v>
      </c>
      <c r="H155" t="s">
        <v>34</v>
      </c>
      <c r="I155" t="s">
        <v>22</v>
      </c>
      <c r="J155">
        <v>69000</v>
      </c>
      <c r="K155" t="s">
        <v>21</v>
      </c>
      <c r="L155">
        <v>2000000000</v>
      </c>
      <c r="M155" t="s">
        <v>23</v>
      </c>
      <c r="N155" t="s">
        <v>24</v>
      </c>
      <c r="O155" t="s">
        <v>113</v>
      </c>
      <c r="P155" t="s">
        <v>92</v>
      </c>
      <c r="Q155" s="9">
        <v>43921</v>
      </c>
      <c r="R155">
        <v>10</v>
      </c>
      <c r="S155">
        <v>69000</v>
      </c>
      <c r="V155" s="9"/>
      <c r="W155" s="19"/>
    </row>
    <row r="156" spans="1:23" x14ac:dyDescent="0.25">
      <c r="A156" t="s">
        <v>15</v>
      </c>
      <c r="B156" t="s">
        <v>16</v>
      </c>
      <c r="C156" t="s">
        <v>95</v>
      </c>
      <c r="D156" t="s">
        <v>101</v>
      </c>
      <c r="E156">
        <v>0.1</v>
      </c>
      <c r="F156" t="s">
        <v>19</v>
      </c>
      <c r="G156">
        <v>0</v>
      </c>
      <c r="H156" t="s">
        <v>20</v>
      </c>
      <c r="I156" t="s">
        <v>21</v>
      </c>
      <c r="J156">
        <v>3000000000</v>
      </c>
      <c r="K156" t="s">
        <v>22</v>
      </c>
      <c r="L156">
        <v>104000</v>
      </c>
      <c r="M156" t="s">
        <v>23</v>
      </c>
      <c r="N156" t="s">
        <v>24</v>
      </c>
      <c r="O156" t="s">
        <v>109</v>
      </c>
      <c r="P156" t="s">
        <v>92</v>
      </c>
      <c r="Q156" s="9">
        <v>43921</v>
      </c>
      <c r="R156">
        <v>10</v>
      </c>
      <c r="S156">
        <v>104000</v>
      </c>
      <c r="V156" s="9"/>
      <c r="W156" s="19"/>
    </row>
    <row r="157" spans="1:23" x14ac:dyDescent="0.25">
      <c r="A157" t="s">
        <v>15</v>
      </c>
      <c r="B157" t="s">
        <v>16</v>
      </c>
      <c r="C157" t="s">
        <v>95</v>
      </c>
      <c r="D157" t="s">
        <v>101</v>
      </c>
      <c r="E157">
        <v>0.105</v>
      </c>
      <c r="F157" t="s">
        <v>19</v>
      </c>
      <c r="G157">
        <v>0</v>
      </c>
      <c r="H157" t="s">
        <v>20</v>
      </c>
      <c r="I157" t="s">
        <v>21</v>
      </c>
      <c r="J157">
        <v>6000000000</v>
      </c>
      <c r="K157" t="s">
        <v>22</v>
      </c>
      <c r="L157">
        <v>209000</v>
      </c>
      <c r="M157" t="s">
        <v>23</v>
      </c>
      <c r="N157" t="s">
        <v>24</v>
      </c>
      <c r="O157" t="s">
        <v>107</v>
      </c>
      <c r="P157" t="s">
        <v>92</v>
      </c>
      <c r="Q157" s="9">
        <v>43921</v>
      </c>
      <c r="R157">
        <v>10</v>
      </c>
      <c r="S157">
        <v>209000</v>
      </c>
      <c r="V157" s="9"/>
      <c r="W157" s="19"/>
    </row>
    <row r="158" spans="1:23" x14ac:dyDescent="0.25">
      <c r="A158" t="s">
        <v>15</v>
      </c>
      <c r="B158" t="s">
        <v>16</v>
      </c>
      <c r="C158" t="s">
        <v>95</v>
      </c>
      <c r="D158" t="s">
        <v>101</v>
      </c>
      <c r="E158">
        <v>0.1</v>
      </c>
      <c r="F158" t="s">
        <v>19</v>
      </c>
      <c r="G158">
        <v>0</v>
      </c>
      <c r="H158" t="s">
        <v>20</v>
      </c>
      <c r="I158" t="s">
        <v>21</v>
      </c>
      <c r="J158">
        <v>3000000000</v>
      </c>
      <c r="K158" t="s">
        <v>22</v>
      </c>
      <c r="L158">
        <v>104000</v>
      </c>
      <c r="M158" t="s">
        <v>23</v>
      </c>
      <c r="N158" t="s">
        <v>24</v>
      </c>
      <c r="O158" t="s">
        <v>102</v>
      </c>
      <c r="P158" t="s">
        <v>92</v>
      </c>
      <c r="Q158" s="9">
        <v>43921</v>
      </c>
      <c r="R158">
        <v>10</v>
      </c>
      <c r="S158">
        <v>104000</v>
      </c>
      <c r="V158" s="9"/>
      <c r="W158" s="19"/>
    </row>
    <row r="159" spans="1:23" x14ac:dyDescent="0.25">
      <c r="A159" t="s">
        <v>15</v>
      </c>
      <c r="B159" t="s">
        <v>16</v>
      </c>
      <c r="C159" t="s">
        <v>79</v>
      </c>
      <c r="D159" t="s">
        <v>64</v>
      </c>
      <c r="E159">
        <v>-0.02</v>
      </c>
      <c r="F159" t="s">
        <v>19</v>
      </c>
      <c r="G159">
        <v>0</v>
      </c>
      <c r="H159" t="s">
        <v>34</v>
      </c>
      <c r="I159" t="s">
        <v>22</v>
      </c>
      <c r="J159">
        <v>314000</v>
      </c>
      <c r="K159" t="s">
        <v>21</v>
      </c>
      <c r="L159">
        <v>9000000000</v>
      </c>
      <c r="M159" t="s">
        <v>23</v>
      </c>
      <c r="N159" t="s">
        <v>24</v>
      </c>
      <c r="O159" t="s">
        <v>83</v>
      </c>
      <c r="P159" t="s">
        <v>95</v>
      </c>
      <c r="Q159" s="9">
        <v>43923</v>
      </c>
      <c r="R159">
        <v>10</v>
      </c>
      <c r="S159">
        <v>314000</v>
      </c>
      <c r="V159" s="9"/>
      <c r="W159" s="19"/>
    </row>
    <row r="160" spans="1:23" x14ac:dyDescent="0.25">
      <c r="A160" t="s">
        <v>15</v>
      </c>
      <c r="B160" t="s">
        <v>16</v>
      </c>
      <c r="C160" t="s">
        <v>49</v>
      </c>
      <c r="D160" t="s">
        <v>50</v>
      </c>
      <c r="E160">
        <v>0.23</v>
      </c>
      <c r="F160" t="s">
        <v>19</v>
      </c>
      <c r="G160">
        <v>0</v>
      </c>
      <c r="H160" t="s">
        <v>34</v>
      </c>
      <c r="I160" t="s">
        <v>22</v>
      </c>
      <c r="J160">
        <v>104000</v>
      </c>
      <c r="K160" t="s">
        <v>21</v>
      </c>
      <c r="L160">
        <v>3000000000</v>
      </c>
      <c r="M160" t="s">
        <v>23</v>
      </c>
      <c r="N160" t="s">
        <v>24</v>
      </c>
      <c r="O160" t="s">
        <v>71</v>
      </c>
      <c r="P160" t="s">
        <v>79</v>
      </c>
      <c r="Q160" s="9">
        <v>43927</v>
      </c>
      <c r="R160">
        <v>10</v>
      </c>
      <c r="S160">
        <v>104000</v>
      </c>
      <c r="V160" s="9"/>
      <c r="W160" s="19"/>
    </row>
    <row r="161" spans="1:23" x14ac:dyDescent="0.25">
      <c r="A161" t="s">
        <v>15</v>
      </c>
      <c r="B161" t="s">
        <v>16</v>
      </c>
      <c r="C161" t="s">
        <v>57</v>
      </c>
      <c r="D161" t="s">
        <v>64</v>
      </c>
      <c r="E161">
        <v>0.19</v>
      </c>
      <c r="F161" t="s">
        <v>19</v>
      </c>
      <c r="G161">
        <v>0</v>
      </c>
      <c r="H161" t="s">
        <v>20</v>
      </c>
      <c r="I161" t="s">
        <v>21</v>
      </c>
      <c r="J161">
        <v>6000000000</v>
      </c>
      <c r="K161" t="s">
        <v>22</v>
      </c>
      <c r="L161">
        <v>209000</v>
      </c>
      <c r="M161" t="s">
        <v>23</v>
      </c>
      <c r="N161" t="s">
        <v>24</v>
      </c>
      <c r="O161" t="s">
        <v>65</v>
      </c>
      <c r="P161" t="s">
        <v>79</v>
      </c>
      <c r="Q161" s="9">
        <v>43927</v>
      </c>
      <c r="R161">
        <v>10</v>
      </c>
      <c r="S161">
        <v>209000</v>
      </c>
      <c r="V161" s="9"/>
      <c r="W161" s="19"/>
    </row>
    <row r="162" spans="1:23" x14ac:dyDescent="0.25">
      <c r="A162" t="s">
        <v>15</v>
      </c>
      <c r="B162" t="s">
        <v>16</v>
      </c>
      <c r="C162" t="s">
        <v>49</v>
      </c>
      <c r="D162" t="s">
        <v>50</v>
      </c>
      <c r="E162">
        <v>0.22</v>
      </c>
      <c r="F162" t="s">
        <v>19</v>
      </c>
      <c r="G162">
        <v>0</v>
      </c>
      <c r="H162" t="s">
        <v>20</v>
      </c>
      <c r="I162" t="s">
        <v>21</v>
      </c>
      <c r="J162">
        <v>4000000000</v>
      </c>
      <c r="K162" t="s">
        <v>22</v>
      </c>
      <c r="L162">
        <v>139000</v>
      </c>
      <c r="M162" t="s">
        <v>23</v>
      </c>
      <c r="N162" t="s">
        <v>24</v>
      </c>
      <c r="O162" t="s">
        <v>54</v>
      </c>
      <c r="P162" t="s">
        <v>72</v>
      </c>
      <c r="Q162" s="9">
        <v>43928</v>
      </c>
      <c r="R162">
        <v>10</v>
      </c>
      <c r="S162">
        <v>139000</v>
      </c>
      <c r="V162" s="9"/>
      <c r="W162" s="19"/>
    </row>
    <row r="163" spans="1:23" x14ac:dyDescent="0.25">
      <c r="A163" t="s">
        <v>15</v>
      </c>
      <c r="B163" t="s">
        <v>16</v>
      </c>
      <c r="C163" t="s">
        <v>49</v>
      </c>
      <c r="D163" t="s">
        <v>50</v>
      </c>
      <c r="E163">
        <v>0.18</v>
      </c>
      <c r="F163" t="s">
        <v>19</v>
      </c>
      <c r="G163">
        <v>0</v>
      </c>
      <c r="H163" t="s">
        <v>20</v>
      </c>
      <c r="I163" t="s">
        <v>21</v>
      </c>
      <c r="J163">
        <v>3000000000</v>
      </c>
      <c r="K163" t="s">
        <v>22</v>
      </c>
      <c r="L163">
        <v>104000</v>
      </c>
      <c r="M163" t="s">
        <v>23</v>
      </c>
      <c r="N163" t="s">
        <v>24</v>
      </c>
      <c r="O163" t="s">
        <v>51</v>
      </c>
      <c r="P163" t="s">
        <v>72</v>
      </c>
      <c r="Q163" s="9">
        <v>43928</v>
      </c>
      <c r="R163">
        <v>10</v>
      </c>
      <c r="S163">
        <v>104000</v>
      </c>
      <c r="V163" s="9"/>
      <c r="W163" s="19"/>
    </row>
    <row r="164" spans="1:23" x14ac:dyDescent="0.25">
      <c r="A164" t="s">
        <v>15</v>
      </c>
      <c r="B164" t="s">
        <v>16</v>
      </c>
      <c r="C164" t="s">
        <v>42</v>
      </c>
      <c r="D164" t="s">
        <v>47</v>
      </c>
      <c r="E164">
        <v>0.12</v>
      </c>
      <c r="F164" t="s">
        <v>19</v>
      </c>
      <c r="G164">
        <v>0</v>
      </c>
      <c r="H164" t="s">
        <v>20</v>
      </c>
      <c r="I164" t="s">
        <v>22</v>
      </c>
      <c r="J164">
        <v>279000</v>
      </c>
      <c r="K164" t="s">
        <v>21</v>
      </c>
      <c r="L164">
        <v>8000000000</v>
      </c>
      <c r="M164" t="s">
        <v>23</v>
      </c>
      <c r="N164" t="s">
        <v>45</v>
      </c>
      <c r="O164" t="s">
        <v>48</v>
      </c>
      <c r="P164" t="s">
        <v>57</v>
      </c>
      <c r="Q164" s="9">
        <v>43929</v>
      </c>
      <c r="R164">
        <v>10</v>
      </c>
      <c r="S164">
        <v>279000</v>
      </c>
      <c r="V164" s="9"/>
      <c r="W164" s="19"/>
    </row>
    <row r="165" spans="1:23" x14ac:dyDescent="0.25">
      <c r="A165" t="s">
        <v>15</v>
      </c>
      <c r="B165" t="s">
        <v>16</v>
      </c>
      <c r="C165" t="s">
        <v>42</v>
      </c>
      <c r="D165" t="s">
        <v>18</v>
      </c>
      <c r="E165">
        <v>0.18</v>
      </c>
      <c r="F165" t="s">
        <v>19</v>
      </c>
      <c r="G165">
        <v>0</v>
      </c>
      <c r="H165" t="s">
        <v>20</v>
      </c>
      <c r="I165" t="s">
        <v>21</v>
      </c>
      <c r="J165">
        <v>3000000000</v>
      </c>
      <c r="K165" t="s">
        <v>22</v>
      </c>
      <c r="L165">
        <v>104000</v>
      </c>
      <c r="M165" t="s">
        <v>23</v>
      </c>
      <c r="N165" t="s">
        <v>24</v>
      </c>
      <c r="O165" t="s">
        <v>43</v>
      </c>
      <c r="P165" t="s">
        <v>57</v>
      </c>
      <c r="Q165" s="9">
        <v>43929</v>
      </c>
      <c r="R165">
        <v>10</v>
      </c>
      <c r="S165">
        <v>104000</v>
      </c>
      <c r="V165" s="9"/>
      <c r="W165" s="19"/>
    </row>
    <row r="166" spans="1:23" x14ac:dyDescent="0.25">
      <c r="A166" t="s">
        <v>15</v>
      </c>
      <c r="B166" t="s">
        <v>16</v>
      </c>
      <c r="C166" t="s">
        <v>17</v>
      </c>
      <c r="D166" t="s">
        <v>39</v>
      </c>
      <c r="E166">
        <v>0.18</v>
      </c>
      <c r="F166" t="s">
        <v>19</v>
      </c>
      <c r="G166">
        <v>0</v>
      </c>
      <c r="H166" t="s">
        <v>20</v>
      </c>
      <c r="I166" t="s">
        <v>22</v>
      </c>
      <c r="J166">
        <v>139000</v>
      </c>
      <c r="K166" t="s">
        <v>21</v>
      </c>
      <c r="L166">
        <v>4000000000</v>
      </c>
      <c r="M166" t="s">
        <v>23</v>
      </c>
      <c r="N166" t="s">
        <v>24</v>
      </c>
      <c r="O166" t="s">
        <v>40</v>
      </c>
      <c r="P166" t="s">
        <v>49</v>
      </c>
      <c r="Q166" s="9">
        <v>43930</v>
      </c>
      <c r="R166">
        <v>10</v>
      </c>
      <c r="S166">
        <v>139000</v>
      </c>
      <c r="V166" s="9"/>
      <c r="W166" s="19"/>
    </row>
    <row r="167" spans="1:23" x14ac:dyDescent="0.25">
      <c r="A167" t="s">
        <v>15</v>
      </c>
      <c r="B167" t="s">
        <v>16</v>
      </c>
      <c r="C167" t="s">
        <v>17</v>
      </c>
      <c r="D167" t="s">
        <v>18</v>
      </c>
      <c r="E167">
        <v>0.2</v>
      </c>
      <c r="F167" t="s">
        <v>19</v>
      </c>
      <c r="G167">
        <v>0</v>
      </c>
      <c r="H167" t="s">
        <v>20</v>
      </c>
      <c r="I167" t="s">
        <v>22</v>
      </c>
      <c r="J167">
        <v>279000</v>
      </c>
      <c r="K167" t="s">
        <v>21</v>
      </c>
      <c r="L167">
        <v>8000000000</v>
      </c>
      <c r="M167" t="s">
        <v>23</v>
      </c>
      <c r="N167" t="s">
        <v>24</v>
      </c>
      <c r="O167" t="s">
        <v>28</v>
      </c>
      <c r="P167" t="s">
        <v>49</v>
      </c>
      <c r="Q167" s="9">
        <v>43930</v>
      </c>
      <c r="R167">
        <v>10</v>
      </c>
      <c r="S167">
        <v>279000</v>
      </c>
      <c r="V167" s="9"/>
      <c r="W167" s="19"/>
    </row>
    <row r="168" spans="1:23" x14ac:dyDescent="0.25">
      <c r="A168" t="s">
        <v>15</v>
      </c>
      <c r="B168" t="s">
        <v>16</v>
      </c>
      <c r="C168" t="s">
        <v>17</v>
      </c>
      <c r="D168" t="s">
        <v>18</v>
      </c>
      <c r="E168">
        <v>0.23</v>
      </c>
      <c r="F168" t="s">
        <v>19</v>
      </c>
      <c r="G168">
        <v>0</v>
      </c>
      <c r="H168" t="s">
        <v>20</v>
      </c>
      <c r="I168" t="s">
        <v>21</v>
      </c>
      <c r="J168">
        <v>3000000000</v>
      </c>
      <c r="K168" t="s">
        <v>22</v>
      </c>
      <c r="L168">
        <v>104000</v>
      </c>
      <c r="M168" t="s">
        <v>23</v>
      </c>
      <c r="N168" t="s">
        <v>24</v>
      </c>
      <c r="O168" t="s">
        <v>25</v>
      </c>
      <c r="P168" t="s">
        <v>49</v>
      </c>
      <c r="Q168" s="9">
        <v>43930</v>
      </c>
      <c r="R168">
        <v>10</v>
      </c>
      <c r="S168">
        <v>104000</v>
      </c>
      <c r="V168" s="9"/>
      <c r="W168" s="19"/>
    </row>
    <row r="169" spans="1:23" x14ac:dyDescent="0.25">
      <c r="A169" t="s">
        <v>15</v>
      </c>
      <c r="B169" t="s">
        <v>16</v>
      </c>
      <c r="C169" t="s">
        <v>1190</v>
      </c>
      <c r="D169" t="s">
        <v>18</v>
      </c>
      <c r="E169">
        <v>0.245</v>
      </c>
      <c r="F169" t="s">
        <v>19</v>
      </c>
      <c r="G169">
        <v>0</v>
      </c>
      <c r="H169" t="s">
        <v>34</v>
      </c>
      <c r="I169" t="s">
        <v>22</v>
      </c>
      <c r="J169">
        <v>104000</v>
      </c>
      <c r="K169" t="s">
        <v>21</v>
      </c>
      <c r="L169">
        <v>3000000000</v>
      </c>
      <c r="M169" t="s">
        <v>23</v>
      </c>
      <c r="N169" t="s">
        <v>24</v>
      </c>
      <c r="O169" t="s">
        <v>1197</v>
      </c>
      <c r="P169" t="s">
        <v>42</v>
      </c>
      <c r="Q169" s="9">
        <v>43934</v>
      </c>
      <c r="R169">
        <v>10</v>
      </c>
      <c r="S169">
        <v>104000</v>
      </c>
      <c r="V169" s="9"/>
      <c r="W169" s="19"/>
    </row>
    <row r="170" spans="1:23" x14ac:dyDescent="0.25">
      <c r="A170" t="s">
        <v>15</v>
      </c>
      <c r="B170" t="s">
        <v>16</v>
      </c>
      <c r="C170" t="s">
        <v>1190</v>
      </c>
      <c r="D170" t="s">
        <v>18</v>
      </c>
      <c r="E170">
        <v>0.26</v>
      </c>
      <c r="F170" t="s">
        <v>19</v>
      </c>
      <c r="G170">
        <v>0</v>
      </c>
      <c r="H170" t="s">
        <v>20</v>
      </c>
      <c r="I170" t="s">
        <v>21</v>
      </c>
      <c r="J170">
        <v>3000000000</v>
      </c>
      <c r="K170" t="s">
        <v>22</v>
      </c>
      <c r="L170">
        <v>104000</v>
      </c>
      <c r="M170" t="s">
        <v>23</v>
      </c>
      <c r="N170" t="s">
        <v>24</v>
      </c>
      <c r="O170" t="s">
        <v>1192</v>
      </c>
      <c r="P170" t="s">
        <v>42</v>
      </c>
      <c r="Q170" s="9">
        <v>43934</v>
      </c>
      <c r="R170">
        <v>10</v>
      </c>
      <c r="S170">
        <v>104000</v>
      </c>
      <c r="V170" s="9"/>
      <c r="W170" s="19"/>
    </row>
    <row r="171" spans="1:23" x14ac:dyDescent="0.25">
      <c r="A171" t="s">
        <v>15</v>
      </c>
      <c r="B171" t="s">
        <v>16</v>
      </c>
      <c r="C171" t="s">
        <v>1190</v>
      </c>
      <c r="D171" t="s">
        <v>18</v>
      </c>
      <c r="E171">
        <v>0.245</v>
      </c>
      <c r="F171" t="s">
        <v>19</v>
      </c>
      <c r="G171">
        <v>0</v>
      </c>
      <c r="H171" t="s">
        <v>81</v>
      </c>
      <c r="I171" t="s">
        <v>22</v>
      </c>
      <c r="J171">
        <v>104000</v>
      </c>
      <c r="K171" t="s">
        <v>21</v>
      </c>
      <c r="L171">
        <v>3000000000</v>
      </c>
      <c r="M171" t="s">
        <v>23</v>
      </c>
      <c r="N171" t="s">
        <v>45</v>
      </c>
      <c r="O171" t="s">
        <v>1191</v>
      </c>
      <c r="P171" t="s">
        <v>42</v>
      </c>
      <c r="Q171" s="9">
        <v>43934</v>
      </c>
      <c r="R171">
        <v>10</v>
      </c>
      <c r="S171">
        <v>104000</v>
      </c>
      <c r="V171" s="9"/>
      <c r="W171" s="19"/>
    </row>
    <row r="172" spans="1:23" x14ac:dyDescent="0.25">
      <c r="A172" t="s">
        <v>15</v>
      </c>
      <c r="B172" t="s">
        <v>16</v>
      </c>
      <c r="C172" t="s">
        <v>1166</v>
      </c>
      <c r="D172" t="s">
        <v>1181</v>
      </c>
      <c r="E172">
        <v>0.215</v>
      </c>
      <c r="F172" t="s">
        <v>19</v>
      </c>
      <c r="G172">
        <v>0</v>
      </c>
      <c r="H172" t="s">
        <v>20</v>
      </c>
      <c r="I172" t="s">
        <v>21</v>
      </c>
      <c r="J172">
        <v>13000000000</v>
      </c>
      <c r="K172" t="s">
        <v>22</v>
      </c>
      <c r="L172">
        <v>453000</v>
      </c>
      <c r="M172" t="s">
        <v>23</v>
      </c>
      <c r="N172" t="s">
        <v>24</v>
      </c>
      <c r="O172" t="s">
        <v>1182</v>
      </c>
      <c r="P172" t="s">
        <v>17</v>
      </c>
      <c r="Q172" s="9">
        <v>43935</v>
      </c>
      <c r="R172">
        <v>10</v>
      </c>
      <c r="S172">
        <v>453000</v>
      </c>
      <c r="V172" s="9"/>
      <c r="W172" s="19"/>
    </row>
    <row r="173" spans="1:23" x14ac:dyDescent="0.25">
      <c r="A173" t="s">
        <v>15</v>
      </c>
      <c r="B173" t="s">
        <v>16</v>
      </c>
      <c r="C173" t="s">
        <v>1149</v>
      </c>
      <c r="D173" t="s">
        <v>1172</v>
      </c>
      <c r="E173">
        <v>0.15</v>
      </c>
      <c r="F173" t="s">
        <v>19</v>
      </c>
      <c r="G173">
        <v>0</v>
      </c>
      <c r="H173" t="s">
        <v>20</v>
      </c>
      <c r="I173" t="s">
        <v>22</v>
      </c>
      <c r="J173">
        <v>139000</v>
      </c>
      <c r="K173" t="s">
        <v>21</v>
      </c>
      <c r="L173">
        <v>4000000000</v>
      </c>
      <c r="M173" t="s">
        <v>23</v>
      </c>
      <c r="N173" t="s">
        <v>45</v>
      </c>
      <c r="O173" t="s">
        <v>1173</v>
      </c>
      <c r="P173" t="s">
        <v>1190</v>
      </c>
      <c r="Q173" s="9">
        <v>43936</v>
      </c>
      <c r="R173">
        <v>10</v>
      </c>
      <c r="S173">
        <v>139000</v>
      </c>
      <c r="V173" s="9"/>
      <c r="W173" s="19"/>
    </row>
    <row r="174" spans="1:23" x14ac:dyDescent="0.25">
      <c r="A174" t="s">
        <v>15</v>
      </c>
      <c r="B174" t="s">
        <v>16</v>
      </c>
      <c r="C174" t="s">
        <v>1154</v>
      </c>
      <c r="D174" t="s">
        <v>1169</v>
      </c>
      <c r="E174">
        <v>0.13</v>
      </c>
      <c r="F174" t="s">
        <v>19</v>
      </c>
      <c r="G174">
        <v>0</v>
      </c>
      <c r="H174" t="s">
        <v>20</v>
      </c>
      <c r="I174" t="s">
        <v>22</v>
      </c>
      <c r="J174">
        <v>139000</v>
      </c>
      <c r="K174" t="s">
        <v>21</v>
      </c>
      <c r="L174">
        <v>4000000000</v>
      </c>
      <c r="M174" t="s">
        <v>23</v>
      </c>
      <c r="N174" t="s">
        <v>45</v>
      </c>
      <c r="O174" t="s">
        <v>1170</v>
      </c>
      <c r="P174" t="s">
        <v>1166</v>
      </c>
      <c r="Q174" s="9">
        <v>43937</v>
      </c>
      <c r="R174">
        <v>10</v>
      </c>
      <c r="S174">
        <v>139000</v>
      </c>
      <c r="V174" s="9"/>
      <c r="W174" s="19"/>
    </row>
    <row r="175" spans="1:23" x14ac:dyDescent="0.25">
      <c r="A175" t="s">
        <v>15</v>
      </c>
      <c r="B175" t="s">
        <v>16</v>
      </c>
      <c r="C175" t="s">
        <v>1154</v>
      </c>
      <c r="D175" t="s">
        <v>1157</v>
      </c>
      <c r="E175">
        <v>0.11799999999999999</v>
      </c>
      <c r="F175" t="s">
        <v>19</v>
      </c>
      <c r="G175">
        <v>0</v>
      </c>
      <c r="H175" t="s">
        <v>20</v>
      </c>
      <c r="I175" t="s">
        <v>21</v>
      </c>
      <c r="J175">
        <v>9000000000</v>
      </c>
      <c r="K175" t="s">
        <v>22</v>
      </c>
      <c r="L175">
        <v>314000</v>
      </c>
      <c r="M175" t="s">
        <v>23</v>
      </c>
      <c r="N175" t="s">
        <v>24</v>
      </c>
      <c r="O175" t="s">
        <v>1161</v>
      </c>
      <c r="P175" t="s">
        <v>1166</v>
      </c>
      <c r="Q175" s="9">
        <v>43937</v>
      </c>
      <c r="R175">
        <v>10</v>
      </c>
      <c r="S175">
        <v>314000</v>
      </c>
      <c r="V175" s="9"/>
      <c r="W175" s="19"/>
    </row>
    <row r="176" spans="1:23" x14ac:dyDescent="0.25">
      <c r="A176" t="s">
        <v>15</v>
      </c>
      <c r="B176" t="s">
        <v>16</v>
      </c>
      <c r="C176" t="s">
        <v>1154</v>
      </c>
      <c r="D176" t="s">
        <v>1157</v>
      </c>
      <c r="E176">
        <v>0.09</v>
      </c>
      <c r="F176" t="s">
        <v>19</v>
      </c>
      <c r="G176">
        <v>0</v>
      </c>
      <c r="H176" t="s">
        <v>20</v>
      </c>
      <c r="I176" t="s">
        <v>21</v>
      </c>
      <c r="J176">
        <v>9000000000</v>
      </c>
      <c r="K176" t="s">
        <v>22</v>
      </c>
      <c r="L176">
        <v>314000</v>
      </c>
      <c r="M176" t="s">
        <v>23</v>
      </c>
      <c r="N176" t="s">
        <v>24</v>
      </c>
      <c r="O176" t="s">
        <v>1158</v>
      </c>
      <c r="P176" t="s">
        <v>1166</v>
      </c>
      <c r="Q176" s="9">
        <v>43937</v>
      </c>
      <c r="R176">
        <v>10</v>
      </c>
      <c r="S176">
        <v>314000</v>
      </c>
      <c r="V176" s="9"/>
      <c r="W176" s="19"/>
    </row>
    <row r="177" spans="1:23" x14ac:dyDescent="0.25">
      <c r="A177" t="s">
        <v>15</v>
      </c>
      <c r="B177" t="s">
        <v>16</v>
      </c>
      <c r="C177" t="s">
        <v>1227</v>
      </c>
      <c r="D177" t="s">
        <v>1228</v>
      </c>
      <c r="E177">
        <v>0.02</v>
      </c>
      <c r="F177" t="s">
        <v>19</v>
      </c>
      <c r="G177">
        <v>0</v>
      </c>
      <c r="H177" t="s">
        <v>20</v>
      </c>
      <c r="I177" t="s">
        <v>22</v>
      </c>
      <c r="J177">
        <v>139000</v>
      </c>
      <c r="K177" t="s">
        <v>21</v>
      </c>
      <c r="L177">
        <v>4000000000</v>
      </c>
      <c r="M177" t="s">
        <v>23</v>
      </c>
      <c r="N177" t="s">
        <v>45</v>
      </c>
      <c r="O177" t="s">
        <v>1240</v>
      </c>
      <c r="P177" t="s">
        <v>1146</v>
      </c>
      <c r="Q177" s="9">
        <v>43942</v>
      </c>
      <c r="R177">
        <v>10</v>
      </c>
      <c r="S177">
        <v>139000</v>
      </c>
      <c r="V177" s="9"/>
      <c r="W177" s="19"/>
    </row>
    <row r="178" spans="1:23" x14ac:dyDescent="0.25">
      <c r="A178" t="s">
        <v>15</v>
      </c>
      <c r="B178" t="s">
        <v>16</v>
      </c>
      <c r="C178" t="s">
        <v>1233</v>
      </c>
      <c r="D178" t="s">
        <v>1234</v>
      </c>
      <c r="E178">
        <v>-0.05</v>
      </c>
      <c r="F178" t="s">
        <v>19</v>
      </c>
      <c r="G178">
        <v>0</v>
      </c>
      <c r="H178" t="s">
        <v>34</v>
      </c>
      <c r="I178" t="s">
        <v>22</v>
      </c>
      <c r="J178">
        <v>104000</v>
      </c>
      <c r="K178" t="s">
        <v>21</v>
      </c>
      <c r="L178">
        <v>3000000000</v>
      </c>
      <c r="M178" t="s">
        <v>23</v>
      </c>
      <c r="N178" t="s">
        <v>24</v>
      </c>
      <c r="O178" t="s">
        <v>1236</v>
      </c>
      <c r="P178" t="s">
        <v>1227</v>
      </c>
      <c r="Q178" s="9">
        <v>43944</v>
      </c>
      <c r="R178">
        <v>10</v>
      </c>
      <c r="S178">
        <v>104000</v>
      </c>
      <c r="V178" s="9"/>
      <c r="W178" s="19"/>
    </row>
    <row r="179" spans="1:23" x14ac:dyDescent="0.25">
      <c r="A179" t="s">
        <v>15</v>
      </c>
      <c r="B179" t="s">
        <v>16</v>
      </c>
      <c r="C179" t="s">
        <v>1233</v>
      </c>
      <c r="D179" t="s">
        <v>1234</v>
      </c>
      <c r="E179">
        <v>-5.5E-2</v>
      </c>
      <c r="F179" t="s">
        <v>19</v>
      </c>
      <c r="G179">
        <v>0</v>
      </c>
      <c r="H179" t="s">
        <v>34</v>
      </c>
      <c r="I179" t="s">
        <v>22</v>
      </c>
      <c r="J179">
        <v>139000</v>
      </c>
      <c r="K179" t="s">
        <v>21</v>
      </c>
      <c r="L179">
        <v>4000000000</v>
      </c>
      <c r="M179" t="s">
        <v>23</v>
      </c>
      <c r="N179" t="s">
        <v>24</v>
      </c>
      <c r="O179" t="s">
        <v>1235</v>
      </c>
      <c r="P179" t="s">
        <v>1227</v>
      </c>
      <c r="Q179" s="9">
        <v>43944</v>
      </c>
      <c r="R179">
        <v>10</v>
      </c>
      <c r="S179">
        <v>139000</v>
      </c>
      <c r="V179" s="9"/>
      <c r="W179" s="19"/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D2B6-1060-4579-911D-2B1F6889C456}">
  <dimension ref="A1:AH92"/>
  <sheetViews>
    <sheetView topLeftCell="U1" zoomScale="68" zoomScaleNormal="68" workbookViewId="0">
      <selection activeCell="AH13" sqref="AH13"/>
    </sheetView>
  </sheetViews>
  <sheetFormatPr baseColWidth="10" defaultRowHeight="15" x14ac:dyDescent="0.25"/>
  <cols>
    <col min="15" max="15" width="13" customWidth="1"/>
    <col min="16" max="16" width="13.42578125" customWidth="1"/>
    <col min="19" max="19" width="15.42578125" customWidth="1"/>
    <col min="23" max="23" width="18.140625" bestFit="1" customWidth="1"/>
    <col min="24" max="24" width="14.7109375" bestFit="1" customWidth="1"/>
    <col min="26" max="26" width="19.85546875" customWidth="1"/>
    <col min="27" max="27" width="18.5703125" customWidth="1"/>
    <col min="29" max="29" width="16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1198</v>
      </c>
      <c r="Q1" t="s">
        <v>1199</v>
      </c>
      <c r="R1" t="s">
        <v>1275</v>
      </c>
      <c r="S1" t="s">
        <v>1200</v>
      </c>
      <c r="T1" t="s">
        <v>1210</v>
      </c>
    </row>
    <row r="2" spans="1:34" x14ac:dyDescent="0.25">
      <c r="A2" t="s">
        <v>15</v>
      </c>
      <c r="B2" t="s">
        <v>16</v>
      </c>
      <c r="C2" t="s">
        <v>373</v>
      </c>
      <c r="D2" t="s">
        <v>374</v>
      </c>
      <c r="E2">
        <v>-0.48</v>
      </c>
      <c r="F2" t="s">
        <v>19</v>
      </c>
      <c r="G2">
        <v>0</v>
      </c>
      <c r="H2" t="s">
        <v>20</v>
      </c>
      <c r="I2" t="s">
        <v>21</v>
      </c>
      <c r="J2">
        <v>19084400000</v>
      </c>
      <c r="K2" t="s">
        <v>22</v>
      </c>
      <c r="L2">
        <v>680000</v>
      </c>
      <c r="M2" t="s">
        <v>23</v>
      </c>
      <c r="N2" t="s">
        <v>45</v>
      </c>
      <c r="O2" t="s">
        <v>1066</v>
      </c>
      <c r="P2" t="s">
        <v>1098</v>
      </c>
      <c r="Q2" s="9">
        <v>43773</v>
      </c>
      <c r="R2" s="4">
        <f t="shared" ref="R2:R65" si="0">+DATE(RIGHT(P2,4),LEFT(P2,2),MID(P2,4,2))</f>
        <v>43773</v>
      </c>
      <c r="S2">
        <v>5</v>
      </c>
      <c r="T2">
        <v>680000</v>
      </c>
    </row>
    <row r="3" spans="1:34" x14ac:dyDescent="0.25">
      <c r="A3" t="s">
        <v>15</v>
      </c>
      <c r="B3" t="s">
        <v>16</v>
      </c>
      <c r="C3" t="s">
        <v>373</v>
      </c>
      <c r="D3" t="s">
        <v>374</v>
      </c>
      <c r="E3">
        <v>-0.35</v>
      </c>
      <c r="F3" t="s">
        <v>19</v>
      </c>
      <c r="G3">
        <v>0</v>
      </c>
      <c r="H3" t="s">
        <v>20</v>
      </c>
      <c r="I3" t="s">
        <v>22</v>
      </c>
      <c r="J3">
        <v>500000</v>
      </c>
      <c r="K3" t="s">
        <v>21</v>
      </c>
      <c r="L3">
        <v>14032700000</v>
      </c>
      <c r="M3" t="s">
        <v>23</v>
      </c>
      <c r="N3" t="s">
        <v>45</v>
      </c>
      <c r="O3" t="s">
        <v>1067</v>
      </c>
      <c r="P3" t="s">
        <v>1098</v>
      </c>
      <c r="Q3" s="9">
        <v>43773</v>
      </c>
      <c r="R3" s="4">
        <f t="shared" si="0"/>
        <v>43773</v>
      </c>
      <c r="S3">
        <v>5</v>
      </c>
      <c r="T3">
        <v>500000</v>
      </c>
      <c r="AA3">
        <f>280000/5</f>
        <v>56000</v>
      </c>
    </row>
    <row r="4" spans="1:34" x14ac:dyDescent="0.25">
      <c r="A4" t="s">
        <v>15</v>
      </c>
      <c r="B4" t="s">
        <v>16</v>
      </c>
      <c r="C4" t="s">
        <v>983</v>
      </c>
      <c r="D4" t="s">
        <v>1004</v>
      </c>
      <c r="E4">
        <v>-0.43</v>
      </c>
      <c r="F4" t="s">
        <v>19</v>
      </c>
      <c r="G4">
        <v>0</v>
      </c>
      <c r="H4" t="s">
        <v>81</v>
      </c>
      <c r="I4" t="s">
        <v>22</v>
      </c>
      <c r="J4">
        <v>781000</v>
      </c>
      <c r="K4" t="s">
        <v>21</v>
      </c>
      <c r="L4">
        <v>22000000000</v>
      </c>
      <c r="M4" t="s">
        <v>23</v>
      </c>
      <c r="N4" t="s">
        <v>24</v>
      </c>
      <c r="O4" t="s">
        <v>1008</v>
      </c>
      <c r="P4" t="s">
        <v>1012</v>
      </c>
      <c r="Q4" s="9">
        <v>43787</v>
      </c>
      <c r="R4" s="4">
        <f t="shared" si="0"/>
        <v>43787</v>
      </c>
      <c r="S4">
        <v>5</v>
      </c>
      <c r="T4">
        <v>781000</v>
      </c>
    </row>
    <row r="5" spans="1:34" x14ac:dyDescent="0.25">
      <c r="A5" t="s">
        <v>15</v>
      </c>
      <c r="B5" t="s">
        <v>16</v>
      </c>
      <c r="C5" t="s">
        <v>983</v>
      </c>
      <c r="D5" t="s">
        <v>1004</v>
      </c>
      <c r="E5">
        <v>-0.43</v>
      </c>
      <c r="F5" t="s">
        <v>19</v>
      </c>
      <c r="G5">
        <v>0</v>
      </c>
      <c r="H5" t="s">
        <v>62</v>
      </c>
      <c r="I5" t="s">
        <v>22</v>
      </c>
      <c r="J5">
        <v>781000</v>
      </c>
      <c r="K5" t="s">
        <v>21</v>
      </c>
      <c r="L5">
        <v>22000000000</v>
      </c>
      <c r="M5" t="s">
        <v>23</v>
      </c>
      <c r="N5" t="s">
        <v>45</v>
      </c>
      <c r="O5" t="s">
        <v>1005</v>
      </c>
      <c r="P5" t="s">
        <v>1012</v>
      </c>
      <c r="Q5" s="9">
        <v>43787</v>
      </c>
      <c r="R5" s="4">
        <f t="shared" si="0"/>
        <v>43787</v>
      </c>
      <c r="S5">
        <v>5</v>
      </c>
      <c r="T5">
        <v>781000</v>
      </c>
      <c r="W5" s="8" t="s">
        <v>1211</v>
      </c>
      <c r="X5" t="s">
        <v>1213</v>
      </c>
    </row>
    <row r="6" spans="1:34" x14ac:dyDescent="0.25">
      <c r="A6" t="s">
        <v>15</v>
      </c>
      <c r="B6" t="s">
        <v>16</v>
      </c>
      <c r="C6" t="s">
        <v>961</v>
      </c>
      <c r="D6" t="s">
        <v>969</v>
      </c>
      <c r="E6">
        <v>-0.32</v>
      </c>
      <c r="F6" t="s">
        <v>19</v>
      </c>
      <c r="G6">
        <v>0</v>
      </c>
      <c r="H6" t="s">
        <v>34</v>
      </c>
      <c r="I6" t="s">
        <v>22</v>
      </c>
      <c r="J6">
        <v>283000</v>
      </c>
      <c r="K6" t="s">
        <v>21</v>
      </c>
      <c r="L6">
        <v>8000000000</v>
      </c>
      <c r="M6" t="s">
        <v>23</v>
      </c>
      <c r="N6" t="s">
        <v>24</v>
      </c>
      <c r="O6" t="s">
        <v>971</v>
      </c>
      <c r="P6" t="s">
        <v>980</v>
      </c>
      <c r="Q6" s="9">
        <v>43791</v>
      </c>
      <c r="R6" s="4">
        <f t="shared" si="0"/>
        <v>43791</v>
      </c>
      <c r="S6">
        <v>5</v>
      </c>
      <c r="T6">
        <v>283000</v>
      </c>
      <c r="W6" s="10" t="s">
        <v>1215</v>
      </c>
      <c r="X6" s="7">
        <v>28853000</v>
      </c>
    </row>
    <row r="7" spans="1:34" x14ac:dyDescent="0.25">
      <c r="A7" t="s">
        <v>15</v>
      </c>
      <c r="B7" t="s">
        <v>16</v>
      </c>
      <c r="C7" t="s">
        <v>961</v>
      </c>
      <c r="D7" t="s">
        <v>969</v>
      </c>
      <c r="E7">
        <v>-0.315</v>
      </c>
      <c r="F7" t="s">
        <v>19</v>
      </c>
      <c r="G7">
        <v>0</v>
      </c>
      <c r="H7" t="s">
        <v>20</v>
      </c>
      <c r="I7" t="s">
        <v>21</v>
      </c>
      <c r="J7">
        <v>24000000000</v>
      </c>
      <c r="K7" t="s">
        <v>22</v>
      </c>
      <c r="L7">
        <v>851000</v>
      </c>
      <c r="M7" t="s">
        <v>23</v>
      </c>
      <c r="N7" t="s">
        <v>24</v>
      </c>
      <c r="O7" t="s">
        <v>970</v>
      </c>
      <c r="P7" t="s">
        <v>980</v>
      </c>
      <c r="Q7" s="9">
        <v>43791</v>
      </c>
      <c r="R7" s="4">
        <f t="shared" si="0"/>
        <v>43791</v>
      </c>
      <c r="S7">
        <v>5</v>
      </c>
      <c r="T7">
        <v>851000</v>
      </c>
      <c r="W7" s="11" t="s">
        <v>1253</v>
      </c>
      <c r="X7" s="7">
        <v>26796000</v>
      </c>
    </row>
    <row r="8" spans="1:34" x14ac:dyDescent="0.25">
      <c r="A8" t="s">
        <v>15</v>
      </c>
      <c r="B8" t="s">
        <v>16</v>
      </c>
      <c r="C8" t="s">
        <v>939</v>
      </c>
      <c r="D8" t="s">
        <v>948</v>
      </c>
      <c r="E8">
        <v>-0.41</v>
      </c>
      <c r="F8" t="s">
        <v>19</v>
      </c>
      <c r="G8">
        <v>0</v>
      </c>
      <c r="H8" t="s">
        <v>34</v>
      </c>
      <c r="I8" t="s">
        <v>22</v>
      </c>
      <c r="J8">
        <v>212000</v>
      </c>
      <c r="K8" t="s">
        <v>21</v>
      </c>
      <c r="L8">
        <v>6000000000</v>
      </c>
      <c r="M8" t="s">
        <v>23</v>
      </c>
      <c r="N8" t="s">
        <v>24</v>
      </c>
      <c r="O8" t="s">
        <v>949</v>
      </c>
      <c r="P8" t="s">
        <v>961</v>
      </c>
      <c r="Q8" s="9">
        <v>43795</v>
      </c>
      <c r="R8" s="4">
        <f t="shared" si="0"/>
        <v>43795</v>
      </c>
      <c r="S8">
        <v>5</v>
      </c>
      <c r="T8">
        <v>212000</v>
      </c>
      <c r="W8" s="17" t="s">
        <v>1218</v>
      </c>
      <c r="X8" s="7">
        <v>10687000</v>
      </c>
      <c r="Z8" t="s">
        <v>1199</v>
      </c>
      <c r="AA8" t="s">
        <v>1276</v>
      </c>
      <c r="AB8" t="s">
        <v>1277</v>
      </c>
      <c r="AC8" t="s">
        <v>1278</v>
      </c>
      <c r="AD8" t="s">
        <v>1266</v>
      </c>
      <c r="AE8" t="s">
        <v>1267</v>
      </c>
      <c r="AF8" t="s">
        <v>1268</v>
      </c>
      <c r="AG8" s="18" t="s">
        <v>1269</v>
      </c>
      <c r="AH8" s="18" t="s">
        <v>1270</v>
      </c>
    </row>
    <row r="9" spans="1:34" x14ac:dyDescent="0.25">
      <c r="A9" t="s">
        <v>15</v>
      </c>
      <c r="B9" t="s">
        <v>16</v>
      </c>
      <c r="C9" t="s">
        <v>305</v>
      </c>
      <c r="D9" t="s">
        <v>944</v>
      </c>
      <c r="E9">
        <v>-0.41</v>
      </c>
      <c r="F9" t="s">
        <v>19</v>
      </c>
      <c r="G9">
        <v>0</v>
      </c>
      <c r="H9" t="s">
        <v>34</v>
      </c>
      <c r="I9" t="s">
        <v>22</v>
      </c>
      <c r="J9">
        <v>319000</v>
      </c>
      <c r="K9" t="s">
        <v>21</v>
      </c>
      <c r="L9">
        <v>9000000000</v>
      </c>
      <c r="M9" t="s">
        <v>23</v>
      </c>
      <c r="N9" t="s">
        <v>24</v>
      </c>
      <c r="O9" t="s">
        <v>945</v>
      </c>
      <c r="P9" t="s">
        <v>961</v>
      </c>
      <c r="Q9" s="9">
        <v>43795</v>
      </c>
      <c r="R9" s="4">
        <f t="shared" si="0"/>
        <v>43795</v>
      </c>
      <c r="S9">
        <v>5</v>
      </c>
      <c r="T9">
        <v>319000</v>
      </c>
      <c r="W9" s="16" t="s">
        <v>783</v>
      </c>
      <c r="X9" s="7">
        <v>1058000</v>
      </c>
      <c r="Z9" s="4">
        <f>+DATE(RIGHT(W9,4),LEFT(W9,2),MID(W9,4,2))</f>
        <v>43836</v>
      </c>
      <c r="AA9" s="20">
        <f>(+X9)/(280000/5)</f>
        <v>18.892857142857142</v>
      </c>
      <c r="AB9">
        <f>+VLOOKUP(Z9,'[1]CAM CLF'!$AA$7:$AG$1048576,6,FALSE)</f>
        <v>9.7000000000000031E-2</v>
      </c>
      <c r="AC9">
        <f>+VLOOKUP(Z9,'[1]CAM CLF'!$AA$7:$AG$1048576,7,FALSE)</f>
        <v>0.06</v>
      </c>
      <c r="AD9">
        <f>+_xlfn.STDEV.S(AA9:AA135)</f>
        <v>13.44697684729455</v>
      </c>
      <c r="AE9">
        <f>+_xlfn.STDEV.S(AB9:AB135)</f>
        <v>6.1446936867676098E-2</v>
      </c>
      <c r="AF9">
        <f>+_xlfn.STDEV.S(AC9:AC135)</f>
        <v>5.6843113002353403E-2</v>
      </c>
      <c r="AG9">
        <v>10</v>
      </c>
      <c r="AH9">
        <f t="shared" ref="AH9:AH12" si="1">+AG9*($AE$13+$AF$13)/($AE$11+0.75*$AD$9)</f>
        <v>6.887301802009746E-2</v>
      </c>
    </row>
    <row r="10" spans="1:34" x14ac:dyDescent="0.25">
      <c r="A10" t="s">
        <v>15</v>
      </c>
      <c r="B10" t="s">
        <v>16</v>
      </c>
      <c r="C10" t="s">
        <v>906</v>
      </c>
      <c r="D10" t="s">
        <v>911</v>
      </c>
      <c r="E10">
        <v>-0.26619999999999999</v>
      </c>
      <c r="F10" t="s">
        <v>19</v>
      </c>
      <c r="G10">
        <v>0</v>
      </c>
      <c r="H10" t="s">
        <v>86</v>
      </c>
      <c r="I10" t="s">
        <v>21</v>
      </c>
      <c r="J10">
        <v>8000000000</v>
      </c>
      <c r="K10" t="s">
        <v>22</v>
      </c>
      <c r="L10">
        <v>283000</v>
      </c>
      <c r="M10" t="s">
        <v>23</v>
      </c>
      <c r="N10" t="s">
        <v>45</v>
      </c>
      <c r="O10" t="s">
        <v>918</v>
      </c>
      <c r="P10" t="s">
        <v>924</v>
      </c>
      <c r="Q10" s="9">
        <v>43803</v>
      </c>
      <c r="R10" s="4">
        <f t="shared" si="0"/>
        <v>43803</v>
      </c>
      <c r="S10">
        <v>5</v>
      </c>
      <c r="T10">
        <v>283000</v>
      </c>
      <c r="W10" s="16" t="s">
        <v>774</v>
      </c>
      <c r="X10" s="7">
        <v>529000</v>
      </c>
      <c r="Z10" s="4">
        <f t="shared" ref="Z10:Z20" si="2">+DATE(RIGHT(W10,4),LEFT(W10,2),MID(W10,4,2))</f>
        <v>43837</v>
      </c>
      <c r="AA10" s="20">
        <f>(+X10)/(280000/5)</f>
        <v>9.4464285714285712</v>
      </c>
      <c r="AB10">
        <f>+VLOOKUP(Z10,'[1]CAM CLF'!$AA$7:$AG$1048576,6,FALSE)</f>
        <v>3.5000000000000031E-2</v>
      </c>
      <c r="AC10">
        <f>+VLOOKUP(Z10,'[1]CAM CLF'!$AA$7:$AG$1048576,7,FALSE)</f>
        <v>3.0000000000000027E-2</v>
      </c>
      <c r="AG10">
        <v>20</v>
      </c>
      <c r="AH10">
        <f t="shared" si="1"/>
        <v>0.13774603604019492</v>
      </c>
    </row>
    <row r="11" spans="1:34" x14ac:dyDescent="0.25">
      <c r="A11" t="s">
        <v>15</v>
      </c>
      <c r="B11" t="s">
        <v>16</v>
      </c>
      <c r="C11" t="s">
        <v>906</v>
      </c>
      <c r="D11" t="s">
        <v>911</v>
      </c>
      <c r="E11">
        <v>-0.27500000000000002</v>
      </c>
      <c r="F11" t="s">
        <v>19</v>
      </c>
      <c r="G11">
        <v>0</v>
      </c>
      <c r="H11" t="s">
        <v>20</v>
      </c>
      <c r="I11" t="s">
        <v>21</v>
      </c>
      <c r="J11">
        <v>8000000000</v>
      </c>
      <c r="K11" t="s">
        <v>22</v>
      </c>
      <c r="L11">
        <v>283000</v>
      </c>
      <c r="M11" t="s">
        <v>23</v>
      </c>
      <c r="N11" t="s">
        <v>24</v>
      </c>
      <c r="O11" t="s">
        <v>916</v>
      </c>
      <c r="P11" t="s">
        <v>924</v>
      </c>
      <c r="Q11" s="9">
        <v>43803</v>
      </c>
      <c r="R11" s="4">
        <f t="shared" si="0"/>
        <v>43803</v>
      </c>
      <c r="S11">
        <v>5</v>
      </c>
      <c r="T11">
        <v>283000</v>
      </c>
      <c r="W11" s="16" t="s">
        <v>765</v>
      </c>
      <c r="X11" s="7">
        <v>282000</v>
      </c>
      <c r="Z11" s="4">
        <f t="shared" si="2"/>
        <v>43838</v>
      </c>
      <c r="AA11" s="20">
        <f>(+X11)/(280000/5)</f>
        <v>5.0357142857142856</v>
      </c>
      <c r="AB11">
        <f>+VLOOKUP(Z11,'[1]CAM CLF'!$AA$7:$AG$1048576,6,FALSE)</f>
        <v>0.06</v>
      </c>
      <c r="AC11">
        <f>+VLOOKUP(Z11,'[1]CAM CLF'!$AA$7:$AG$1048576,7,FALSE)</f>
        <v>4.9999999999999989E-2</v>
      </c>
      <c r="AD11" t="s">
        <v>1271</v>
      </c>
      <c r="AE11" s="13">
        <f>+AVERAGE(AA7:AA88)</f>
        <v>14.720918367346936</v>
      </c>
      <c r="AG11">
        <v>30</v>
      </c>
      <c r="AH11">
        <f t="shared" si="1"/>
        <v>0.20661905406029238</v>
      </c>
    </row>
    <row r="12" spans="1:34" x14ac:dyDescent="0.25">
      <c r="A12" t="s">
        <v>15</v>
      </c>
      <c r="B12" t="s">
        <v>16</v>
      </c>
      <c r="C12" t="s">
        <v>906</v>
      </c>
      <c r="D12" t="s">
        <v>911</v>
      </c>
      <c r="E12">
        <v>-0.25</v>
      </c>
      <c r="F12" t="s">
        <v>19</v>
      </c>
      <c r="G12">
        <v>0</v>
      </c>
      <c r="H12" t="s">
        <v>34</v>
      </c>
      <c r="I12" t="s">
        <v>22</v>
      </c>
      <c r="J12">
        <v>283000</v>
      </c>
      <c r="K12" t="s">
        <v>21</v>
      </c>
      <c r="L12">
        <v>8000000000</v>
      </c>
      <c r="M12" t="s">
        <v>23</v>
      </c>
      <c r="N12" t="s">
        <v>24</v>
      </c>
      <c r="O12" t="s">
        <v>915</v>
      </c>
      <c r="P12" t="s">
        <v>924</v>
      </c>
      <c r="Q12" s="9">
        <v>43803</v>
      </c>
      <c r="R12" s="4">
        <f t="shared" si="0"/>
        <v>43803</v>
      </c>
      <c r="S12">
        <v>5</v>
      </c>
      <c r="T12">
        <v>283000</v>
      </c>
      <c r="W12" s="16" t="s">
        <v>762</v>
      </c>
      <c r="X12" s="7">
        <v>247000</v>
      </c>
      <c r="Z12" s="4">
        <f t="shared" si="2"/>
        <v>43839</v>
      </c>
      <c r="AA12" s="20">
        <f>(+X12)/(280000/5)</f>
        <v>4.4107142857142856</v>
      </c>
      <c r="AB12">
        <f>+VLOOKUP(Z12,'[1]CAM CLF'!$AA$7:$AG$1048576,6,FALSE)</f>
        <v>7.5000000000000011E-2</v>
      </c>
      <c r="AC12">
        <f>+VLOOKUP(Z12,'[1]CAM CLF'!$AA$7:$AG$1048576,7,FALSE)</f>
        <v>4.9999999999999989E-2</v>
      </c>
      <c r="AG12">
        <v>40</v>
      </c>
      <c r="AH12">
        <f t="shared" si="1"/>
        <v>0.27549207208038984</v>
      </c>
    </row>
    <row r="13" spans="1:34" x14ac:dyDescent="0.25">
      <c r="A13" t="s">
        <v>15</v>
      </c>
      <c r="B13" t="s">
        <v>16</v>
      </c>
      <c r="C13" t="s">
        <v>906</v>
      </c>
      <c r="D13" t="s">
        <v>911</v>
      </c>
      <c r="E13">
        <v>-0.28000000000000003</v>
      </c>
      <c r="F13" t="s">
        <v>19</v>
      </c>
      <c r="G13">
        <v>0</v>
      </c>
      <c r="H13" t="s">
        <v>34</v>
      </c>
      <c r="I13" t="s">
        <v>22</v>
      </c>
      <c r="J13">
        <v>566000</v>
      </c>
      <c r="K13" t="s">
        <v>21</v>
      </c>
      <c r="L13">
        <v>16000000000</v>
      </c>
      <c r="M13" t="s">
        <v>23</v>
      </c>
      <c r="N13" t="s">
        <v>24</v>
      </c>
      <c r="O13" t="s">
        <v>914</v>
      </c>
      <c r="P13" t="s">
        <v>924</v>
      </c>
      <c r="Q13" s="9">
        <v>43803</v>
      </c>
      <c r="R13" s="4">
        <f t="shared" si="0"/>
        <v>43803</v>
      </c>
      <c r="S13">
        <v>5</v>
      </c>
      <c r="T13">
        <v>566000</v>
      </c>
      <c r="W13" s="16" t="s">
        <v>748</v>
      </c>
      <c r="X13" s="7">
        <v>846000</v>
      </c>
      <c r="Z13" s="4">
        <f t="shared" si="2"/>
        <v>43843</v>
      </c>
      <c r="AA13" s="20">
        <f>(+X13)/(280000/5)</f>
        <v>15.107142857142858</v>
      </c>
      <c r="AB13">
        <f>+VLOOKUP(Z13,'[1]CAM CLF'!$AA$7:$AG$1048576,6,FALSE)</f>
        <v>4.0000000000000036E-2</v>
      </c>
      <c r="AC13">
        <f>+VLOOKUP(Z13,'[1]CAM CLF'!$AA$7:$AG$1048576,7,FALSE)</f>
        <v>-1.5000000000000013E-2</v>
      </c>
      <c r="AD13" t="s">
        <v>1271</v>
      </c>
      <c r="AE13" s="12">
        <f>+AVERAGE(AB7:AB88)</f>
        <v>7.7742857142857114E-2</v>
      </c>
      <c r="AF13" s="12">
        <f>+AE13+0.25*AE9</f>
        <v>9.310459135977614E-2</v>
      </c>
      <c r="AG13">
        <v>50</v>
      </c>
      <c r="AH13">
        <f>+AG13*($AE$13+$AF$13)/($AE$11+0.75*$AD$9)</f>
        <v>0.34436509010048738</v>
      </c>
    </row>
    <row r="14" spans="1:34" x14ac:dyDescent="0.25">
      <c r="A14" t="s">
        <v>15</v>
      </c>
      <c r="B14" t="s">
        <v>16</v>
      </c>
      <c r="C14" t="s">
        <v>906</v>
      </c>
      <c r="D14" t="s">
        <v>911</v>
      </c>
      <c r="E14">
        <v>-0.26</v>
      </c>
      <c r="F14" t="s">
        <v>19</v>
      </c>
      <c r="G14">
        <v>0</v>
      </c>
      <c r="H14" t="s">
        <v>20</v>
      </c>
      <c r="I14" t="s">
        <v>21</v>
      </c>
      <c r="J14">
        <v>8000000000</v>
      </c>
      <c r="K14" t="s">
        <v>22</v>
      </c>
      <c r="L14">
        <v>283000</v>
      </c>
      <c r="M14" t="s">
        <v>23</v>
      </c>
      <c r="N14" t="s">
        <v>24</v>
      </c>
      <c r="O14" t="s">
        <v>913</v>
      </c>
      <c r="P14" t="s">
        <v>924</v>
      </c>
      <c r="Q14" s="9">
        <v>43803</v>
      </c>
      <c r="R14" s="4">
        <f t="shared" si="0"/>
        <v>43803</v>
      </c>
      <c r="S14">
        <v>5</v>
      </c>
      <c r="T14">
        <v>283000</v>
      </c>
      <c r="W14" s="16" t="s">
        <v>744</v>
      </c>
      <c r="X14" s="7">
        <v>2187000</v>
      </c>
      <c r="Z14" s="4">
        <f t="shared" si="2"/>
        <v>43844</v>
      </c>
      <c r="AA14" s="20">
        <f>(+X14)/(280000/5)</f>
        <v>39.053571428571431</v>
      </c>
      <c r="AB14">
        <f>+VLOOKUP(Z14,'[1]CAM CLF'!$AA$7:$AG$1048576,6,FALSE)</f>
        <v>0.06</v>
      </c>
      <c r="AC14">
        <f>+VLOOKUP(Z14,'[1]CAM CLF'!$AA$7:$AG$1048576,7,FALSE)</f>
        <v>-4.4999999999999984E-2</v>
      </c>
    </row>
    <row r="15" spans="1:34" x14ac:dyDescent="0.25">
      <c r="A15" t="s">
        <v>15</v>
      </c>
      <c r="B15" t="s">
        <v>16</v>
      </c>
      <c r="C15" t="s">
        <v>906</v>
      </c>
      <c r="D15" t="s">
        <v>911</v>
      </c>
      <c r="E15">
        <v>-0.28000000000000003</v>
      </c>
      <c r="F15" t="s">
        <v>19</v>
      </c>
      <c r="G15">
        <v>0</v>
      </c>
      <c r="H15" t="s">
        <v>34</v>
      </c>
      <c r="I15" t="s">
        <v>22</v>
      </c>
      <c r="J15">
        <v>283000</v>
      </c>
      <c r="K15" t="s">
        <v>21</v>
      </c>
      <c r="L15">
        <v>8000000000</v>
      </c>
      <c r="M15" t="s">
        <v>23</v>
      </c>
      <c r="N15" t="s">
        <v>24</v>
      </c>
      <c r="O15" t="s">
        <v>912</v>
      </c>
      <c r="P15" t="s">
        <v>924</v>
      </c>
      <c r="Q15" s="9">
        <v>43803</v>
      </c>
      <c r="R15" s="4">
        <f t="shared" si="0"/>
        <v>43803</v>
      </c>
      <c r="S15">
        <v>5</v>
      </c>
      <c r="T15">
        <v>283000</v>
      </c>
      <c r="W15" s="16" t="s">
        <v>724</v>
      </c>
      <c r="X15" s="7">
        <v>564000</v>
      </c>
      <c r="Z15" s="4">
        <f t="shared" si="2"/>
        <v>43845</v>
      </c>
      <c r="AA15" s="20">
        <f>(+X15)/(280000/5)</f>
        <v>10.071428571428571</v>
      </c>
      <c r="AB15">
        <f>+VLOOKUP(Z15,'[1]CAM CLF'!$AA$7:$AG$1048576,6,FALSE)</f>
        <v>0.06</v>
      </c>
      <c r="AC15">
        <f>+VLOOKUP(Z15,'[1]CAM CLF'!$AA$7:$AG$1048576,7,FALSE)</f>
        <v>-4.2999999999999983E-2</v>
      </c>
    </row>
    <row r="16" spans="1:34" x14ac:dyDescent="0.25">
      <c r="A16" t="s">
        <v>15</v>
      </c>
      <c r="B16" t="s">
        <v>16</v>
      </c>
      <c r="C16" t="s">
        <v>873</v>
      </c>
      <c r="D16" t="s">
        <v>883</v>
      </c>
      <c r="E16">
        <v>-0.315</v>
      </c>
      <c r="F16" t="s">
        <v>19</v>
      </c>
      <c r="G16">
        <v>0</v>
      </c>
      <c r="H16" t="s">
        <v>20</v>
      </c>
      <c r="I16" t="s">
        <v>21</v>
      </c>
      <c r="J16">
        <v>8000000000</v>
      </c>
      <c r="K16" t="s">
        <v>22</v>
      </c>
      <c r="L16">
        <v>282000</v>
      </c>
      <c r="M16" t="s">
        <v>23</v>
      </c>
      <c r="N16" t="s">
        <v>24</v>
      </c>
      <c r="O16" t="s">
        <v>886</v>
      </c>
      <c r="P16" t="s">
        <v>289</v>
      </c>
      <c r="Q16" s="9">
        <v>43808</v>
      </c>
      <c r="R16" s="4">
        <f t="shared" si="0"/>
        <v>43808</v>
      </c>
      <c r="S16">
        <v>5</v>
      </c>
      <c r="T16">
        <v>282000</v>
      </c>
      <c r="W16" s="16" t="s">
        <v>1255</v>
      </c>
      <c r="X16" s="7">
        <v>1268000</v>
      </c>
      <c r="Z16" s="4">
        <f t="shared" si="2"/>
        <v>43853</v>
      </c>
      <c r="AA16" s="20">
        <f>(+X16)/(280000/5)</f>
        <v>22.642857142857142</v>
      </c>
      <c r="AB16">
        <f>+VLOOKUP(Z16,'[1]CAM CLF'!$AA$7:$AG$1048576,6,FALSE)</f>
        <v>4.0000000000000036E-2</v>
      </c>
      <c r="AC16">
        <f>+VLOOKUP(Z16,'[1]CAM CLF'!$AA$7:$AG$1048576,7,FALSE)</f>
        <v>-3.0000000000000027E-2</v>
      </c>
    </row>
    <row r="17" spans="1:31" x14ac:dyDescent="0.25">
      <c r="A17" t="s">
        <v>15</v>
      </c>
      <c r="B17" t="s">
        <v>16</v>
      </c>
      <c r="C17" t="s">
        <v>873</v>
      </c>
      <c r="D17" t="s">
        <v>883</v>
      </c>
      <c r="E17">
        <v>-0.32</v>
      </c>
      <c r="F17" t="s">
        <v>19</v>
      </c>
      <c r="G17">
        <v>0</v>
      </c>
      <c r="H17" t="s">
        <v>20</v>
      </c>
      <c r="I17" t="s">
        <v>21</v>
      </c>
      <c r="J17">
        <v>8000000000</v>
      </c>
      <c r="K17" t="s">
        <v>22</v>
      </c>
      <c r="L17">
        <v>282000</v>
      </c>
      <c r="M17" t="s">
        <v>23</v>
      </c>
      <c r="N17" t="s">
        <v>24</v>
      </c>
      <c r="O17" t="s">
        <v>885</v>
      </c>
      <c r="P17" t="s">
        <v>289</v>
      </c>
      <c r="Q17" s="9">
        <v>43808</v>
      </c>
      <c r="R17" s="4">
        <f t="shared" si="0"/>
        <v>43808</v>
      </c>
      <c r="S17">
        <v>5</v>
      </c>
      <c r="T17">
        <v>282000</v>
      </c>
      <c r="W17" s="16" t="s">
        <v>622</v>
      </c>
      <c r="X17" s="7">
        <v>1480000</v>
      </c>
      <c r="Z17" s="4">
        <f t="shared" si="2"/>
        <v>43854</v>
      </c>
      <c r="AA17" s="20">
        <f>(+X17)/(280000/5)</f>
        <v>26.428571428571427</v>
      </c>
      <c r="AB17">
        <f>+VLOOKUP(Z17,'[1]CAM CLF'!$AA$7:$AG$1048576,6,FALSE)</f>
        <v>1.8000000000000016E-2</v>
      </c>
      <c r="AC17">
        <f>+VLOOKUP(Z17,'[1]CAM CLF'!$AA$7:$AG$1048576,7,FALSE)</f>
        <v>-8.0000000000000071E-3</v>
      </c>
    </row>
    <row r="18" spans="1:31" x14ac:dyDescent="0.25">
      <c r="A18" t="s">
        <v>15</v>
      </c>
      <c r="B18" t="s">
        <v>16</v>
      </c>
      <c r="C18" t="s">
        <v>873</v>
      </c>
      <c r="D18" t="s">
        <v>883</v>
      </c>
      <c r="E18">
        <v>-0.34</v>
      </c>
      <c r="F18" t="s">
        <v>19</v>
      </c>
      <c r="G18">
        <v>0</v>
      </c>
      <c r="H18" t="s">
        <v>34</v>
      </c>
      <c r="I18" t="s">
        <v>22</v>
      </c>
      <c r="J18">
        <v>247000</v>
      </c>
      <c r="K18" t="s">
        <v>21</v>
      </c>
      <c r="L18">
        <v>7000000000</v>
      </c>
      <c r="M18" t="s">
        <v>23</v>
      </c>
      <c r="N18" t="s">
        <v>24</v>
      </c>
      <c r="O18" t="s">
        <v>884</v>
      </c>
      <c r="P18" t="s">
        <v>289</v>
      </c>
      <c r="Q18" s="9">
        <v>43808</v>
      </c>
      <c r="R18" s="4">
        <f t="shared" si="0"/>
        <v>43808</v>
      </c>
      <c r="S18">
        <v>5</v>
      </c>
      <c r="T18">
        <v>247000</v>
      </c>
      <c r="W18" s="16" t="s">
        <v>602</v>
      </c>
      <c r="X18" s="7">
        <v>570000</v>
      </c>
      <c r="Z18" s="4">
        <f t="shared" si="2"/>
        <v>43857</v>
      </c>
      <c r="AA18" s="20">
        <f>(+X18)/(280000/5)</f>
        <v>10.178571428571429</v>
      </c>
      <c r="AB18">
        <f>+VLOOKUP(Z18,'[1]CAM CLF'!$AA$7:$AG$1048576,6,FALSE)</f>
        <v>6.0999999999999943E-2</v>
      </c>
      <c r="AC18">
        <f>+VLOOKUP(Z18,'[1]CAM CLF'!$AA$7:$AG$1048576,7,FALSE)</f>
        <v>-4.6999999999999931E-2</v>
      </c>
    </row>
    <row r="19" spans="1:31" x14ac:dyDescent="0.25">
      <c r="A19" t="s">
        <v>15</v>
      </c>
      <c r="B19" t="s">
        <v>16</v>
      </c>
      <c r="C19" t="s">
        <v>765</v>
      </c>
      <c r="D19" t="s">
        <v>768</v>
      </c>
      <c r="E19">
        <v>-0.49</v>
      </c>
      <c r="F19" t="s">
        <v>19</v>
      </c>
      <c r="G19">
        <v>0</v>
      </c>
      <c r="H19" t="s">
        <v>34</v>
      </c>
      <c r="I19" t="s">
        <v>22</v>
      </c>
      <c r="J19">
        <v>529000</v>
      </c>
      <c r="K19" t="s">
        <v>21</v>
      </c>
      <c r="L19">
        <v>15000000000</v>
      </c>
      <c r="M19" t="s">
        <v>23</v>
      </c>
      <c r="N19" t="s">
        <v>24</v>
      </c>
      <c r="O19" t="s">
        <v>773</v>
      </c>
      <c r="P19" t="s">
        <v>783</v>
      </c>
      <c r="Q19" s="9">
        <v>43836</v>
      </c>
      <c r="R19" s="4">
        <f t="shared" si="0"/>
        <v>43836</v>
      </c>
      <c r="S19">
        <v>5</v>
      </c>
      <c r="T19">
        <v>529000</v>
      </c>
      <c r="W19" s="16" t="s">
        <v>575</v>
      </c>
      <c r="X19" s="7">
        <v>282000</v>
      </c>
      <c r="Z19" s="4">
        <f t="shared" si="2"/>
        <v>43858</v>
      </c>
      <c r="AA19" s="20">
        <f>(+X19)/(280000/5)</f>
        <v>5.0357142857142856</v>
      </c>
      <c r="AB19">
        <f>+VLOOKUP(Z19,'[1]CAM CLF'!$AA$7:$AG$1048576,6,FALSE)</f>
        <v>2.9999999999999916E-2</v>
      </c>
      <c r="AC19">
        <f>+VLOOKUP(Z19,'[1]CAM CLF'!$AA$7:$AG$1048576,7,FALSE)</f>
        <v>1.9999999999999907E-2</v>
      </c>
      <c r="AD19" s="18"/>
      <c r="AE19" s="18"/>
    </row>
    <row r="20" spans="1:31" x14ac:dyDescent="0.25">
      <c r="A20" t="s">
        <v>15</v>
      </c>
      <c r="B20" t="s">
        <v>16</v>
      </c>
      <c r="C20" t="s">
        <v>765</v>
      </c>
      <c r="D20" t="s">
        <v>768</v>
      </c>
      <c r="E20">
        <v>-0.47</v>
      </c>
      <c r="F20" t="s">
        <v>19</v>
      </c>
      <c r="G20">
        <v>0</v>
      </c>
      <c r="H20" t="s">
        <v>34</v>
      </c>
      <c r="I20" t="s">
        <v>22</v>
      </c>
      <c r="J20">
        <v>247000</v>
      </c>
      <c r="K20" t="s">
        <v>21</v>
      </c>
      <c r="L20">
        <v>7000000000</v>
      </c>
      <c r="M20" t="s">
        <v>23</v>
      </c>
      <c r="N20" t="s">
        <v>24</v>
      </c>
      <c r="O20" t="s">
        <v>771</v>
      </c>
      <c r="P20" t="s">
        <v>783</v>
      </c>
      <c r="Q20" s="9">
        <v>43836</v>
      </c>
      <c r="R20" s="4">
        <f t="shared" si="0"/>
        <v>43836</v>
      </c>
      <c r="S20">
        <v>5</v>
      </c>
      <c r="T20">
        <v>247000</v>
      </c>
      <c r="W20" s="16" t="s">
        <v>533</v>
      </c>
      <c r="X20" s="7">
        <v>1374000</v>
      </c>
      <c r="Z20" s="4">
        <f t="shared" si="2"/>
        <v>43860</v>
      </c>
      <c r="AA20" s="20">
        <f>(+X20)/(280000/5)</f>
        <v>24.535714285714285</v>
      </c>
      <c r="AB20">
        <f>+VLOOKUP(Z20,'[1]CAM CLF'!$AA$7:$AG$1048576,6,FALSE)</f>
        <v>4.0000000000000036E-2</v>
      </c>
      <c r="AC20">
        <f>+VLOOKUP(Z20,'[1]CAM CLF'!$AA$7:$AG$1048576,7,FALSE)</f>
        <v>1.0000000000000009E-2</v>
      </c>
    </row>
    <row r="21" spans="1:31" x14ac:dyDescent="0.25">
      <c r="A21" t="s">
        <v>15</v>
      </c>
      <c r="B21" t="s">
        <v>16</v>
      </c>
      <c r="C21" t="s">
        <v>765</v>
      </c>
      <c r="D21" t="s">
        <v>768</v>
      </c>
      <c r="E21">
        <v>-0.47</v>
      </c>
      <c r="F21" t="s">
        <v>19</v>
      </c>
      <c r="G21">
        <v>0</v>
      </c>
      <c r="H21" t="s">
        <v>20</v>
      </c>
      <c r="I21" t="s">
        <v>21</v>
      </c>
      <c r="J21">
        <v>8000000000</v>
      </c>
      <c r="K21" t="s">
        <v>22</v>
      </c>
      <c r="L21">
        <v>282000</v>
      </c>
      <c r="M21" t="s">
        <v>23</v>
      </c>
      <c r="N21" t="s">
        <v>24</v>
      </c>
      <c r="O21" t="s">
        <v>769</v>
      </c>
      <c r="P21" t="s">
        <v>783</v>
      </c>
      <c r="Q21" s="9">
        <v>43836</v>
      </c>
      <c r="R21" s="4">
        <f t="shared" si="0"/>
        <v>43836</v>
      </c>
      <c r="S21">
        <v>5</v>
      </c>
      <c r="T21">
        <v>282000</v>
      </c>
      <c r="W21" s="17" t="s">
        <v>1216</v>
      </c>
      <c r="X21" s="7">
        <v>11812000</v>
      </c>
      <c r="Z21" s="4">
        <f>+DATE(RIGHT(W22,4),LEFT(W22,2),MID(W22,4,2))</f>
        <v>43865</v>
      </c>
      <c r="AA21" s="20">
        <f>(+X22)/(280000/5)</f>
        <v>15.107142857142858</v>
      </c>
      <c r="AB21">
        <f>+VLOOKUP(Z21,'[1]CAM CLF'!$AA$7:$AG$1048576,6,FALSE)</f>
        <v>9.000000000000008E-2</v>
      </c>
      <c r="AC21">
        <f>+VLOOKUP(Z21,'[1]CAM CLF'!$AA$7:$AG$1048576,7,FALSE)</f>
        <v>-7.5000000000000067E-2</v>
      </c>
    </row>
    <row r="22" spans="1:31" x14ac:dyDescent="0.25">
      <c r="A22" t="s">
        <v>15</v>
      </c>
      <c r="B22" t="s">
        <v>16</v>
      </c>
      <c r="C22" t="s">
        <v>762</v>
      </c>
      <c r="D22" t="s">
        <v>763</v>
      </c>
      <c r="E22">
        <v>-0.45</v>
      </c>
      <c r="F22" t="s">
        <v>19</v>
      </c>
      <c r="G22">
        <v>0</v>
      </c>
      <c r="H22" t="s">
        <v>20</v>
      </c>
      <c r="I22" t="s">
        <v>21</v>
      </c>
      <c r="J22">
        <v>15000000000</v>
      </c>
      <c r="K22" t="s">
        <v>22</v>
      </c>
      <c r="L22">
        <v>529000</v>
      </c>
      <c r="M22" t="s">
        <v>23</v>
      </c>
      <c r="N22" t="s">
        <v>24</v>
      </c>
      <c r="O22" t="s">
        <v>764</v>
      </c>
      <c r="P22" t="s">
        <v>774</v>
      </c>
      <c r="Q22" s="9">
        <v>43837</v>
      </c>
      <c r="R22" s="4">
        <f t="shared" si="0"/>
        <v>43837</v>
      </c>
      <c r="S22">
        <v>5</v>
      </c>
      <c r="T22">
        <v>529000</v>
      </c>
      <c r="W22" s="16" t="s">
        <v>1256</v>
      </c>
      <c r="X22" s="7">
        <v>846000</v>
      </c>
      <c r="Z22" s="4">
        <f t="shared" ref="Z22:Z30" si="3">+DATE(RIGHT(W23,4),LEFT(W23,2),MID(W23,4,2))</f>
        <v>43866</v>
      </c>
      <c r="AA22" s="20">
        <f>(+X23)/(280000/5)</f>
        <v>12.357142857142858</v>
      </c>
      <c r="AB22">
        <f>+VLOOKUP(Z22,'[1]CAM CLF'!$AA$7:$AG$1048576,6,FALSE)</f>
        <v>5.5000000000000049E-2</v>
      </c>
      <c r="AC22">
        <f>+VLOOKUP(Z22,'[1]CAM CLF'!$AA$7:$AG$1048576,7,FALSE)</f>
        <v>-2.5000000000000022E-2</v>
      </c>
    </row>
    <row r="23" spans="1:31" x14ac:dyDescent="0.25">
      <c r="A23" t="s">
        <v>15</v>
      </c>
      <c r="B23" t="s">
        <v>16</v>
      </c>
      <c r="C23" t="s">
        <v>751</v>
      </c>
      <c r="D23" t="s">
        <v>752</v>
      </c>
      <c r="E23">
        <v>-0.39</v>
      </c>
      <c r="F23" t="s">
        <v>19</v>
      </c>
      <c r="G23">
        <v>0</v>
      </c>
      <c r="H23" t="s">
        <v>34</v>
      </c>
      <c r="I23" t="s">
        <v>22</v>
      </c>
      <c r="J23">
        <v>282000</v>
      </c>
      <c r="K23" t="s">
        <v>21</v>
      </c>
      <c r="L23">
        <v>8000000000</v>
      </c>
      <c r="M23" t="s">
        <v>23</v>
      </c>
      <c r="N23" t="s">
        <v>24</v>
      </c>
      <c r="O23" t="s">
        <v>753</v>
      </c>
      <c r="P23" t="s">
        <v>765</v>
      </c>
      <c r="Q23" s="9">
        <v>43838</v>
      </c>
      <c r="R23" s="4">
        <f t="shared" si="0"/>
        <v>43838</v>
      </c>
      <c r="S23">
        <v>5</v>
      </c>
      <c r="T23">
        <v>282000</v>
      </c>
      <c r="W23" s="16" t="s">
        <v>1257</v>
      </c>
      <c r="X23" s="7">
        <v>692000</v>
      </c>
      <c r="Z23" s="4">
        <f t="shared" si="3"/>
        <v>43868</v>
      </c>
      <c r="AA23" s="20">
        <f>(+X24)/(280000/5)</f>
        <v>14.5</v>
      </c>
      <c r="AB23">
        <f>+VLOOKUP(Z23,'[1]CAM CLF'!$AA$7:$AG$1048576,6,FALSE)</f>
        <v>3.2000000000000028E-2</v>
      </c>
      <c r="AC23">
        <f>+VLOOKUP(Z23,'[1]CAM CLF'!$AA$7:$AG$1048576,7,FALSE)</f>
        <v>1.0000000000000009E-2</v>
      </c>
    </row>
    <row r="24" spans="1:31" x14ac:dyDescent="0.25">
      <c r="A24" t="s">
        <v>15</v>
      </c>
      <c r="B24" t="s">
        <v>16</v>
      </c>
      <c r="C24" t="s">
        <v>748</v>
      </c>
      <c r="D24" t="s">
        <v>749</v>
      </c>
      <c r="E24">
        <v>-0.34499999999999997</v>
      </c>
      <c r="F24" t="s">
        <v>19</v>
      </c>
      <c r="G24">
        <v>0</v>
      </c>
      <c r="H24" t="s">
        <v>34</v>
      </c>
      <c r="I24" t="s">
        <v>22</v>
      </c>
      <c r="J24">
        <v>247000</v>
      </c>
      <c r="K24" t="s">
        <v>21</v>
      </c>
      <c r="L24">
        <v>7000000000</v>
      </c>
      <c r="M24" t="s">
        <v>23</v>
      </c>
      <c r="N24" t="s">
        <v>24</v>
      </c>
      <c r="O24" t="s">
        <v>750</v>
      </c>
      <c r="P24" t="s">
        <v>762</v>
      </c>
      <c r="Q24" s="9">
        <v>43839</v>
      </c>
      <c r="R24" s="4">
        <f t="shared" si="0"/>
        <v>43839</v>
      </c>
      <c r="S24">
        <v>5</v>
      </c>
      <c r="T24">
        <v>247000</v>
      </c>
      <c r="W24" s="16" t="s">
        <v>481</v>
      </c>
      <c r="X24" s="7">
        <v>812000</v>
      </c>
      <c r="Z24" s="4">
        <f t="shared" si="3"/>
        <v>43872</v>
      </c>
      <c r="AA24" s="20">
        <f>(+X25)/(280000/5)</f>
        <v>5.0178571428571432</v>
      </c>
      <c r="AB24">
        <f>+VLOOKUP(Z24,'[1]CAM CLF'!$AA$7:$AG$1048576,6,FALSE)</f>
        <v>1.0000000000000009E-2</v>
      </c>
      <c r="AC24">
        <f>+VLOOKUP(Z24,'[1]CAM CLF'!$AA$7:$AG$1048576,7,FALSE)</f>
        <v>-1.0000000000000009E-2</v>
      </c>
    </row>
    <row r="25" spans="1:31" x14ac:dyDescent="0.25">
      <c r="A25" t="s">
        <v>15</v>
      </c>
      <c r="B25" t="s">
        <v>16</v>
      </c>
      <c r="C25" t="s">
        <v>724</v>
      </c>
      <c r="D25" t="s">
        <v>730</v>
      </c>
      <c r="E25">
        <v>-0.25</v>
      </c>
      <c r="F25" t="s">
        <v>19</v>
      </c>
      <c r="G25">
        <v>0</v>
      </c>
      <c r="H25" t="s">
        <v>20</v>
      </c>
      <c r="I25" t="s">
        <v>21</v>
      </c>
      <c r="J25">
        <v>8000000000</v>
      </c>
      <c r="K25" t="s">
        <v>22</v>
      </c>
      <c r="L25">
        <v>282000</v>
      </c>
      <c r="M25" t="s">
        <v>23</v>
      </c>
      <c r="N25" t="s">
        <v>24</v>
      </c>
      <c r="O25" t="s">
        <v>734</v>
      </c>
      <c r="P25" t="s">
        <v>748</v>
      </c>
      <c r="Q25" s="9">
        <v>43843</v>
      </c>
      <c r="R25" s="4">
        <f t="shared" si="0"/>
        <v>43843</v>
      </c>
      <c r="S25">
        <v>5</v>
      </c>
      <c r="T25">
        <v>282000</v>
      </c>
      <c r="W25" s="16" t="s">
        <v>464</v>
      </c>
      <c r="X25" s="7">
        <v>281000</v>
      </c>
      <c r="Z25" s="4">
        <f t="shared" si="3"/>
        <v>43873</v>
      </c>
      <c r="AA25" s="20">
        <f>(+X26)/(280000/5)</f>
        <v>53.571428571428569</v>
      </c>
      <c r="AB25">
        <f>+VLOOKUP(Z25,'[1]CAM CLF'!$AA$7:$AG$1048576,6,FALSE)</f>
        <v>2.5000000000000022E-2</v>
      </c>
      <c r="AC25">
        <f>+VLOOKUP(Z25,'[1]CAM CLF'!$AA$7:$AG$1048576,7,FALSE)</f>
        <v>2.0000000000000018E-2</v>
      </c>
    </row>
    <row r="26" spans="1:31" x14ac:dyDescent="0.25">
      <c r="A26" t="s">
        <v>15</v>
      </c>
      <c r="B26" t="s">
        <v>16</v>
      </c>
      <c r="C26" t="s">
        <v>724</v>
      </c>
      <c r="D26" t="s">
        <v>730</v>
      </c>
      <c r="E26">
        <v>-0.247</v>
      </c>
      <c r="F26" t="s">
        <v>19</v>
      </c>
      <c r="G26">
        <v>0</v>
      </c>
      <c r="H26" t="s">
        <v>86</v>
      </c>
      <c r="I26" t="s">
        <v>21</v>
      </c>
      <c r="J26">
        <v>8000000000</v>
      </c>
      <c r="K26" t="s">
        <v>22</v>
      </c>
      <c r="L26">
        <v>282000</v>
      </c>
      <c r="M26" t="s">
        <v>23</v>
      </c>
      <c r="N26" t="s">
        <v>45</v>
      </c>
      <c r="O26" t="s">
        <v>733</v>
      </c>
      <c r="P26" t="s">
        <v>748</v>
      </c>
      <c r="Q26" s="9">
        <v>43843</v>
      </c>
      <c r="R26" s="4">
        <f t="shared" si="0"/>
        <v>43843</v>
      </c>
      <c r="S26">
        <v>5</v>
      </c>
      <c r="T26">
        <v>282000</v>
      </c>
      <c r="W26" s="16" t="s">
        <v>1258</v>
      </c>
      <c r="X26" s="7">
        <v>3000000</v>
      </c>
      <c r="Z26" s="4">
        <f t="shared" si="3"/>
        <v>43875</v>
      </c>
      <c r="AA26" s="20">
        <f>(+X27)/(280000/5)</f>
        <v>56.535714285714285</v>
      </c>
      <c r="AB26">
        <f>+VLOOKUP(Z26,'[1]CAM CLF'!$AA$7:$AG$1048576,6,FALSE)</f>
        <v>3.0000000000000027E-2</v>
      </c>
      <c r="AC26">
        <f>+VLOOKUP(Z26,'[1]CAM CLF'!$AA$7:$AG$1048576,7,FALSE)</f>
        <v>1.5000000000000013E-2</v>
      </c>
    </row>
    <row r="27" spans="1:31" x14ac:dyDescent="0.25">
      <c r="A27" t="s">
        <v>15</v>
      </c>
      <c r="B27" t="s">
        <v>16</v>
      </c>
      <c r="C27" t="s">
        <v>724</v>
      </c>
      <c r="D27" t="s">
        <v>730</v>
      </c>
      <c r="E27">
        <v>-0.22700000000000001</v>
      </c>
      <c r="F27" t="s">
        <v>19</v>
      </c>
      <c r="G27">
        <v>0</v>
      </c>
      <c r="H27" t="s">
        <v>20</v>
      </c>
      <c r="I27" t="s">
        <v>21</v>
      </c>
      <c r="J27">
        <v>8000000000</v>
      </c>
      <c r="K27" t="s">
        <v>22</v>
      </c>
      <c r="L27">
        <v>282000</v>
      </c>
      <c r="M27" t="s">
        <v>23</v>
      </c>
      <c r="N27" t="s">
        <v>24</v>
      </c>
      <c r="O27" t="s">
        <v>731</v>
      </c>
      <c r="P27" t="s">
        <v>748</v>
      </c>
      <c r="Q27" s="9">
        <v>43843</v>
      </c>
      <c r="R27" s="4">
        <f t="shared" si="0"/>
        <v>43843</v>
      </c>
      <c r="S27">
        <v>5</v>
      </c>
      <c r="T27">
        <v>282000</v>
      </c>
      <c r="W27" s="16" t="s">
        <v>459</v>
      </c>
      <c r="X27" s="7">
        <v>3166000</v>
      </c>
      <c r="Z27" s="4">
        <f t="shared" si="3"/>
        <v>43882</v>
      </c>
      <c r="AA27" s="20">
        <f>(+X28)/(280000/5)</f>
        <v>10.035714285714286</v>
      </c>
      <c r="AB27">
        <f>+VLOOKUP(Z27,'[1]CAM CLF'!$AA$7:$AG$1048576,6,FALSE)</f>
        <v>0.10999999999999993</v>
      </c>
      <c r="AC27">
        <f>+VLOOKUP(Z27,'[1]CAM CLF'!$AA$7:$AG$1048576,7,FALSE)</f>
        <v>-6.0000000000000053E-2</v>
      </c>
    </row>
    <row r="28" spans="1:31" x14ac:dyDescent="0.25">
      <c r="A28" t="s">
        <v>15</v>
      </c>
      <c r="B28" t="s">
        <v>16</v>
      </c>
      <c r="C28" t="s">
        <v>702</v>
      </c>
      <c r="D28" t="s">
        <v>705</v>
      </c>
      <c r="E28">
        <v>-0.30499999999999999</v>
      </c>
      <c r="F28" t="s">
        <v>19</v>
      </c>
      <c r="G28">
        <v>0</v>
      </c>
      <c r="H28" t="s">
        <v>34</v>
      </c>
      <c r="I28" t="s">
        <v>22</v>
      </c>
      <c r="J28">
        <v>529000</v>
      </c>
      <c r="K28" t="s">
        <v>21</v>
      </c>
      <c r="L28">
        <v>15000000000</v>
      </c>
      <c r="M28" t="s">
        <v>23</v>
      </c>
      <c r="N28" t="s">
        <v>24</v>
      </c>
      <c r="O28" t="s">
        <v>722</v>
      </c>
      <c r="P28" t="s">
        <v>744</v>
      </c>
      <c r="Q28" s="9">
        <v>43844</v>
      </c>
      <c r="R28" s="4">
        <f t="shared" si="0"/>
        <v>43844</v>
      </c>
      <c r="S28">
        <v>5</v>
      </c>
      <c r="T28">
        <v>529000</v>
      </c>
      <c r="W28" s="16" t="s">
        <v>408</v>
      </c>
      <c r="X28" s="7">
        <v>562000</v>
      </c>
      <c r="Z28" s="4">
        <f t="shared" si="3"/>
        <v>43887</v>
      </c>
      <c r="AA28" s="20">
        <f>(+X29)/(280000/5)</f>
        <v>5.6428571428571432</v>
      </c>
      <c r="AB28">
        <f>+VLOOKUP(Z28,'[1]CAM CLF'!$AA$7:$AG$1048576,6,FALSE)</f>
        <v>4.7000000000000042E-2</v>
      </c>
      <c r="AC28">
        <f>+VLOOKUP(Z28,'[1]CAM CLF'!$AA$7:$AG$1048576,7,FALSE)</f>
        <v>3.0000000000000027E-2</v>
      </c>
    </row>
    <row r="29" spans="1:31" x14ac:dyDescent="0.25">
      <c r="A29" t="s">
        <v>15</v>
      </c>
      <c r="B29" t="s">
        <v>16</v>
      </c>
      <c r="C29" t="s">
        <v>702</v>
      </c>
      <c r="D29" t="s">
        <v>705</v>
      </c>
      <c r="E29">
        <v>-0.315</v>
      </c>
      <c r="F29" t="s">
        <v>19</v>
      </c>
      <c r="G29">
        <v>0</v>
      </c>
      <c r="H29" t="s">
        <v>20</v>
      </c>
      <c r="I29" t="s">
        <v>21</v>
      </c>
      <c r="J29">
        <v>31000000000</v>
      </c>
      <c r="K29" t="s">
        <v>22</v>
      </c>
      <c r="L29">
        <v>1094000</v>
      </c>
      <c r="M29" t="s">
        <v>23</v>
      </c>
      <c r="N29" t="s">
        <v>24</v>
      </c>
      <c r="O29" t="s">
        <v>708</v>
      </c>
      <c r="P29" t="s">
        <v>744</v>
      </c>
      <c r="Q29" s="9">
        <v>43844</v>
      </c>
      <c r="R29" s="4">
        <f t="shared" si="0"/>
        <v>43844</v>
      </c>
      <c r="S29">
        <v>5</v>
      </c>
      <c r="T29">
        <v>1094000</v>
      </c>
      <c r="W29" s="16" t="s">
        <v>397</v>
      </c>
      <c r="X29" s="7">
        <v>316000</v>
      </c>
      <c r="Z29" s="4">
        <f t="shared" si="3"/>
        <v>43889</v>
      </c>
      <c r="AA29" s="20">
        <f>(+X30)/(280000/5)</f>
        <v>38.160714285714285</v>
      </c>
      <c r="AB29">
        <f>+VLOOKUP(Z29,'[1]CAM CLF'!$AA$7:$AG$1048576,6,FALSE)</f>
        <v>5.2999999999999936E-2</v>
      </c>
      <c r="AC29">
        <f>+VLOOKUP(Z29,'[1]CAM CLF'!$AA$7:$AG$1048576,7,FALSE)</f>
        <v>1.9999999999999907E-2</v>
      </c>
    </row>
    <row r="30" spans="1:31" x14ac:dyDescent="0.25">
      <c r="A30" t="s">
        <v>15</v>
      </c>
      <c r="B30" t="s">
        <v>16</v>
      </c>
      <c r="C30" t="s">
        <v>702</v>
      </c>
      <c r="D30" t="s">
        <v>705</v>
      </c>
      <c r="E30">
        <v>-0.315</v>
      </c>
      <c r="F30" t="s">
        <v>19</v>
      </c>
      <c r="G30">
        <v>0</v>
      </c>
      <c r="H30" t="s">
        <v>20</v>
      </c>
      <c r="I30" t="s">
        <v>21</v>
      </c>
      <c r="J30">
        <v>16000000000</v>
      </c>
      <c r="K30" t="s">
        <v>22</v>
      </c>
      <c r="L30">
        <v>564000</v>
      </c>
      <c r="M30" t="s">
        <v>23</v>
      </c>
      <c r="N30" t="s">
        <v>24</v>
      </c>
      <c r="O30" t="s">
        <v>706</v>
      </c>
      <c r="P30" t="s">
        <v>744</v>
      </c>
      <c r="Q30" s="9">
        <v>43844</v>
      </c>
      <c r="R30" s="4">
        <f t="shared" si="0"/>
        <v>43844</v>
      </c>
      <c r="S30">
        <v>5</v>
      </c>
      <c r="T30">
        <v>564000</v>
      </c>
      <c r="W30" s="16" t="s">
        <v>378</v>
      </c>
      <c r="X30" s="7">
        <v>2137000</v>
      </c>
      <c r="Z30" s="4">
        <f>+DATE(RIGHT(W32,4),LEFT(W32,2),MID(W32,4,2))</f>
        <v>43893</v>
      </c>
      <c r="AA30" s="20">
        <f>(+X32)/(280000/5)</f>
        <v>15</v>
      </c>
      <c r="AB30">
        <f>+VLOOKUP(Z30,'[1]CAM CLF'!$AA$7:$AG$1048576,6,FALSE)</f>
        <v>0.21000000000000008</v>
      </c>
      <c r="AC30">
        <f>+VLOOKUP(Z30,'[1]CAM CLF'!$AA$7:$AG$1048576,7,FALSE)</f>
        <v>-0.17000000000000004</v>
      </c>
    </row>
    <row r="31" spans="1:31" x14ac:dyDescent="0.25">
      <c r="A31" t="s">
        <v>15</v>
      </c>
      <c r="B31" t="s">
        <v>16</v>
      </c>
      <c r="C31" t="s">
        <v>194</v>
      </c>
      <c r="D31" t="s">
        <v>682</v>
      </c>
      <c r="E31">
        <v>-0.35</v>
      </c>
      <c r="F31" t="s">
        <v>19</v>
      </c>
      <c r="G31">
        <v>0</v>
      </c>
      <c r="H31" t="s">
        <v>34</v>
      </c>
      <c r="I31" t="s">
        <v>22</v>
      </c>
      <c r="J31">
        <v>282000</v>
      </c>
      <c r="K31" t="s">
        <v>21</v>
      </c>
      <c r="L31">
        <v>8000000000</v>
      </c>
      <c r="M31" t="s">
        <v>23</v>
      </c>
      <c r="N31" t="s">
        <v>24</v>
      </c>
      <c r="O31" t="s">
        <v>697</v>
      </c>
      <c r="P31" t="s">
        <v>724</v>
      </c>
      <c r="Q31" s="9">
        <v>43845</v>
      </c>
      <c r="R31" s="4">
        <f t="shared" si="0"/>
        <v>43845</v>
      </c>
      <c r="S31">
        <v>5</v>
      </c>
      <c r="T31">
        <v>282000</v>
      </c>
      <c r="W31" s="17" t="s">
        <v>1217</v>
      </c>
      <c r="X31" s="7">
        <v>4297000</v>
      </c>
      <c r="Z31" s="4">
        <f t="shared" ref="Z31:Z37" si="4">+DATE(RIGHT(W33,4),LEFT(W33,2),MID(W33,4,2))</f>
        <v>43894</v>
      </c>
      <c r="AA31" s="20">
        <f>(+X33)/(280000/5)</f>
        <v>10</v>
      </c>
      <c r="AB31">
        <f>+VLOOKUP(Z31,'[1]CAM CLF'!$AA$7:$AG$1048576,6,FALSE)</f>
        <v>0.20299999999999996</v>
      </c>
      <c r="AC31">
        <f>+VLOOKUP(Z31,'[1]CAM CLF'!$AA$7:$AG$1048576,7,FALSE)</f>
        <v>-0.12</v>
      </c>
    </row>
    <row r="32" spans="1:31" x14ac:dyDescent="0.25">
      <c r="A32" t="s">
        <v>15</v>
      </c>
      <c r="B32" t="s">
        <v>16</v>
      </c>
      <c r="C32" t="s">
        <v>194</v>
      </c>
      <c r="D32" t="s">
        <v>682</v>
      </c>
      <c r="E32">
        <v>-0.36</v>
      </c>
      <c r="F32" t="s">
        <v>19</v>
      </c>
      <c r="G32">
        <v>0</v>
      </c>
      <c r="H32" t="s">
        <v>20</v>
      </c>
      <c r="I32" t="s">
        <v>21</v>
      </c>
      <c r="J32">
        <v>8000000000</v>
      </c>
      <c r="K32" t="s">
        <v>22</v>
      </c>
      <c r="L32">
        <v>282000</v>
      </c>
      <c r="M32" t="s">
        <v>23</v>
      </c>
      <c r="N32" t="s">
        <v>24</v>
      </c>
      <c r="O32" t="s">
        <v>683</v>
      </c>
      <c r="P32" t="s">
        <v>724</v>
      </c>
      <c r="Q32" s="9">
        <v>43845</v>
      </c>
      <c r="R32" s="4">
        <f t="shared" si="0"/>
        <v>43845</v>
      </c>
      <c r="S32">
        <v>5</v>
      </c>
      <c r="T32">
        <v>282000</v>
      </c>
      <c r="W32" s="16" t="s">
        <v>358</v>
      </c>
      <c r="X32" s="7">
        <v>840000</v>
      </c>
      <c r="Z32" s="4">
        <f t="shared" si="4"/>
        <v>43896</v>
      </c>
      <c r="AA32" s="20">
        <f>(+X34)/(280000/5)</f>
        <v>5.625</v>
      </c>
      <c r="AB32">
        <f>+VLOOKUP(Z32,'[1]CAM CLF'!$AA$7:$AG$1048576,6,FALSE)</f>
        <v>6.0000000000000053E-2</v>
      </c>
      <c r="AC32">
        <f>+VLOOKUP(Z32,'[1]CAM CLF'!$AA$7:$AG$1048576,7,FALSE)</f>
        <v>-4.8000000000000043E-2</v>
      </c>
    </row>
    <row r="33" spans="1:29" x14ac:dyDescent="0.25">
      <c r="A33" t="s">
        <v>15</v>
      </c>
      <c r="B33" t="s">
        <v>16</v>
      </c>
      <c r="C33" t="s">
        <v>602</v>
      </c>
      <c r="D33" t="s">
        <v>603</v>
      </c>
      <c r="E33">
        <v>-0.52</v>
      </c>
      <c r="F33" t="s">
        <v>19</v>
      </c>
      <c r="G33">
        <v>0</v>
      </c>
      <c r="H33" t="s">
        <v>34</v>
      </c>
      <c r="I33" t="s">
        <v>22</v>
      </c>
      <c r="J33">
        <v>317000</v>
      </c>
      <c r="K33" t="s">
        <v>21</v>
      </c>
      <c r="L33">
        <v>9000000000</v>
      </c>
      <c r="M33" t="s">
        <v>23</v>
      </c>
      <c r="N33" t="s">
        <v>24</v>
      </c>
      <c r="O33" t="s">
        <v>619</v>
      </c>
      <c r="P33" t="s">
        <v>1255</v>
      </c>
      <c r="Q33" s="9">
        <v>43853</v>
      </c>
      <c r="R33" s="4">
        <f t="shared" si="0"/>
        <v>43853</v>
      </c>
      <c r="S33">
        <v>5</v>
      </c>
      <c r="T33">
        <v>317000</v>
      </c>
      <c r="W33" s="16" t="s">
        <v>242</v>
      </c>
      <c r="X33" s="7">
        <v>560000</v>
      </c>
      <c r="Z33" s="4">
        <f t="shared" si="4"/>
        <v>43901</v>
      </c>
      <c r="AA33" s="20">
        <f>(+X35)/(280000/5)</f>
        <v>5</v>
      </c>
      <c r="AB33">
        <f>+VLOOKUP(Z33,'[1]CAM CLF'!$AA$7:$AG$1048576,6,FALSE)</f>
        <v>0.13300000000000001</v>
      </c>
      <c r="AC33">
        <f>+VLOOKUP(Z33,'[1]CAM CLF'!$AA$7:$AG$1048576,7,FALSE)</f>
        <v>5.4999999999999938E-2</v>
      </c>
    </row>
    <row r="34" spans="1:29" x14ac:dyDescent="0.25">
      <c r="A34" t="s">
        <v>15</v>
      </c>
      <c r="B34" t="s">
        <v>16</v>
      </c>
      <c r="C34" t="s">
        <v>602</v>
      </c>
      <c r="D34" t="s">
        <v>603</v>
      </c>
      <c r="E34">
        <v>-0.52</v>
      </c>
      <c r="F34" t="s">
        <v>19</v>
      </c>
      <c r="G34">
        <v>0</v>
      </c>
      <c r="H34" t="s">
        <v>34</v>
      </c>
      <c r="I34" t="s">
        <v>22</v>
      </c>
      <c r="J34">
        <v>317000</v>
      </c>
      <c r="K34" t="s">
        <v>21</v>
      </c>
      <c r="L34">
        <v>9000000000</v>
      </c>
      <c r="M34" t="s">
        <v>23</v>
      </c>
      <c r="N34" t="s">
        <v>24</v>
      </c>
      <c r="O34" t="s">
        <v>618</v>
      </c>
      <c r="P34" t="s">
        <v>1255</v>
      </c>
      <c r="Q34" s="9">
        <v>43853</v>
      </c>
      <c r="R34" s="4">
        <f t="shared" si="0"/>
        <v>43853</v>
      </c>
      <c r="S34">
        <v>5</v>
      </c>
      <c r="T34">
        <v>317000</v>
      </c>
      <c r="W34" s="16" t="s">
        <v>308</v>
      </c>
      <c r="X34" s="7">
        <v>315000</v>
      </c>
      <c r="Z34" s="4">
        <f t="shared" si="4"/>
        <v>43907</v>
      </c>
      <c r="AA34" s="20">
        <f>(+X36)/(280000/5)</f>
        <v>5.625</v>
      </c>
      <c r="AB34">
        <f>+VLOOKUP(Z34,'[1]CAM CLF'!$AA$7:$AG$1048576,6,FALSE)</f>
        <v>0.28000000000000003</v>
      </c>
      <c r="AC34">
        <f>+VLOOKUP(Z34,'[1]CAM CLF'!$AA$7:$AG$1048576,7,FALSE)</f>
        <v>-6.0000000000000053E-2</v>
      </c>
    </row>
    <row r="35" spans="1:29" x14ac:dyDescent="0.25">
      <c r="A35" t="s">
        <v>15</v>
      </c>
      <c r="B35" t="s">
        <v>16</v>
      </c>
      <c r="C35" t="s">
        <v>602</v>
      </c>
      <c r="D35" t="s">
        <v>603</v>
      </c>
      <c r="E35">
        <v>-0.52</v>
      </c>
      <c r="F35" t="s">
        <v>19</v>
      </c>
      <c r="G35">
        <v>0</v>
      </c>
      <c r="H35" t="s">
        <v>34</v>
      </c>
      <c r="I35" t="s">
        <v>22</v>
      </c>
      <c r="J35">
        <v>317000</v>
      </c>
      <c r="K35" t="s">
        <v>21</v>
      </c>
      <c r="L35">
        <v>9000000000</v>
      </c>
      <c r="M35" t="s">
        <v>23</v>
      </c>
      <c r="N35" t="s">
        <v>24</v>
      </c>
      <c r="O35" t="s">
        <v>616</v>
      </c>
      <c r="P35" t="s">
        <v>1255</v>
      </c>
      <c r="Q35" s="9">
        <v>43853</v>
      </c>
      <c r="R35" s="4">
        <f t="shared" si="0"/>
        <v>43853</v>
      </c>
      <c r="S35">
        <v>5</v>
      </c>
      <c r="T35">
        <v>317000</v>
      </c>
      <c r="W35" s="16" t="s">
        <v>291</v>
      </c>
      <c r="X35" s="7">
        <v>280000</v>
      </c>
      <c r="Z35" s="4">
        <f t="shared" si="4"/>
        <v>43914</v>
      </c>
      <c r="AA35" s="20">
        <f>(+X37)/(280000/5)</f>
        <v>5.6071428571428568</v>
      </c>
      <c r="AB35">
        <f>+VLOOKUP(Z35,'[1]CAM CLF'!$AA$7:$AG$1048576,6,FALSE)</f>
        <v>0.11200000000000004</v>
      </c>
      <c r="AC35">
        <f>+VLOOKUP(Z35,'[1]CAM CLF'!$AA$7:$AG$1048576,7,FALSE)</f>
        <v>-0.10200000000000004</v>
      </c>
    </row>
    <row r="36" spans="1:29" x14ac:dyDescent="0.25">
      <c r="A36" t="s">
        <v>15</v>
      </c>
      <c r="B36" t="s">
        <v>16</v>
      </c>
      <c r="C36" t="s">
        <v>602</v>
      </c>
      <c r="D36" t="s">
        <v>603</v>
      </c>
      <c r="E36">
        <v>-0.51</v>
      </c>
      <c r="F36" t="s">
        <v>19</v>
      </c>
      <c r="G36">
        <v>0</v>
      </c>
      <c r="H36" t="s">
        <v>20</v>
      </c>
      <c r="I36" t="s">
        <v>21</v>
      </c>
      <c r="J36">
        <v>9000000000</v>
      </c>
      <c r="K36" t="s">
        <v>22</v>
      </c>
      <c r="L36">
        <v>317000</v>
      </c>
      <c r="M36" t="s">
        <v>23</v>
      </c>
      <c r="N36" t="s">
        <v>24</v>
      </c>
      <c r="O36" t="s">
        <v>604</v>
      </c>
      <c r="P36" t="s">
        <v>1255</v>
      </c>
      <c r="Q36" s="9">
        <v>43853</v>
      </c>
      <c r="R36" s="4">
        <f t="shared" si="0"/>
        <v>43853</v>
      </c>
      <c r="S36">
        <v>5</v>
      </c>
      <c r="T36">
        <v>317000</v>
      </c>
      <c r="W36" s="16" t="s">
        <v>254</v>
      </c>
      <c r="X36" s="7">
        <v>315000</v>
      </c>
      <c r="Z36" s="4">
        <f t="shared" si="4"/>
        <v>43915</v>
      </c>
      <c r="AA36" s="20">
        <f>(+X38)/(280000/5)</f>
        <v>3.1071428571428572</v>
      </c>
      <c r="AB36">
        <f>+VLOOKUP(Z36,'[1]CAM CLF'!$AA$7:$AG$1048576,6,FALSE)</f>
        <v>0.19499999999999995</v>
      </c>
      <c r="AC36">
        <f>+VLOOKUP(Z36,'[1]CAM CLF'!$AA$7:$AG$1048576,7,FALSE)</f>
        <v>-8.7999999999999967E-2</v>
      </c>
    </row>
    <row r="37" spans="1:29" x14ac:dyDescent="0.25">
      <c r="A37" t="s">
        <v>15</v>
      </c>
      <c r="B37" t="s">
        <v>16</v>
      </c>
      <c r="C37" t="s">
        <v>575</v>
      </c>
      <c r="D37" t="s">
        <v>595</v>
      </c>
      <c r="E37">
        <v>-0.53</v>
      </c>
      <c r="F37" t="s">
        <v>19</v>
      </c>
      <c r="G37">
        <v>0</v>
      </c>
      <c r="H37" t="s">
        <v>34</v>
      </c>
      <c r="I37" t="s">
        <v>22</v>
      </c>
      <c r="J37">
        <v>529000</v>
      </c>
      <c r="K37" t="s">
        <v>21</v>
      </c>
      <c r="L37">
        <v>15000000000</v>
      </c>
      <c r="M37" t="s">
        <v>23</v>
      </c>
      <c r="N37" t="s">
        <v>24</v>
      </c>
      <c r="O37" t="s">
        <v>601</v>
      </c>
      <c r="P37" t="s">
        <v>622</v>
      </c>
      <c r="Q37" s="9">
        <v>43854</v>
      </c>
      <c r="R37" s="4">
        <f t="shared" si="0"/>
        <v>43854</v>
      </c>
      <c r="S37">
        <v>5</v>
      </c>
      <c r="T37">
        <v>529000</v>
      </c>
      <c r="W37" s="16" t="s">
        <v>216</v>
      </c>
      <c r="X37" s="7">
        <v>314000</v>
      </c>
      <c r="Z37" s="4">
        <f>+DATE(RIGHT(W39,4),LEFT(W39,2),MID(W39,4,2))</f>
        <v>43920</v>
      </c>
      <c r="AA37" s="20">
        <f>(+X39)/(280000/5)</f>
        <v>9.9464285714285712</v>
      </c>
      <c r="AB37">
        <f>+VLOOKUP(Z37,'[1]CAM CLF'!$AA$7:$AG$1048576,6,FALSE)</f>
        <v>7.0000000000000062E-2</v>
      </c>
      <c r="AC37">
        <f>+VLOOKUP(Z37,'[1]CAM CLF'!$AA$7:$AG$1048576,7,FALSE)</f>
        <v>-3.0000000000000027E-2</v>
      </c>
    </row>
    <row r="38" spans="1:29" x14ac:dyDescent="0.25">
      <c r="A38" t="s">
        <v>15</v>
      </c>
      <c r="B38" t="s">
        <v>16</v>
      </c>
      <c r="C38" t="s">
        <v>575</v>
      </c>
      <c r="D38" t="s">
        <v>595</v>
      </c>
      <c r="E38">
        <v>-0.52</v>
      </c>
      <c r="F38" t="s">
        <v>19</v>
      </c>
      <c r="G38">
        <v>0</v>
      </c>
      <c r="H38" t="s">
        <v>20</v>
      </c>
      <c r="I38" t="s">
        <v>21</v>
      </c>
      <c r="J38">
        <v>6000000000</v>
      </c>
      <c r="K38" t="s">
        <v>22</v>
      </c>
      <c r="L38">
        <v>211000</v>
      </c>
      <c r="M38" t="s">
        <v>23</v>
      </c>
      <c r="N38" t="s">
        <v>24</v>
      </c>
      <c r="O38" t="s">
        <v>596</v>
      </c>
      <c r="P38" t="s">
        <v>622</v>
      </c>
      <c r="Q38" s="9">
        <v>43854</v>
      </c>
      <c r="R38" s="4">
        <f t="shared" si="0"/>
        <v>43854</v>
      </c>
      <c r="S38">
        <v>5</v>
      </c>
      <c r="T38">
        <v>211000</v>
      </c>
      <c r="W38" s="16" t="s">
        <v>178</v>
      </c>
      <c r="X38" s="7">
        <v>174000</v>
      </c>
      <c r="Z38" s="4">
        <f>+DATE(RIGHT(W40,4),LEFT(W40,2),MID(W40,4,2))</f>
        <v>43921</v>
      </c>
      <c r="AA38" s="20">
        <f>(+X40)/(280000/5)</f>
        <v>16.821428571428573</v>
      </c>
      <c r="AB38">
        <f>+VLOOKUP(Z38,'[1]CAM CLF'!$AA$7:$AG$1048576,6,FALSE)</f>
        <v>0.10999999999999999</v>
      </c>
      <c r="AC38">
        <f>+VLOOKUP(Z38,'[1]CAM CLF'!$AA$7:$AG$1048576,7,FALSE)</f>
        <v>-5.9999999999999942E-2</v>
      </c>
    </row>
    <row r="39" spans="1:29" x14ac:dyDescent="0.25">
      <c r="A39" t="s">
        <v>15</v>
      </c>
      <c r="B39" t="s">
        <v>16</v>
      </c>
      <c r="C39" t="s">
        <v>575</v>
      </c>
      <c r="D39" t="s">
        <v>595</v>
      </c>
      <c r="E39">
        <v>-0.53</v>
      </c>
      <c r="F39" t="s">
        <v>19</v>
      </c>
      <c r="G39">
        <v>0</v>
      </c>
      <c r="H39" t="s">
        <v>34</v>
      </c>
      <c r="I39" t="s">
        <v>22</v>
      </c>
      <c r="J39">
        <v>529000</v>
      </c>
      <c r="K39" t="s">
        <v>21</v>
      </c>
      <c r="L39">
        <v>15000000000</v>
      </c>
      <c r="M39" t="s">
        <v>23</v>
      </c>
      <c r="N39" t="s">
        <v>24</v>
      </c>
      <c r="O39" t="s">
        <v>601</v>
      </c>
      <c r="P39" t="s">
        <v>622</v>
      </c>
      <c r="Q39" s="9">
        <v>43854</v>
      </c>
      <c r="R39" s="4">
        <f t="shared" si="0"/>
        <v>43854</v>
      </c>
      <c r="S39">
        <v>5</v>
      </c>
      <c r="T39">
        <v>529000</v>
      </c>
      <c r="W39" s="16" t="s">
        <v>90</v>
      </c>
      <c r="X39" s="7">
        <v>557000</v>
      </c>
      <c r="Z39" s="4">
        <f>+DATE(RIGHT(W43,4),LEFT(W43,2),MID(W43,4,2))</f>
        <v>43923</v>
      </c>
      <c r="AA39" s="20">
        <f>(+X43)/(280000/5)</f>
        <v>10.589285714285714</v>
      </c>
      <c r="AB39">
        <f>+VLOOKUP(Z39,'[1]CAM CLF'!$AA$7:$AG$1048576,6,FALSE)</f>
        <v>4.0000000000000036E-2</v>
      </c>
      <c r="AC39">
        <f>+VLOOKUP(Z39,'[1]CAM CLF'!$AA$7:$AG$1048576,7,FALSE)</f>
        <v>4.0000000000000036E-2</v>
      </c>
    </row>
    <row r="40" spans="1:29" x14ac:dyDescent="0.25">
      <c r="A40" t="s">
        <v>15</v>
      </c>
      <c r="B40" t="s">
        <v>16</v>
      </c>
      <c r="C40" t="s">
        <v>575</v>
      </c>
      <c r="D40" t="s">
        <v>595</v>
      </c>
      <c r="E40">
        <v>-0.52</v>
      </c>
      <c r="F40" t="s">
        <v>19</v>
      </c>
      <c r="G40">
        <v>0</v>
      </c>
      <c r="H40" t="s">
        <v>20</v>
      </c>
      <c r="I40" t="s">
        <v>21</v>
      </c>
      <c r="J40">
        <v>6000000000</v>
      </c>
      <c r="K40" t="s">
        <v>22</v>
      </c>
      <c r="L40">
        <v>211000</v>
      </c>
      <c r="M40" t="s">
        <v>23</v>
      </c>
      <c r="N40" t="s">
        <v>24</v>
      </c>
      <c r="O40" t="s">
        <v>596</v>
      </c>
      <c r="P40" t="s">
        <v>622</v>
      </c>
      <c r="Q40" s="9">
        <v>43854</v>
      </c>
      <c r="R40" s="4">
        <f t="shared" si="0"/>
        <v>43854</v>
      </c>
      <c r="S40">
        <v>5</v>
      </c>
      <c r="T40">
        <v>211000</v>
      </c>
      <c r="W40" s="16" t="s">
        <v>92</v>
      </c>
      <c r="X40" s="7">
        <v>942000</v>
      </c>
      <c r="Z40" s="4">
        <f t="shared" ref="Z40:Z42" si="5">+DATE(RIGHT(W44,4),LEFT(W44,2),MID(W44,4,2))</f>
        <v>43928</v>
      </c>
      <c r="AA40" s="20">
        <f>(+X44)/(280000/5)</f>
        <v>4.9821428571428568</v>
      </c>
      <c r="AB40">
        <f>+VLOOKUP(Z40,'[1]CAM CLF'!$AA$7:$AG$1048576,6,FALSE)</f>
        <v>8.4999999999999964E-2</v>
      </c>
      <c r="AC40">
        <f>+VLOOKUP(Z40,'[1]CAM CLF'!$AA$7:$AG$1048576,7,FALSE)</f>
        <v>5.2999999999999936E-2</v>
      </c>
    </row>
    <row r="41" spans="1:29" x14ac:dyDescent="0.25">
      <c r="A41" t="s">
        <v>15</v>
      </c>
      <c r="B41" t="s">
        <v>16</v>
      </c>
      <c r="C41" t="s">
        <v>252</v>
      </c>
      <c r="D41" t="s">
        <v>570</v>
      </c>
      <c r="E41">
        <v>-0.57999999999999996</v>
      </c>
      <c r="F41" t="s">
        <v>19</v>
      </c>
      <c r="G41">
        <v>0</v>
      </c>
      <c r="H41" t="s">
        <v>20</v>
      </c>
      <c r="I41" t="s">
        <v>21</v>
      </c>
      <c r="J41">
        <v>7650840000</v>
      </c>
      <c r="K41" t="s">
        <v>22</v>
      </c>
      <c r="L41">
        <v>270000</v>
      </c>
      <c r="M41" t="s">
        <v>23</v>
      </c>
      <c r="N41" t="s">
        <v>24</v>
      </c>
      <c r="O41" t="s">
        <v>572</v>
      </c>
      <c r="P41" t="s">
        <v>602</v>
      </c>
      <c r="Q41" s="9">
        <v>43857</v>
      </c>
      <c r="R41" s="4">
        <f t="shared" si="0"/>
        <v>43857</v>
      </c>
      <c r="S41">
        <v>5</v>
      </c>
      <c r="T41">
        <v>270000</v>
      </c>
      <c r="W41" s="11" t="s">
        <v>1254</v>
      </c>
      <c r="X41" s="7">
        <v>2057000</v>
      </c>
      <c r="Z41" s="4">
        <f t="shared" si="5"/>
        <v>43935</v>
      </c>
      <c r="AA41" s="20">
        <f>(+X45)/(280000/5)</f>
        <v>9.9642857142857135</v>
      </c>
      <c r="AB41">
        <f>+VLOOKUP(Z41,'[1]CAM CLF'!$AA$7:$AG$1048576,6,FALSE)</f>
        <v>1.5000000000000013E-2</v>
      </c>
      <c r="AC41">
        <f>+VLOOKUP(Z41,'[1]CAM CLF'!$AA$7:$AG$1048576,7,FALSE)</f>
        <v>-5.0000000000000044E-3</v>
      </c>
    </row>
    <row r="42" spans="1:29" x14ac:dyDescent="0.25">
      <c r="A42" t="s">
        <v>15</v>
      </c>
      <c r="B42" t="s">
        <v>16</v>
      </c>
      <c r="C42" t="s">
        <v>252</v>
      </c>
      <c r="D42" t="s">
        <v>570</v>
      </c>
      <c r="E42">
        <v>-0.56999999999999995</v>
      </c>
      <c r="F42" t="s">
        <v>19</v>
      </c>
      <c r="G42">
        <v>0</v>
      </c>
      <c r="H42" t="s">
        <v>20</v>
      </c>
      <c r="I42" t="s">
        <v>21</v>
      </c>
      <c r="J42">
        <v>8500930000</v>
      </c>
      <c r="K42" t="s">
        <v>22</v>
      </c>
      <c r="L42">
        <v>300000</v>
      </c>
      <c r="M42" t="s">
        <v>23</v>
      </c>
      <c r="N42" t="s">
        <v>24</v>
      </c>
      <c r="O42" t="s">
        <v>571</v>
      </c>
      <c r="P42" t="s">
        <v>602</v>
      </c>
      <c r="Q42" s="9">
        <v>43857</v>
      </c>
      <c r="R42" s="4">
        <f t="shared" si="0"/>
        <v>43857</v>
      </c>
      <c r="S42">
        <v>5</v>
      </c>
      <c r="T42">
        <v>300000</v>
      </c>
      <c r="W42" s="17" t="s">
        <v>1219</v>
      </c>
      <c r="X42" s="7">
        <v>2057000</v>
      </c>
      <c r="Z42" s="4">
        <f>+DATE(RIGHT(W46,4),LEFT(W46,2),MID(W46,4,2))</f>
        <v>43936</v>
      </c>
      <c r="AA42" s="20">
        <f>(+X46)/(280000/5)</f>
        <v>9.9642857142857135</v>
      </c>
      <c r="AB42">
        <f>+VLOOKUP(Z42,'[1]CAM CLF'!$AA$7:$AG$1048576,6,FALSE)</f>
        <v>4.9999999999999933E-2</v>
      </c>
      <c r="AC42">
        <f>+VLOOKUP(Z42,'[1]CAM CLF'!$AA$7:$AG$1048576,7,FALSE)</f>
        <v>-4.9999999999999933E-2</v>
      </c>
    </row>
    <row r="43" spans="1:29" x14ac:dyDescent="0.25">
      <c r="A43" t="s">
        <v>15</v>
      </c>
      <c r="B43" t="s">
        <v>16</v>
      </c>
      <c r="C43" t="s">
        <v>533</v>
      </c>
      <c r="D43" t="s">
        <v>534</v>
      </c>
      <c r="E43">
        <v>-0.56000000000000005</v>
      </c>
      <c r="F43" t="s">
        <v>19</v>
      </c>
      <c r="G43">
        <v>0</v>
      </c>
      <c r="H43" t="s">
        <v>20</v>
      </c>
      <c r="I43" t="s">
        <v>21</v>
      </c>
      <c r="J43">
        <v>8000000000</v>
      </c>
      <c r="K43" t="s">
        <v>22</v>
      </c>
      <c r="L43">
        <v>282000</v>
      </c>
      <c r="M43" t="s">
        <v>23</v>
      </c>
      <c r="N43" t="s">
        <v>24</v>
      </c>
      <c r="O43" t="s">
        <v>546</v>
      </c>
      <c r="P43" t="s">
        <v>575</v>
      </c>
      <c r="Q43" s="9">
        <v>43858</v>
      </c>
      <c r="R43" s="4">
        <f t="shared" si="0"/>
        <v>43858</v>
      </c>
      <c r="S43">
        <v>5</v>
      </c>
      <c r="T43">
        <v>282000</v>
      </c>
      <c r="W43" s="16" t="s">
        <v>95</v>
      </c>
      <c r="X43" s="7">
        <v>593000</v>
      </c>
      <c r="Z43" s="4">
        <f>+DATE(RIGHT(W47,4),LEFT(W47,2),MID(W47,4,2))</f>
        <v>43941</v>
      </c>
      <c r="AA43" s="20">
        <f>(+X47)/(280000/5)</f>
        <v>1.2321428571428572</v>
      </c>
      <c r="AB43">
        <f>+VLOOKUP(Z43,'[1]CAM CLF'!$AA$7:$AG$1048576,6,FALSE)</f>
        <v>8.9999999999999969E-2</v>
      </c>
      <c r="AC43">
        <f>+VLOOKUP(Z43,'[1]CAM CLF'!$AA$7:$AG$1048576,7,FALSE)</f>
        <v>8.4999999999999964E-2</v>
      </c>
    </row>
    <row r="44" spans="1:29" x14ac:dyDescent="0.25">
      <c r="A44" t="s">
        <v>15</v>
      </c>
      <c r="B44" t="s">
        <v>16</v>
      </c>
      <c r="C44" t="s">
        <v>210</v>
      </c>
      <c r="D44" t="s">
        <v>513</v>
      </c>
      <c r="E44">
        <v>-0.52</v>
      </c>
      <c r="F44" t="s">
        <v>19</v>
      </c>
      <c r="G44">
        <v>0</v>
      </c>
      <c r="H44" t="s">
        <v>34</v>
      </c>
      <c r="I44" t="s">
        <v>22</v>
      </c>
      <c r="J44">
        <v>317000</v>
      </c>
      <c r="K44" t="s">
        <v>21</v>
      </c>
      <c r="L44">
        <v>9000000000</v>
      </c>
      <c r="M44" t="s">
        <v>23</v>
      </c>
      <c r="N44" t="s">
        <v>24</v>
      </c>
      <c r="O44" t="s">
        <v>524</v>
      </c>
      <c r="P44" t="s">
        <v>533</v>
      </c>
      <c r="Q44" s="9">
        <v>43860</v>
      </c>
      <c r="R44" s="4">
        <f t="shared" si="0"/>
        <v>43860</v>
      </c>
      <c r="S44">
        <v>5</v>
      </c>
      <c r="T44">
        <v>317000</v>
      </c>
      <c r="W44" s="16" t="s">
        <v>72</v>
      </c>
      <c r="X44" s="7">
        <v>279000</v>
      </c>
    </row>
    <row r="45" spans="1:29" x14ac:dyDescent="0.25">
      <c r="A45" t="s">
        <v>15</v>
      </c>
      <c r="B45" t="s">
        <v>16</v>
      </c>
      <c r="C45" t="s">
        <v>210</v>
      </c>
      <c r="D45" t="s">
        <v>513</v>
      </c>
      <c r="E45">
        <v>-0.52</v>
      </c>
      <c r="F45" t="s">
        <v>19</v>
      </c>
      <c r="G45">
        <v>0</v>
      </c>
      <c r="H45" t="s">
        <v>20</v>
      </c>
      <c r="I45" t="s">
        <v>21</v>
      </c>
      <c r="J45">
        <v>9000000000</v>
      </c>
      <c r="K45" t="s">
        <v>22</v>
      </c>
      <c r="L45">
        <v>317000</v>
      </c>
      <c r="M45" t="s">
        <v>23</v>
      </c>
      <c r="N45" t="s">
        <v>24</v>
      </c>
      <c r="O45" t="s">
        <v>518</v>
      </c>
      <c r="P45" t="s">
        <v>533</v>
      </c>
      <c r="Q45" s="9">
        <v>43860</v>
      </c>
      <c r="R45" s="4">
        <f t="shared" si="0"/>
        <v>43860</v>
      </c>
      <c r="S45">
        <v>5</v>
      </c>
      <c r="T45">
        <v>317000</v>
      </c>
      <c r="W45" s="16" t="s">
        <v>17</v>
      </c>
      <c r="X45" s="7">
        <v>558000</v>
      </c>
    </row>
    <row r="46" spans="1:29" x14ac:dyDescent="0.25">
      <c r="A46" t="s">
        <v>15</v>
      </c>
      <c r="B46" t="s">
        <v>16</v>
      </c>
      <c r="C46" t="s">
        <v>210</v>
      </c>
      <c r="D46" t="s">
        <v>513</v>
      </c>
      <c r="E46">
        <v>-0.51</v>
      </c>
      <c r="F46" t="s">
        <v>19</v>
      </c>
      <c r="G46">
        <v>0</v>
      </c>
      <c r="H46" t="s">
        <v>62</v>
      </c>
      <c r="I46" t="s">
        <v>22</v>
      </c>
      <c r="J46">
        <v>317000</v>
      </c>
      <c r="K46" t="s">
        <v>21</v>
      </c>
      <c r="L46">
        <v>9000000000</v>
      </c>
      <c r="M46" t="s">
        <v>23</v>
      </c>
      <c r="N46" t="s">
        <v>45</v>
      </c>
      <c r="O46" t="s">
        <v>517</v>
      </c>
      <c r="P46" t="s">
        <v>533</v>
      </c>
      <c r="Q46" s="9">
        <v>43860</v>
      </c>
      <c r="R46" s="4">
        <f t="shared" si="0"/>
        <v>43860</v>
      </c>
      <c r="S46">
        <v>5</v>
      </c>
      <c r="T46">
        <v>317000</v>
      </c>
      <c r="W46" s="16" t="s">
        <v>1190</v>
      </c>
      <c r="X46" s="7">
        <v>558000</v>
      </c>
    </row>
    <row r="47" spans="1:29" x14ac:dyDescent="0.25">
      <c r="A47" t="s">
        <v>15</v>
      </c>
      <c r="B47" t="s">
        <v>16</v>
      </c>
      <c r="C47" t="s">
        <v>210</v>
      </c>
      <c r="D47" t="s">
        <v>513</v>
      </c>
      <c r="E47">
        <v>-0.52</v>
      </c>
      <c r="F47" t="s">
        <v>19</v>
      </c>
      <c r="G47">
        <v>0</v>
      </c>
      <c r="H47" t="s">
        <v>20</v>
      </c>
      <c r="I47" t="s">
        <v>22</v>
      </c>
      <c r="J47">
        <v>423000</v>
      </c>
      <c r="K47" t="s">
        <v>21</v>
      </c>
      <c r="L47">
        <v>12000000000</v>
      </c>
      <c r="M47" t="s">
        <v>23</v>
      </c>
      <c r="N47" t="s">
        <v>45</v>
      </c>
      <c r="O47" t="s">
        <v>514</v>
      </c>
      <c r="P47" t="s">
        <v>533</v>
      </c>
      <c r="Q47" s="9">
        <v>43860</v>
      </c>
      <c r="R47" s="4">
        <f t="shared" si="0"/>
        <v>43860</v>
      </c>
      <c r="S47">
        <v>5</v>
      </c>
      <c r="T47">
        <v>423000</v>
      </c>
      <c r="W47" s="16" t="s">
        <v>1154</v>
      </c>
      <c r="X47" s="7">
        <v>69000</v>
      </c>
    </row>
    <row r="48" spans="1:29" x14ac:dyDescent="0.25">
      <c r="A48" t="s">
        <v>15</v>
      </c>
      <c r="B48" t="s">
        <v>16</v>
      </c>
      <c r="C48" t="s">
        <v>506</v>
      </c>
      <c r="D48" t="s">
        <v>509</v>
      </c>
      <c r="E48">
        <v>-0.61</v>
      </c>
      <c r="F48" t="s">
        <v>19</v>
      </c>
      <c r="G48">
        <v>0</v>
      </c>
      <c r="H48" t="s">
        <v>34</v>
      </c>
      <c r="I48" t="s">
        <v>22</v>
      </c>
      <c r="J48">
        <v>282000</v>
      </c>
      <c r="K48" t="s">
        <v>21</v>
      </c>
      <c r="L48">
        <v>8000000000</v>
      </c>
      <c r="M48" t="s">
        <v>23</v>
      </c>
      <c r="N48" t="s">
        <v>24</v>
      </c>
      <c r="O48" t="s">
        <v>512</v>
      </c>
      <c r="P48" t="s">
        <v>1256</v>
      </c>
      <c r="Q48" s="9">
        <v>43865</v>
      </c>
      <c r="R48" s="4">
        <f t="shared" si="0"/>
        <v>43865</v>
      </c>
      <c r="S48">
        <v>5</v>
      </c>
      <c r="T48">
        <v>282000</v>
      </c>
      <c r="W48" s="10" t="s">
        <v>1212</v>
      </c>
      <c r="X48" s="7">
        <v>28853000</v>
      </c>
    </row>
    <row r="49" spans="1:23" x14ac:dyDescent="0.25">
      <c r="A49" t="s">
        <v>15</v>
      </c>
      <c r="B49" t="s">
        <v>16</v>
      </c>
      <c r="C49" t="s">
        <v>506</v>
      </c>
      <c r="D49" t="s">
        <v>509</v>
      </c>
      <c r="E49">
        <v>-0.61</v>
      </c>
      <c r="F49" t="s">
        <v>19</v>
      </c>
      <c r="G49">
        <v>0</v>
      </c>
      <c r="H49" t="s">
        <v>20</v>
      </c>
      <c r="I49" t="s">
        <v>21</v>
      </c>
      <c r="J49">
        <v>8000000000</v>
      </c>
      <c r="K49" t="s">
        <v>22</v>
      </c>
      <c r="L49">
        <v>282000</v>
      </c>
      <c r="M49" t="s">
        <v>23</v>
      </c>
      <c r="N49" t="s">
        <v>24</v>
      </c>
      <c r="O49" t="s">
        <v>511</v>
      </c>
      <c r="P49" t="s">
        <v>1256</v>
      </c>
      <c r="Q49" s="9">
        <v>43865</v>
      </c>
      <c r="R49" s="4">
        <f t="shared" si="0"/>
        <v>43865</v>
      </c>
      <c r="S49">
        <v>5</v>
      </c>
      <c r="T49">
        <v>282000</v>
      </c>
      <c r="W49" s="9"/>
    </row>
    <row r="50" spans="1:23" x14ac:dyDescent="0.25">
      <c r="A50" t="s">
        <v>15</v>
      </c>
      <c r="B50" t="s">
        <v>16</v>
      </c>
      <c r="C50" t="s">
        <v>506</v>
      </c>
      <c r="D50" t="s">
        <v>509</v>
      </c>
      <c r="E50">
        <v>-0.64</v>
      </c>
      <c r="F50" t="s">
        <v>19</v>
      </c>
      <c r="G50">
        <v>0</v>
      </c>
      <c r="H50" t="s">
        <v>81</v>
      </c>
      <c r="I50" t="s">
        <v>22</v>
      </c>
      <c r="J50">
        <v>282000</v>
      </c>
      <c r="K50" t="s">
        <v>21</v>
      </c>
      <c r="L50">
        <v>8000000000</v>
      </c>
      <c r="M50" t="s">
        <v>23</v>
      </c>
      <c r="N50" t="s">
        <v>24</v>
      </c>
      <c r="O50" t="s">
        <v>510</v>
      </c>
      <c r="P50" t="s">
        <v>1256</v>
      </c>
      <c r="Q50" s="9">
        <v>43865</v>
      </c>
      <c r="R50" s="4">
        <f t="shared" si="0"/>
        <v>43865</v>
      </c>
      <c r="S50">
        <v>5</v>
      </c>
      <c r="T50">
        <v>282000</v>
      </c>
      <c r="W50" s="9"/>
    </row>
    <row r="51" spans="1:23" x14ac:dyDescent="0.25">
      <c r="A51" t="s">
        <v>15</v>
      </c>
      <c r="B51" t="s">
        <v>16</v>
      </c>
      <c r="C51" t="s">
        <v>481</v>
      </c>
      <c r="D51" t="s">
        <v>482</v>
      </c>
      <c r="E51">
        <v>-0.65</v>
      </c>
      <c r="F51" t="s">
        <v>19</v>
      </c>
      <c r="G51">
        <v>0</v>
      </c>
      <c r="H51" t="s">
        <v>34</v>
      </c>
      <c r="I51" t="s">
        <v>22</v>
      </c>
      <c r="J51">
        <v>93000</v>
      </c>
      <c r="K51" t="s">
        <v>21</v>
      </c>
      <c r="L51">
        <v>7000000000</v>
      </c>
      <c r="M51" t="s">
        <v>23</v>
      </c>
      <c r="N51" t="s">
        <v>24</v>
      </c>
      <c r="O51" t="s">
        <v>505</v>
      </c>
      <c r="P51" t="s">
        <v>1257</v>
      </c>
      <c r="Q51" s="9">
        <v>43866</v>
      </c>
      <c r="R51" s="4">
        <f t="shared" si="0"/>
        <v>43866</v>
      </c>
      <c r="S51">
        <v>5</v>
      </c>
      <c r="T51">
        <v>93000</v>
      </c>
      <c r="W51" s="9"/>
    </row>
    <row r="52" spans="1:23" x14ac:dyDescent="0.25">
      <c r="A52" t="s">
        <v>15</v>
      </c>
      <c r="B52" t="s">
        <v>16</v>
      </c>
      <c r="C52" t="s">
        <v>481</v>
      </c>
      <c r="D52" t="s">
        <v>482</v>
      </c>
      <c r="E52">
        <v>-0.64</v>
      </c>
      <c r="F52" t="s">
        <v>19</v>
      </c>
      <c r="G52">
        <v>0</v>
      </c>
      <c r="H52" t="s">
        <v>20</v>
      </c>
      <c r="I52" t="s">
        <v>21</v>
      </c>
      <c r="J52">
        <v>8000000000</v>
      </c>
      <c r="K52" t="s">
        <v>22</v>
      </c>
      <c r="L52">
        <v>282000</v>
      </c>
      <c r="M52" t="s">
        <v>23</v>
      </c>
      <c r="N52" t="s">
        <v>24</v>
      </c>
      <c r="O52" t="s">
        <v>502</v>
      </c>
      <c r="P52" t="s">
        <v>1257</v>
      </c>
      <c r="Q52" s="9">
        <v>43866</v>
      </c>
      <c r="R52" s="4">
        <f t="shared" si="0"/>
        <v>43866</v>
      </c>
      <c r="S52">
        <v>5</v>
      </c>
      <c r="T52">
        <v>282000</v>
      </c>
      <c r="W52" s="9"/>
    </row>
    <row r="53" spans="1:23" x14ac:dyDescent="0.25">
      <c r="A53" t="s">
        <v>15</v>
      </c>
      <c r="B53" t="s">
        <v>16</v>
      </c>
      <c r="C53" t="s">
        <v>481</v>
      </c>
      <c r="D53" t="s">
        <v>482</v>
      </c>
      <c r="E53">
        <v>-0.63</v>
      </c>
      <c r="F53" t="s">
        <v>19</v>
      </c>
      <c r="G53">
        <v>0</v>
      </c>
      <c r="H53" t="s">
        <v>20</v>
      </c>
      <c r="I53" t="s">
        <v>22</v>
      </c>
      <c r="J53">
        <v>317000</v>
      </c>
      <c r="K53" t="s">
        <v>21</v>
      </c>
      <c r="L53">
        <v>9000000000</v>
      </c>
      <c r="M53" t="s">
        <v>23</v>
      </c>
      <c r="N53" t="s">
        <v>45</v>
      </c>
      <c r="O53" t="s">
        <v>500</v>
      </c>
      <c r="P53" t="s">
        <v>1257</v>
      </c>
      <c r="Q53" s="9">
        <v>43866</v>
      </c>
      <c r="R53" s="4">
        <f t="shared" si="0"/>
        <v>43866</v>
      </c>
      <c r="S53">
        <v>5</v>
      </c>
      <c r="T53">
        <v>317000</v>
      </c>
      <c r="W53" s="9"/>
    </row>
    <row r="54" spans="1:23" x14ac:dyDescent="0.25">
      <c r="A54" t="s">
        <v>15</v>
      </c>
      <c r="B54" t="s">
        <v>16</v>
      </c>
      <c r="C54" t="s">
        <v>464</v>
      </c>
      <c r="D54" t="s">
        <v>465</v>
      </c>
      <c r="E54">
        <v>-0.6</v>
      </c>
      <c r="F54" t="s">
        <v>19</v>
      </c>
      <c r="G54">
        <v>0</v>
      </c>
      <c r="H54" t="s">
        <v>34</v>
      </c>
      <c r="I54" t="s">
        <v>22</v>
      </c>
      <c r="J54">
        <v>282000</v>
      </c>
      <c r="K54" t="s">
        <v>21</v>
      </c>
      <c r="L54">
        <v>8000000000</v>
      </c>
      <c r="M54" t="s">
        <v>23</v>
      </c>
      <c r="N54" t="s">
        <v>24</v>
      </c>
      <c r="O54" t="s">
        <v>487</v>
      </c>
      <c r="P54" t="s">
        <v>481</v>
      </c>
      <c r="Q54" s="9">
        <v>43868</v>
      </c>
      <c r="R54" s="4">
        <f t="shared" si="0"/>
        <v>43868</v>
      </c>
      <c r="S54">
        <v>5</v>
      </c>
      <c r="T54">
        <v>282000</v>
      </c>
      <c r="W54" s="9"/>
    </row>
    <row r="55" spans="1:23" x14ac:dyDescent="0.25">
      <c r="A55" t="s">
        <v>15</v>
      </c>
      <c r="B55" t="s">
        <v>16</v>
      </c>
      <c r="C55" t="s">
        <v>464</v>
      </c>
      <c r="D55" t="s">
        <v>465</v>
      </c>
      <c r="E55">
        <v>-0.65</v>
      </c>
      <c r="F55" t="s">
        <v>19</v>
      </c>
      <c r="G55">
        <v>0</v>
      </c>
      <c r="H55" t="s">
        <v>62</v>
      </c>
      <c r="I55" t="s">
        <v>22</v>
      </c>
      <c r="J55">
        <v>400000</v>
      </c>
      <c r="K55" t="s">
        <v>21</v>
      </c>
      <c r="L55">
        <v>11343300000</v>
      </c>
      <c r="M55" t="s">
        <v>23</v>
      </c>
      <c r="N55" t="s">
        <v>45</v>
      </c>
      <c r="O55" t="s">
        <v>480</v>
      </c>
      <c r="P55" t="s">
        <v>481</v>
      </c>
      <c r="Q55" s="9">
        <v>43868</v>
      </c>
      <c r="R55" s="4">
        <f t="shared" si="0"/>
        <v>43868</v>
      </c>
      <c r="S55">
        <v>5</v>
      </c>
      <c r="T55">
        <v>400000</v>
      </c>
      <c r="W55" s="9"/>
    </row>
    <row r="56" spans="1:23" x14ac:dyDescent="0.25">
      <c r="A56" t="s">
        <v>15</v>
      </c>
      <c r="B56" t="s">
        <v>16</v>
      </c>
      <c r="C56" t="s">
        <v>464</v>
      </c>
      <c r="D56" t="s">
        <v>465</v>
      </c>
      <c r="E56">
        <v>-0.65</v>
      </c>
      <c r="F56" t="s">
        <v>19</v>
      </c>
      <c r="G56">
        <v>0</v>
      </c>
      <c r="H56" t="s">
        <v>62</v>
      </c>
      <c r="I56" t="s">
        <v>22</v>
      </c>
      <c r="J56">
        <v>130000</v>
      </c>
      <c r="K56" t="s">
        <v>21</v>
      </c>
      <c r="L56">
        <v>3686560000</v>
      </c>
      <c r="M56" t="s">
        <v>23</v>
      </c>
      <c r="N56" t="s">
        <v>45</v>
      </c>
      <c r="O56" t="s">
        <v>480</v>
      </c>
      <c r="P56" t="s">
        <v>481</v>
      </c>
      <c r="Q56" s="9">
        <v>43868</v>
      </c>
      <c r="R56" s="4">
        <f t="shared" si="0"/>
        <v>43868</v>
      </c>
      <c r="S56">
        <v>5</v>
      </c>
      <c r="T56">
        <v>130000</v>
      </c>
      <c r="W56" s="9"/>
    </row>
    <row r="57" spans="1:23" x14ac:dyDescent="0.25">
      <c r="A57" t="s">
        <v>15</v>
      </c>
      <c r="B57" t="s">
        <v>16</v>
      </c>
      <c r="C57" t="s">
        <v>475</v>
      </c>
      <c r="D57" t="s">
        <v>476</v>
      </c>
      <c r="E57">
        <v>-0.65500000000000003</v>
      </c>
      <c r="F57" t="s">
        <v>19</v>
      </c>
      <c r="G57">
        <v>0</v>
      </c>
      <c r="H57" t="s">
        <v>20</v>
      </c>
      <c r="I57" t="s">
        <v>21</v>
      </c>
      <c r="J57">
        <v>8000000000</v>
      </c>
      <c r="K57" t="s">
        <v>22</v>
      </c>
      <c r="L57">
        <v>281000</v>
      </c>
      <c r="M57" t="s">
        <v>23</v>
      </c>
      <c r="N57" t="s">
        <v>24</v>
      </c>
      <c r="O57" t="s">
        <v>477</v>
      </c>
      <c r="P57" t="s">
        <v>464</v>
      </c>
      <c r="Q57" s="9">
        <v>43872</v>
      </c>
      <c r="R57" s="4">
        <f t="shared" si="0"/>
        <v>43872</v>
      </c>
      <c r="S57">
        <v>5</v>
      </c>
      <c r="T57">
        <v>281000</v>
      </c>
      <c r="W57" s="9"/>
    </row>
    <row r="58" spans="1:23" x14ac:dyDescent="0.25">
      <c r="A58" t="s">
        <v>15</v>
      </c>
      <c r="B58" t="s">
        <v>16</v>
      </c>
      <c r="C58" t="s">
        <v>464</v>
      </c>
      <c r="D58" t="s">
        <v>465</v>
      </c>
      <c r="E58">
        <v>-0.52</v>
      </c>
      <c r="F58" t="s">
        <v>19</v>
      </c>
      <c r="G58">
        <v>0</v>
      </c>
      <c r="H58" t="s">
        <v>86</v>
      </c>
      <c r="I58" t="s">
        <v>21</v>
      </c>
      <c r="J58">
        <v>0</v>
      </c>
      <c r="K58" t="s">
        <v>22</v>
      </c>
      <c r="L58">
        <v>3000000</v>
      </c>
      <c r="M58" t="s">
        <v>23</v>
      </c>
      <c r="N58" t="s">
        <v>45</v>
      </c>
      <c r="O58" t="s">
        <v>466</v>
      </c>
      <c r="P58" t="s">
        <v>1258</v>
      </c>
      <c r="Q58" s="9">
        <v>43873</v>
      </c>
      <c r="R58" s="4">
        <f t="shared" si="0"/>
        <v>43873</v>
      </c>
      <c r="S58">
        <v>5</v>
      </c>
      <c r="T58">
        <v>3000000</v>
      </c>
      <c r="W58" s="9"/>
    </row>
    <row r="59" spans="1:23" x14ac:dyDescent="0.25">
      <c r="A59" t="s">
        <v>15</v>
      </c>
      <c r="B59" t="s">
        <v>16</v>
      </c>
      <c r="C59" t="s">
        <v>433</v>
      </c>
      <c r="D59" t="s">
        <v>436</v>
      </c>
      <c r="E59">
        <v>-0.6</v>
      </c>
      <c r="F59" t="s">
        <v>19</v>
      </c>
      <c r="G59">
        <v>0</v>
      </c>
      <c r="H59" t="s">
        <v>34</v>
      </c>
      <c r="I59" t="s">
        <v>22</v>
      </c>
      <c r="J59">
        <v>985000</v>
      </c>
      <c r="K59" t="s">
        <v>21</v>
      </c>
      <c r="L59">
        <v>28000000000</v>
      </c>
      <c r="M59" t="s">
        <v>23</v>
      </c>
      <c r="N59" t="s">
        <v>24</v>
      </c>
      <c r="O59" t="s">
        <v>444</v>
      </c>
      <c r="P59" t="s">
        <v>459</v>
      </c>
      <c r="Q59" s="9">
        <v>43875</v>
      </c>
      <c r="R59" s="4">
        <f t="shared" si="0"/>
        <v>43875</v>
      </c>
      <c r="S59">
        <v>5</v>
      </c>
      <c r="T59">
        <v>985000</v>
      </c>
      <c r="W59" s="9"/>
    </row>
    <row r="60" spans="1:23" x14ac:dyDescent="0.25">
      <c r="A60" t="s">
        <v>15</v>
      </c>
      <c r="B60" t="s">
        <v>16</v>
      </c>
      <c r="C60" t="s">
        <v>433</v>
      </c>
      <c r="D60" t="s">
        <v>436</v>
      </c>
      <c r="E60">
        <v>-0.6</v>
      </c>
      <c r="F60" t="s">
        <v>19</v>
      </c>
      <c r="G60">
        <v>0</v>
      </c>
      <c r="H60" t="s">
        <v>34</v>
      </c>
      <c r="I60" t="s">
        <v>22</v>
      </c>
      <c r="J60">
        <v>985000</v>
      </c>
      <c r="K60" t="s">
        <v>21</v>
      </c>
      <c r="L60">
        <v>28000000000</v>
      </c>
      <c r="M60" t="s">
        <v>23</v>
      </c>
      <c r="N60" t="s">
        <v>24</v>
      </c>
      <c r="O60" t="s">
        <v>443</v>
      </c>
      <c r="P60" t="s">
        <v>459</v>
      </c>
      <c r="Q60" s="9">
        <v>43875</v>
      </c>
      <c r="R60" s="4">
        <f t="shared" si="0"/>
        <v>43875</v>
      </c>
      <c r="S60">
        <v>5</v>
      </c>
      <c r="T60">
        <v>985000</v>
      </c>
      <c r="W60" s="9"/>
    </row>
    <row r="61" spans="1:23" x14ac:dyDescent="0.25">
      <c r="A61" t="s">
        <v>15</v>
      </c>
      <c r="B61" t="s">
        <v>16</v>
      </c>
      <c r="C61" t="s">
        <v>433</v>
      </c>
      <c r="D61" t="s">
        <v>436</v>
      </c>
      <c r="E61">
        <v>-0.6</v>
      </c>
      <c r="F61" t="s">
        <v>19</v>
      </c>
      <c r="G61">
        <v>0</v>
      </c>
      <c r="H61" t="s">
        <v>34</v>
      </c>
      <c r="I61" t="s">
        <v>22</v>
      </c>
      <c r="J61">
        <v>985000</v>
      </c>
      <c r="K61" t="s">
        <v>21</v>
      </c>
      <c r="L61">
        <v>28000000000</v>
      </c>
      <c r="M61" t="s">
        <v>23</v>
      </c>
      <c r="N61" t="s">
        <v>24</v>
      </c>
      <c r="O61" t="s">
        <v>440</v>
      </c>
      <c r="P61" t="s">
        <v>459</v>
      </c>
      <c r="Q61" s="9">
        <v>43875</v>
      </c>
      <c r="R61" s="4">
        <f t="shared" si="0"/>
        <v>43875</v>
      </c>
      <c r="S61">
        <v>5</v>
      </c>
      <c r="T61">
        <v>985000</v>
      </c>
      <c r="W61" s="9"/>
    </row>
    <row r="62" spans="1:23" x14ac:dyDescent="0.25">
      <c r="A62" t="s">
        <v>15</v>
      </c>
      <c r="B62" t="s">
        <v>16</v>
      </c>
      <c r="C62" t="s">
        <v>433</v>
      </c>
      <c r="D62" t="s">
        <v>436</v>
      </c>
      <c r="E62">
        <v>-0.6</v>
      </c>
      <c r="F62" t="s">
        <v>19</v>
      </c>
      <c r="G62">
        <v>0</v>
      </c>
      <c r="H62" t="s">
        <v>34</v>
      </c>
      <c r="I62" t="s">
        <v>22</v>
      </c>
      <c r="J62">
        <v>211000</v>
      </c>
      <c r="K62" t="s">
        <v>21</v>
      </c>
      <c r="L62">
        <v>6000000000</v>
      </c>
      <c r="M62" t="s">
        <v>23</v>
      </c>
      <c r="N62" t="s">
        <v>24</v>
      </c>
      <c r="O62" t="s">
        <v>437</v>
      </c>
      <c r="P62" t="s">
        <v>459</v>
      </c>
      <c r="Q62" s="9">
        <v>43875</v>
      </c>
      <c r="R62" s="4">
        <f t="shared" si="0"/>
        <v>43875</v>
      </c>
      <c r="S62">
        <v>5</v>
      </c>
      <c r="T62">
        <v>211000</v>
      </c>
      <c r="W62" s="9"/>
    </row>
    <row r="63" spans="1:23" x14ac:dyDescent="0.25">
      <c r="A63" t="s">
        <v>15</v>
      </c>
      <c r="B63" t="s">
        <v>16</v>
      </c>
      <c r="C63" t="s">
        <v>352</v>
      </c>
      <c r="D63" t="s">
        <v>353</v>
      </c>
      <c r="E63">
        <v>-0.55000000000000004</v>
      </c>
      <c r="F63" t="s">
        <v>19</v>
      </c>
      <c r="G63">
        <v>0</v>
      </c>
      <c r="H63" t="s">
        <v>62</v>
      </c>
      <c r="I63" t="s">
        <v>22</v>
      </c>
      <c r="J63">
        <v>562000</v>
      </c>
      <c r="K63" t="s">
        <v>21</v>
      </c>
      <c r="L63">
        <v>16000000000</v>
      </c>
      <c r="M63" t="s">
        <v>23</v>
      </c>
      <c r="N63" t="s">
        <v>45</v>
      </c>
      <c r="O63" t="s">
        <v>402</v>
      </c>
      <c r="P63" t="s">
        <v>408</v>
      </c>
      <c r="Q63" s="9">
        <v>43882</v>
      </c>
      <c r="R63" s="4">
        <f t="shared" si="0"/>
        <v>43882</v>
      </c>
      <c r="S63">
        <v>5</v>
      </c>
      <c r="T63">
        <v>562000</v>
      </c>
      <c r="W63" s="9"/>
    </row>
    <row r="64" spans="1:23" x14ac:dyDescent="0.25">
      <c r="A64" t="s">
        <v>15</v>
      </c>
      <c r="B64" t="s">
        <v>16</v>
      </c>
      <c r="C64" t="s">
        <v>378</v>
      </c>
      <c r="D64" t="s">
        <v>383</v>
      </c>
      <c r="E64">
        <v>-0.65</v>
      </c>
      <c r="F64" t="s">
        <v>19</v>
      </c>
      <c r="G64">
        <v>0</v>
      </c>
      <c r="H64" t="s">
        <v>81</v>
      </c>
      <c r="I64" t="s">
        <v>22</v>
      </c>
      <c r="J64">
        <v>316000</v>
      </c>
      <c r="K64" t="s">
        <v>21</v>
      </c>
      <c r="L64">
        <v>9000000000</v>
      </c>
      <c r="M64" t="s">
        <v>23</v>
      </c>
      <c r="N64" t="s">
        <v>24</v>
      </c>
      <c r="O64" t="s">
        <v>384</v>
      </c>
      <c r="P64" t="s">
        <v>397</v>
      </c>
      <c r="Q64" s="9">
        <v>43887</v>
      </c>
      <c r="R64" s="4">
        <f t="shared" si="0"/>
        <v>43887</v>
      </c>
      <c r="S64">
        <v>5</v>
      </c>
      <c r="T64">
        <v>316000</v>
      </c>
      <c r="W64" s="9"/>
    </row>
    <row r="65" spans="1:23" x14ac:dyDescent="0.25">
      <c r="A65" t="s">
        <v>15</v>
      </c>
      <c r="B65" t="s">
        <v>16</v>
      </c>
      <c r="C65" t="s">
        <v>358</v>
      </c>
      <c r="D65" t="s">
        <v>359</v>
      </c>
      <c r="E65">
        <v>-0.56000000000000005</v>
      </c>
      <c r="F65" t="s">
        <v>19</v>
      </c>
      <c r="G65">
        <v>0</v>
      </c>
      <c r="H65" t="s">
        <v>34</v>
      </c>
      <c r="I65" t="s">
        <v>22</v>
      </c>
      <c r="J65">
        <v>315000</v>
      </c>
      <c r="K65" t="s">
        <v>21</v>
      </c>
      <c r="L65">
        <v>9000000000</v>
      </c>
      <c r="M65" t="s">
        <v>23</v>
      </c>
      <c r="N65" t="s">
        <v>24</v>
      </c>
      <c r="O65" t="s">
        <v>368</v>
      </c>
      <c r="P65" t="s">
        <v>378</v>
      </c>
      <c r="Q65" s="9">
        <v>43889</v>
      </c>
      <c r="R65" s="4">
        <f t="shared" si="0"/>
        <v>43889</v>
      </c>
      <c r="S65">
        <v>5</v>
      </c>
      <c r="T65">
        <v>315000</v>
      </c>
      <c r="W65" s="9"/>
    </row>
    <row r="66" spans="1:23" x14ac:dyDescent="0.25">
      <c r="A66" t="s">
        <v>15</v>
      </c>
      <c r="B66" t="s">
        <v>16</v>
      </c>
      <c r="C66" t="s">
        <v>358</v>
      </c>
      <c r="D66" t="s">
        <v>359</v>
      </c>
      <c r="E66">
        <v>-0.56000000000000005</v>
      </c>
      <c r="F66" t="s">
        <v>19</v>
      </c>
      <c r="G66">
        <v>0</v>
      </c>
      <c r="H66" t="s">
        <v>20</v>
      </c>
      <c r="I66" t="s">
        <v>21</v>
      </c>
      <c r="J66">
        <v>9000000000</v>
      </c>
      <c r="K66" t="s">
        <v>22</v>
      </c>
      <c r="L66">
        <v>315000</v>
      </c>
      <c r="M66" t="s">
        <v>23</v>
      </c>
      <c r="N66" t="s">
        <v>24</v>
      </c>
      <c r="O66" t="s">
        <v>365</v>
      </c>
      <c r="P66" t="s">
        <v>378</v>
      </c>
      <c r="Q66" s="9">
        <v>43889</v>
      </c>
      <c r="R66" s="4">
        <f t="shared" ref="R66:R92" si="6">+DATE(RIGHT(P66,4),LEFT(P66,2),MID(P66,4,2))</f>
        <v>43889</v>
      </c>
      <c r="S66">
        <v>5</v>
      </c>
      <c r="T66">
        <v>315000</v>
      </c>
      <c r="W66" s="9"/>
    </row>
    <row r="67" spans="1:23" x14ac:dyDescent="0.25">
      <c r="A67" t="s">
        <v>15</v>
      </c>
      <c r="B67" t="s">
        <v>16</v>
      </c>
      <c r="C67" t="s">
        <v>358</v>
      </c>
      <c r="D67" t="s">
        <v>359</v>
      </c>
      <c r="E67">
        <v>-0.56000000000000005</v>
      </c>
      <c r="F67" t="s">
        <v>19</v>
      </c>
      <c r="G67">
        <v>0</v>
      </c>
      <c r="H67" t="s">
        <v>20</v>
      </c>
      <c r="I67" t="s">
        <v>21</v>
      </c>
      <c r="J67">
        <v>17000000000</v>
      </c>
      <c r="K67" t="s">
        <v>22</v>
      </c>
      <c r="L67">
        <v>596000</v>
      </c>
      <c r="M67" t="s">
        <v>23</v>
      </c>
      <c r="N67" t="s">
        <v>24</v>
      </c>
      <c r="O67" t="s">
        <v>362</v>
      </c>
      <c r="P67" t="s">
        <v>378</v>
      </c>
      <c r="Q67" s="9">
        <v>43889</v>
      </c>
      <c r="R67" s="4">
        <f t="shared" si="6"/>
        <v>43889</v>
      </c>
      <c r="S67">
        <v>5</v>
      </c>
      <c r="T67">
        <v>596000</v>
      </c>
      <c r="W67" s="9"/>
    </row>
    <row r="68" spans="1:23" x14ac:dyDescent="0.25">
      <c r="A68" t="s">
        <v>15</v>
      </c>
      <c r="B68" t="s">
        <v>16</v>
      </c>
      <c r="C68" t="s">
        <v>358</v>
      </c>
      <c r="D68" t="s">
        <v>359</v>
      </c>
      <c r="E68">
        <v>-0.56000000000000005</v>
      </c>
      <c r="F68" t="s">
        <v>19</v>
      </c>
      <c r="G68">
        <v>0</v>
      </c>
      <c r="H68" t="s">
        <v>20</v>
      </c>
      <c r="I68" t="s">
        <v>21</v>
      </c>
      <c r="J68">
        <v>9000000000</v>
      </c>
      <c r="K68" t="s">
        <v>22</v>
      </c>
      <c r="L68">
        <v>315000</v>
      </c>
      <c r="M68" t="s">
        <v>23</v>
      </c>
      <c r="N68" t="s">
        <v>24</v>
      </c>
      <c r="O68" t="s">
        <v>361</v>
      </c>
      <c r="P68" t="s">
        <v>378</v>
      </c>
      <c r="Q68" s="9">
        <v>43889</v>
      </c>
      <c r="R68" s="4">
        <f t="shared" si="6"/>
        <v>43889</v>
      </c>
      <c r="S68">
        <v>5</v>
      </c>
      <c r="T68">
        <v>315000</v>
      </c>
      <c r="W68" s="9"/>
    </row>
    <row r="69" spans="1:23" x14ac:dyDescent="0.25">
      <c r="A69" t="s">
        <v>15</v>
      </c>
      <c r="B69" t="s">
        <v>16</v>
      </c>
      <c r="C69" t="s">
        <v>358</v>
      </c>
      <c r="D69" t="s">
        <v>359</v>
      </c>
      <c r="E69">
        <v>-0.56000000000000005</v>
      </c>
      <c r="F69" t="s">
        <v>19</v>
      </c>
      <c r="G69">
        <v>0</v>
      </c>
      <c r="H69" t="s">
        <v>20</v>
      </c>
      <c r="I69" t="s">
        <v>21</v>
      </c>
      <c r="J69">
        <v>17000000000</v>
      </c>
      <c r="K69" t="s">
        <v>22</v>
      </c>
      <c r="L69">
        <v>596000</v>
      </c>
      <c r="M69" t="s">
        <v>23</v>
      </c>
      <c r="N69" t="s">
        <v>24</v>
      </c>
      <c r="O69" t="s">
        <v>360</v>
      </c>
      <c r="P69" t="s">
        <v>378</v>
      </c>
      <c r="Q69" s="9">
        <v>43889</v>
      </c>
      <c r="R69" s="4">
        <f t="shared" si="6"/>
        <v>43889</v>
      </c>
      <c r="S69">
        <v>5</v>
      </c>
      <c r="T69">
        <v>596000</v>
      </c>
      <c r="W69" s="9"/>
    </row>
    <row r="70" spans="1:23" x14ac:dyDescent="0.25">
      <c r="A70" t="s">
        <v>15</v>
      </c>
      <c r="B70" t="s">
        <v>16</v>
      </c>
      <c r="C70" t="s">
        <v>352</v>
      </c>
      <c r="D70" t="s">
        <v>353</v>
      </c>
      <c r="E70">
        <v>-0.55000000000000004</v>
      </c>
      <c r="F70" t="s">
        <v>19</v>
      </c>
      <c r="G70">
        <v>0</v>
      </c>
      <c r="H70" t="s">
        <v>62</v>
      </c>
      <c r="I70" t="s">
        <v>22</v>
      </c>
      <c r="J70">
        <v>420000</v>
      </c>
      <c r="K70" t="s">
        <v>21</v>
      </c>
      <c r="L70">
        <v>11944900000</v>
      </c>
      <c r="M70" t="s">
        <v>23</v>
      </c>
      <c r="N70" t="s">
        <v>45</v>
      </c>
      <c r="O70" t="s">
        <v>355</v>
      </c>
      <c r="P70" t="s">
        <v>358</v>
      </c>
      <c r="Q70" s="9">
        <v>43893</v>
      </c>
      <c r="R70" s="4">
        <f t="shared" si="6"/>
        <v>43893</v>
      </c>
      <c r="S70">
        <v>5</v>
      </c>
      <c r="T70">
        <v>420000</v>
      </c>
      <c r="W70" s="9"/>
    </row>
    <row r="71" spans="1:23" x14ac:dyDescent="0.25">
      <c r="A71" t="s">
        <v>15</v>
      </c>
      <c r="B71" t="s">
        <v>16</v>
      </c>
      <c r="C71" t="s">
        <v>352</v>
      </c>
      <c r="D71" t="s">
        <v>353</v>
      </c>
      <c r="E71">
        <v>-0.55000000000000004</v>
      </c>
      <c r="F71" t="s">
        <v>19</v>
      </c>
      <c r="G71">
        <v>0</v>
      </c>
      <c r="H71" t="s">
        <v>62</v>
      </c>
      <c r="I71" t="s">
        <v>22</v>
      </c>
      <c r="J71">
        <v>140000</v>
      </c>
      <c r="K71" t="s">
        <v>21</v>
      </c>
      <c r="L71">
        <v>3981630000</v>
      </c>
      <c r="M71" t="s">
        <v>23</v>
      </c>
      <c r="N71" t="s">
        <v>45</v>
      </c>
      <c r="O71" t="s">
        <v>354</v>
      </c>
      <c r="P71" t="s">
        <v>358</v>
      </c>
      <c r="Q71" s="9">
        <v>43893</v>
      </c>
      <c r="R71" s="4">
        <f t="shared" si="6"/>
        <v>43893</v>
      </c>
      <c r="S71">
        <v>5</v>
      </c>
      <c r="T71">
        <v>140000</v>
      </c>
      <c r="W71" s="9"/>
    </row>
    <row r="72" spans="1:23" x14ac:dyDescent="0.25">
      <c r="A72" t="s">
        <v>15</v>
      </c>
      <c r="B72" t="s">
        <v>16</v>
      </c>
      <c r="C72" t="s">
        <v>307</v>
      </c>
      <c r="D72" t="s">
        <v>348</v>
      </c>
      <c r="E72">
        <v>-0.76</v>
      </c>
      <c r="F72" t="s">
        <v>19</v>
      </c>
      <c r="G72">
        <v>0</v>
      </c>
      <c r="H72" t="s">
        <v>20</v>
      </c>
      <c r="I72" t="s">
        <v>21</v>
      </c>
      <c r="J72">
        <v>8000000000</v>
      </c>
      <c r="K72" t="s">
        <v>22</v>
      </c>
      <c r="L72">
        <v>280000</v>
      </c>
      <c r="M72" t="s">
        <v>23</v>
      </c>
      <c r="N72" t="s">
        <v>24</v>
      </c>
      <c r="O72" t="s">
        <v>349</v>
      </c>
      <c r="P72" t="s">
        <v>358</v>
      </c>
      <c r="Q72" s="9">
        <v>43893</v>
      </c>
      <c r="R72" s="4">
        <f t="shared" si="6"/>
        <v>43893</v>
      </c>
      <c r="S72">
        <v>5</v>
      </c>
      <c r="T72">
        <v>280000</v>
      </c>
      <c r="W72" s="9"/>
    </row>
    <row r="73" spans="1:23" x14ac:dyDescent="0.25">
      <c r="A73" t="s">
        <v>15</v>
      </c>
      <c r="B73" t="s">
        <v>16</v>
      </c>
      <c r="C73" t="s">
        <v>308</v>
      </c>
      <c r="D73" t="s">
        <v>318</v>
      </c>
      <c r="E73">
        <v>-1.07</v>
      </c>
      <c r="F73" t="s">
        <v>19</v>
      </c>
      <c r="G73">
        <v>0</v>
      </c>
      <c r="H73" t="s">
        <v>34</v>
      </c>
      <c r="I73" t="s">
        <v>22</v>
      </c>
      <c r="J73">
        <v>280000</v>
      </c>
      <c r="K73" t="s">
        <v>21</v>
      </c>
      <c r="L73">
        <v>8000000000</v>
      </c>
      <c r="M73" t="s">
        <v>23</v>
      </c>
      <c r="N73" t="s">
        <v>24</v>
      </c>
      <c r="O73" t="s">
        <v>334</v>
      </c>
      <c r="P73" t="s">
        <v>242</v>
      </c>
      <c r="Q73" s="9">
        <v>43894</v>
      </c>
      <c r="R73" s="4">
        <f t="shared" si="6"/>
        <v>43894</v>
      </c>
      <c r="S73">
        <v>5</v>
      </c>
      <c r="T73">
        <v>280000</v>
      </c>
      <c r="W73" s="9"/>
    </row>
    <row r="74" spans="1:23" x14ac:dyDescent="0.25">
      <c r="A74" t="s">
        <v>15</v>
      </c>
      <c r="B74" t="s">
        <v>16</v>
      </c>
      <c r="C74" t="s">
        <v>308</v>
      </c>
      <c r="D74" t="s">
        <v>318</v>
      </c>
      <c r="E74">
        <v>-1.04</v>
      </c>
      <c r="F74" t="s">
        <v>19</v>
      </c>
      <c r="G74">
        <v>0</v>
      </c>
      <c r="H74" t="s">
        <v>20</v>
      </c>
      <c r="I74" t="s">
        <v>21</v>
      </c>
      <c r="J74">
        <v>8000000000</v>
      </c>
      <c r="K74" t="s">
        <v>22</v>
      </c>
      <c r="L74">
        <v>280000</v>
      </c>
      <c r="M74" t="s">
        <v>23</v>
      </c>
      <c r="N74" t="s">
        <v>24</v>
      </c>
      <c r="O74" t="s">
        <v>328</v>
      </c>
      <c r="P74" t="s">
        <v>242</v>
      </c>
      <c r="Q74" s="9">
        <v>43894</v>
      </c>
      <c r="R74" s="4">
        <f t="shared" si="6"/>
        <v>43894</v>
      </c>
      <c r="S74">
        <v>5</v>
      </c>
      <c r="T74">
        <v>280000</v>
      </c>
      <c r="W74" s="9"/>
    </row>
    <row r="75" spans="1:23" x14ac:dyDescent="0.25">
      <c r="A75" t="s">
        <v>15</v>
      </c>
      <c r="B75" t="s">
        <v>16</v>
      </c>
      <c r="C75" t="s">
        <v>299</v>
      </c>
      <c r="D75" t="s">
        <v>303</v>
      </c>
      <c r="E75">
        <v>-1.0900000000000001</v>
      </c>
      <c r="F75" t="s">
        <v>19</v>
      </c>
      <c r="G75">
        <v>0</v>
      </c>
      <c r="H75" t="s">
        <v>20</v>
      </c>
      <c r="I75" t="s">
        <v>21</v>
      </c>
      <c r="J75">
        <v>9000000000</v>
      </c>
      <c r="K75" t="s">
        <v>22</v>
      </c>
      <c r="L75">
        <v>315000</v>
      </c>
      <c r="M75" t="s">
        <v>23</v>
      </c>
      <c r="N75" t="s">
        <v>24</v>
      </c>
      <c r="O75" t="s">
        <v>304</v>
      </c>
      <c r="P75" t="s">
        <v>308</v>
      </c>
      <c r="Q75" s="9">
        <v>43896</v>
      </c>
      <c r="R75" s="4">
        <f t="shared" si="6"/>
        <v>43896</v>
      </c>
      <c r="S75">
        <v>5</v>
      </c>
      <c r="T75">
        <v>315000</v>
      </c>
      <c r="W75" s="9"/>
    </row>
    <row r="76" spans="1:23" x14ac:dyDescent="0.25">
      <c r="A76" t="s">
        <v>15</v>
      </c>
      <c r="B76" t="s">
        <v>16</v>
      </c>
      <c r="C76" t="s">
        <v>268</v>
      </c>
      <c r="D76" t="s">
        <v>278</v>
      </c>
      <c r="E76">
        <v>-1.125</v>
      </c>
      <c r="F76" t="s">
        <v>19</v>
      </c>
      <c r="G76">
        <v>0</v>
      </c>
      <c r="H76" t="s">
        <v>20</v>
      </c>
      <c r="I76" t="s">
        <v>22</v>
      </c>
      <c r="J76">
        <v>280000</v>
      </c>
      <c r="K76" t="s">
        <v>21</v>
      </c>
      <c r="L76">
        <v>8000000000</v>
      </c>
      <c r="M76" t="s">
        <v>23</v>
      </c>
      <c r="N76" t="s">
        <v>45</v>
      </c>
      <c r="O76" t="s">
        <v>279</v>
      </c>
      <c r="P76" t="s">
        <v>291</v>
      </c>
      <c r="Q76" s="9">
        <v>43901</v>
      </c>
      <c r="R76" s="4">
        <f t="shared" si="6"/>
        <v>43901</v>
      </c>
      <c r="S76">
        <v>5</v>
      </c>
      <c r="T76">
        <v>280000</v>
      </c>
      <c r="W76" s="9"/>
    </row>
    <row r="77" spans="1:23" x14ac:dyDescent="0.25">
      <c r="A77" t="s">
        <v>15</v>
      </c>
      <c r="B77" t="s">
        <v>16</v>
      </c>
      <c r="C77" t="s">
        <v>227</v>
      </c>
      <c r="D77" t="s">
        <v>228</v>
      </c>
      <c r="E77">
        <v>-1.155</v>
      </c>
      <c r="F77" t="s">
        <v>19</v>
      </c>
      <c r="G77">
        <v>0</v>
      </c>
      <c r="H77" t="s">
        <v>20</v>
      </c>
      <c r="I77" t="s">
        <v>21</v>
      </c>
      <c r="J77">
        <v>9000000000</v>
      </c>
      <c r="K77" t="s">
        <v>22</v>
      </c>
      <c r="L77">
        <v>315000</v>
      </c>
      <c r="M77" t="s">
        <v>23</v>
      </c>
      <c r="N77" t="s">
        <v>24</v>
      </c>
      <c r="O77" t="s">
        <v>229</v>
      </c>
      <c r="P77" t="s">
        <v>254</v>
      </c>
      <c r="Q77" s="9">
        <v>43907</v>
      </c>
      <c r="R77" s="4">
        <f t="shared" si="6"/>
        <v>43907</v>
      </c>
      <c r="S77">
        <v>5</v>
      </c>
      <c r="T77">
        <v>315000</v>
      </c>
      <c r="W77" s="9"/>
    </row>
    <row r="78" spans="1:23" x14ac:dyDescent="0.25">
      <c r="A78" t="s">
        <v>15</v>
      </c>
      <c r="B78" t="s">
        <v>16</v>
      </c>
      <c r="C78" t="s">
        <v>189</v>
      </c>
      <c r="D78" t="s">
        <v>195</v>
      </c>
      <c r="E78">
        <v>-0.53</v>
      </c>
      <c r="F78" t="s">
        <v>19</v>
      </c>
      <c r="G78">
        <v>0</v>
      </c>
      <c r="H78" t="s">
        <v>20</v>
      </c>
      <c r="I78" t="s">
        <v>21</v>
      </c>
      <c r="J78">
        <v>9000000000</v>
      </c>
      <c r="K78" t="s">
        <v>22</v>
      </c>
      <c r="L78">
        <v>314000</v>
      </c>
      <c r="M78" t="s">
        <v>23</v>
      </c>
      <c r="N78" t="s">
        <v>24</v>
      </c>
      <c r="O78" t="s">
        <v>196</v>
      </c>
      <c r="P78" t="s">
        <v>216</v>
      </c>
      <c r="Q78" s="9">
        <v>43914</v>
      </c>
      <c r="R78" s="4">
        <f t="shared" si="6"/>
        <v>43914</v>
      </c>
      <c r="S78">
        <v>5</v>
      </c>
      <c r="T78">
        <v>314000</v>
      </c>
      <c r="W78" s="9"/>
    </row>
    <row r="79" spans="1:23" x14ac:dyDescent="0.25">
      <c r="A79" t="s">
        <v>15</v>
      </c>
      <c r="B79" t="s">
        <v>16</v>
      </c>
      <c r="C79" t="s">
        <v>69</v>
      </c>
      <c r="D79" t="s">
        <v>187</v>
      </c>
      <c r="E79">
        <v>-0.57999999999999996</v>
      </c>
      <c r="F79" t="s">
        <v>19</v>
      </c>
      <c r="G79">
        <v>0</v>
      </c>
      <c r="H79" t="s">
        <v>34</v>
      </c>
      <c r="I79" t="s">
        <v>22</v>
      </c>
      <c r="J79">
        <v>174000</v>
      </c>
      <c r="K79" t="s">
        <v>21</v>
      </c>
      <c r="L79">
        <v>5000000000</v>
      </c>
      <c r="M79" t="s">
        <v>23</v>
      </c>
      <c r="N79" t="s">
        <v>24</v>
      </c>
      <c r="O79" t="s">
        <v>188</v>
      </c>
      <c r="P79" t="s">
        <v>178</v>
      </c>
      <c r="Q79" s="9">
        <v>43915</v>
      </c>
      <c r="R79" s="4">
        <f t="shared" si="6"/>
        <v>43915</v>
      </c>
      <c r="S79">
        <v>5</v>
      </c>
      <c r="T79">
        <v>174000</v>
      </c>
      <c r="W79" s="9"/>
    </row>
    <row r="80" spans="1:23" x14ac:dyDescent="0.25">
      <c r="A80" t="s">
        <v>15</v>
      </c>
      <c r="B80" t="s">
        <v>16</v>
      </c>
      <c r="C80" t="s">
        <v>118</v>
      </c>
      <c r="D80" t="s">
        <v>131</v>
      </c>
      <c r="E80">
        <v>-0.78</v>
      </c>
      <c r="F80" t="s">
        <v>19</v>
      </c>
      <c r="G80">
        <v>0</v>
      </c>
      <c r="H80" t="s">
        <v>20</v>
      </c>
      <c r="I80" t="s">
        <v>21</v>
      </c>
      <c r="J80">
        <v>5000000000</v>
      </c>
      <c r="K80" t="s">
        <v>22</v>
      </c>
      <c r="L80">
        <v>174000</v>
      </c>
      <c r="M80" t="s">
        <v>23</v>
      </c>
      <c r="N80" t="s">
        <v>24</v>
      </c>
      <c r="O80" t="s">
        <v>134</v>
      </c>
      <c r="P80" t="s">
        <v>90</v>
      </c>
      <c r="Q80" s="9">
        <v>43920</v>
      </c>
      <c r="R80" s="4">
        <f t="shared" si="6"/>
        <v>43920</v>
      </c>
      <c r="S80">
        <v>5</v>
      </c>
      <c r="T80">
        <v>174000</v>
      </c>
      <c r="W80" s="9"/>
    </row>
    <row r="81" spans="1:23" x14ac:dyDescent="0.25">
      <c r="A81" t="s">
        <v>15</v>
      </c>
      <c r="B81" t="s">
        <v>16</v>
      </c>
      <c r="C81" t="s">
        <v>118</v>
      </c>
      <c r="D81" t="s">
        <v>131</v>
      </c>
      <c r="E81">
        <v>-0.78</v>
      </c>
      <c r="F81" t="s">
        <v>19</v>
      </c>
      <c r="G81">
        <v>0</v>
      </c>
      <c r="H81" t="s">
        <v>20</v>
      </c>
      <c r="I81" t="s">
        <v>21</v>
      </c>
      <c r="J81">
        <v>3000000000</v>
      </c>
      <c r="K81" t="s">
        <v>22</v>
      </c>
      <c r="L81">
        <v>104000</v>
      </c>
      <c r="M81" t="s">
        <v>23</v>
      </c>
      <c r="N81" t="s">
        <v>24</v>
      </c>
      <c r="O81" t="s">
        <v>133</v>
      </c>
      <c r="P81" t="s">
        <v>90</v>
      </c>
      <c r="Q81" s="9">
        <v>43920</v>
      </c>
      <c r="R81" s="4">
        <f t="shared" si="6"/>
        <v>43920</v>
      </c>
      <c r="S81">
        <v>5</v>
      </c>
      <c r="T81">
        <v>104000</v>
      </c>
      <c r="W81" s="9"/>
    </row>
    <row r="82" spans="1:23" x14ac:dyDescent="0.25">
      <c r="A82" t="s">
        <v>15</v>
      </c>
      <c r="B82" t="s">
        <v>16</v>
      </c>
      <c r="C82" t="s">
        <v>118</v>
      </c>
      <c r="D82" t="s">
        <v>131</v>
      </c>
      <c r="E82">
        <v>-0.81</v>
      </c>
      <c r="F82" t="s">
        <v>19</v>
      </c>
      <c r="G82">
        <v>0</v>
      </c>
      <c r="H82" t="s">
        <v>20</v>
      </c>
      <c r="I82" t="s">
        <v>21</v>
      </c>
      <c r="J82">
        <v>8000000000</v>
      </c>
      <c r="K82" t="s">
        <v>22</v>
      </c>
      <c r="L82">
        <v>279000</v>
      </c>
      <c r="M82" t="s">
        <v>23</v>
      </c>
      <c r="N82" t="s">
        <v>24</v>
      </c>
      <c r="O82" t="s">
        <v>132</v>
      </c>
      <c r="P82" t="s">
        <v>90</v>
      </c>
      <c r="Q82" s="9">
        <v>43920</v>
      </c>
      <c r="R82" s="4">
        <f t="shared" si="6"/>
        <v>43920</v>
      </c>
      <c r="S82">
        <v>5</v>
      </c>
      <c r="T82">
        <v>279000</v>
      </c>
      <c r="W82" s="9"/>
    </row>
    <row r="83" spans="1:23" x14ac:dyDescent="0.25">
      <c r="A83" t="s">
        <v>15</v>
      </c>
      <c r="B83" t="s">
        <v>16</v>
      </c>
      <c r="C83" t="s">
        <v>95</v>
      </c>
      <c r="D83" t="s">
        <v>105</v>
      </c>
      <c r="E83">
        <v>-0.84</v>
      </c>
      <c r="F83" t="s">
        <v>19</v>
      </c>
      <c r="G83">
        <v>0</v>
      </c>
      <c r="H83" t="s">
        <v>34</v>
      </c>
      <c r="I83" t="s">
        <v>22</v>
      </c>
      <c r="J83">
        <v>314000</v>
      </c>
      <c r="K83" t="s">
        <v>21</v>
      </c>
      <c r="L83">
        <v>9000000000</v>
      </c>
      <c r="M83" t="s">
        <v>23</v>
      </c>
      <c r="N83" t="s">
        <v>24</v>
      </c>
      <c r="O83" t="s">
        <v>112</v>
      </c>
      <c r="P83" t="s">
        <v>92</v>
      </c>
      <c r="Q83" s="9">
        <v>43921</v>
      </c>
      <c r="R83" s="4">
        <f t="shared" si="6"/>
        <v>43921</v>
      </c>
      <c r="S83">
        <v>5</v>
      </c>
      <c r="T83">
        <v>314000</v>
      </c>
      <c r="W83" s="9"/>
    </row>
    <row r="84" spans="1:23" x14ac:dyDescent="0.25">
      <c r="A84" t="s">
        <v>15</v>
      </c>
      <c r="B84" t="s">
        <v>16</v>
      </c>
      <c r="C84" t="s">
        <v>95</v>
      </c>
      <c r="D84" t="s">
        <v>105</v>
      </c>
      <c r="E84">
        <v>-0.82</v>
      </c>
      <c r="F84" t="s">
        <v>19</v>
      </c>
      <c r="G84">
        <v>0</v>
      </c>
      <c r="H84" t="s">
        <v>20</v>
      </c>
      <c r="I84" t="s">
        <v>21</v>
      </c>
      <c r="J84">
        <v>9000000000</v>
      </c>
      <c r="K84" t="s">
        <v>22</v>
      </c>
      <c r="L84">
        <v>314000</v>
      </c>
      <c r="M84" t="s">
        <v>23</v>
      </c>
      <c r="N84" t="s">
        <v>24</v>
      </c>
      <c r="O84" t="s">
        <v>108</v>
      </c>
      <c r="P84" t="s">
        <v>92</v>
      </c>
      <c r="Q84" s="9">
        <v>43921</v>
      </c>
      <c r="R84" s="4">
        <f t="shared" si="6"/>
        <v>43921</v>
      </c>
      <c r="S84">
        <v>5</v>
      </c>
      <c r="T84">
        <v>314000</v>
      </c>
      <c r="W84" s="9"/>
    </row>
    <row r="85" spans="1:23" x14ac:dyDescent="0.25">
      <c r="A85" t="s">
        <v>15</v>
      </c>
      <c r="B85" t="s">
        <v>16</v>
      </c>
      <c r="C85" t="s">
        <v>95</v>
      </c>
      <c r="D85" t="s">
        <v>105</v>
      </c>
      <c r="E85">
        <v>-0.82</v>
      </c>
      <c r="F85" t="s">
        <v>19</v>
      </c>
      <c r="G85">
        <v>0</v>
      </c>
      <c r="H85" t="s">
        <v>20</v>
      </c>
      <c r="I85" t="s">
        <v>21</v>
      </c>
      <c r="J85">
        <v>9000000000</v>
      </c>
      <c r="K85" t="s">
        <v>22</v>
      </c>
      <c r="L85">
        <v>314000</v>
      </c>
      <c r="M85" t="s">
        <v>23</v>
      </c>
      <c r="N85" t="s">
        <v>24</v>
      </c>
      <c r="O85" t="s">
        <v>106</v>
      </c>
      <c r="P85" t="s">
        <v>92</v>
      </c>
      <c r="Q85" s="9">
        <v>43921</v>
      </c>
      <c r="R85" s="4">
        <f t="shared" si="6"/>
        <v>43921</v>
      </c>
      <c r="S85">
        <v>5</v>
      </c>
      <c r="T85">
        <v>314000</v>
      </c>
      <c r="W85" s="9"/>
    </row>
    <row r="86" spans="1:23" x14ac:dyDescent="0.25">
      <c r="A86" t="s">
        <v>15</v>
      </c>
      <c r="B86" t="s">
        <v>16</v>
      </c>
      <c r="C86" t="s">
        <v>79</v>
      </c>
      <c r="D86" t="s">
        <v>84</v>
      </c>
      <c r="E86">
        <v>-0.9</v>
      </c>
      <c r="F86" t="s">
        <v>19</v>
      </c>
      <c r="G86">
        <v>0</v>
      </c>
      <c r="H86" t="s">
        <v>34</v>
      </c>
      <c r="I86" t="s">
        <v>22</v>
      </c>
      <c r="J86">
        <v>593000</v>
      </c>
      <c r="K86" t="s">
        <v>21</v>
      </c>
      <c r="L86">
        <v>17000000000</v>
      </c>
      <c r="M86" t="s">
        <v>23</v>
      </c>
      <c r="N86" t="s">
        <v>24</v>
      </c>
      <c r="O86" t="s">
        <v>85</v>
      </c>
      <c r="P86" t="s">
        <v>95</v>
      </c>
      <c r="Q86" s="9">
        <v>43923</v>
      </c>
      <c r="R86" s="4">
        <f t="shared" si="6"/>
        <v>43923</v>
      </c>
      <c r="S86">
        <v>5</v>
      </c>
      <c r="T86">
        <v>593000</v>
      </c>
      <c r="W86" s="9"/>
    </row>
    <row r="87" spans="1:23" x14ac:dyDescent="0.25">
      <c r="A87" t="s">
        <v>15</v>
      </c>
      <c r="B87" t="s">
        <v>16</v>
      </c>
      <c r="C87" t="s">
        <v>49</v>
      </c>
      <c r="D87" t="s">
        <v>52</v>
      </c>
      <c r="E87">
        <v>-0.71499999999999997</v>
      </c>
      <c r="F87" t="s">
        <v>19</v>
      </c>
      <c r="G87">
        <v>0</v>
      </c>
      <c r="H87" t="s">
        <v>20</v>
      </c>
      <c r="I87" t="s">
        <v>21</v>
      </c>
      <c r="J87">
        <v>8000000000</v>
      </c>
      <c r="K87" t="s">
        <v>22</v>
      </c>
      <c r="L87">
        <v>279000</v>
      </c>
      <c r="M87" t="s">
        <v>23</v>
      </c>
      <c r="N87" t="s">
        <v>24</v>
      </c>
      <c r="O87" t="s">
        <v>53</v>
      </c>
      <c r="P87" t="s">
        <v>72</v>
      </c>
      <c r="Q87" s="9">
        <v>43928</v>
      </c>
      <c r="R87" s="4">
        <f t="shared" si="6"/>
        <v>43928</v>
      </c>
      <c r="S87">
        <v>5</v>
      </c>
      <c r="T87">
        <v>279000</v>
      </c>
      <c r="W87" s="9"/>
    </row>
    <row r="88" spans="1:23" x14ac:dyDescent="0.25">
      <c r="A88" t="s">
        <v>15</v>
      </c>
      <c r="B88" t="s">
        <v>16</v>
      </c>
      <c r="C88" t="s">
        <v>1166</v>
      </c>
      <c r="D88" t="s">
        <v>1184</v>
      </c>
      <c r="E88">
        <v>-0.54</v>
      </c>
      <c r="F88" t="s">
        <v>19</v>
      </c>
      <c r="G88">
        <v>0</v>
      </c>
      <c r="H88" t="s">
        <v>81</v>
      </c>
      <c r="I88" t="s">
        <v>22</v>
      </c>
      <c r="J88">
        <v>279000</v>
      </c>
      <c r="K88" t="s">
        <v>21</v>
      </c>
      <c r="L88">
        <v>8000000000</v>
      </c>
      <c r="M88" t="s">
        <v>23</v>
      </c>
      <c r="N88" t="s">
        <v>24</v>
      </c>
      <c r="O88" t="s">
        <v>1186</v>
      </c>
      <c r="P88" t="s">
        <v>17</v>
      </c>
      <c r="Q88" s="9">
        <v>43935</v>
      </c>
      <c r="R88" s="4">
        <f t="shared" si="6"/>
        <v>43935</v>
      </c>
      <c r="S88">
        <v>5</v>
      </c>
      <c r="T88">
        <v>279000</v>
      </c>
      <c r="W88" s="9"/>
    </row>
    <row r="89" spans="1:23" x14ac:dyDescent="0.25">
      <c r="A89" t="s">
        <v>15</v>
      </c>
      <c r="B89" t="s">
        <v>16</v>
      </c>
      <c r="C89" t="s">
        <v>1166</v>
      </c>
      <c r="D89" t="s">
        <v>1184</v>
      </c>
      <c r="E89">
        <v>-0.54</v>
      </c>
      <c r="F89" t="s">
        <v>19</v>
      </c>
      <c r="G89">
        <v>0</v>
      </c>
      <c r="H89" t="s">
        <v>81</v>
      </c>
      <c r="I89" t="s">
        <v>22</v>
      </c>
      <c r="J89">
        <v>279000</v>
      </c>
      <c r="K89" t="s">
        <v>21</v>
      </c>
      <c r="L89">
        <v>8000000000</v>
      </c>
      <c r="M89" t="s">
        <v>23</v>
      </c>
      <c r="N89" t="s">
        <v>24</v>
      </c>
      <c r="O89" t="s">
        <v>1185</v>
      </c>
      <c r="P89" t="s">
        <v>17</v>
      </c>
      <c r="Q89" s="9">
        <v>43935</v>
      </c>
      <c r="R89" s="4">
        <f t="shared" si="6"/>
        <v>43935</v>
      </c>
      <c r="S89">
        <v>5</v>
      </c>
      <c r="T89">
        <v>279000</v>
      </c>
      <c r="W89" s="9"/>
    </row>
    <row r="90" spans="1:23" x14ac:dyDescent="0.25">
      <c r="A90" t="s">
        <v>15</v>
      </c>
      <c r="B90" t="s">
        <v>16</v>
      </c>
      <c r="C90" t="s">
        <v>1149</v>
      </c>
      <c r="D90" t="s">
        <v>1174</v>
      </c>
      <c r="E90">
        <v>-0.59</v>
      </c>
      <c r="F90" t="s">
        <v>19</v>
      </c>
      <c r="G90">
        <v>0</v>
      </c>
      <c r="H90" t="s">
        <v>20</v>
      </c>
      <c r="I90" t="s">
        <v>21</v>
      </c>
      <c r="J90">
        <v>8000000000</v>
      </c>
      <c r="K90" t="s">
        <v>22</v>
      </c>
      <c r="L90">
        <v>279000</v>
      </c>
      <c r="M90" t="s">
        <v>23</v>
      </c>
      <c r="N90" t="s">
        <v>24</v>
      </c>
      <c r="O90" t="s">
        <v>1176</v>
      </c>
      <c r="P90" t="s">
        <v>1190</v>
      </c>
      <c r="Q90" s="9">
        <v>43936</v>
      </c>
      <c r="R90" s="4">
        <f t="shared" si="6"/>
        <v>43936</v>
      </c>
      <c r="S90">
        <v>5</v>
      </c>
      <c r="T90">
        <v>279000</v>
      </c>
      <c r="W90" s="9"/>
    </row>
    <row r="91" spans="1:23" x14ac:dyDescent="0.25">
      <c r="A91" t="s">
        <v>15</v>
      </c>
      <c r="B91" t="s">
        <v>16</v>
      </c>
      <c r="C91" t="s">
        <v>1149</v>
      </c>
      <c r="D91" t="s">
        <v>1174</v>
      </c>
      <c r="E91">
        <v>-0.59</v>
      </c>
      <c r="F91" t="s">
        <v>19</v>
      </c>
      <c r="G91">
        <v>0</v>
      </c>
      <c r="H91" t="s">
        <v>20</v>
      </c>
      <c r="I91" t="s">
        <v>21</v>
      </c>
      <c r="J91">
        <v>8000000000</v>
      </c>
      <c r="K91" t="s">
        <v>22</v>
      </c>
      <c r="L91">
        <v>279000</v>
      </c>
      <c r="M91" t="s">
        <v>23</v>
      </c>
      <c r="N91" t="s">
        <v>24</v>
      </c>
      <c r="O91" t="s">
        <v>1175</v>
      </c>
      <c r="P91" t="s">
        <v>1190</v>
      </c>
      <c r="Q91" s="9">
        <v>43936</v>
      </c>
      <c r="R91" s="4">
        <f t="shared" si="6"/>
        <v>43936</v>
      </c>
      <c r="S91">
        <v>5</v>
      </c>
      <c r="T91">
        <v>279000</v>
      </c>
      <c r="W91" s="9"/>
    </row>
    <row r="92" spans="1:23" x14ac:dyDescent="0.25">
      <c r="A92" t="s">
        <v>15</v>
      </c>
      <c r="B92" t="s">
        <v>16</v>
      </c>
      <c r="C92" t="s">
        <v>1245</v>
      </c>
      <c r="D92" t="s">
        <v>1248</v>
      </c>
      <c r="E92">
        <v>-0.71699999999999997</v>
      </c>
      <c r="F92" t="s">
        <v>19</v>
      </c>
      <c r="G92">
        <v>0</v>
      </c>
      <c r="H92" t="s">
        <v>20</v>
      </c>
      <c r="I92" t="s">
        <v>22</v>
      </c>
      <c r="J92">
        <v>69000</v>
      </c>
      <c r="K92" t="s">
        <v>21</v>
      </c>
      <c r="L92">
        <v>2000000000</v>
      </c>
      <c r="M92" t="s">
        <v>23</v>
      </c>
      <c r="N92" t="s">
        <v>24</v>
      </c>
      <c r="O92" t="s">
        <v>1249</v>
      </c>
      <c r="P92" t="s">
        <v>1154</v>
      </c>
      <c r="Q92" s="9">
        <v>43941</v>
      </c>
      <c r="R92" s="4">
        <f t="shared" si="6"/>
        <v>43941</v>
      </c>
      <c r="S92">
        <v>5</v>
      </c>
      <c r="T92">
        <v>69000</v>
      </c>
      <c r="W92" s="9"/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41B4-B432-4D3F-B31C-107D7DCF7522}">
  <dimension ref="A1:AG94"/>
  <sheetViews>
    <sheetView tabSelected="1" topLeftCell="X2" zoomScale="71" zoomScaleNormal="71" workbookViewId="0">
      <selection activeCell="AM16" sqref="AM16"/>
    </sheetView>
  </sheetViews>
  <sheetFormatPr baseColWidth="10" defaultRowHeight="15" x14ac:dyDescent="0.25"/>
  <cols>
    <col min="15" max="15" width="13" customWidth="1"/>
    <col min="16" max="16" width="13.42578125" customWidth="1"/>
    <col min="18" max="18" width="15.42578125" customWidth="1"/>
    <col min="22" max="22" width="18.140625" bestFit="1" customWidth="1"/>
    <col min="23" max="23" width="14.7109375" bestFit="1" customWidth="1"/>
    <col min="25" max="25" width="15" customWidth="1"/>
    <col min="26" max="26" width="19" bestFit="1" customWidth="1"/>
    <col min="27" max="27" width="26.5703125" bestFit="1" customWidth="1"/>
    <col min="28" max="28" width="28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1198</v>
      </c>
      <c r="Q1" t="s">
        <v>1199</v>
      </c>
      <c r="R1" t="s">
        <v>1200</v>
      </c>
      <c r="S1" t="s">
        <v>1210</v>
      </c>
    </row>
    <row r="2" spans="1:33" x14ac:dyDescent="0.25">
      <c r="A2" t="s">
        <v>15</v>
      </c>
      <c r="B2" t="s">
        <v>16</v>
      </c>
      <c r="C2" t="s">
        <v>1135</v>
      </c>
      <c r="D2" t="s">
        <v>1115</v>
      </c>
      <c r="E2">
        <v>4.4999999999999998E-2</v>
      </c>
      <c r="F2" t="s">
        <v>19</v>
      </c>
      <c r="G2">
        <v>0</v>
      </c>
      <c r="H2" t="s">
        <v>34</v>
      </c>
      <c r="I2" t="s">
        <v>22</v>
      </c>
      <c r="J2">
        <v>71000</v>
      </c>
      <c r="K2" t="s">
        <v>21</v>
      </c>
      <c r="L2">
        <v>2000000000</v>
      </c>
      <c r="M2" t="s">
        <v>23</v>
      </c>
      <c r="N2" t="s">
        <v>24</v>
      </c>
      <c r="O2" t="s">
        <v>1138</v>
      </c>
      <c r="P2" t="s">
        <v>1262</v>
      </c>
      <c r="Q2" s="9">
        <v>43762</v>
      </c>
      <c r="R2">
        <v>13.5</v>
      </c>
      <c r="S2">
        <v>71000</v>
      </c>
    </row>
    <row r="3" spans="1:33" x14ac:dyDescent="0.25">
      <c r="A3" t="s">
        <v>15</v>
      </c>
      <c r="B3" t="s">
        <v>16</v>
      </c>
      <c r="C3" t="s">
        <v>1135</v>
      </c>
      <c r="D3" t="s">
        <v>1139</v>
      </c>
      <c r="E3">
        <v>-0.08</v>
      </c>
      <c r="F3" t="s">
        <v>19</v>
      </c>
      <c r="G3">
        <v>0</v>
      </c>
      <c r="H3" t="s">
        <v>34</v>
      </c>
      <c r="I3" t="s">
        <v>22</v>
      </c>
      <c r="J3">
        <v>106000</v>
      </c>
      <c r="K3" t="s">
        <v>21</v>
      </c>
      <c r="L3">
        <v>3000000000</v>
      </c>
      <c r="M3" t="s">
        <v>23</v>
      </c>
      <c r="N3" t="s">
        <v>24</v>
      </c>
      <c r="O3" t="s">
        <v>1140</v>
      </c>
      <c r="P3" t="s">
        <v>1262</v>
      </c>
      <c r="Q3" s="9">
        <v>43762</v>
      </c>
      <c r="R3">
        <v>13.5</v>
      </c>
      <c r="S3">
        <v>106000</v>
      </c>
      <c r="V3" s="8" t="s">
        <v>1211</v>
      </c>
      <c r="W3" t="s">
        <v>1213</v>
      </c>
      <c r="Z3">
        <f>95000/5</f>
        <v>19000</v>
      </c>
    </row>
    <row r="4" spans="1:33" x14ac:dyDescent="0.25">
      <c r="A4" t="s">
        <v>15</v>
      </c>
      <c r="B4" t="s">
        <v>16</v>
      </c>
      <c r="C4" t="s">
        <v>1135</v>
      </c>
      <c r="D4" t="s">
        <v>1139</v>
      </c>
      <c r="E4">
        <v>-4.2000000000000003E-2</v>
      </c>
      <c r="F4" t="s">
        <v>19</v>
      </c>
      <c r="G4">
        <v>0</v>
      </c>
      <c r="H4" t="s">
        <v>34</v>
      </c>
      <c r="I4" t="s">
        <v>22</v>
      </c>
      <c r="J4">
        <v>106000</v>
      </c>
      <c r="K4" t="s">
        <v>21</v>
      </c>
      <c r="L4">
        <v>3000000000</v>
      </c>
      <c r="M4" t="s">
        <v>23</v>
      </c>
      <c r="N4" t="s">
        <v>24</v>
      </c>
      <c r="O4" t="s">
        <v>1141</v>
      </c>
      <c r="P4" t="s">
        <v>1262</v>
      </c>
      <c r="Q4" s="9">
        <v>43762</v>
      </c>
      <c r="R4">
        <v>13.5</v>
      </c>
      <c r="S4">
        <v>106000</v>
      </c>
      <c r="V4" s="10" t="s">
        <v>1215</v>
      </c>
      <c r="W4" s="7">
        <v>6104000</v>
      </c>
    </row>
    <row r="5" spans="1:33" x14ac:dyDescent="0.25">
      <c r="A5" t="s">
        <v>15</v>
      </c>
      <c r="B5" t="s">
        <v>16</v>
      </c>
      <c r="C5" t="s">
        <v>1135</v>
      </c>
      <c r="D5" t="s">
        <v>1139</v>
      </c>
      <c r="E5">
        <v>-9.5000000000000001E-2</v>
      </c>
      <c r="F5" t="s">
        <v>19</v>
      </c>
      <c r="G5">
        <v>0</v>
      </c>
      <c r="H5" t="s">
        <v>20</v>
      </c>
      <c r="I5" t="s">
        <v>21</v>
      </c>
      <c r="J5">
        <v>2000000000</v>
      </c>
      <c r="K5" t="s">
        <v>22</v>
      </c>
      <c r="L5">
        <v>71000</v>
      </c>
      <c r="M5" t="s">
        <v>23</v>
      </c>
      <c r="N5" t="s">
        <v>24</v>
      </c>
      <c r="O5" t="s">
        <v>1143</v>
      </c>
      <c r="P5" t="s">
        <v>1262</v>
      </c>
      <c r="Q5" s="9">
        <v>43762</v>
      </c>
      <c r="R5">
        <v>13.5</v>
      </c>
      <c r="S5">
        <v>71000</v>
      </c>
      <c r="V5" s="11" t="s">
        <v>1253</v>
      </c>
      <c r="W5" s="7">
        <v>5861000</v>
      </c>
    </row>
    <row r="6" spans="1:33" x14ac:dyDescent="0.25">
      <c r="A6" t="s">
        <v>15</v>
      </c>
      <c r="B6" t="s">
        <v>16</v>
      </c>
      <c r="C6" t="s">
        <v>1135</v>
      </c>
      <c r="D6" t="s">
        <v>1139</v>
      </c>
      <c r="E6">
        <v>-0.08</v>
      </c>
      <c r="F6" t="s">
        <v>19</v>
      </c>
      <c r="G6">
        <v>0</v>
      </c>
      <c r="H6" t="s">
        <v>34</v>
      </c>
      <c r="I6" t="s">
        <v>22</v>
      </c>
      <c r="J6">
        <v>71000</v>
      </c>
      <c r="K6" t="s">
        <v>21</v>
      </c>
      <c r="L6">
        <v>2000000000</v>
      </c>
      <c r="M6" t="s">
        <v>23</v>
      </c>
      <c r="N6" t="s">
        <v>24</v>
      </c>
      <c r="O6" t="s">
        <v>1145</v>
      </c>
      <c r="P6" t="s">
        <v>1262</v>
      </c>
      <c r="Q6" s="9">
        <v>43762</v>
      </c>
      <c r="R6">
        <v>13.5</v>
      </c>
      <c r="S6">
        <v>71000</v>
      </c>
      <c r="V6" s="17" t="s">
        <v>1218</v>
      </c>
      <c r="W6" s="7">
        <v>2159000</v>
      </c>
      <c r="Y6" t="s">
        <v>1199</v>
      </c>
      <c r="Z6" t="s">
        <v>1279</v>
      </c>
      <c r="AA6" t="s">
        <v>1280</v>
      </c>
      <c r="AB6" t="s">
        <v>1281</v>
      </c>
      <c r="AC6" t="s">
        <v>1266</v>
      </c>
      <c r="AD6" t="s">
        <v>1267</v>
      </c>
      <c r="AE6" t="s">
        <v>1268</v>
      </c>
      <c r="AF6" s="18" t="s">
        <v>1269</v>
      </c>
      <c r="AG6" s="18" t="s">
        <v>1270</v>
      </c>
    </row>
    <row r="7" spans="1:33" x14ac:dyDescent="0.25">
      <c r="A7" t="s">
        <v>15</v>
      </c>
      <c r="B7" t="s">
        <v>16</v>
      </c>
      <c r="C7" t="s">
        <v>984</v>
      </c>
      <c r="D7" t="s">
        <v>1123</v>
      </c>
      <c r="E7">
        <v>-7.0000000000000007E-2</v>
      </c>
      <c r="F7" t="s">
        <v>19</v>
      </c>
      <c r="G7">
        <v>0</v>
      </c>
      <c r="H7" t="s">
        <v>34</v>
      </c>
      <c r="I7" t="s">
        <v>22</v>
      </c>
      <c r="J7">
        <v>110000</v>
      </c>
      <c r="K7" t="s">
        <v>21</v>
      </c>
      <c r="L7">
        <v>3087190000</v>
      </c>
      <c r="M7" t="s">
        <v>23</v>
      </c>
      <c r="N7" t="s">
        <v>24</v>
      </c>
      <c r="O7" t="s">
        <v>1124</v>
      </c>
      <c r="P7" t="s">
        <v>1263</v>
      </c>
      <c r="Q7" s="9">
        <v>43763</v>
      </c>
      <c r="R7">
        <v>13.5</v>
      </c>
      <c r="S7">
        <v>110000</v>
      </c>
      <c r="V7" s="16" t="s">
        <v>748</v>
      </c>
      <c r="W7" s="7">
        <v>420000</v>
      </c>
      <c r="Y7" s="4">
        <f>+DATE(RIGHT(V7,4),LEFT(V7,2),MID(V7,4,2))</f>
        <v>43843</v>
      </c>
      <c r="Z7" s="20">
        <f>(+W7)/(95000/5)</f>
        <v>22.105263157894736</v>
      </c>
      <c r="AA7">
        <f>+VLOOKUP(Y7,'[1]CAM CLF'!$BW$7:$CC$1048576,6,FALSE)</f>
        <v>3.999999999999998E-2</v>
      </c>
      <c r="AB7">
        <f>+VLOOKUP(Y7,'[1]CAM CLF'!$BW$7:$CC$1048576,7,FALSE)</f>
        <v>4.0000000000000036E-2</v>
      </c>
      <c r="AC7">
        <f>+_xlfn.STDEV.S(Z7:Z133)</f>
        <v>11.186178155091733</v>
      </c>
      <c r="AD7">
        <f>+_xlfn.STDEV.S(AA7:AA133)</f>
        <v>5.9545584778946163E-2</v>
      </c>
      <c r="AE7">
        <f>+_xlfn.STDEV.S(AB7:AB133)</f>
        <v>0.10060235252385173</v>
      </c>
      <c r="AF7">
        <v>10</v>
      </c>
      <c r="AG7">
        <f>+AF7*($AD$11+$AE$11)/($AD$9+0.5*$AC$7)</f>
        <v>9.2132910262344755E-2</v>
      </c>
    </row>
    <row r="8" spans="1:33" x14ac:dyDescent="0.25">
      <c r="A8" t="s">
        <v>15</v>
      </c>
      <c r="B8" t="s">
        <v>16</v>
      </c>
      <c r="C8" t="s">
        <v>984</v>
      </c>
      <c r="D8" t="s">
        <v>1123</v>
      </c>
      <c r="E8">
        <v>-7.4999999999999997E-2</v>
      </c>
      <c r="F8" t="s">
        <v>19</v>
      </c>
      <c r="G8">
        <v>0</v>
      </c>
      <c r="H8" t="s">
        <v>20</v>
      </c>
      <c r="I8" t="s">
        <v>21</v>
      </c>
      <c r="J8">
        <v>3087190000</v>
      </c>
      <c r="K8" t="s">
        <v>22</v>
      </c>
      <c r="L8">
        <v>110000</v>
      </c>
      <c r="M8" t="s">
        <v>23</v>
      </c>
      <c r="N8" t="s">
        <v>24</v>
      </c>
      <c r="O8" t="s">
        <v>1129</v>
      </c>
      <c r="P8" t="s">
        <v>1263</v>
      </c>
      <c r="Q8" s="9">
        <v>43763</v>
      </c>
      <c r="R8">
        <v>13.5</v>
      </c>
      <c r="S8">
        <v>110000</v>
      </c>
      <c r="V8" s="16" t="s">
        <v>744</v>
      </c>
      <c r="W8" s="7">
        <v>70000</v>
      </c>
      <c r="Y8" s="4">
        <f t="shared" ref="Y8:Y16" si="0">+DATE(RIGHT(V8,4),LEFT(V8,2),MID(V8,4,2))</f>
        <v>43844</v>
      </c>
      <c r="Z8" s="20">
        <f>(+W8)/(95000/5)</f>
        <v>3.6842105263157894</v>
      </c>
      <c r="AA8">
        <f>+VLOOKUP(Y8,'[1]CAM CLF'!$BW$7:$CC$1048576,6,FALSE)</f>
        <v>4.9999999999999989E-2</v>
      </c>
      <c r="AB8">
        <f>+VLOOKUP(Y8,'[1]CAM CLF'!$BW$7:$CC$1048576,7,FALSE)</f>
        <v>-2.5000000000000022E-2</v>
      </c>
      <c r="AF8">
        <v>20</v>
      </c>
      <c r="AG8">
        <f t="shared" ref="AG8:AG11" si="1">+AF8*($AD$11+$AE$11)/($AD$9+0.5*$AC$7)</f>
        <v>0.18426582052468951</v>
      </c>
    </row>
    <row r="9" spans="1:33" x14ac:dyDescent="0.25">
      <c r="A9" t="s">
        <v>15</v>
      </c>
      <c r="B9" t="s">
        <v>16</v>
      </c>
      <c r="C9" t="s">
        <v>984</v>
      </c>
      <c r="D9" t="s">
        <v>1123</v>
      </c>
      <c r="E9">
        <v>-7.4999999999999997E-2</v>
      </c>
      <c r="F9" t="s">
        <v>19</v>
      </c>
      <c r="G9">
        <v>0</v>
      </c>
      <c r="H9" t="s">
        <v>20</v>
      </c>
      <c r="I9" t="s">
        <v>21</v>
      </c>
      <c r="J9">
        <v>2385550000</v>
      </c>
      <c r="K9" t="s">
        <v>22</v>
      </c>
      <c r="L9">
        <v>85000</v>
      </c>
      <c r="M9" t="s">
        <v>23</v>
      </c>
      <c r="N9" t="s">
        <v>24</v>
      </c>
      <c r="O9" t="s">
        <v>1130</v>
      </c>
      <c r="P9" t="s">
        <v>1263</v>
      </c>
      <c r="Q9" s="9">
        <v>43763</v>
      </c>
      <c r="R9">
        <v>13.5</v>
      </c>
      <c r="S9">
        <v>85000</v>
      </c>
      <c r="V9" s="16" t="s">
        <v>702</v>
      </c>
      <c r="W9" s="7">
        <v>210000</v>
      </c>
      <c r="Y9" s="4">
        <f t="shared" si="0"/>
        <v>43846</v>
      </c>
      <c r="Z9" s="20">
        <f>(+W9)/(95000/5)</f>
        <v>11.052631578947368</v>
      </c>
      <c r="AA9">
        <f>+VLOOKUP(Y9,'[1]CAM CLF'!$BW$7:$CC$1048576,6,FALSE)</f>
        <v>4.4999999999999984E-2</v>
      </c>
      <c r="AB9">
        <f>+VLOOKUP(Y9,'[1]CAM CLF'!$BW$7:$CC$1048576,7,FALSE)</f>
        <v>-1.4999999999999958E-2</v>
      </c>
      <c r="AC9" t="s">
        <v>1271</v>
      </c>
      <c r="AD9" s="13">
        <f>+AVERAGE(Z7:Z88)</f>
        <v>12.850526315789477</v>
      </c>
      <c r="AF9">
        <v>30</v>
      </c>
      <c r="AG9">
        <f t="shared" si="1"/>
        <v>0.27639873078703425</v>
      </c>
    </row>
    <row r="10" spans="1:33" x14ac:dyDescent="0.25">
      <c r="A10" t="s">
        <v>15</v>
      </c>
      <c r="B10" t="s">
        <v>16</v>
      </c>
      <c r="C10" t="s">
        <v>984</v>
      </c>
      <c r="D10" t="s">
        <v>1123</v>
      </c>
      <c r="E10">
        <v>-7.0000000000000007E-2</v>
      </c>
      <c r="F10" t="s">
        <v>19</v>
      </c>
      <c r="G10">
        <v>0</v>
      </c>
      <c r="H10" t="s">
        <v>34</v>
      </c>
      <c r="I10" t="s">
        <v>22</v>
      </c>
      <c r="J10">
        <v>110000</v>
      </c>
      <c r="K10" t="s">
        <v>21</v>
      </c>
      <c r="L10">
        <v>3087190000</v>
      </c>
      <c r="M10" t="s">
        <v>23</v>
      </c>
      <c r="N10" t="s">
        <v>24</v>
      </c>
      <c r="O10" t="s">
        <v>1131</v>
      </c>
      <c r="P10" t="s">
        <v>1263</v>
      </c>
      <c r="Q10" s="9">
        <v>43763</v>
      </c>
      <c r="R10">
        <v>13.5</v>
      </c>
      <c r="S10">
        <v>110000</v>
      </c>
      <c r="V10" s="16" t="s">
        <v>194</v>
      </c>
      <c r="W10" s="7">
        <v>70000</v>
      </c>
      <c r="Y10" s="4">
        <f t="shared" si="0"/>
        <v>43847</v>
      </c>
      <c r="Z10" s="20">
        <f>(+W10)/(95000/5)</f>
        <v>3.6842105263157894</v>
      </c>
      <c r="AA10">
        <f>+VLOOKUP(Y10,'[1]CAM CLF'!$BW$7:$CC$1048576,6,FALSE)</f>
        <v>0.03</v>
      </c>
      <c r="AB10">
        <f>+VLOOKUP(Y10,'[1]CAM CLF'!$BW$7:$CC$1048576,7,FALSE)</f>
        <v>-4.5000000000000012E-2</v>
      </c>
      <c r="AF10">
        <v>40</v>
      </c>
      <c r="AG10">
        <f t="shared" si="1"/>
        <v>0.36853164104937902</v>
      </c>
    </row>
    <row r="11" spans="1:33" x14ac:dyDescent="0.25">
      <c r="A11" t="s">
        <v>15</v>
      </c>
      <c r="B11" t="s">
        <v>16</v>
      </c>
      <c r="C11" t="s">
        <v>984</v>
      </c>
      <c r="D11" t="s">
        <v>1123</v>
      </c>
      <c r="E11">
        <v>-7.4999999999999997E-2</v>
      </c>
      <c r="F11" t="s">
        <v>19</v>
      </c>
      <c r="G11">
        <v>0</v>
      </c>
      <c r="H11" t="s">
        <v>34</v>
      </c>
      <c r="I11" t="s">
        <v>22</v>
      </c>
      <c r="J11">
        <v>85000</v>
      </c>
      <c r="K11" t="s">
        <v>21</v>
      </c>
      <c r="L11">
        <v>2385550000</v>
      </c>
      <c r="M11" t="s">
        <v>23</v>
      </c>
      <c r="N11" t="s">
        <v>24</v>
      </c>
      <c r="O11" t="s">
        <v>1134</v>
      </c>
      <c r="P11" t="s">
        <v>1263</v>
      </c>
      <c r="Q11" s="9">
        <v>43763</v>
      </c>
      <c r="R11">
        <v>13.5</v>
      </c>
      <c r="S11">
        <v>85000</v>
      </c>
      <c r="V11" s="16" t="s">
        <v>674</v>
      </c>
      <c r="W11" s="7">
        <v>1054000</v>
      </c>
      <c r="Y11" s="4">
        <f t="shared" si="0"/>
        <v>43850</v>
      </c>
      <c r="Z11" s="20">
        <f>(+W11)/(95000/5)</f>
        <v>55.473684210526315</v>
      </c>
      <c r="AA11">
        <f>+VLOOKUP(Y11,'[1]CAM CLF'!$BW$7:$CC$1048576,6,FALSE)</f>
        <v>1.4999999999999986E-2</v>
      </c>
      <c r="AB11">
        <f>+VLOOKUP(Y11,'[1]CAM CLF'!$BW$7:$CC$1048576,7,FALSE)</f>
        <v>-5.0000000000000044E-3</v>
      </c>
      <c r="AC11" t="s">
        <v>1271</v>
      </c>
      <c r="AD11" s="12">
        <f>+AVERAGE(AA7:AA88)</f>
        <v>7.7520000000000006E-2</v>
      </c>
      <c r="AE11" s="12">
        <f>+AD11+0.25*AD7</f>
        <v>9.2406396194736548E-2</v>
      </c>
      <c r="AF11">
        <v>50</v>
      </c>
      <c r="AG11">
        <f t="shared" si="1"/>
        <v>0.46066455131172374</v>
      </c>
    </row>
    <row r="12" spans="1:33" x14ac:dyDescent="0.25">
      <c r="A12" t="s">
        <v>15</v>
      </c>
      <c r="B12" t="s">
        <v>16</v>
      </c>
      <c r="C12" t="s">
        <v>1114</v>
      </c>
      <c r="D12" t="s">
        <v>1115</v>
      </c>
      <c r="E12">
        <v>0.13</v>
      </c>
      <c r="F12" t="s">
        <v>19</v>
      </c>
      <c r="G12">
        <v>0</v>
      </c>
      <c r="H12" t="s">
        <v>20</v>
      </c>
      <c r="I12" t="s">
        <v>21</v>
      </c>
      <c r="J12">
        <v>2104900000</v>
      </c>
      <c r="K12" t="s">
        <v>22</v>
      </c>
      <c r="L12">
        <v>75000</v>
      </c>
      <c r="M12" t="s">
        <v>23</v>
      </c>
      <c r="N12" t="s">
        <v>24</v>
      </c>
      <c r="O12" t="s">
        <v>1116</v>
      </c>
      <c r="P12" t="s">
        <v>1135</v>
      </c>
      <c r="Q12" s="9">
        <v>43766</v>
      </c>
      <c r="R12">
        <v>13.5</v>
      </c>
      <c r="S12">
        <v>75000</v>
      </c>
      <c r="V12" s="16" t="s">
        <v>602</v>
      </c>
      <c r="W12" s="7">
        <v>230000</v>
      </c>
      <c r="Y12" s="4">
        <f t="shared" si="0"/>
        <v>43857</v>
      </c>
      <c r="Z12" s="20">
        <f>(+W12)/(95000/5)</f>
        <v>12.105263157894736</v>
      </c>
      <c r="AA12">
        <f>+VLOOKUP(Y12,'[1]CAM CLF'!$BW$7:$CC$1048576,6,FALSE)</f>
        <v>6.5000000000000002E-2</v>
      </c>
      <c r="AB12">
        <f>+VLOOKUP(Y12,'[1]CAM CLF'!$BW$7:$CC$1048576,7,FALSE)</f>
        <v>-3.999999999999998E-2</v>
      </c>
    </row>
    <row r="13" spans="1:33" x14ac:dyDescent="0.25">
      <c r="A13" t="s">
        <v>15</v>
      </c>
      <c r="B13" t="s">
        <v>16</v>
      </c>
      <c r="C13" t="s">
        <v>1114</v>
      </c>
      <c r="D13" t="s">
        <v>1115</v>
      </c>
      <c r="E13">
        <v>0.14000000000000001</v>
      </c>
      <c r="F13" t="s">
        <v>19</v>
      </c>
      <c r="G13">
        <v>0</v>
      </c>
      <c r="H13" t="s">
        <v>20</v>
      </c>
      <c r="I13" t="s">
        <v>21</v>
      </c>
      <c r="J13">
        <v>2104900000</v>
      </c>
      <c r="K13" t="s">
        <v>22</v>
      </c>
      <c r="L13">
        <v>75000</v>
      </c>
      <c r="M13" t="s">
        <v>23</v>
      </c>
      <c r="N13" t="s">
        <v>24</v>
      </c>
      <c r="O13" t="s">
        <v>1117</v>
      </c>
      <c r="P13" t="s">
        <v>1135</v>
      </c>
      <c r="Q13" s="9">
        <v>43766</v>
      </c>
      <c r="R13">
        <v>13.5</v>
      </c>
      <c r="S13">
        <v>75000</v>
      </c>
      <c r="V13" s="16" t="s">
        <v>575</v>
      </c>
      <c r="W13" s="7">
        <v>105000</v>
      </c>
      <c r="Y13" s="4">
        <f t="shared" si="0"/>
        <v>43858</v>
      </c>
      <c r="Z13" s="20">
        <f>(+W13)/(95000/5)</f>
        <v>5.5263157894736841</v>
      </c>
      <c r="AA13">
        <f>+VLOOKUP(Y13,'[1]CAM CLF'!$BW$7:$CC$1048576,6,FALSE)</f>
        <v>1.6000000000000014E-2</v>
      </c>
      <c r="AB13">
        <f>+VLOOKUP(Y13,'[1]CAM CLF'!$BW$7:$CC$1048576,7,FALSE)</f>
        <v>0</v>
      </c>
    </row>
    <row r="14" spans="1:33" x14ac:dyDescent="0.25">
      <c r="A14" t="s">
        <v>15</v>
      </c>
      <c r="B14" t="s">
        <v>16</v>
      </c>
      <c r="C14" t="s">
        <v>1114</v>
      </c>
      <c r="D14" t="s">
        <v>1120</v>
      </c>
      <c r="E14">
        <v>-0.01</v>
      </c>
      <c r="F14" t="s">
        <v>19</v>
      </c>
      <c r="G14">
        <v>0</v>
      </c>
      <c r="H14" t="s">
        <v>34</v>
      </c>
      <c r="I14" t="s">
        <v>22</v>
      </c>
      <c r="J14">
        <v>85000</v>
      </c>
      <c r="K14" t="s">
        <v>21</v>
      </c>
      <c r="L14">
        <v>2385550000</v>
      </c>
      <c r="M14" t="s">
        <v>23</v>
      </c>
      <c r="N14" t="s">
        <v>24</v>
      </c>
      <c r="O14" t="s">
        <v>1121</v>
      </c>
      <c r="P14" t="s">
        <v>1135</v>
      </c>
      <c r="Q14" s="9">
        <v>43766</v>
      </c>
      <c r="R14">
        <v>13.5</v>
      </c>
      <c r="S14">
        <v>85000</v>
      </c>
      <c r="V14" s="17" t="s">
        <v>1216</v>
      </c>
      <c r="W14" s="7">
        <v>1822000</v>
      </c>
      <c r="Y14" s="4">
        <f>+DATE(RIGHT(V15,4),LEFT(V15,2),MID(V15,4,2))</f>
        <v>43867</v>
      </c>
      <c r="Z14" s="20">
        <f>(+W15)/(95000/5)</f>
        <v>3.6842105263157894</v>
      </c>
      <c r="AA14">
        <f>+VLOOKUP(Y14,'[1]CAM CLF'!$BW$7:$CC$1048576,6,FALSE)</f>
        <v>0.03</v>
      </c>
      <c r="AB14">
        <f>+VLOOKUP(Y14,'[1]CAM CLF'!$BW$7:$CC$1048576,7,FALSE)</f>
        <v>0</v>
      </c>
    </row>
    <row r="15" spans="1:33" x14ac:dyDescent="0.25">
      <c r="A15" t="s">
        <v>15</v>
      </c>
      <c r="B15" t="s">
        <v>16</v>
      </c>
      <c r="C15" t="s">
        <v>1098</v>
      </c>
      <c r="D15" t="s">
        <v>1099</v>
      </c>
      <c r="E15">
        <v>0.03</v>
      </c>
      <c r="F15" t="s">
        <v>19</v>
      </c>
      <c r="G15">
        <v>0</v>
      </c>
      <c r="H15" t="s">
        <v>20</v>
      </c>
      <c r="I15" t="s">
        <v>21</v>
      </c>
      <c r="J15">
        <v>3087190000</v>
      </c>
      <c r="K15" t="s">
        <v>22</v>
      </c>
      <c r="L15">
        <v>110000</v>
      </c>
      <c r="M15" t="s">
        <v>23</v>
      </c>
      <c r="N15" t="s">
        <v>24</v>
      </c>
      <c r="O15" t="s">
        <v>1100</v>
      </c>
      <c r="P15" t="s">
        <v>984</v>
      </c>
      <c r="Q15" s="9">
        <v>43767</v>
      </c>
      <c r="R15">
        <v>13.5</v>
      </c>
      <c r="S15">
        <v>110000</v>
      </c>
      <c r="V15" s="16" t="s">
        <v>506</v>
      </c>
      <c r="W15" s="7">
        <v>70000</v>
      </c>
      <c r="Y15" s="4">
        <f t="shared" ref="Y15:Y19" si="2">+DATE(RIGHT(V16,4),LEFT(V16,2),MID(V16,4,2))</f>
        <v>43873</v>
      </c>
      <c r="Z15" s="20">
        <f>(+W16)/(95000/5)</f>
        <v>20.368421052631579</v>
      </c>
      <c r="AA15">
        <f>+VLOOKUP(Y15,'[1]CAM CLF'!$BW$7:$CC$1048576,6,FALSE)</f>
        <v>3.5000000000000003E-2</v>
      </c>
      <c r="AB15">
        <f>+VLOOKUP(Y15,'[1]CAM CLF'!$BW$7:$CC$1048576,7,FALSE)</f>
        <v>1.0000000000000009E-2</v>
      </c>
    </row>
    <row r="16" spans="1:33" x14ac:dyDescent="0.25">
      <c r="A16" t="s">
        <v>15</v>
      </c>
      <c r="B16" t="s">
        <v>16</v>
      </c>
      <c r="C16" t="s">
        <v>1098</v>
      </c>
      <c r="D16" t="s">
        <v>1099</v>
      </c>
      <c r="E16">
        <v>0.03</v>
      </c>
      <c r="F16" t="s">
        <v>19</v>
      </c>
      <c r="G16">
        <v>0</v>
      </c>
      <c r="H16" t="s">
        <v>34</v>
      </c>
      <c r="I16" t="s">
        <v>22</v>
      </c>
      <c r="J16">
        <v>85000</v>
      </c>
      <c r="K16" t="s">
        <v>21</v>
      </c>
      <c r="L16">
        <v>2385550000</v>
      </c>
      <c r="M16" t="s">
        <v>23</v>
      </c>
      <c r="N16" t="s">
        <v>24</v>
      </c>
      <c r="O16" t="s">
        <v>1104</v>
      </c>
      <c r="P16" t="s">
        <v>984</v>
      </c>
      <c r="Q16" s="9">
        <v>43767</v>
      </c>
      <c r="R16">
        <v>13.5</v>
      </c>
      <c r="S16">
        <v>85000</v>
      </c>
      <c r="V16" s="16" t="s">
        <v>1258</v>
      </c>
      <c r="W16" s="7">
        <v>387000</v>
      </c>
      <c r="Y16" s="4">
        <f t="shared" si="2"/>
        <v>43874</v>
      </c>
      <c r="Z16" s="20">
        <f>(+W17)/(95000/5)</f>
        <v>22.105263157894736</v>
      </c>
      <c r="AA16">
        <f>+VLOOKUP(Y16,'[1]CAM CLF'!$BW$7:$CC$1048576,6,FALSE)</f>
        <v>1.4999999999999986E-2</v>
      </c>
      <c r="AB16">
        <f>+VLOOKUP(Y16,'[1]CAM CLF'!$BW$7:$CC$1048576,7,FALSE)</f>
        <v>1.4999999999999986E-2</v>
      </c>
    </row>
    <row r="17" spans="1:28" x14ac:dyDescent="0.25">
      <c r="A17" t="s">
        <v>15</v>
      </c>
      <c r="B17" t="s">
        <v>16</v>
      </c>
      <c r="C17" t="s">
        <v>1098</v>
      </c>
      <c r="D17" t="s">
        <v>1099</v>
      </c>
      <c r="E17">
        <v>-0.01</v>
      </c>
      <c r="F17" t="s">
        <v>19</v>
      </c>
      <c r="G17">
        <v>0</v>
      </c>
      <c r="H17" t="s">
        <v>34</v>
      </c>
      <c r="I17" t="s">
        <v>22</v>
      </c>
      <c r="J17">
        <v>170000</v>
      </c>
      <c r="K17" t="s">
        <v>21</v>
      </c>
      <c r="L17">
        <v>4771110000</v>
      </c>
      <c r="M17" t="s">
        <v>23</v>
      </c>
      <c r="N17" t="s">
        <v>24</v>
      </c>
      <c r="O17" t="s">
        <v>1109</v>
      </c>
      <c r="P17" t="s">
        <v>984</v>
      </c>
      <c r="Q17" s="9">
        <v>43767</v>
      </c>
      <c r="R17">
        <v>13.5</v>
      </c>
      <c r="S17">
        <v>170000</v>
      </c>
      <c r="V17" s="16" t="s">
        <v>475</v>
      </c>
      <c r="W17" s="7">
        <v>420000</v>
      </c>
      <c r="Y17" s="4">
        <f t="shared" si="2"/>
        <v>43880</v>
      </c>
      <c r="Z17" s="20">
        <f>(+W18)/(95000/5)</f>
        <v>5.5263157894736841</v>
      </c>
      <c r="AA17">
        <f>+VLOOKUP(Y17,'[1]CAM CLF'!$BW$7:$CC$1048576,6,FALSE)</f>
        <v>5.0000000000000017E-2</v>
      </c>
      <c r="AB17">
        <f>+VLOOKUP(Y17,'[1]CAM CLF'!$BW$7:$CC$1048576,7,FALSE)</f>
        <v>4.0000000000000036E-2</v>
      </c>
    </row>
    <row r="18" spans="1:28" x14ac:dyDescent="0.25">
      <c r="A18" t="s">
        <v>15</v>
      </c>
      <c r="B18" t="s">
        <v>16</v>
      </c>
      <c r="C18" t="s">
        <v>1098</v>
      </c>
      <c r="D18" t="s">
        <v>1099</v>
      </c>
      <c r="E18">
        <v>-0.01</v>
      </c>
      <c r="F18" t="s">
        <v>19</v>
      </c>
      <c r="G18">
        <v>0</v>
      </c>
      <c r="H18" t="s">
        <v>34</v>
      </c>
      <c r="I18" t="s">
        <v>22</v>
      </c>
      <c r="J18">
        <v>85000</v>
      </c>
      <c r="K18" t="s">
        <v>21</v>
      </c>
      <c r="L18">
        <v>2385550000</v>
      </c>
      <c r="M18" t="s">
        <v>23</v>
      </c>
      <c r="N18" t="s">
        <v>24</v>
      </c>
      <c r="O18" t="s">
        <v>1110</v>
      </c>
      <c r="P18" t="s">
        <v>984</v>
      </c>
      <c r="Q18" s="9">
        <v>43767</v>
      </c>
      <c r="R18">
        <v>13.5</v>
      </c>
      <c r="S18">
        <v>85000</v>
      </c>
      <c r="V18" s="16" t="s">
        <v>430</v>
      </c>
      <c r="W18" s="7">
        <v>105000</v>
      </c>
      <c r="Y18" s="4">
        <f t="shared" si="2"/>
        <v>43881</v>
      </c>
      <c r="Z18" s="20">
        <f>(+W19)/(95000/5)</f>
        <v>18.421052631578949</v>
      </c>
      <c r="AA18">
        <f>+VLOOKUP(Y18,'[1]CAM CLF'!$BW$7:$CC$1048576,6,FALSE)</f>
        <v>3.0000000000000027E-2</v>
      </c>
      <c r="AB18">
        <f>+VLOOKUP(Y18,'[1]CAM CLF'!$BW$7:$CC$1048576,7,FALSE)</f>
        <v>3.4999999999999976E-2</v>
      </c>
    </row>
    <row r="19" spans="1:28" x14ac:dyDescent="0.25">
      <c r="A19" t="s">
        <v>15</v>
      </c>
      <c r="B19" t="s">
        <v>16</v>
      </c>
      <c r="C19" t="s">
        <v>1098</v>
      </c>
      <c r="D19" t="s">
        <v>1099</v>
      </c>
      <c r="E19">
        <v>-0.01</v>
      </c>
      <c r="F19" t="s">
        <v>19</v>
      </c>
      <c r="G19">
        <v>0</v>
      </c>
      <c r="H19" t="s">
        <v>34</v>
      </c>
      <c r="I19" t="s">
        <v>22</v>
      </c>
      <c r="J19">
        <v>200000</v>
      </c>
      <c r="K19" t="s">
        <v>21</v>
      </c>
      <c r="L19">
        <v>5613070000</v>
      </c>
      <c r="M19" t="s">
        <v>23</v>
      </c>
      <c r="N19" t="s">
        <v>24</v>
      </c>
      <c r="O19" t="s">
        <v>1111</v>
      </c>
      <c r="P19" t="s">
        <v>984</v>
      </c>
      <c r="Q19" s="9">
        <v>43767</v>
      </c>
      <c r="R19">
        <v>13.5</v>
      </c>
      <c r="S19">
        <v>200000</v>
      </c>
      <c r="V19" s="16" t="s">
        <v>1260</v>
      </c>
      <c r="W19" s="7">
        <v>350000</v>
      </c>
      <c r="Y19" s="4">
        <f>+DATE(RIGHT(V20,4),LEFT(V20,2),MID(V20,4,2))</f>
        <v>43887</v>
      </c>
      <c r="Z19" s="20">
        <f>(+W20)/(95000/5)</f>
        <v>22.105263157894736</v>
      </c>
      <c r="AA19">
        <f>+VLOOKUP(Y19,'[1]CAM CLF'!$BW$7:$CC$1048576,6,FALSE)</f>
        <v>5.5000000000000021E-2</v>
      </c>
      <c r="AB19">
        <f>+VLOOKUP(Y19,'[1]CAM CLF'!$BW$7:$CC$1048576,7,FALSE)</f>
        <v>4.0000000000000008E-2</v>
      </c>
    </row>
    <row r="20" spans="1:28" x14ac:dyDescent="0.25">
      <c r="A20" t="s">
        <v>15</v>
      </c>
      <c r="B20" t="s">
        <v>16</v>
      </c>
      <c r="C20" t="s">
        <v>1077</v>
      </c>
      <c r="D20" t="s">
        <v>1078</v>
      </c>
      <c r="E20">
        <v>2.5000000000000001E-2</v>
      </c>
      <c r="F20" t="s">
        <v>19</v>
      </c>
      <c r="G20">
        <v>0</v>
      </c>
      <c r="H20" t="s">
        <v>59</v>
      </c>
      <c r="I20" t="s">
        <v>22</v>
      </c>
      <c r="J20">
        <v>71000</v>
      </c>
      <c r="K20" t="s">
        <v>21</v>
      </c>
      <c r="L20">
        <v>2000000000</v>
      </c>
      <c r="M20" t="s">
        <v>23</v>
      </c>
      <c r="N20" t="s">
        <v>45</v>
      </c>
      <c r="O20" t="s">
        <v>1079</v>
      </c>
      <c r="P20" t="s">
        <v>1114</v>
      </c>
      <c r="Q20" s="9">
        <v>43768</v>
      </c>
      <c r="R20">
        <v>13.5</v>
      </c>
      <c r="S20">
        <v>71000</v>
      </c>
      <c r="V20" s="16" t="s">
        <v>397</v>
      </c>
      <c r="W20" s="7">
        <v>420000</v>
      </c>
      <c r="Y20" s="4">
        <f>+DATE(RIGHT(V21,4),LEFT(V21,2),MID(V21,4,2))</f>
        <v>43888</v>
      </c>
      <c r="Z20" s="20">
        <f>(+W21)/(95000/5)</f>
        <v>3.6842105263157894</v>
      </c>
      <c r="AA20">
        <f>+VLOOKUP(Y20,'[1]CAM CLF'!$BW$7:$CC$1048576,6,FALSE)</f>
        <v>0.12999999999999998</v>
      </c>
      <c r="AB20">
        <f>+VLOOKUP(Y20,'[1]CAM CLF'!$BW$7:$CC$1048576,7,FALSE)</f>
        <v>8.4999999999999992E-2</v>
      </c>
    </row>
    <row r="21" spans="1:28" x14ac:dyDescent="0.25">
      <c r="A21" t="s">
        <v>15</v>
      </c>
      <c r="B21" t="s">
        <v>16</v>
      </c>
      <c r="C21" t="s">
        <v>1077</v>
      </c>
      <c r="D21" t="s">
        <v>1078</v>
      </c>
      <c r="E21">
        <v>2.5000000000000001E-3</v>
      </c>
      <c r="F21" t="s">
        <v>19</v>
      </c>
      <c r="G21">
        <v>0</v>
      </c>
      <c r="H21" t="s">
        <v>34</v>
      </c>
      <c r="I21" t="s">
        <v>22</v>
      </c>
      <c r="J21">
        <v>71000</v>
      </c>
      <c r="K21" t="s">
        <v>21</v>
      </c>
      <c r="L21">
        <v>2000000000</v>
      </c>
      <c r="M21" t="s">
        <v>23</v>
      </c>
      <c r="N21" t="s">
        <v>24</v>
      </c>
      <c r="O21" t="s">
        <v>1080</v>
      </c>
      <c r="P21" t="s">
        <v>1114</v>
      </c>
      <c r="Q21" s="9">
        <v>43768</v>
      </c>
      <c r="R21">
        <v>13.5</v>
      </c>
      <c r="S21">
        <v>71000</v>
      </c>
      <c r="V21" s="16" t="s">
        <v>1261</v>
      </c>
      <c r="W21" s="7">
        <v>70000</v>
      </c>
      <c r="Y21" s="4">
        <f>+DATE(RIGHT(V23,4),LEFT(V23,2),MID(V23,4,2))</f>
        <v>43893</v>
      </c>
      <c r="Z21" s="20">
        <f>(+W23)/(95000/5)</f>
        <v>18.421052631578949</v>
      </c>
      <c r="AA21">
        <f>+VLOOKUP(Y21,'[1]CAM CLF'!$BW$7:$CC$1048576,6,FALSE)</f>
        <v>0.17500000000000002</v>
      </c>
      <c r="AB21">
        <f>+VLOOKUP(Y21,'[1]CAM CLF'!$BW$7:$CC$1048576,7,FALSE)</f>
        <v>-0.21</v>
      </c>
    </row>
    <row r="22" spans="1:28" x14ac:dyDescent="0.25">
      <c r="A22" t="s">
        <v>15</v>
      </c>
      <c r="B22" t="s">
        <v>16</v>
      </c>
      <c r="C22" t="s">
        <v>1077</v>
      </c>
      <c r="D22" t="s">
        <v>1078</v>
      </c>
      <c r="E22">
        <v>2.5000000000000001E-3</v>
      </c>
      <c r="F22" t="s">
        <v>19</v>
      </c>
      <c r="G22">
        <v>0</v>
      </c>
      <c r="H22" t="s">
        <v>34</v>
      </c>
      <c r="I22" t="s">
        <v>22</v>
      </c>
      <c r="J22">
        <v>106000</v>
      </c>
      <c r="K22" t="s">
        <v>21</v>
      </c>
      <c r="L22">
        <v>3000000000</v>
      </c>
      <c r="M22" t="s">
        <v>23</v>
      </c>
      <c r="N22" t="s">
        <v>24</v>
      </c>
      <c r="O22" t="s">
        <v>1081</v>
      </c>
      <c r="P22" t="s">
        <v>1114</v>
      </c>
      <c r="Q22" s="9">
        <v>43768</v>
      </c>
      <c r="R22">
        <v>13.5</v>
      </c>
      <c r="S22">
        <v>106000</v>
      </c>
      <c r="V22" s="17" t="s">
        <v>1217</v>
      </c>
      <c r="W22" s="7">
        <v>1880000</v>
      </c>
      <c r="Y22" s="4">
        <f t="shared" ref="Y22:Y30" si="3">+DATE(RIGHT(V24,4),LEFT(V24,2),MID(V24,4,2))</f>
        <v>43901</v>
      </c>
      <c r="Z22" s="20">
        <f>(+W24)/(95000/5)</f>
        <v>20.263157894736842</v>
      </c>
      <c r="AA22">
        <f>+VLOOKUP(Y22,'[1]CAM CLF'!$BW$7:$CC$1048576,6,FALSE)</f>
        <v>0.1</v>
      </c>
      <c r="AB22">
        <f>+VLOOKUP(Y22,'[1]CAM CLF'!$BW$7:$CC$1048576,7,FALSE)</f>
        <v>0.03</v>
      </c>
    </row>
    <row r="23" spans="1:28" x14ac:dyDescent="0.25">
      <c r="A23" t="s">
        <v>15</v>
      </c>
      <c r="B23" t="s">
        <v>16</v>
      </c>
      <c r="C23" t="s">
        <v>1077</v>
      </c>
      <c r="D23" t="s">
        <v>1078</v>
      </c>
      <c r="E23">
        <v>2.5000000000000001E-3</v>
      </c>
      <c r="F23" t="s">
        <v>19</v>
      </c>
      <c r="G23">
        <v>0</v>
      </c>
      <c r="H23" t="s">
        <v>34</v>
      </c>
      <c r="I23" t="s">
        <v>22</v>
      </c>
      <c r="J23">
        <v>71000</v>
      </c>
      <c r="K23" t="s">
        <v>21</v>
      </c>
      <c r="L23">
        <v>2000000000</v>
      </c>
      <c r="M23" t="s">
        <v>23</v>
      </c>
      <c r="N23" t="s">
        <v>24</v>
      </c>
      <c r="O23" t="s">
        <v>1084</v>
      </c>
      <c r="P23" t="s">
        <v>1114</v>
      </c>
      <c r="Q23" s="9">
        <v>43768</v>
      </c>
      <c r="R23">
        <v>13.5</v>
      </c>
      <c r="S23">
        <v>71000</v>
      </c>
      <c r="V23" s="16" t="s">
        <v>358</v>
      </c>
      <c r="W23" s="7">
        <v>350000</v>
      </c>
      <c r="Y23" s="4">
        <f t="shared" si="3"/>
        <v>43903</v>
      </c>
      <c r="Z23" s="20">
        <f>(+W25)/(95000/5)</f>
        <v>3.6842105263157894</v>
      </c>
      <c r="AA23">
        <f>+VLOOKUP(Y23,'[1]CAM CLF'!$BW$7:$CC$1048576,6,FALSE)</f>
        <v>0.26</v>
      </c>
      <c r="AB23">
        <f>+VLOOKUP(Y23,'[1]CAM CLF'!$BW$7:$CC$1048576,7,FALSE)</f>
        <v>4.9999999999999989E-2</v>
      </c>
    </row>
    <row r="24" spans="1:28" x14ac:dyDescent="0.25">
      <c r="A24" t="s">
        <v>15</v>
      </c>
      <c r="B24" t="s">
        <v>16</v>
      </c>
      <c r="C24" t="s">
        <v>1077</v>
      </c>
      <c r="D24" t="s">
        <v>1078</v>
      </c>
      <c r="E24">
        <v>4.0000000000000001E-3</v>
      </c>
      <c r="F24" t="s">
        <v>19</v>
      </c>
      <c r="G24">
        <v>0</v>
      </c>
      <c r="H24" t="s">
        <v>34</v>
      </c>
      <c r="I24" t="s">
        <v>22</v>
      </c>
      <c r="J24">
        <v>106000</v>
      </c>
      <c r="K24" t="s">
        <v>21</v>
      </c>
      <c r="L24">
        <v>3000000000</v>
      </c>
      <c r="M24" t="s">
        <v>23</v>
      </c>
      <c r="N24" t="s">
        <v>24</v>
      </c>
      <c r="O24" t="s">
        <v>1085</v>
      </c>
      <c r="P24" t="s">
        <v>1114</v>
      </c>
      <c r="Q24" s="9">
        <v>43768</v>
      </c>
      <c r="R24">
        <v>13.5</v>
      </c>
      <c r="S24">
        <v>106000</v>
      </c>
      <c r="V24" s="16" t="s">
        <v>291</v>
      </c>
      <c r="W24" s="7">
        <v>385000</v>
      </c>
      <c r="Y24" s="4">
        <f t="shared" si="3"/>
        <v>43906</v>
      </c>
      <c r="Z24" s="20">
        <f>(+W26)/(95000/5)</f>
        <v>7.3684210526315788</v>
      </c>
      <c r="AA24">
        <f>+VLOOKUP(Y24,'[1]CAM CLF'!$BW$7:$CC$1048576,6,FALSE)</f>
        <v>8.2000000000000003E-2</v>
      </c>
      <c r="AB24">
        <f>+VLOOKUP(Y24,'[1]CAM CLF'!$BW$7:$CC$1048576,7,FALSE)</f>
        <v>-0.39500000000000002</v>
      </c>
    </row>
    <row r="25" spans="1:28" x14ac:dyDescent="0.25">
      <c r="A25" t="s">
        <v>15</v>
      </c>
      <c r="B25" t="s">
        <v>16</v>
      </c>
      <c r="C25" t="s">
        <v>1077</v>
      </c>
      <c r="D25" t="s">
        <v>1078</v>
      </c>
      <c r="E25">
        <v>5.0000000000000001E-3</v>
      </c>
      <c r="F25" t="s">
        <v>19</v>
      </c>
      <c r="G25">
        <v>0</v>
      </c>
      <c r="H25" t="s">
        <v>34</v>
      </c>
      <c r="I25" t="s">
        <v>22</v>
      </c>
      <c r="J25">
        <v>106000</v>
      </c>
      <c r="K25" t="s">
        <v>21</v>
      </c>
      <c r="L25">
        <v>3000000000</v>
      </c>
      <c r="M25" t="s">
        <v>23</v>
      </c>
      <c r="N25" t="s">
        <v>24</v>
      </c>
      <c r="O25" t="s">
        <v>1088</v>
      </c>
      <c r="P25" t="s">
        <v>1114</v>
      </c>
      <c r="Q25" s="9">
        <v>43768</v>
      </c>
      <c r="R25">
        <v>13.5</v>
      </c>
      <c r="S25">
        <v>106000</v>
      </c>
      <c r="V25" s="16" t="s">
        <v>268</v>
      </c>
      <c r="W25" s="7">
        <v>70000</v>
      </c>
      <c r="Y25" s="4">
        <f t="shared" si="3"/>
        <v>43913</v>
      </c>
      <c r="Z25" s="20">
        <f>(+W27)/(95000/5)</f>
        <v>14.631578947368421</v>
      </c>
      <c r="AA25">
        <f>+VLOOKUP(Y25,'[1]CAM CLF'!$BW$7:$CC$1048576,6,FALSE)</f>
        <v>8.0000000000000016E-2</v>
      </c>
      <c r="AB25">
        <f>+VLOOKUP(Y25,'[1]CAM CLF'!$BW$7:$CC$1048576,7,FALSE)</f>
        <v>3.0000000000000027E-2</v>
      </c>
    </row>
    <row r="26" spans="1:28" x14ac:dyDescent="0.25">
      <c r="A26" t="s">
        <v>15</v>
      </c>
      <c r="B26" t="s">
        <v>16</v>
      </c>
      <c r="C26" t="s">
        <v>1077</v>
      </c>
      <c r="D26" t="s">
        <v>1078</v>
      </c>
      <c r="E26">
        <v>2.5000000000000001E-2</v>
      </c>
      <c r="F26" t="s">
        <v>19</v>
      </c>
      <c r="G26">
        <v>0</v>
      </c>
      <c r="H26" t="s">
        <v>20</v>
      </c>
      <c r="I26" t="s">
        <v>21</v>
      </c>
      <c r="J26">
        <v>2000000000</v>
      </c>
      <c r="K26" t="s">
        <v>22</v>
      </c>
      <c r="L26">
        <v>71000</v>
      </c>
      <c r="M26" t="s">
        <v>23</v>
      </c>
      <c r="N26" t="s">
        <v>24</v>
      </c>
      <c r="O26" t="s">
        <v>1089</v>
      </c>
      <c r="P26" t="s">
        <v>1114</v>
      </c>
      <c r="Q26" s="9">
        <v>43768</v>
      </c>
      <c r="R26">
        <v>13.5</v>
      </c>
      <c r="S26">
        <v>71000</v>
      </c>
      <c r="V26" s="16" t="s">
        <v>262</v>
      </c>
      <c r="W26" s="7">
        <v>140000</v>
      </c>
      <c r="Y26" s="4">
        <f t="shared" si="3"/>
        <v>43916</v>
      </c>
      <c r="Z26" s="20">
        <f>(+W28)/(95000/5)</f>
        <v>10.947368421052632</v>
      </c>
      <c r="AA26">
        <f>+VLOOKUP(Y26,'[1]CAM CLF'!$BW$7:$CC$1048576,6,FALSE)</f>
        <v>0.18</v>
      </c>
      <c r="AB26">
        <f>+VLOOKUP(Y26,'[1]CAM CLF'!$BW$7:$CC$1048576,7,FALSE)</f>
        <v>-4.9999999999999989E-2</v>
      </c>
    </row>
    <row r="27" spans="1:28" x14ac:dyDescent="0.25">
      <c r="A27" t="s">
        <v>15</v>
      </c>
      <c r="B27" t="s">
        <v>16</v>
      </c>
      <c r="C27" t="s">
        <v>1077</v>
      </c>
      <c r="D27" t="s">
        <v>1078</v>
      </c>
      <c r="E27">
        <v>2.5000000000000001E-3</v>
      </c>
      <c r="F27" t="s">
        <v>19</v>
      </c>
      <c r="G27">
        <v>0</v>
      </c>
      <c r="H27" t="s">
        <v>34</v>
      </c>
      <c r="I27" t="s">
        <v>22</v>
      </c>
      <c r="J27">
        <v>71000</v>
      </c>
      <c r="K27" t="s">
        <v>21</v>
      </c>
      <c r="L27">
        <v>2000000000</v>
      </c>
      <c r="M27" t="s">
        <v>23</v>
      </c>
      <c r="N27" t="s">
        <v>24</v>
      </c>
      <c r="O27" t="s">
        <v>1090</v>
      </c>
      <c r="P27" t="s">
        <v>1114</v>
      </c>
      <c r="Q27" s="9">
        <v>43768</v>
      </c>
      <c r="R27">
        <v>13.5</v>
      </c>
      <c r="S27">
        <v>71000</v>
      </c>
      <c r="V27" s="16" t="s">
        <v>218</v>
      </c>
      <c r="W27" s="7">
        <v>278000</v>
      </c>
      <c r="Y27" s="4">
        <f t="shared" si="3"/>
        <v>43917</v>
      </c>
      <c r="Z27" s="20">
        <f>(+W29)/(95000/5)</f>
        <v>3.6315789473684212</v>
      </c>
      <c r="AA27">
        <f>+VLOOKUP(Y27,'[1]CAM CLF'!$BW$7:$CC$1048576,6,FALSE)</f>
        <v>7.0000000000000007E-2</v>
      </c>
      <c r="AB27">
        <f>+VLOOKUP(Y27,'[1]CAM CLF'!$BW$7:$CC$1048576,7,FALSE)</f>
        <v>-9.0000000000000024E-2</v>
      </c>
    </row>
    <row r="28" spans="1:28" x14ac:dyDescent="0.25">
      <c r="A28" t="s">
        <v>15</v>
      </c>
      <c r="B28" t="s">
        <v>16</v>
      </c>
      <c r="C28" t="s">
        <v>1055</v>
      </c>
      <c r="D28" t="s">
        <v>1068</v>
      </c>
      <c r="E28">
        <v>0.16</v>
      </c>
      <c r="F28" t="s">
        <v>19</v>
      </c>
      <c r="G28">
        <v>0</v>
      </c>
      <c r="H28" t="s">
        <v>34</v>
      </c>
      <c r="I28" t="s">
        <v>22</v>
      </c>
      <c r="J28">
        <v>75000</v>
      </c>
      <c r="K28" t="s">
        <v>21</v>
      </c>
      <c r="L28">
        <v>2104900000</v>
      </c>
      <c r="M28" t="s">
        <v>23</v>
      </c>
      <c r="N28" t="s">
        <v>24</v>
      </c>
      <c r="O28" t="s">
        <v>1070</v>
      </c>
      <c r="P28" t="s">
        <v>1098</v>
      </c>
      <c r="Q28" s="9">
        <v>43773</v>
      </c>
      <c r="R28">
        <v>13.5</v>
      </c>
      <c r="S28">
        <v>75000</v>
      </c>
      <c r="V28" s="16" t="s">
        <v>189</v>
      </c>
      <c r="W28" s="7">
        <v>208000</v>
      </c>
      <c r="Y28" s="4">
        <f t="shared" si="3"/>
        <v>43920</v>
      </c>
      <c r="Z28" s="20">
        <f>(+W30)/(95000/5)</f>
        <v>9.1052631578947363</v>
      </c>
      <c r="AA28">
        <f>+VLOOKUP(Y28,'[1]CAM CLF'!$BW$7:$CC$1048576,6,FALSE)</f>
        <v>9.5000000000000001E-2</v>
      </c>
      <c r="AB28">
        <f>+VLOOKUP(Y28,'[1]CAM CLF'!$BW$7:$CC$1048576,7,FALSE)</f>
        <v>-1.999999999999999E-2</v>
      </c>
    </row>
    <row r="29" spans="1:28" x14ac:dyDescent="0.25">
      <c r="A29" t="s">
        <v>15</v>
      </c>
      <c r="B29" t="s">
        <v>16</v>
      </c>
      <c r="C29" t="s">
        <v>1055</v>
      </c>
      <c r="D29" t="s">
        <v>1068</v>
      </c>
      <c r="E29">
        <v>0.16</v>
      </c>
      <c r="F29" t="s">
        <v>19</v>
      </c>
      <c r="G29">
        <v>0</v>
      </c>
      <c r="H29" t="s">
        <v>34</v>
      </c>
      <c r="I29" t="s">
        <v>22</v>
      </c>
      <c r="J29">
        <v>75000</v>
      </c>
      <c r="K29" t="s">
        <v>21</v>
      </c>
      <c r="L29">
        <v>2104900000</v>
      </c>
      <c r="M29" t="s">
        <v>23</v>
      </c>
      <c r="N29" t="s">
        <v>24</v>
      </c>
      <c r="O29" t="s">
        <v>1069</v>
      </c>
      <c r="P29" t="s">
        <v>1098</v>
      </c>
      <c r="Q29" s="9">
        <v>43773</v>
      </c>
      <c r="R29">
        <v>13.5</v>
      </c>
      <c r="S29">
        <v>75000</v>
      </c>
      <c r="V29" s="16" t="s">
        <v>69</v>
      </c>
      <c r="W29" s="7">
        <v>69000</v>
      </c>
      <c r="Y29" s="4">
        <f t="shared" si="3"/>
        <v>43921</v>
      </c>
      <c r="Z29" s="20">
        <f>(+W31)/(95000/5)</f>
        <v>10.894736842105264</v>
      </c>
      <c r="AA29">
        <f>+VLOOKUP(Y29,'[1]CAM CLF'!$BW$7:$CC$1048576,6,FALSE)</f>
        <v>7.9999999999999988E-2</v>
      </c>
      <c r="AB29">
        <f>+VLOOKUP(Y29,'[1]CAM CLF'!$BW$7:$CC$1048576,7,FALSE)</f>
        <v>-4.9999999999999989E-2</v>
      </c>
    </row>
    <row r="30" spans="1:28" x14ac:dyDescent="0.25">
      <c r="A30" t="s">
        <v>15</v>
      </c>
      <c r="B30" t="s">
        <v>16</v>
      </c>
      <c r="C30" t="s">
        <v>1058</v>
      </c>
      <c r="D30" t="s">
        <v>1063</v>
      </c>
      <c r="E30">
        <v>0.125</v>
      </c>
      <c r="F30" t="s">
        <v>19</v>
      </c>
      <c r="G30">
        <v>0</v>
      </c>
      <c r="H30" t="s">
        <v>20</v>
      </c>
      <c r="I30" t="s">
        <v>21</v>
      </c>
      <c r="J30">
        <v>2385550000</v>
      </c>
      <c r="K30" t="s">
        <v>22</v>
      </c>
      <c r="L30">
        <v>85000</v>
      </c>
      <c r="M30" t="s">
        <v>23</v>
      </c>
      <c r="N30" t="s">
        <v>24</v>
      </c>
      <c r="O30" t="s">
        <v>1064</v>
      </c>
      <c r="P30" t="s">
        <v>1077</v>
      </c>
      <c r="Q30" s="9">
        <v>43774</v>
      </c>
      <c r="R30">
        <v>13.5</v>
      </c>
      <c r="S30">
        <v>85000</v>
      </c>
      <c r="V30" s="16" t="s">
        <v>90</v>
      </c>
      <c r="W30" s="7">
        <v>173000</v>
      </c>
      <c r="Y30" s="4">
        <f>+DATE(RIGHT(V34,4),LEFT(V34,2),MID(V34,4,2))</f>
        <v>43927</v>
      </c>
      <c r="Z30" s="20">
        <f>(+W34)/(95000/5)</f>
        <v>7.3157894736842106</v>
      </c>
      <c r="AA30">
        <f>+VLOOKUP(Y30,'[1]CAM CLF'!$BW$7:$CC$1048576,6,FALSE)</f>
        <v>7.5000000000000011E-2</v>
      </c>
      <c r="AB30">
        <f>+VLOOKUP(Y30,'[1]CAM CLF'!$BW$7:$CC$1048576,7,FALSE)</f>
        <v>7.5000000000000011E-2</v>
      </c>
    </row>
    <row r="31" spans="1:28" x14ac:dyDescent="0.25">
      <c r="A31" t="s">
        <v>15</v>
      </c>
      <c r="B31" t="s">
        <v>16</v>
      </c>
      <c r="C31" t="s">
        <v>1044</v>
      </c>
      <c r="D31" t="s">
        <v>1050</v>
      </c>
      <c r="E31">
        <v>-0.01</v>
      </c>
      <c r="F31" t="s">
        <v>19</v>
      </c>
      <c r="G31">
        <v>0</v>
      </c>
      <c r="H31" t="s">
        <v>20</v>
      </c>
      <c r="I31" t="s">
        <v>22</v>
      </c>
      <c r="J31">
        <v>71000</v>
      </c>
      <c r="K31" t="s">
        <v>21</v>
      </c>
      <c r="L31">
        <v>2000000000</v>
      </c>
      <c r="M31" t="s">
        <v>23</v>
      </c>
      <c r="N31" t="s">
        <v>45</v>
      </c>
      <c r="O31" t="s">
        <v>1051</v>
      </c>
      <c r="P31" t="s">
        <v>909</v>
      </c>
      <c r="Q31" s="9">
        <v>43777</v>
      </c>
      <c r="R31">
        <v>13.5</v>
      </c>
      <c r="S31">
        <v>71000</v>
      </c>
      <c r="V31" s="16" t="s">
        <v>92</v>
      </c>
      <c r="W31" s="7">
        <v>207000</v>
      </c>
      <c r="Y31" s="4">
        <f t="shared" ref="Y31:Y35" si="4">+DATE(RIGHT(V35,4),LEFT(V35,2),MID(V35,4,2))</f>
        <v>43937</v>
      </c>
      <c r="Z31" s="20">
        <f>(+W35)/(95000/5)</f>
        <v>5.4736842105263159</v>
      </c>
      <c r="AA31">
        <f>+VLOOKUP(Y31,'[1]CAM CLF'!$BW$7:$CC$1048576,6,FALSE)</f>
        <v>0.13500000000000001</v>
      </c>
      <c r="AB31">
        <f>+VLOOKUP(Y31,'[1]CAM CLF'!$BW$7:$CC$1048576,7,FALSE)</f>
        <v>-0.13</v>
      </c>
    </row>
    <row r="32" spans="1:28" x14ac:dyDescent="0.25">
      <c r="A32" t="s">
        <v>15</v>
      </c>
      <c r="B32" t="s">
        <v>16</v>
      </c>
      <c r="C32" t="s">
        <v>1017</v>
      </c>
      <c r="D32" t="s">
        <v>1025</v>
      </c>
      <c r="E32">
        <v>0.5</v>
      </c>
      <c r="F32" t="s">
        <v>19</v>
      </c>
      <c r="G32">
        <v>0</v>
      </c>
      <c r="H32" t="s">
        <v>20</v>
      </c>
      <c r="I32" t="s">
        <v>21</v>
      </c>
      <c r="J32">
        <v>4000000000</v>
      </c>
      <c r="K32" t="s">
        <v>22</v>
      </c>
      <c r="L32">
        <v>142000</v>
      </c>
      <c r="M32" t="s">
        <v>23</v>
      </c>
      <c r="N32" t="s">
        <v>24</v>
      </c>
      <c r="O32" t="s">
        <v>1026</v>
      </c>
      <c r="P32" t="s">
        <v>1044</v>
      </c>
      <c r="Q32" s="9">
        <v>43782</v>
      </c>
      <c r="R32">
        <v>13.5</v>
      </c>
      <c r="S32">
        <v>142000</v>
      </c>
      <c r="V32" s="11" t="s">
        <v>1254</v>
      </c>
      <c r="W32" s="7">
        <v>243000</v>
      </c>
      <c r="Y32" s="4"/>
    </row>
    <row r="33" spans="1:27" x14ac:dyDescent="0.25">
      <c r="A33" t="s">
        <v>15</v>
      </c>
      <c r="B33" t="s">
        <v>16</v>
      </c>
      <c r="C33" t="s">
        <v>985</v>
      </c>
      <c r="D33" t="s">
        <v>986</v>
      </c>
      <c r="E33">
        <v>0.39</v>
      </c>
      <c r="F33" t="s">
        <v>19</v>
      </c>
      <c r="G33">
        <v>0</v>
      </c>
      <c r="H33" t="s">
        <v>20</v>
      </c>
      <c r="I33" t="s">
        <v>21</v>
      </c>
      <c r="J33">
        <v>11000000000</v>
      </c>
      <c r="K33" t="s">
        <v>22</v>
      </c>
      <c r="L33">
        <v>390000</v>
      </c>
      <c r="M33" t="s">
        <v>23</v>
      </c>
      <c r="N33" t="s">
        <v>24</v>
      </c>
      <c r="O33" t="s">
        <v>988</v>
      </c>
      <c r="P33" t="s">
        <v>1009</v>
      </c>
      <c r="Q33" s="9">
        <v>43788</v>
      </c>
      <c r="R33">
        <v>13.5</v>
      </c>
      <c r="S33">
        <v>390000</v>
      </c>
      <c r="V33" s="17" t="s">
        <v>1219</v>
      </c>
      <c r="W33" s="7">
        <v>243000</v>
      </c>
      <c r="Y33" s="4"/>
    </row>
    <row r="34" spans="1:27" x14ac:dyDescent="0.25">
      <c r="A34" t="s">
        <v>15</v>
      </c>
      <c r="B34" t="s">
        <v>16</v>
      </c>
      <c r="C34" t="s">
        <v>985</v>
      </c>
      <c r="D34" t="s">
        <v>986</v>
      </c>
      <c r="E34">
        <v>0.39</v>
      </c>
      <c r="F34" t="s">
        <v>19</v>
      </c>
      <c r="G34">
        <v>0</v>
      </c>
      <c r="H34" t="s">
        <v>20</v>
      </c>
      <c r="I34" t="s">
        <v>21</v>
      </c>
      <c r="J34">
        <v>11000000000</v>
      </c>
      <c r="K34" t="s">
        <v>22</v>
      </c>
      <c r="L34">
        <v>390000</v>
      </c>
      <c r="M34" t="s">
        <v>23</v>
      </c>
      <c r="N34" t="s">
        <v>24</v>
      </c>
      <c r="O34" t="s">
        <v>987</v>
      </c>
      <c r="P34" t="s">
        <v>1009</v>
      </c>
      <c r="Q34" s="9">
        <v>43788</v>
      </c>
      <c r="R34">
        <v>13.5</v>
      </c>
      <c r="S34">
        <v>390000</v>
      </c>
      <c r="V34" s="16" t="s">
        <v>79</v>
      </c>
      <c r="W34" s="7">
        <v>139000</v>
      </c>
      <c r="Y34" s="4"/>
    </row>
    <row r="35" spans="1:27" x14ac:dyDescent="0.25">
      <c r="A35" t="s">
        <v>15</v>
      </c>
      <c r="B35" t="s">
        <v>16</v>
      </c>
      <c r="C35" t="s">
        <v>939</v>
      </c>
      <c r="D35" t="s">
        <v>940</v>
      </c>
      <c r="E35">
        <v>0.30599999999999999</v>
      </c>
      <c r="F35" t="s">
        <v>19</v>
      </c>
      <c r="G35">
        <v>0</v>
      </c>
      <c r="H35" t="s">
        <v>20</v>
      </c>
      <c r="I35" t="s">
        <v>21</v>
      </c>
      <c r="J35">
        <v>2000000000</v>
      </c>
      <c r="K35" t="s">
        <v>22</v>
      </c>
      <c r="L35">
        <v>70000</v>
      </c>
      <c r="M35" t="s">
        <v>23</v>
      </c>
      <c r="N35" t="s">
        <v>24</v>
      </c>
      <c r="O35" t="s">
        <v>941</v>
      </c>
      <c r="P35" t="s">
        <v>961</v>
      </c>
      <c r="Q35" s="9">
        <v>43795</v>
      </c>
      <c r="R35">
        <v>13.5</v>
      </c>
      <c r="S35">
        <v>70000</v>
      </c>
      <c r="V35" s="16" t="s">
        <v>1166</v>
      </c>
      <c r="W35" s="7">
        <v>104000</v>
      </c>
      <c r="Y35" s="4"/>
    </row>
    <row r="36" spans="1:27" x14ac:dyDescent="0.25">
      <c r="A36" t="s">
        <v>15</v>
      </c>
      <c r="B36" t="s">
        <v>16</v>
      </c>
      <c r="C36" t="s">
        <v>224</v>
      </c>
      <c r="D36" t="s">
        <v>929</v>
      </c>
      <c r="E36">
        <v>0.41399999999999998</v>
      </c>
      <c r="F36" t="s">
        <v>19</v>
      </c>
      <c r="G36">
        <v>0</v>
      </c>
      <c r="H36" t="s">
        <v>20</v>
      </c>
      <c r="I36" t="s">
        <v>22</v>
      </c>
      <c r="J36">
        <v>106000</v>
      </c>
      <c r="K36" t="s">
        <v>21</v>
      </c>
      <c r="L36">
        <v>3000000000</v>
      </c>
      <c r="M36" t="s">
        <v>23</v>
      </c>
      <c r="N36" t="s">
        <v>45</v>
      </c>
      <c r="O36" t="s">
        <v>930</v>
      </c>
      <c r="P36" t="s">
        <v>952</v>
      </c>
      <c r="Q36" s="9">
        <v>43796</v>
      </c>
      <c r="R36">
        <v>13.5</v>
      </c>
      <c r="S36">
        <v>106000</v>
      </c>
      <c r="V36" s="10" t="s">
        <v>1212</v>
      </c>
      <c r="W36" s="7">
        <v>6104000</v>
      </c>
    </row>
    <row r="37" spans="1:27" x14ac:dyDescent="0.25">
      <c r="A37" t="s">
        <v>15</v>
      </c>
      <c r="B37" t="s">
        <v>16</v>
      </c>
      <c r="C37" t="s">
        <v>224</v>
      </c>
      <c r="D37" t="s">
        <v>931</v>
      </c>
      <c r="E37">
        <v>0.28499999999999998</v>
      </c>
      <c r="F37" t="s">
        <v>19</v>
      </c>
      <c r="G37">
        <v>0</v>
      </c>
      <c r="H37" t="s">
        <v>34</v>
      </c>
      <c r="I37" t="s">
        <v>22</v>
      </c>
      <c r="J37">
        <v>70000</v>
      </c>
      <c r="K37" t="s">
        <v>21</v>
      </c>
      <c r="L37">
        <v>2000000000</v>
      </c>
      <c r="M37" t="s">
        <v>23</v>
      </c>
      <c r="N37" t="s">
        <v>24</v>
      </c>
      <c r="O37" t="s">
        <v>933</v>
      </c>
      <c r="P37" t="s">
        <v>952</v>
      </c>
      <c r="Q37" s="9">
        <v>43796</v>
      </c>
      <c r="R37">
        <v>13.5</v>
      </c>
      <c r="S37">
        <v>70000</v>
      </c>
    </row>
    <row r="38" spans="1:27" x14ac:dyDescent="0.25">
      <c r="A38" t="s">
        <v>15</v>
      </c>
      <c r="B38" t="s">
        <v>16</v>
      </c>
      <c r="C38" t="s">
        <v>224</v>
      </c>
      <c r="D38" t="s">
        <v>931</v>
      </c>
      <c r="E38">
        <v>0.28499999999999998</v>
      </c>
      <c r="F38" t="s">
        <v>19</v>
      </c>
      <c r="G38">
        <v>0</v>
      </c>
      <c r="H38" t="s">
        <v>34</v>
      </c>
      <c r="I38" t="s">
        <v>22</v>
      </c>
      <c r="J38">
        <v>70000</v>
      </c>
      <c r="K38" t="s">
        <v>21</v>
      </c>
      <c r="L38">
        <v>2000000000</v>
      </c>
      <c r="M38" t="s">
        <v>23</v>
      </c>
      <c r="N38" t="s">
        <v>24</v>
      </c>
      <c r="O38" t="s">
        <v>932</v>
      </c>
      <c r="P38" t="s">
        <v>952</v>
      </c>
      <c r="Q38" s="9">
        <v>43796</v>
      </c>
      <c r="R38">
        <v>13.5</v>
      </c>
      <c r="S38">
        <v>70000</v>
      </c>
    </row>
    <row r="39" spans="1:27" x14ac:dyDescent="0.25">
      <c r="A39" t="s">
        <v>15</v>
      </c>
      <c r="B39" t="s">
        <v>16</v>
      </c>
      <c r="C39" t="s">
        <v>289</v>
      </c>
      <c r="D39" t="s">
        <v>900</v>
      </c>
      <c r="E39">
        <v>0.53200000000000003</v>
      </c>
      <c r="F39" t="s">
        <v>19</v>
      </c>
      <c r="G39">
        <v>0</v>
      </c>
      <c r="H39" t="s">
        <v>20</v>
      </c>
      <c r="I39" t="s">
        <v>21</v>
      </c>
      <c r="J39">
        <v>7000000000</v>
      </c>
      <c r="K39" t="s">
        <v>22</v>
      </c>
      <c r="L39">
        <v>247000</v>
      </c>
      <c r="M39" t="s">
        <v>23</v>
      </c>
      <c r="N39" t="s">
        <v>24</v>
      </c>
      <c r="O39" t="s">
        <v>901</v>
      </c>
      <c r="P39" t="s">
        <v>919</v>
      </c>
      <c r="Q39" s="9">
        <v>43804</v>
      </c>
      <c r="R39">
        <v>13.5</v>
      </c>
      <c r="S39">
        <v>247000</v>
      </c>
    </row>
    <row r="40" spans="1:27" x14ac:dyDescent="0.25">
      <c r="A40" t="s">
        <v>15</v>
      </c>
      <c r="B40" t="s">
        <v>16</v>
      </c>
      <c r="C40" t="s">
        <v>814</v>
      </c>
      <c r="D40" t="s">
        <v>819</v>
      </c>
      <c r="E40">
        <v>0.224</v>
      </c>
      <c r="F40" t="s">
        <v>19</v>
      </c>
      <c r="G40">
        <v>0</v>
      </c>
      <c r="H40" t="s">
        <v>20</v>
      </c>
      <c r="I40" t="s">
        <v>22</v>
      </c>
      <c r="J40">
        <v>70000</v>
      </c>
      <c r="K40" t="s">
        <v>21</v>
      </c>
      <c r="L40">
        <v>2000000000</v>
      </c>
      <c r="M40" t="s">
        <v>23</v>
      </c>
      <c r="N40" t="s">
        <v>45</v>
      </c>
      <c r="O40" t="s">
        <v>820</v>
      </c>
      <c r="P40" t="s">
        <v>833</v>
      </c>
      <c r="Q40" s="9">
        <v>43819</v>
      </c>
      <c r="R40">
        <v>13.5</v>
      </c>
      <c r="S40">
        <v>70000</v>
      </c>
    </row>
    <row r="41" spans="1:27" x14ac:dyDescent="0.25">
      <c r="A41" t="s">
        <v>15</v>
      </c>
      <c r="B41" t="s">
        <v>16</v>
      </c>
      <c r="C41" t="s">
        <v>724</v>
      </c>
      <c r="D41" t="s">
        <v>738</v>
      </c>
      <c r="E41">
        <v>0.375</v>
      </c>
      <c r="F41" t="s">
        <v>19</v>
      </c>
      <c r="G41">
        <v>0</v>
      </c>
      <c r="H41" t="s">
        <v>34</v>
      </c>
      <c r="I41" t="s">
        <v>22</v>
      </c>
      <c r="J41">
        <v>105000</v>
      </c>
      <c r="K41" t="s">
        <v>21</v>
      </c>
      <c r="L41">
        <v>3000000000</v>
      </c>
      <c r="M41" t="s">
        <v>23</v>
      </c>
      <c r="N41" t="s">
        <v>24</v>
      </c>
      <c r="O41" t="s">
        <v>739</v>
      </c>
      <c r="P41" t="s">
        <v>748</v>
      </c>
      <c r="Q41" s="9">
        <v>43843</v>
      </c>
      <c r="R41">
        <v>13.5</v>
      </c>
      <c r="S41">
        <v>105000</v>
      </c>
      <c r="Z41" s="18"/>
      <c r="AA41" s="18"/>
    </row>
    <row r="42" spans="1:27" x14ac:dyDescent="0.25">
      <c r="A42" t="s">
        <v>15</v>
      </c>
      <c r="B42" t="s">
        <v>16</v>
      </c>
      <c r="C42" t="s">
        <v>724</v>
      </c>
      <c r="D42" t="s">
        <v>735</v>
      </c>
      <c r="E42">
        <v>0.34</v>
      </c>
      <c r="F42" t="s">
        <v>19</v>
      </c>
      <c r="G42">
        <v>0</v>
      </c>
      <c r="H42" t="s">
        <v>34</v>
      </c>
      <c r="I42" t="s">
        <v>22</v>
      </c>
      <c r="J42">
        <v>105000</v>
      </c>
      <c r="K42" t="s">
        <v>21</v>
      </c>
      <c r="L42">
        <v>3000000000</v>
      </c>
      <c r="M42" t="s">
        <v>23</v>
      </c>
      <c r="N42" t="s">
        <v>24</v>
      </c>
      <c r="O42" t="s">
        <v>742</v>
      </c>
      <c r="P42" t="s">
        <v>748</v>
      </c>
      <c r="Q42" s="9">
        <v>43843</v>
      </c>
      <c r="R42">
        <v>13.5</v>
      </c>
      <c r="S42">
        <v>105000</v>
      </c>
    </row>
    <row r="43" spans="1:27" x14ac:dyDescent="0.25">
      <c r="A43" t="s">
        <v>15</v>
      </c>
      <c r="B43" t="s">
        <v>16</v>
      </c>
      <c r="C43" t="s">
        <v>724</v>
      </c>
      <c r="D43" t="s">
        <v>735</v>
      </c>
      <c r="E43">
        <v>0.34</v>
      </c>
      <c r="F43" t="s">
        <v>19</v>
      </c>
      <c r="G43">
        <v>0</v>
      </c>
      <c r="H43" t="s">
        <v>34</v>
      </c>
      <c r="I43" t="s">
        <v>22</v>
      </c>
      <c r="J43">
        <v>105000</v>
      </c>
      <c r="K43" t="s">
        <v>21</v>
      </c>
      <c r="L43">
        <v>3000000000</v>
      </c>
      <c r="M43" t="s">
        <v>23</v>
      </c>
      <c r="N43" t="s">
        <v>24</v>
      </c>
      <c r="O43" t="s">
        <v>740</v>
      </c>
      <c r="P43" t="s">
        <v>748</v>
      </c>
      <c r="Q43" s="9">
        <v>43843</v>
      </c>
      <c r="R43">
        <v>13.5</v>
      </c>
      <c r="S43">
        <v>105000</v>
      </c>
    </row>
    <row r="44" spans="1:27" x14ac:dyDescent="0.25">
      <c r="A44" t="s">
        <v>15</v>
      </c>
      <c r="B44" t="s">
        <v>16</v>
      </c>
      <c r="C44" t="s">
        <v>724</v>
      </c>
      <c r="D44" t="s">
        <v>735</v>
      </c>
      <c r="E44">
        <v>0.33</v>
      </c>
      <c r="F44" t="s">
        <v>19</v>
      </c>
      <c r="G44">
        <v>0</v>
      </c>
      <c r="H44" t="s">
        <v>34</v>
      </c>
      <c r="I44" t="s">
        <v>22</v>
      </c>
      <c r="J44">
        <v>105000</v>
      </c>
      <c r="K44" t="s">
        <v>21</v>
      </c>
      <c r="L44">
        <v>3000000000</v>
      </c>
      <c r="M44" t="s">
        <v>23</v>
      </c>
      <c r="N44" t="s">
        <v>24</v>
      </c>
      <c r="O44" t="s">
        <v>736</v>
      </c>
      <c r="P44" t="s">
        <v>748</v>
      </c>
      <c r="Q44" s="9">
        <v>43843</v>
      </c>
      <c r="R44">
        <v>13.5</v>
      </c>
      <c r="S44">
        <v>105000</v>
      </c>
    </row>
    <row r="45" spans="1:27" x14ac:dyDescent="0.25">
      <c r="A45" t="s">
        <v>15</v>
      </c>
      <c r="B45" t="s">
        <v>16</v>
      </c>
      <c r="C45" t="s">
        <v>702</v>
      </c>
      <c r="D45" t="s">
        <v>712</v>
      </c>
      <c r="E45">
        <v>0.32</v>
      </c>
      <c r="F45" t="s">
        <v>19</v>
      </c>
      <c r="G45">
        <v>0</v>
      </c>
      <c r="H45" t="s">
        <v>34</v>
      </c>
      <c r="I45" t="s">
        <v>22</v>
      </c>
      <c r="J45">
        <v>70000</v>
      </c>
      <c r="K45" t="s">
        <v>21</v>
      </c>
      <c r="L45">
        <v>2000000000</v>
      </c>
      <c r="M45" t="s">
        <v>23</v>
      </c>
      <c r="N45" t="s">
        <v>24</v>
      </c>
      <c r="O45" t="s">
        <v>713</v>
      </c>
      <c r="P45" t="s">
        <v>744</v>
      </c>
      <c r="Q45" s="9">
        <v>43844</v>
      </c>
      <c r="R45">
        <v>13.5</v>
      </c>
      <c r="S45">
        <v>70000</v>
      </c>
    </row>
    <row r="46" spans="1:27" x14ac:dyDescent="0.25">
      <c r="A46" t="s">
        <v>15</v>
      </c>
      <c r="B46" t="s">
        <v>16</v>
      </c>
      <c r="C46" t="s">
        <v>674</v>
      </c>
      <c r="D46" t="s">
        <v>675</v>
      </c>
      <c r="E46">
        <v>0.27500000000000002</v>
      </c>
      <c r="F46" t="s">
        <v>19</v>
      </c>
      <c r="G46">
        <v>0</v>
      </c>
      <c r="H46" t="s">
        <v>20</v>
      </c>
      <c r="I46" t="s">
        <v>21</v>
      </c>
      <c r="J46">
        <v>2000000000</v>
      </c>
      <c r="K46" t="s">
        <v>22</v>
      </c>
      <c r="L46">
        <v>70000</v>
      </c>
      <c r="M46" t="s">
        <v>23</v>
      </c>
      <c r="N46" t="s">
        <v>24</v>
      </c>
      <c r="O46" t="s">
        <v>676</v>
      </c>
      <c r="P46" t="s">
        <v>702</v>
      </c>
      <c r="Q46" s="9">
        <v>43846</v>
      </c>
      <c r="R46">
        <v>13.5</v>
      </c>
      <c r="S46">
        <v>70000</v>
      </c>
    </row>
    <row r="47" spans="1:27" x14ac:dyDescent="0.25">
      <c r="A47" t="s">
        <v>15</v>
      </c>
      <c r="B47" t="s">
        <v>16</v>
      </c>
      <c r="C47" t="s">
        <v>226</v>
      </c>
      <c r="D47" t="s">
        <v>671</v>
      </c>
      <c r="E47">
        <v>0.307</v>
      </c>
      <c r="F47" t="s">
        <v>19</v>
      </c>
      <c r="G47">
        <v>0</v>
      </c>
      <c r="H47" t="s">
        <v>20</v>
      </c>
      <c r="I47" t="s">
        <v>21</v>
      </c>
      <c r="J47">
        <v>2000000000</v>
      </c>
      <c r="K47" t="s">
        <v>22</v>
      </c>
      <c r="L47">
        <v>70000</v>
      </c>
      <c r="M47" t="s">
        <v>23</v>
      </c>
      <c r="N47" t="s">
        <v>24</v>
      </c>
      <c r="O47" t="s">
        <v>673</v>
      </c>
      <c r="P47" t="s">
        <v>702</v>
      </c>
      <c r="Q47" s="9">
        <v>43846</v>
      </c>
      <c r="R47">
        <v>13.5</v>
      </c>
      <c r="S47">
        <v>70000</v>
      </c>
    </row>
    <row r="48" spans="1:27" x14ac:dyDescent="0.25">
      <c r="A48" t="s">
        <v>15</v>
      </c>
      <c r="B48" t="s">
        <v>16</v>
      </c>
      <c r="C48" t="s">
        <v>226</v>
      </c>
      <c r="D48" t="s">
        <v>671</v>
      </c>
      <c r="E48">
        <v>0.27500000000000002</v>
      </c>
      <c r="F48" t="s">
        <v>19</v>
      </c>
      <c r="G48">
        <v>0</v>
      </c>
      <c r="H48" t="s">
        <v>20</v>
      </c>
      <c r="I48" t="s">
        <v>21</v>
      </c>
      <c r="J48">
        <v>2000000000</v>
      </c>
      <c r="K48" t="s">
        <v>22</v>
      </c>
      <c r="L48">
        <v>70000</v>
      </c>
      <c r="M48" t="s">
        <v>23</v>
      </c>
      <c r="N48" t="s">
        <v>24</v>
      </c>
      <c r="O48" t="s">
        <v>672</v>
      </c>
      <c r="P48" t="s">
        <v>702</v>
      </c>
      <c r="Q48" s="9">
        <v>43846</v>
      </c>
      <c r="R48">
        <v>13.5</v>
      </c>
      <c r="S48">
        <v>70000</v>
      </c>
    </row>
    <row r="49" spans="1:19" x14ac:dyDescent="0.25">
      <c r="A49" t="s">
        <v>15</v>
      </c>
      <c r="B49" t="s">
        <v>16</v>
      </c>
      <c r="C49" t="s">
        <v>636</v>
      </c>
      <c r="D49" t="s">
        <v>639</v>
      </c>
      <c r="E49">
        <v>0.23</v>
      </c>
      <c r="F49" t="s">
        <v>19</v>
      </c>
      <c r="G49">
        <v>0</v>
      </c>
      <c r="H49" t="s">
        <v>20</v>
      </c>
      <c r="I49" t="s">
        <v>21</v>
      </c>
      <c r="J49">
        <v>2000000000</v>
      </c>
      <c r="K49" t="s">
        <v>22</v>
      </c>
      <c r="L49">
        <v>70000</v>
      </c>
      <c r="M49" t="s">
        <v>23</v>
      </c>
      <c r="N49" t="s">
        <v>24</v>
      </c>
      <c r="O49" t="s">
        <v>652</v>
      </c>
      <c r="P49" t="s">
        <v>194</v>
      </c>
      <c r="Q49" s="9">
        <v>43847</v>
      </c>
      <c r="R49">
        <v>13.5</v>
      </c>
      <c r="S49">
        <v>70000</v>
      </c>
    </row>
    <row r="50" spans="1:19" x14ac:dyDescent="0.25">
      <c r="A50" t="s">
        <v>15</v>
      </c>
      <c r="B50" t="s">
        <v>16</v>
      </c>
      <c r="C50" t="s">
        <v>636</v>
      </c>
      <c r="D50" t="s">
        <v>637</v>
      </c>
      <c r="E50">
        <v>0.27</v>
      </c>
      <c r="F50" t="s">
        <v>19</v>
      </c>
      <c r="G50">
        <v>0</v>
      </c>
      <c r="H50" t="s">
        <v>20</v>
      </c>
      <c r="I50" t="s">
        <v>21</v>
      </c>
      <c r="J50">
        <v>3000000000</v>
      </c>
      <c r="K50" t="s">
        <v>22</v>
      </c>
      <c r="L50">
        <v>105000</v>
      </c>
      <c r="M50" t="s">
        <v>23</v>
      </c>
      <c r="N50" t="s">
        <v>24</v>
      </c>
      <c r="O50" t="s">
        <v>643</v>
      </c>
      <c r="P50" t="s">
        <v>674</v>
      </c>
      <c r="Q50" s="9">
        <v>43850</v>
      </c>
      <c r="R50">
        <v>13.5</v>
      </c>
      <c r="S50">
        <v>105000</v>
      </c>
    </row>
    <row r="51" spans="1:19" x14ac:dyDescent="0.25">
      <c r="A51" t="s">
        <v>15</v>
      </c>
      <c r="B51" t="s">
        <v>16</v>
      </c>
      <c r="C51" t="s">
        <v>636</v>
      </c>
      <c r="D51" t="s">
        <v>637</v>
      </c>
      <c r="E51">
        <v>0.27</v>
      </c>
      <c r="F51" t="s">
        <v>19</v>
      </c>
      <c r="G51">
        <v>0</v>
      </c>
      <c r="H51" t="s">
        <v>20</v>
      </c>
      <c r="I51" t="s">
        <v>21</v>
      </c>
      <c r="J51">
        <v>8000000000</v>
      </c>
      <c r="K51" t="s">
        <v>22</v>
      </c>
      <c r="L51">
        <v>282000</v>
      </c>
      <c r="M51" t="s">
        <v>23</v>
      </c>
      <c r="N51" t="s">
        <v>24</v>
      </c>
      <c r="O51" t="s">
        <v>641</v>
      </c>
      <c r="P51" t="s">
        <v>674</v>
      </c>
      <c r="Q51" s="9">
        <v>43850</v>
      </c>
      <c r="R51">
        <v>13.5</v>
      </c>
      <c r="S51">
        <v>282000</v>
      </c>
    </row>
    <row r="52" spans="1:19" x14ac:dyDescent="0.25">
      <c r="A52" t="s">
        <v>15</v>
      </c>
      <c r="B52" t="s">
        <v>16</v>
      </c>
      <c r="C52" t="s">
        <v>636</v>
      </c>
      <c r="D52" t="s">
        <v>637</v>
      </c>
      <c r="E52">
        <v>0.27</v>
      </c>
      <c r="F52" t="s">
        <v>19</v>
      </c>
      <c r="G52">
        <v>0</v>
      </c>
      <c r="H52" t="s">
        <v>20</v>
      </c>
      <c r="I52" t="s">
        <v>21</v>
      </c>
      <c r="J52">
        <v>3000000000</v>
      </c>
      <c r="K52" t="s">
        <v>22</v>
      </c>
      <c r="L52">
        <v>105000</v>
      </c>
      <c r="M52" t="s">
        <v>23</v>
      </c>
      <c r="N52" t="s">
        <v>24</v>
      </c>
      <c r="O52" t="s">
        <v>638</v>
      </c>
      <c r="P52" t="s">
        <v>674</v>
      </c>
      <c r="Q52" s="9">
        <v>43850</v>
      </c>
      <c r="R52">
        <v>13.5</v>
      </c>
      <c r="S52">
        <v>105000</v>
      </c>
    </row>
    <row r="53" spans="1:19" x14ac:dyDescent="0.25">
      <c r="A53" t="s">
        <v>15</v>
      </c>
      <c r="B53" t="s">
        <v>16</v>
      </c>
      <c r="C53" t="s">
        <v>636</v>
      </c>
      <c r="D53" t="s">
        <v>639</v>
      </c>
      <c r="E53">
        <v>0.23499999999999999</v>
      </c>
      <c r="F53" t="s">
        <v>19</v>
      </c>
      <c r="G53">
        <v>0</v>
      </c>
      <c r="H53" t="s">
        <v>20</v>
      </c>
      <c r="I53" t="s">
        <v>21</v>
      </c>
      <c r="J53">
        <v>3000000000</v>
      </c>
      <c r="K53" t="s">
        <v>22</v>
      </c>
      <c r="L53">
        <v>105000</v>
      </c>
      <c r="M53" t="s">
        <v>23</v>
      </c>
      <c r="N53" t="s">
        <v>24</v>
      </c>
      <c r="O53" t="s">
        <v>644</v>
      </c>
      <c r="P53" t="s">
        <v>674</v>
      </c>
      <c r="Q53" s="9">
        <v>43850</v>
      </c>
      <c r="R53">
        <v>13.5</v>
      </c>
      <c r="S53">
        <v>105000</v>
      </c>
    </row>
    <row r="54" spans="1:19" x14ac:dyDescent="0.25">
      <c r="A54" t="s">
        <v>15</v>
      </c>
      <c r="B54" t="s">
        <v>16</v>
      </c>
      <c r="C54" t="s">
        <v>636</v>
      </c>
      <c r="D54" t="s">
        <v>639</v>
      </c>
      <c r="E54">
        <v>0.23499999999999999</v>
      </c>
      <c r="F54" t="s">
        <v>19</v>
      </c>
      <c r="G54">
        <v>0</v>
      </c>
      <c r="H54" t="s">
        <v>20</v>
      </c>
      <c r="I54" t="s">
        <v>21</v>
      </c>
      <c r="J54">
        <v>10000000000</v>
      </c>
      <c r="K54" t="s">
        <v>22</v>
      </c>
      <c r="L54">
        <v>352000</v>
      </c>
      <c r="M54" t="s">
        <v>23</v>
      </c>
      <c r="N54" t="s">
        <v>24</v>
      </c>
      <c r="O54" t="s">
        <v>642</v>
      </c>
      <c r="P54" t="s">
        <v>674</v>
      </c>
      <c r="Q54" s="9">
        <v>43850</v>
      </c>
      <c r="R54">
        <v>13.5</v>
      </c>
      <c r="S54">
        <v>352000</v>
      </c>
    </row>
    <row r="55" spans="1:19" x14ac:dyDescent="0.25">
      <c r="A55" t="s">
        <v>15</v>
      </c>
      <c r="B55" t="s">
        <v>16</v>
      </c>
      <c r="C55" t="s">
        <v>636</v>
      </c>
      <c r="D55" t="s">
        <v>639</v>
      </c>
      <c r="E55">
        <v>0.23499999999999999</v>
      </c>
      <c r="F55" t="s">
        <v>19</v>
      </c>
      <c r="G55">
        <v>0</v>
      </c>
      <c r="H55" t="s">
        <v>20</v>
      </c>
      <c r="I55" t="s">
        <v>21</v>
      </c>
      <c r="J55">
        <v>3000000000</v>
      </c>
      <c r="K55" t="s">
        <v>22</v>
      </c>
      <c r="L55">
        <v>105000</v>
      </c>
      <c r="M55" t="s">
        <v>23</v>
      </c>
      <c r="N55" t="s">
        <v>24</v>
      </c>
      <c r="O55" t="s">
        <v>640</v>
      </c>
      <c r="P55" t="s">
        <v>674</v>
      </c>
      <c r="Q55" s="9">
        <v>43850</v>
      </c>
      <c r="R55">
        <v>13.5</v>
      </c>
      <c r="S55">
        <v>105000</v>
      </c>
    </row>
    <row r="56" spans="1:19" x14ac:dyDescent="0.25">
      <c r="A56" t="s">
        <v>15</v>
      </c>
      <c r="B56" t="s">
        <v>16</v>
      </c>
      <c r="C56" t="s">
        <v>252</v>
      </c>
      <c r="D56" t="s">
        <v>565</v>
      </c>
      <c r="E56">
        <v>0.19700000000000001</v>
      </c>
      <c r="F56" t="s">
        <v>19</v>
      </c>
      <c r="G56">
        <v>0</v>
      </c>
      <c r="H56" t="s">
        <v>20</v>
      </c>
      <c r="I56" t="s">
        <v>21</v>
      </c>
      <c r="J56">
        <v>6517380000</v>
      </c>
      <c r="K56" t="s">
        <v>22</v>
      </c>
      <c r="L56">
        <v>230000</v>
      </c>
      <c r="M56" t="s">
        <v>23</v>
      </c>
      <c r="N56" t="s">
        <v>24</v>
      </c>
      <c r="O56" t="s">
        <v>566</v>
      </c>
      <c r="P56" t="s">
        <v>602</v>
      </c>
      <c r="Q56" s="9">
        <v>43857</v>
      </c>
      <c r="R56">
        <v>13.5</v>
      </c>
      <c r="S56">
        <v>230000</v>
      </c>
    </row>
    <row r="57" spans="1:19" x14ac:dyDescent="0.25">
      <c r="A57" t="s">
        <v>15</v>
      </c>
      <c r="B57" t="s">
        <v>16</v>
      </c>
      <c r="C57" t="s">
        <v>533</v>
      </c>
      <c r="D57" t="s">
        <v>553</v>
      </c>
      <c r="E57">
        <v>0.2</v>
      </c>
      <c r="F57" t="s">
        <v>19</v>
      </c>
      <c r="G57">
        <v>0</v>
      </c>
      <c r="H57" t="s">
        <v>20</v>
      </c>
      <c r="I57" t="s">
        <v>21</v>
      </c>
      <c r="J57">
        <v>3000000000</v>
      </c>
      <c r="K57" t="s">
        <v>22</v>
      </c>
      <c r="L57">
        <v>105000</v>
      </c>
      <c r="M57" t="s">
        <v>23</v>
      </c>
      <c r="N57" t="s">
        <v>24</v>
      </c>
      <c r="O57" t="s">
        <v>554</v>
      </c>
      <c r="P57" t="s">
        <v>575</v>
      </c>
      <c r="Q57" s="9">
        <v>43858</v>
      </c>
      <c r="R57">
        <v>13.5</v>
      </c>
      <c r="S57">
        <v>105000</v>
      </c>
    </row>
    <row r="58" spans="1:19" x14ac:dyDescent="0.25">
      <c r="A58" t="s">
        <v>15</v>
      </c>
      <c r="B58" t="s">
        <v>16</v>
      </c>
      <c r="C58" t="s">
        <v>481</v>
      </c>
      <c r="D58" t="s">
        <v>496</v>
      </c>
      <c r="E58">
        <v>0.1</v>
      </c>
      <c r="F58" t="s">
        <v>19</v>
      </c>
      <c r="G58">
        <v>0</v>
      </c>
      <c r="H58" t="s">
        <v>34</v>
      </c>
      <c r="I58" t="s">
        <v>22</v>
      </c>
      <c r="J58">
        <v>70000</v>
      </c>
      <c r="K58" t="s">
        <v>21</v>
      </c>
      <c r="L58">
        <v>2000000000</v>
      </c>
      <c r="M58" t="s">
        <v>23</v>
      </c>
      <c r="N58" t="s">
        <v>24</v>
      </c>
      <c r="O58" t="s">
        <v>497</v>
      </c>
      <c r="P58" t="s">
        <v>506</v>
      </c>
      <c r="Q58" s="9">
        <v>43867</v>
      </c>
      <c r="R58">
        <v>13.5</v>
      </c>
      <c r="S58">
        <v>70000</v>
      </c>
    </row>
    <row r="59" spans="1:19" x14ac:dyDescent="0.25">
      <c r="A59" t="s">
        <v>15</v>
      </c>
      <c r="B59" t="s">
        <v>16</v>
      </c>
      <c r="C59" t="s">
        <v>459</v>
      </c>
      <c r="D59" t="s">
        <v>468</v>
      </c>
      <c r="E59">
        <v>0.17499999999999999</v>
      </c>
      <c r="F59" t="s">
        <v>19</v>
      </c>
      <c r="G59">
        <v>0</v>
      </c>
      <c r="H59" t="s">
        <v>34</v>
      </c>
      <c r="I59" t="s">
        <v>22</v>
      </c>
      <c r="J59">
        <v>176000</v>
      </c>
      <c r="K59" t="s">
        <v>21</v>
      </c>
      <c r="L59">
        <v>5000000000</v>
      </c>
      <c r="M59" t="s">
        <v>23</v>
      </c>
      <c r="N59" t="s">
        <v>24</v>
      </c>
      <c r="O59" t="s">
        <v>469</v>
      </c>
      <c r="P59" t="s">
        <v>1258</v>
      </c>
      <c r="Q59" s="9">
        <v>43873</v>
      </c>
      <c r="R59">
        <v>13.5</v>
      </c>
      <c r="S59">
        <v>176000</v>
      </c>
    </row>
    <row r="60" spans="1:19" x14ac:dyDescent="0.25">
      <c r="A60" t="s">
        <v>15</v>
      </c>
      <c r="B60" t="s">
        <v>16</v>
      </c>
      <c r="C60" t="s">
        <v>459</v>
      </c>
      <c r="D60" t="s">
        <v>470</v>
      </c>
      <c r="E60">
        <v>0.12</v>
      </c>
      <c r="F60" t="s">
        <v>19</v>
      </c>
      <c r="G60">
        <v>0</v>
      </c>
      <c r="H60" t="s">
        <v>34</v>
      </c>
      <c r="I60" t="s">
        <v>22</v>
      </c>
      <c r="J60">
        <v>211000</v>
      </c>
      <c r="K60" t="s">
        <v>21</v>
      </c>
      <c r="L60">
        <v>6000000000</v>
      </c>
      <c r="M60" t="s">
        <v>23</v>
      </c>
      <c r="N60" t="s">
        <v>24</v>
      </c>
      <c r="O60" t="s">
        <v>471</v>
      </c>
      <c r="P60" t="s">
        <v>1258</v>
      </c>
      <c r="Q60" s="9">
        <v>43873</v>
      </c>
      <c r="R60">
        <v>13.5</v>
      </c>
      <c r="S60">
        <v>211000</v>
      </c>
    </row>
    <row r="61" spans="1:19" x14ac:dyDescent="0.25">
      <c r="A61" t="s">
        <v>15</v>
      </c>
      <c r="B61" t="s">
        <v>16</v>
      </c>
      <c r="C61" t="s">
        <v>433</v>
      </c>
      <c r="D61" t="s">
        <v>445</v>
      </c>
      <c r="E61">
        <v>0.19500000000000001</v>
      </c>
      <c r="F61" t="s">
        <v>19</v>
      </c>
      <c r="G61">
        <v>0</v>
      </c>
      <c r="H61" t="s">
        <v>34</v>
      </c>
      <c r="I61" t="s">
        <v>22</v>
      </c>
      <c r="J61">
        <v>105000</v>
      </c>
      <c r="K61" t="s">
        <v>21</v>
      </c>
      <c r="L61">
        <v>3000000000</v>
      </c>
      <c r="M61" t="s">
        <v>23</v>
      </c>
      <c r="N61" t="s">
        <v>24</v>
      </c>
      <c r="O61" t="s">
        <v>454</v>
      </c>
      <c r="P61" t="s">
        <v>475</v>
      </c>
      <c r="Q61" s="9">
        <v>43874</v>
      </c>
      <c r="R61">
        <v>13.5</v>
      </c>
      <c r="S61">
        <v>105000</v>
      </c>
    </row>
    <row r="62" spans="1:19" x14ac:dyDescent="0.25">
      <c r="A62" t="s">
        <v>15</v>
      </c>
      <c r="B62" t="s">
        <v>16</v>
      </c>
      <c r="C62" t="s">
        <v>433</v>
      </c>
      <c r="D62" t="s">
        <v>445</v>
      </c>
      <c r="E62">
        <v>0.20499999999999999</v>
      </c>
      <c r="F62" t="s">
        <v>19</v>
      </c>
      <c r="G62">
        <v>0</v>
      </c>
      <c r="H62" t="s">
        <v>20</v>
      </c>
      <c r="I62" t="s">
        <v>21</v>
      </c>
      <c r="J62">
        <v>3000000000</v>
      </c>
      <c r="K62" t="s">
        <v>22</v>
      </c>
      <c r="L62">
        <v>105000</v>
      </c>
      <c r="M62" t="s">
        <v>23</v>
      </c>
      <c r="N62" t="s">
        <v>24</v>
      </c>
      <c r="O62" t="s">
        <v>446</v>
      </c>
      <c r="P62" t="s">
        <v>475</v>
      </c>
      <c r="Q62" s="9">
        <v>43874</v>
      </c>
      <c r="R62">
        <v>13.5</v>
      </c>
      <c r="S62">
        <v>105000</v>
      </c>
    </row>
    <row r="63" spans="1:19" x14ac:dyDescent="0.25">
      <c r="A63" t="s">
        <v>15</v>
      </c>
      <c r="B63" t="s">
        <v>16</v>
      </c>
      <c r="C63" t="s">
        <v>433</v>
      </c>
      <c r="D63" t="s">
        <v>455</v>
      </c>
      <c r="E63">
        <v>0.14499999999999999</v>
      </c>
      <c r="F63" t="s">
        <v>19</v>
      </c>
      <c r="G63">
        <v>0</v>
      </c>
      <c r="H63" t="s">
        <v>34</v>
      </c>
      <c r="I63" t="s">
        <v>22</v>
      </c>
      <c r="J63">
        <v>105000</v>
      </c>
      <c r="K63" t="s">
        <v>21</v>
      </c>
      <c r="L63">
        <v>3000000000</v>
      </c>
      <c r="M63" t="s">
        <v>23</v>
      </c>
      <c r="N63" t="s">
        <v>24</v>
      </c>
      <c r="O63" t="s">
        <v>456</v>
      </c>
      <c r="P63" t="s">
        <v>475</v>
      </c>
      <c r="Q63" s="9">
        <v>43874</v>
      </c>
      <c r="R63">
        <v>13.5</v>
      </c>
      <c r="S63">
        <v>105000</v>
      </c>
    </row>
    <row r="64" spans="1:19" x14ac:dyDescent="0.25">
      <c r="A64" t="s">
        <v>15</v>
      </c>
      <c r="B64" t="s">
        <v>16</v>
      </c>
      <c r="C64" t="s">
        <v>433</v>
      </c>
      <c r="D64" t="s">
        <v>447</v>
      </c>
      <c r="E64">
        <v>0.155</v>
      </c>
      <c r="F64" t="s">
        <v>19</v>
      </c>
      <c r="G64">
        <v>0</v>
      </c>
      <c r="H64" t="s">
        <v>20</v>
      </c>
      <c r="I64" t="s">
        <v>21</v>
      </c>
      <c r="J64">
        <v>3000000000</v>
      </c>
      <c r="K64" t="s">
        <v>22</v>
      </c>
      <c r="L64">
        <v>105000</v>
      </c>
      <c r="M64" t="s">
        <v>23</v>
      </c>
      <c r="N64" t="s">
        <v>24</v>
      </c>
      <c r="O64" t="s">
        <v>448</v>
      </c>
      <c r="P64" t="s">
        <v>475</v>
      </c>
      <c r="Q64" s="9">
        <v>43874</v>
      </c>
      <c r="R64">
        <v>13.5</v>
      </c>
      <c r="S64">
        <v>105000</v>
      </c>
    </row>
    <row r="65" spans="1:19" x14ac:dyDescent="0.25">
      <c r="A65" t="s">
        <v>15</v>
      </c>
      <c r="B65" t="s">
        <v>16</v>
      </c>
      <c r="C65" t="s">
        <v>408</v>
      </c>
      <c r="D65" t="s">
        <v>424</v>
      </c>
      <c r="E65">
        <v>0.29499999999999998</v>
      </c>
      <c r="F65" t="s">
        <v>19</v>
      </c>
      <c r="G65">
        <v>0</v>
      </c>
      <c r="H65" t="s">
        <v>20</v>
      </c>
      <c r="I65" t="s">
        <v>21</v>
      </c>
      <c r="J65">
        <v>3000000000</v>
      </c>
      <c r="K65" t="s">
        <v>22</v>
      </c>
      <c r="L65">
        <v>105000</v>
      </c>
      <c r="M65" t="s">
        <v>23</v>
      </c>
      <c r="N65" t="s">
        <v>24</v>
      </c>
      <c r="O65" t="s">
        <v>425</v>
      </c>
      <c r="P65" t="s">
        <v>430</v>
      </c>
      <c r="Q65" s="9">
        <v>43880</v>
      </c>
      <c r="R65">
        <v>13.5</v>
      </c>
      <c r="S65">
        <v>105000</v>
      </c>
    </row>
    <row r="66" spans="1:19" x14ac:dyDescent="0.25">
      <c r="A66" t="s">
        <v>15</v>
      </c>
      <c r="B66" t="s">
        <v>16</v>
      </c>
      <c r="C66" t="s">
        <v>411</v>
      </c>
      <c r="D66" t="s">
        <v>414</v>
      </c>
      <c r="E66">
        <v>0.374</v>
      </c>
      <c r="F66" t="s">
        <v>19</v>
      </c>
      <c r="G66">
        <v>0</v>
      </c>
      <c r="H66" t="s">
        <v>20</v>
      </c>
      <c r="I66" t="s">
        <v>21</v>
      </c>
      <c r="J66">
        <v>2000000000</v>
      </c>
      <c r="K66" t="s">
        <v>22</v>
      </c>
      <c r="L66">
        <v>70000</v>
      </c>
      <c r="M66" t="s">
        <v>23</v>
      </c>
      <c r="N66" t="s">
        <v>24</v>
      </c>
      <c r="O66" t="s">
        <v>417</v>
      </c>
      <c r="P66" t="s">
        <v>1260</v>
      </c>
      <c r="Q66" s="9">
        <v>43881</v>
      </c>
      <c r="R66">
        <v>13.5</v>
      </c>
      <c r="S66">
        <v>70000</v>
      </c>
    </row>
    <row r="67" spans="1:19" x14ac:dyDescent="0.25">
      <c r="A67" t="s">
        <v>15</v>
      </c>
      <c r="B67" t="s">
        <v>16</v>
      </c>
      <c r="C67" t="s">
        <v>411</v>
      </c>
      <c r="D67" t="s">
        <v>414</v>
      </c>
      <c r="E67">
        <v>0.34</v>
      </c>
      <c r="F67" t="s">
        <v>19</v>
      </c>
      <c r="G67">
        <v>0</v>
      </c>
      <c r="H67" t="s">
        <v>20</v>
      </c>
      <c r="I67" t="s">
        <v>21</v>
      </c>
      <c r="J67">
        <v>5000000000</v>
      </c>
      <c r="K67" t="s">
        <v>22</v>
      </c>
      <c r="L67">
        <v>175000</v>
      </c>
      <c r="M67" t="s">
        <v>23</v>
      </c>
      <c r="N67" t="s">
        <v>24</v>
      </c>
      <c r="O67" t="s">
        <v>416</v>
      </c>
      <c r="P67" t="s">
        <v>1260</v>
      </c>
      <c r="Q67" s="9">
        <v>43881</v>
      </c>
      <c r="R67">
        <v>13.5</v>
      </c>
      <c r="S67">
        <v>175000</v>
      </c>
    </row>
    <row r="68" spans="1:19" x14ac:dyDescent="0.25">
      <c r="A68" t="s">
        <v>15</v>
      </c>
      <c r="B68" t="s">
        <v>16</v>
      </c>
      <c r="C68" t="s">
        <v>411</v>
      </c>
      <c r="D68" t="s">
        <v>414</v>
      </c>
      <c r="E68">
        <v>0.34</v>
      </c>
      <c r="F68" t="s">
        <v>19</v>
      </c>
      <c r="G68">
        <v>0</v>
      </c>
      <c r="H68" t="s">
        <v>20</v>
      </c>
      <c r="I68" t="s">
        <v>21</v>
      </c>
      <c r="J68">
        <v>3000000000</v>
      </c>
      <c r="K68" t="s">
        <v>22</v>
      </c>
      <c r="L68">
        <v>105000</v>
      </c>
      <c r="M68" t="s">
        <v>23</v>
      </c>
      <c r="N68" t="s">
        <v>24</v>
      </c>
      <c r="O68" t="s">
        <v>415</v>
      </c>
      <c r="P68" t="s">
        <v>1260</v>
      </c>
      <c r="Q68" s="9">
        <v>43881</v>
      </c>
      <c r="R68">
        <v>13.5</v>
      </c>
      <c r="S68">
        <v>105000</v>
      </c>
    </row>
    <row r="69" spans="1:19" x14ac:dyDescent="0.25">
      <c r="A69" t="s">
        <v>15</v>
      </c>
      <c r="B69" t="s">
        <v>16</v>
      </c>
      <c r="C69" t="s">
        <v>378</v>
      </c>
      <c r="D69" t="s">
        <v>385</v>
      </c>
      <c r="E69">
        <v>0.245</v>
      </c>
      <c r="F69" t="s">
        <v>19</v>
      </c>
      <c r="G69">
        <v>0</v>
      </c>
      <c r="H69" t="s">
        <v>20</v>
      </c>
      <c r="I69" t="s">
        <v>21</v>
      </c>
      <c r="J69">
        <v>6000000000</v>
      </c>
      <c r="K69" t="s">
        <v>22</v>
      </c>
      <c r="L69">
        <v>210000</v>
      </c>
      <c r="M69" t="s">
        <v>23</v>
      </c>
      <c r="N69" t="s">
        <v>24</v>
      </c>
      <c r="O69" t="s">
        <v>387</v>
      </c>
      <c r="P69" t="s">
        <v>397</v>
      </c>
      <c r="Q69" s="9">
        <v>43887</v>
      </c>
      <c r="R69">
        <v>13.5</v>
      </c>
      <c r="S69">
        <v>210000</v>
      </c>
    </row>
    <row r="70" spans="1:19" x14ac:dyDescent="0.25">
      <c r="A70" t="s">
        <v>15</v>
      </c>
      <c r="B70" t="s">
        <v>16</v>
      </c>
      <c r="C70" t="s">
        <v>378</v>
      </c>
      <c r="D70" t="s">
        <v>385</v>
      </c>
      <c r="E70">
        <v>0.245</v>
      </c>
      <c r="F70" t="s">
        <v>19</v>
      </c>
      <c r="G70">
        <v>0</v>
      </c>
      <c r="H70" t="s">
        <v>20</v>
      </c>
      <c r="I70" t="s">
        <v>21</v>
      </c>
      <c r="J70">
        <v>6000000000</v>
      </c>
      <c r="K70" t="s">
        <v>22</v>
      </c>
      <c r="L70">
        <v>210000</v>
      </c>
      <c r="M70" t="s">
        <v>23</v>
      </c>
      <c r="N70" t="s">
        <v>24</v>
      </c>
      <c r="O70" t="s">
        <v>386</v>
      </c>
      <c r="P70" t="s">
        <v>397</v>
      </c>
      <c r="Q70" s="9">
        <v>43887</v>
      </c>
      <c r="R70">
        <v>13.5</v>
      </c>
      <c r="S70">
        <v>210000</v>
      </c>
    </row>
    <row r="71" spans="1:19" x14ac:dyDescent="0.25">
      <c r="A71" t="s">
        <v>15</v>
      </c>
      <c r="B71" t="s">
        <v>16</v>
      </c>
      <c r="C71" t="s">
        <v>144</v>
      </c>
      <c r="D71" t="s">
        <v>375</v>
      </c>
      <c r="E71">
        <v>0.31</v>
      </c>
      <c r="F71" t="s">
        <v>19</v>
      </c>
      <c r="G71">
        <v>0</v>
      </c>
      <c r="H71" t="s">
        <v>20</v>
      </c>
      <c r="I71" t="s">
        <v>21</v>
      </c>
      <c r="J71">
        <v>2000000000</v>
      </c>
      <c r="K71" t="s">
        <v>22</v>
      </c>
      <c r="L71">
        <v>70000</v>
      </c>
      <c r="M71" t="s">
        <v>23</v>
      </c>
      <c r="N71" t="s">
        <v>24</v>
      </c>
      <c r="O71" t="s">
        <v>376</v>
      </c>
      <c r="P71" t="s">
        <v>1261</v>
      </c>
      <c r="Q71" s="9">
        <v>43888</v>
      </c>
      <c r="R71">
        <v>13.5</v>
      </c>
      <c r="S71">
        <v>70000</v>
      </c>
    </row>
    <row r="72" spans="1:19" x14ac:dyDescent="0.25">
      <c r="A72" t="s">
        <v>15</v>
      </c>
      <c r="B72" t="s">
        <v>16</v>
      </c>
      <c r="C72" t="s">
        <v>307</v>
      </c>
      <c r="D72" t="s">
        <v>340</v>
      </c>
      <c r="E72">
        <v>0.16500000000000001</v>
      </c>
      <c r="F72" t="s">
        <v>19</v>
      </c>
      <c r="G72">
        <v>0</v>
      </c>
      <c r="H72" t="s">
        <v>20</v>
      </c>
      <c r="I72" t="s">
        <v>21</v>
      </c>
      <c r="J72">
        <v>2000000000</v>
      </c>
      <c r="K72" t="s">
        <v>22</v>
      </c>
      <c r="L72">
        <v>70000</v>
      </c>
      <c r="M72" t="s">
        <v>23</v>
      </c>
      <c r="N72" t="s">
        <v>24</v>
      </c>
      <c r="O72" t="s">
        <v>345</v>
      </c>
      <c r="P72" t="s">
        <v>358</v>
      </c>
      <c r="Q72" s="9">
        <v>43893</v>
      </c>
      <c r="R72">
        <v>13.5</v>
      </c>
      <c r="S72">
        <v>70000</v>
      </c>
    </row>
    <row r="73" spans="1:19" x14ac:dyDescent="0.25">
      <c r="A73" t="s">
        <v>15</v>
      </c>
      <c r="B73" t="s">
        <v>16</v>
      </c>
      <c r="C73" t="s">
        <v>307</v>
      </c>
      <c r="D73" t="s">
        <v>340</v>
      </c>
      <c r="E73">
        <v>0.16500000000000001</v>
      </c>
      <c r="F73" t="s">
        <v>19</v>
      </c>
      <c r="G73">
        <v>0</v>
      </c>
      <c r="H73" t="s">
        <v>20</v>
      </c>
      <c r="I73" t="s">
        <v>21</v>
      </c>
      <c r="J73">
        <v>2000000000</v>
      </c>
      <c r="K73" t="s">
        <v>22</v>
      </c>
      <c r="L73">
        <v>70000</v>
      </c>
      <c r="M73" t="s">
        <v>23</v>
      </c>
      <c r="N73" t="s">
        <v>24</v>
      </c>
      <c r="O73" t="s">
        <v>344</v>
      </c>
      <c r="P73" t="s">
        <v>358</v>
      </c>
      <c r="Q73" s="9">
        <v>43893</v>
      </c>
      <c r="R73">
        <v>13.5</v>
      </c>
      <c r="S73">
        <v>70000</v>
      </c>
    </row>
    <row r="74" spans="1:19" x14ac:dyDescent="0.25">
      <c r="A74" t="s">
        <v>15</v>
      </c>
      <c r="B74" t="s">
        <v>16</v>
      </c>
      <c r="C74" t="s">
        <v>307</v>
      </c>
      <c r="D74" t="s">
        <v>340</v>
      </c>
      <c r="E74">
        <v>0.16500000000000001</v>
      </c>
      <c r="F74" t="s">
        <v>19</v>
      </c>
      <c r="G74">
        <v>0</v>
      </c>
      <c r="H74" t="s">
        <v>20</v>
      </c>
      <c r="I74" t="s">
        <v>21</v>
      </c>
      <c r="J74">
        <v>2000000000</v>
      </c>
      <c r="K74" t="s">
        <v>22</v>
      </c>
      <c r="L74">
        <v>70000</v>
      </c>
      <c r="M74" t="s">
        <v>23</v>
      </c>
      <c r="N74" t="s">
        <v>24</v>
      </c>
      <c r="O74" t="s">
        <v>343</v>
      </c>
      <c r="P74" t="s">
        <v>358</v>
      </c>
      <c r="Q74" s="9">
        <v>43893</v>
      </c>
      <c r="R74">
        <v>13.5</v>
      </c>
      <c r="S74">
        <v>70000</v>
      </c>
    </row>
    <row r="75" spans="1:19" x14ac:dyDescent="0.25">
      <c r="A75" t="s">
        <v>15</v>
      </c>
      <c r="B75" t="s">
        <v>16</v>
      </c>
      <c r="C75" t="s">
        <v>307</v>
      </c>
      <c r="D75" t="s">
        <v>340</v>
      </c>
      <c r="E75">
        <v>0.13500000000000001</v>
      </c>
      <c r="F75" t="s">
        <v>19</v>
      </c>
      <c r="G75">
        <v>0</v>
      </c>
      <c r="H75" t="s">
        <v>20</v>
      </c>
      <c r="I75" t="s">
        <v>21</v>
      </c>
      <c r="J75">
        <v>2000000000</v>
      </c>
      <c r="K75" t="s">
        <v>22</v>
      </c>
      <c r="L75">
        <v>70000</v>
      </c>
      <c r="M75" t="s">
        <v>23</v>
      </c>
      <c r="N75" t="s">
        <v>24</v>
      </c>
      <c r="O75" t="s">
        <v>342</v>
      </c>
      <c r="P75" t="s">
        <v>358</v>
      </c>
      <c r="Q75" s="9">
        <v>43893</v>
      </c>
      <c r="R75">
        <v>13.5</v>
      </c>
      <c r="S75">
        <v>70000</v>
      </c>
    </row>
    <row r="76" spans="1:19" x14ac:dyDescent="0.25">
      <c r="A76" t="s">
        <v>15</v>
      </c>
      <c r="B76" t="s">
        <v>16</v>
      </c>
      <c r="C76" t="s">
        <v>307</v>
      </c>
      <c r="D76" t="s">
        <v>340</v>
      </c>
      <c r="E76">
        <v>0.13500000000000001</v>
      </c>
      <c r="F76" t="s">
        <v>19</v>
      </c>
      <c r="G76">
        <v>0</v>
      </c>
      <c r="H76" t="s">
        <v>20</v>
      </c>
      <c r="I76" t="s">
        <v>21</v>
      </c>
      <c r="J76">
        <v>2000000000</v>
      </c>
      <c r="K76" t="s">
        <v>22</v>
      </c>
      <c r="L76">
        <v>70000</v>
      </c>
      <c r="M76" t="s">
        <v>23</v>
      </c>
      <c r="N76" t="s">
        <v>24</v>
      </c>
      <c r="O76" t="s">
        <v>341</v>
      </c>
      <c r="P76" t="s">
        <v>358</v>
      </c>
      <c r="Q76" s="9">
        <v>43893</v>
      </c>
      <c r="R76">
        <v>13.5</v>
      </c>
      <c r="S76">
        <v>70000</v>
      </c>
    </row>
    <row r="77" spans="1:19" x14ac:dyDescent="0.25">
      <c r="A77" t="s">
        <v>15</v>
      </c>
      <c r="B77" t="s">
        <v>16</v>
      </c>
      <c r="C77" t="s">
        <v>268</v>
      </c>
      <c r="D77" t="s">
        <v>271</v>
      </c>
      <c r="E77">
        <v>-0.2</v>
      </c>
      <c r="F77" t="s">
        <v>19</v>
      </c>
      <c r="G77">
        <v>0</v>
      </c>
      <c r="H77" t="s">
        <v>20</v>
      </c>
      <c r="I77" t="s">
        <v>21</v>
      </c>
      <c r="J77">
        <v>6000000000</v>
      </c>
      <c r="K77" t="s">
        <v>22</v>
      </c>
      <c r="L77">
        <v>210000</v>
      </c>
      <c r="M77" t="s">
        <v>23</v>
      </c>
      <c r="N77" t="s">
        <v>24</v>
      </c>
      <c r="O77" t="s">
        <v>277</v>
      </c>
      <c r="P77" t="s">
        <v>291</v>
      </c>
      <c r="Q77" s="9">
        <v>43901</v>
      </c>
      <c r="R77">
        <v>13.5</v>
      </c>
      <c r="S77">
        <v>210000</v>
      </c>
    </row>
    <row r="78" spans="1:19" x14ac:dyDescent="0.25">
      <c r="A78" t="s">
        <v>15</v>
      </c>
      <c r="B78" t="s">
        <v>16</v>
      </c>
      <c r="C78" t="s">
        <v>268</v>
      </c>
      <c r="D78" t="s">
        <v>271</v>
      </c>
      <c r="E78">
        <v>-0.17</v>
      </c>
      <c r="F78" t="s">
        <v>19</v>
      </c>
      <c r="G78">
        <v>0</v>
      </c>
      <c r="H78" t="s">
        <v>20</v>
      </c>
      <c r="I78" t="s">
        <v>21</v>
      </c>
      <c r="J78">
        <v>2000000000</v>
      </c>
      <c r="K78" t="s">
        <v>22</v>
      </c>
      <c r="L78">
        <v>70000</v>
      </c>
      <c r="M78" t="s">
        <v>23</v>
      </c>
      <c r="N78" t="s">
        <v>24</v>
      </c>
      <c r="O78" t="s">
        <v>274</v>
      </c>
      <c r="P78" t="s">
        <v>291</v>
      </c>
      <c r="Q78" s="9">
        <v>43901</v>
      </c>
      <c r="R78">
        <v>13.5</v>
      </c>
      <c r="S78">
        <v>70000</v>
      </c>
    </row>
    <row r="79" spans="1:19" x14ac:dyDescent="0.25">
      <c r="A79" t="s">
        <v>15</v>
      </c>
      <c r="B79" t="s">
        <v>16</v>
      </c>
      <c r="C79" t="s">
        <v>268</v>
      </c>
      <c r="D79" t="s">
        <v>271</v>
      </c>
      <c r="E79">
        <v>-0.17</v>
      </c>
      <c r="F79" t="s">
        <v>19</v>
      </c>
      <c r="G79">
        <v>0</v>
      </c>
      <c r="H79" t="s">
        <v>20</v>
      </c>
      <c r="I79" t="s">
        <v>21</v>
      </c>
      <c r="J79">
        <v>3000000000</v>
      </c>
      <c r="K79" t="s">
        <v>22</v>
      </c>
      <c r="L79">
        <v>105000</v>
      </c>
      <c r="M79" t="s">
        <v>23</v>
      </c>
      <c r="N79" t="s">
        <v>24</v>
      </c>
      <c r="O79" t="s">
        <v>272</v>
      </c>
      <c r="P79" t="s">
        <v>291</v>
      </c>
      <c r="Q79" s="9">
        <v>43901</v>
      </c>
      <c r="R79">
        <v>13.5</v>
      </c>
      <c r="S79">
        <v>105000</v>
      </c>
    </row>
    <row r="80" spans="1:19" x14ac:dyDescent="0.25">
      <c r="A80" t="s">
        <v>15</v>
      </c>
      <c r="B80" t="s">
        <v>16</v>
      </c>
      <c r="C80" t="s">
        <v>254</v>
      </c>
      <c r="D80" t="s">
        <v>256</v>
      </c>
      <c r="E80">
        <v>0.32</v>
      </c>
      <c r="F80" t="s">
        <v>19</v>
      </c>
      <c r="G80">
        <v>0</v>
      </c>
      <c r="H80" t="s">
        <v>20</v>
      </c>
      <c r="I80" t="s">
        <v>21</v>
      </c>
      <c r="J80">
        <v>2000000000</v>
      </c>
      <c r="K80" t="s">
        <v>22</v>
      </c>
      <c r="L80">
        <v>70000</v>
      </c>
      <c r="M80" t="s">
        <v>23</v>
      </c>
      <c r="N80" t="s">
        <v>24</v>
      </c>
      <c r="O80" t="s">
        <v>257</v>
      </c>
      <c r="P80" t="s">
        <v>268</v>
      </c>
      <c r="Q80" s="9">
        <v>43903</v>
      </c>
      <c r="R80">
        <v>13.5</v>
      </c>
      <c r="S80">
        <v>70000</v>
      </c>
    </row>
    <row r="81" spans="1:19" x14ac:dyDescent="0.25">
      <c r="A81" t="s">
        <v>15</v>
      </c>
      <c r="B81" t="s">
        <v>16</v>
      </c>
      <c r="C81" t="s">
        <v>245</v>
      </c>
      <c r="D81" t="s">
        <v>246</v>
      </c>
      <c r="E81">
        <v>-0.02</v>
      </c>
      <c r="F81" t="s">
        <v>19</v>
      </c>
      <c r="G81">
        <v>0</v>
      </c>
      <c r="H81" t="s">
        <v>34</v>
      </c>
      <c r="I81" t="s">
        <v>22</v>
      </c>
      <c r="J81">
        <v>70000</v>
      </c>
      <c r="K81" t="s">
        <v>21</v>
      </c>
      <c r="L81">
        <v>2000000000</v>
      </c>
      <c r="M81" t="s">
        <v>23</v>
      </c>
      <c r="N81" t="s">
        <v>24</v>
      </c>
      <c r="O81" t="s">
        <v>251</v>
      </c>
      <c r="P81" t="s">
        <v>262</v>
      </c>
      <c r="Q81" s="9">
        <v>43906</v>
      </c>
      <c r="R81">
        <v>13.5</v>
      </c>
      <c r="S81">
        <v>70000</v>
      </c>
    </row>
    <row r="82" spans="1:19" x14ac:dyDescent="0.25">
      <c r="A82" t="s">
        <v>15</v>
      </c>
      <c r="B82" t="s">
        <v>16</v>
      </c>
      <c r="C82" t="s">
        <v>245</v>
      </c>
      <c r="D82" t="s">
        <v>246</v>
      </c>
      <c r="E82">
        <v>-0.1</v>
      </c>
      <c r="F82" t="s">
        <v>19</v>
      </c>
      <c r="G82">
        <v>0</v>
      </c>
      <c r="H82" t="s">
        <v>20</v>
      </c>
      <c r="I82" t="s">
        <v>21</v>
      </c>
      <c r="J82">
        <v>2000000000</v>
      </c>
      <c r="K82" t="s">
        <v>22</v>
      </c>
      <c r="L82">
        <v>70000</v>
      </c>
      <c r="M82" t="s">
        <v>23</v>
      </c>
      <c r="N82" t="s">
        <v>24</v>
      </c>
      <c r="O82" t="s">
        <v>247</v>
      </c>
      <c r="P82" t="s">
        <v>262</v>
      </c>
      <c r="Q82" s="9">
        <v>43906</v>
      </c>
      <c r="R82">
        <v>13.5</v>
      </c>
      <c r="S82">
        <v>70000</v>
      </c>
    </row>
    <row r="83" spans="1:19" x14ac:dyDescent="0.25">
      <c r="A83" t="s">
        <v>15</v>
      </c>
      <c r="B83" t="s">
        <v>16</v>
      </c>
      <c r="C83" t="s">
        <v>178</v>
      </c>
      <c r="D83" t="s">
        <v>204</v>
      </c>
      <c r="E83">
        <v>0.54</v>
      </c>
      <c r="F83" t="s">
        <v>19</v>
      </c>
      <c r="G83">
        <v>0</v>
      </c>
      <c r="H83" t="s">
        <v>59</v>
      </c>
      <c r="I83" t="s">
        <v>22</v>
      </c>
      <c r="J83">
        <v>139000</v>
      </c>
      <c r="K83" t="s">
        <v>21</v>
      </c>
      <c r="L83">
        <v>4000000000</v>
      </c>
      <c r="M83" t="s">
        <v>23</v>
      </c>
      <c r="N83" t="s">
        <v>45</v>
      </c>
      <c r="O83" t="s">
        <v>206</v>
      </c>
      <c r="P83" t="s">
        <v>218</v>
      </c>
      <c r="Q83" s="9">
        <v>43913</v>
      </c>
      <c r="R83">
        <v>13.5</v>
      </c>
      <c r="S83">
        <v>139000</v>
      </c>
    </row>
    <row r="84" spans="1:19" x14ac:dyDescent="0.25">
      <c r="A84" t="s">
        <v>15</v>
      </c>
      <c r="B84" t="s">
        <v>16</v>
      </c>
      <c r="C84" t="s">
        <v>178</v>
      </c>
      <c r="D84" t="s">
        <v>204</v>
      </c>
      <c r="E84">
        <v>0.54</v>
      </c>
      <c r="F84" t="s">
        <v>19</v>
      </c>
      <c r="G84">
        <v>0</v>
      </c>
      <c r="H84" t="s">
        <v>59</v>
      </c>
      <c r="I84" t="s">
        <v>22</v>
      </c>
      <c r="J84">
        <v>139000</v>
      </c>
      <c r="K84" t="s">
        <v>21</v>
      </c>
      <c r="L84">
        <v>4000000000</v>
      </c>
      <c r="M84" t="s">
        <v>23</v>
      </c>
      <c r="N84" t="s">
        <v>45</v>
      </c>
      <c r="O84" t="s">
        <v>205</v>
      </c>
      <c r="P84" t="s">
        <v>218</v>
      </c>
      <c r="Q84" s="9">
        <v>43913</v>
      </c>
      <c r="R84">
        <v>13.5</v>
      </c>
      <c r="S84">
        <v>139000</v>
      </c>
    </row>
    <row r="85" spans="1:19" x14ac:dyDescent="0.25">
      <c r="A85" t="s">
        <v>15</v>
      </c>
      <c r="B85" t="s">
        <v>16</v>
      </c>
      <c r="C85" t="s">
        <v>90</v>
      </c>
      <c r="D85" t="s">
        <v>161</v>
      </c>
      <c r="E85">
        <v>0.26500000000000001</v>
      </c>
      <c r="F85" t="s">
        <v>19</v>
      </c>
      <c r="G85">
        <v>0</v>
      </c>
      <c r="H85" t="s">
        <v>20</v>
      </c>
      <c r="I85" t="s">
        <v>21</v>
      </c>
      <c r="J85">
        <v>3000000000</v>
      </c>
      <c r="K85" t="s">
        <v>22</v>
      </c>
      <c r="L85">
        <v>104000</v>
      </c>
      <c r="M85" t="s">
        <v>23</v>
      </c>
      <c r="N85" t="s">
        <v>24</v>
      </c>
      <c r="O85" t="s">
        <v>164</v>
      </c>
      <c r="P85" t="s">
        <v>189</v>
      </c>
      <c r="Q85" s="9">
        <v>43916</v>
      </c>
      <c r="R85">
        <v>13.5</v>
      </c>
      <c r="S85">
        <v>104000</v>
      </c>
    </row>
    <row r="86" spans="1:19" x14ac:dyDescent="0.25">
      <c r="A86" t="s">
        <v>15</v>
      </c>
      <c r="B86" t="s">
        <v>16</v>
      </c>
      <c r="C86" t="s">
        <v>90</v>
      </c>
      <c r="D86" t="s">
        <v>161</v>
      </c>
      <c r="E86">
        <v>0.28000000000000003</v>
      </c>
      <c r="F86" t="s">
        <v>19</v>
      </c>
      <c r="G86">
        <v>0</v>
      </c>
      <c r="H86" t="s">
        <v>20</v>
      </c>
      <c r="I86" t="s">
        <v>21</v>
      </c>
      <c r="J86">
        <v>3000000000</v>
      </c>
      <c r="K86" t="s">
        <v>22</v>
      </c>
      <c r="L86">
        <v>104000</v>
      </c>
      <c r="M86" t="s">
        <v>23</v>
      </c>
      <c r="N86" t="s">
        <v>24</v>
      </c>
      <c r="O86" t="s">
        <v>162</v>
      </c>
      <c r="P86" t="s">
        <v>189</v>
      </c>
      <c r="Q86" s="9">
        <v>43916</v>
      </c>
      <c r="R86">
        <v>13.5</v>
      </c>
      <c r="S86">
        <v>104000</v>
      </c>
    </row>
    <row r="87" spans="1:19" x14ac:dyDescent="0.25">
      <c r="A87" t="s">
        <v>15</v>
      </c>
      <c r="B87" t="s">
        <v>16</v>
      </c>
      <c r="C87" t="s">
        <v>92</v>
      </c>
      <c r="D87" t="s">
        <v>154</v>
      </c>
      <c r="E87">
        <v>0.30499999999999999</v>
      </c>
      <c r="F87" t="s">
        <v>19</v>
      </c>
      <c r="G87">
        <v>0</v>
      </c>
      <c r="H87" t="s">
        <v>81</v>
      </c>
      <c r="I87" t="s">
        <v>22</v>
      </c>
      <c r="J87">
        <v>69000</v>
      </c>
      <c r="K87" t="s">
        <v>21</v>
      </c>
      <c r="L87">
        <v>2000000000</v>
      </c>
      <c r="M87" t="s">
        <v>23</v>
      </c>
      <c r="N87" t="s">
        <v>24</v>
      </c>
      <c r="O87" t="s">
        <v>155</v>
      </c>
      <c r="P87" t="s">
        <v>69</v>
      </c>
      <c r="Q87" s="9">
        <v>43917</v>
      </c>
      <c r="R87">
        <v>13.5</v>
      </c>
      <c r="S87">
        <v>69000</v>
      </c>
    </row>
    <row r="88" spans="1:19" x14ac:dyDescent="0.25">
      <c r="A88" t="s">
        <v>15</v>
      </c>
      <c r="B88" t="s">
        <v>16</v>
      </c>
      <c r="C88" t="s">
        <v>118</v>
      </c>
      <c r="D88" t="s">
        <v>96</v>
      </c>
      <c r="E88">
        <v>0.26500000000000001</v>
      </c>
      <c r="F88" t="s">
        <v>19</v>
      </c>
      <c r="G88">
        <v>0</v>
      </c>
      <c r="H88" t="s">
        <v>20</v>
      </c>
      <c r="I88" t="s">
        <v>21</v>
      </c>
      <c r="J88">
        <v>3000000000</v>
      </c>
      <c r="K88" t="s">
        <v>22</v>
      </c>
      <c r="L88">
        <v>104000</v>
      </c>
      <c r="M88" t="s">
        <v>23</v>
      </c>
      <c r="N88" t="s">
        <v>24</v>
      </c>
      <c r="O88" t="s">
        <v>126</v>
      </c>
      <c r="P88" t="s">
        <v>90</v>
      </c>
      <c r="Q88" s="9">
        <v>43920</v>
      </c>
      <c r="R88">
        <v>13.5</v>
      </c>
      <c r="S88">
        <v>104000</v>
      </c>
    </row>
    <row r="89" spans="1:19" x14ac:dyDescent="0.25">
      <c r="A89" t="s">
        <v>15</v>
      </c>
      <c r="B89" t="s">
        <v>16</v>
      </c>
      <c r="C89" t="s">
        <v>118</v>
      </c>
      <c r="D89" t="s">
        <v>135</v>
      </c>
      <c r="E89">
        <v>0.21</v>
      </c>
      <c r="F89" t="s">
        <v>19</v>
      </c>
      <c r="G89">
        <v>0</v>
      </c>
      <c r="H89" t="s">
        <v>20</v>
      </c>
      <c r="I89" t="s">
        <v>21</v>
      </c>
      <c r="J89">
        <v>2000000000</v>
      </c>
      <c r="K89" t="s">
        <v>22</v>
      </c>
      <c r="L89">
        <v>69000</v>
      </c>
      <c r="M89" t="s">
        <v>23</v>
      </c>
      <c r="N89" t="s">
        <v>24</v>
      </c>
      <c r="O89" t="s">
        <v>136</v>
      </c>
      <c r="P89" t="s">
        <v>90</v>
      </c>
      <c r="Q89" s="9">
        <v>43920</v>
      </c>
      <c r="R89">
        <v>13.5</v>
      </c>
      <c r="S89">
        <v>69000</v>
      </c>
    </row>
    <row r="90" spans="1:19" x14ac:dyDescent="0.25">
      <c r="A90" t="s">
        <v>15</v>
      </c>
      <c r="B90" t="s">
        <v>16</v>
      </c>
      <c r="C90" t="s">
        <v>95</v>
      </c>
      <c r="D90" t="s">
        <v>96</v>
      </c>
      <c r="E90">
        <v>0.18</v>
      </c>
      <c r="F90" t="s">
        <v>19</v>
      </c>
      <c r="G90">
        <v>0</v>
      </c>
      <c r="H90" t="s">
        <v>81</v>
      </c>
      <c r="I90" t="s">
        <v>22</v>
      </c>
      <c r="J90">
        <v>69000</v>
      </c>
      <c r="K90" t="s">
        <v>21</v>
      </c>
      <c r="L90">
        <v>2000000000</v>
      </c>
      <c r="M90" t="s">
        <v>23</v>
      </c>
      <c r="N90" t="s">
        <v>24</v>
      </c>
      <c r="O90" t="s">
        <v>111</v>
      </c>
      <c r="P90" t="s">
        <v>92</v>
      </c>
      <c r="Q90" s="9">
        <v>43921</v>
      </c>
      <c r="R90">
        <v>13.5</v>
      </c>
      <c r="S90">
        <v>69000</v>
      </c>
    </row>
    <row r="91" spans="1:19" x14ac:dyDescent="0.25">
      <c r="A91" t="s">
        <v>15</v>
      </c>
      <c r="B91" t="s">
        <v>16</v>
      </c>
      <c r="C91" t="s">
        <v>95</v>
      </c>
      <c r="D91" t="s">
        <v>96</v>
      </c>
      <c r="E91">
        <v>0.2</v>
      </c>
      <c r="F91" t="s">
        <v>19</v>
      </c>
      <c r="G91">
        <v>0</v>
      </c>
      <c r="H91" t="s">
        <v>81</v>
      </c>
      <c r="I91" t="s">
        <v>22</v>
      </c>
      <c r="J91">
        <v>69000</v>
      </c>
      <c r="K91" t="s">
        <v>21</v>
      </c>
      <c r="L91">
        <v>2000000000</v>
      </c>
      <c r="M91" t="s">
        <v>23</v>
      </c>
      <c r="N91" t="s">
        <v>24</v>
      </c>
      <c r="O91" t="s">
        <v>110</v>
      </c>
      <c r="P91" t="s">
        <v>92</v>
      </c>
      <c r="Q91" s="9">
        <v>43921</v>
      </c>
      <c r="R91">
        <v>13.5</v>
      </c>
      <c r="S91">
        <v>69000</v>
      </c>
    </row>
    <row r="92" spans="1:19" x14ac:dyDescent="0.25">
      <c r="A92" t="s">
        <v>15</v>
      </c>
      <c r="B92" t="s">
        <v>16</v>
      </c>
      <c r="C92" t="s">
        <v>95</v>
      </c>
      <c r="D92" t="s">
        <v>96</v>
      </c>
      <c r="E92">
        <v>0.2</v>
      </c>
      <c r="F92" t="s">
        <v>19</v>
      </c>
      <c r="G92">
        <v>0</v>
      </c>
      <c r="H92" t="s">
        <v>59</v>
      </c>
      <c r="I92" t="s">
        <v>22</v>
      </c>
      <c r="J92">
        <v>69000</v>
      </c>
      <c r="K92" t="s">
        <v>21</v>
      </c>
      <c r="L92">
        <v>2000000000</v>
      </c>
      <c r="M92" t="s">
        <v>23</v>
      </c>
      <c r="N92" t="s">
        <v>45</v>
      </c>
      <c r="O92" t="s">
        <v>97</v>
      </c>
      <c r="P92" t="s">
        <v>92</v>
      </c>
      <c r="Q92" s="9">
        <v>43921</v>
      </c>
      <c r="R92">
        <v>13.5</v>
      </c>
      <c r="S92">
        <v>69000</v>
      </c>
    </row>
    <row r="93" spans="1:19" x14ac:dyDescent="0.25">
      <c r="A93" t="s">
        <v>15</v>
      </c>
      <c r="B93" t="s">
        <v>16</v>
      </c>
      <c r="C93" t="s">
        <v>57</v>
      </c>
      <c r="D93" t="s">
        <v>58</v>
      </c>
      <c r="E93">
        <v>0.25</v>
      </c>
      <c r="F93" t="s">
        <v>19</v>
      </c>
      <c r="G93">
        <v>0</v>
      </c>
      <c r="H93" t="s">
        <v>59</v>
      </c>
      <c r="I93" t="s">
        <v>22</v>
      </c>
      <c r="J93">
        <v>139000</v>
      </c>
      <c r="K93" t="s">
        <v>21</v>
      </c>
      <c r="L93">
        <v>4000000000</v>
      </c>
      <c r="M93" t="s">
        <v>23</v>
      </c>
      <c r="N93" t="s">
        <v>45</v>
      </c>
      <c r="O93" t="s">
        <v>60</v>
      </c>
      <c r="P93" t="s">
        <v>79</v>
      </c>
      <c r="Q93" s="9">
        <v>43927</v>
      </c>
      <c r="R93">
        <v>13.5</v>
      </c>
      <c r="S93">
        <v>139000</v>
      </c>
    </row>
    <row r="94" spans="1:19" x14ac:dyDescent="0.25">
      <c r="A94" t="s">
        <v>15</v>
      </c>
      <c r="B94" t="s">
        <v>16</v>
      </c>
      <c r="C94" t="s">
        <v>1154</v>
      </c>
      <c r="D94" t="s">
        <v>1155</v>
      </c>
      <c r="E94">
        <v>0.11</v>
      </c>
      <c r="F94" t="s">
        <v>19</v>
      </c>
      <c r="G94">
        <v>0</v>
      </c>
      <c r="H94" t="s">
        <v>20</v>
      </c>
      <c r="I94" t="s">
        <v>21</v>
      </c>
      <c r="J94">
        <v>3000000000</v>
      </c>
      <c r="K94" t="s">
        <v>22</v>
      </c>
      <c r="L94">
        <v>104000</v>
      </c>
      <c r="M94" t="s">
        <v>23</v>
      </c>
      <c r="N94" t="s">
        <v>24</v>
      </c>
      <c r="O94" t="s">
        <v>1156</v>
      </c>
      <c r="P94" t="s">
        <v>1166</v>
      </c>
      <c r="Q94" s="9">
        <v>43937</v>
      </c>
      <c r="R94">
        <v>13.5</v>
      </c>
      <c r="S94">
        <v>104000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45B8-6163-4015-8B2B-C8A0ADB0A4D7}">
  <dimension ref="A1:P12"/>
  <sheetViews>
    <sheetView workbookViewId="0">
      <selection activeCell="G15" sqref="G15"/>
    </sheetView>
  </sheetViews>
  <sheetFormatPr baseColWidth="10" defaultRowHeight="15" x14ac:dyDescent="0.25"/>
  <cols>
    <col min="1" max="1" width="17.5703125" bestFit="1" customWidth="1"/>
    <col min="2" max="2" width="22.5703125" bestFit="1" customWidth="1"/>
    <col min="3" max="3" width="14.140625" bestFit="1" customWidth="1"/>
    <col min="4" max="4" width="13.140625" bestFit="1" customWidth="1"/>
    <col min="5" max="7" width="14.140625" bestFit="1" customWidth="1"/>
    <col min="8" max="8" width="13.140625" bestFit="1" customWidth="1"/>
    <col min="9" max="10" width="14.140625" bestFit="1" customWidth="1"/>
    <col min="11" max="14" width="13.140625" bestFit="1" customWidth="1"/>
    <col min="15" max="15" width="11.5703125" bestFit="1" customWidth="1"/>
    <col min="16" max="16" width="15.140625" bestFit="1" customWidth="1"/>
    <col min="17" max="17" width="8" bestFit="1" customWidth="1"/>
    <col min="18" max="19" width="7" bestFit="1" customWidth="1"/>
    <col min="20" max="20" width="12.5703125" bestFit="1" customWidth="1"/>
    <col min="21" max="24" width="8" bestFit="1" customWidth="1"/>
    <col min="25" max="25" width="7" bestFit="1" customWidth="1"/>
    <col min="26" max="27" width="12.5703125" bestFit="1" customWidth="1"/>
  </cols>
  <sheetData>
    <row r="1" spans="1:16" x14ac:dyDescent="0.25">
      <c r="A1" s="8" t="s">
        <v>1198</v>
      </c>
      <c r="B1" t="s">
        <v>1264</v>
      </c>
    </row>
    <row r="3" spans="1:16" x14ac:dyDescent="0.25">
      <c r="A3" s="8" t="s">
        <v>1213</v>
      </c>
      <c r="B3" s="8" t="s">
        <v>1220</v>
      </c>
    </row>
    <row r="4" spans="1:16" x14ac:dyDescent="0.25">
      <c r="A4" s="8" t="s">
        <v>1211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12</v>
      </c>
      <c r="L4">
        <v>15</v>
      </c>
      <c r="M4">
        <v>20</v>
      </c>
      <c r="N4">
        <v>25</v>
      </c>
      <c r="O4">
        <v>30</v>
      </c>
      <c r="P4" t="s">
        <v>1212</v>
      </c>
    </row>
    <row r="5" spans="1:16" x14ac:dyDescent="0.25">
      <c r="A5" s="10" t="s">
        <v>1218</v>
      </c>
      <c r="B5" s="7">
        <v>3633000</v>
      </c>
      <c r="C5" s="7">
        <v>4866000</v>
      </c>
      <c r="D5" s="7">
        <v>1727000</v>
      </c>
      <c r="E5" s="7">
        <v>10687000</v>
      </c>
      <c r="F5" s="7">
        <v>3664000</v>
      </c>
      <c r="G5" s="7">
        <v>2428000</v>
      </c>
      <c r="H5" s="7">
        <v>2345000</v>
      </c>
      <c r="I5" s="7">
        <v>2003000</v>
      </c>
      <c r="J5" s="7">
        <v>12280000</v>
      </c>
      <c r="K5" s="7">
        <v>1457000</v>
      </c>
      <c r="L5" s="7">
        <v>702000</v>
      </c>
      <c r="M5" s="7">
        <v>2639000</v>
      </c>
      <c r="N5" s="7">
        <v>666000</v>
      </c>
      <c r="O5" s="7">
        <v>247000</v>
      </c>
      <c r="P5" s="7">
        <v>49344000</v>
      </c>
    </row>
    <row r="6" spans="1:16" x14ac:dyDescent="0.25">
      <c r="A6" s="10" t="s">
        <v>1216</v>
      </c>
      <c r="B6" s="7">
        <v>317000</v>
      </c>
      <c r="C6" s="7">
        <v>633000</v>
      </c>
      <c r="D6" s="7"/>
      <c r="E6" s="7">
        <v>11812000</v>
      </c>
      <c r="F6" s="7">
        <v>3340000</v>
      </c>
      <c r="G6" s="7">
        <v>210000</v>
      </c>
      <c r="H6" s="7">
        <v>665000</v>
      </c>
      <c r="I6" s="7">
        <v>1297000</v>
      </c>
      <c r="J6" s="7">
        <v>2560000</v>
      </c>
      <c r="K6" s="7">
        <v>561000</v>
      </c>
      <c r="L6" s="7">
        <v>1261000</v>
      </c>
      <c r="M6" s="7">
        <v>385000</v>
      </c>
      <c r="N6" s="7">
        <v>140000</v>
      </c>
      <c r="O6" s="7"/>
      <c r="P6" s="7">
        <v>23181000</v>
      </c>
    </row>
    <row r="7" spans="1:16" x14ac:dyDescent="0.25">
      <c r="A7" s="10" t="s">
        <v>1217</v>
      </c>
      <c r="B7" s="7">
        <v>3291000</v>
      </c>
      <c r="C7" s="7">
        <v>3903000</v>
      </c>
      <c r="D7" s="7">
        <v>1470000</v>
      </c>
      <c r="E7" s="7">
        <v>4297000</v>
      </c>
      <c r="F7" s="7">
        <v>874000</v>
      </c>
      <c r="G7" s="7">
        <v>4635000</v>
      </c>
      <c r="H7" s="7">
        <v>942000</v>
      </c>
      <c r="I7" s="7">
        <v>3136000</v>
      </c>
      <c r="J7" s="7">
        <v>5965000</v>
      </c>
      <c r="K7" s="7">
        <v>765000</v>
      </c>
      <c r="L7" s="7">
        <v>1115000</v>
      </c>
      <c r="M7" s="7">
        <v>559000</v>
      </c>
      <c r="N7" s="7"/>
      <c r="O7" s="7">
        <v>34000</v>
      </c>
      <c r="P7" s="7">
        <v>30986000</v>
      </c>
    </row>
    <row r="8" spans="1:16" x14ac:dyDescent="0.25">
      <c r="A8" s="10" t="s">
        <v>1219</v>
      </c>
      <c r="B8" s="7">
        <v>9769000</v>
      </c>
      <c r="C8" s="7">
        <v>1254000</v>
      </c>
      <c r="D8" s="7">
        <v>314000</v>
      </c>
      <c r="E8" s="7">
        <v>2057000</v>
      </c>
      <c r="F8" s="7">
        <v>453000</v>
      </c>
      <c r="G8" s="7">
        <v>832000</v>
      </c>
      <c r="H8" s="7">
        <v>1497000</v>
      </c>
      <c r="I8" s="7">
        <v>1914000</v>
      </c>
      <c r="J8" s="7">
        <v>3828000</v>
      </c>
      <c r="K8" s="7">
        <v>139000</v>
      </c>
      <c r="L8" s="7">
        <v>104000</v>
      </c>
      <c r="M8" s="7">
        <v>312000</v>
      </c>
      <c r="N8" s="7">
        <v>102000</v>
      </c>
      <c r="O8" s="7"/>
      <c r="P8" s="7">
        <v>22575000</v>
      </c>
    </row>
    <row r="9" spans="1:16" x14ac:dyDescent="0.25">
      <c r="A9" s="10" t="s">
        <v>1250</v>
      </c>
      <c r="B9" s="7">
        <v>2529000</v>
      </c>
      <c r="C9" s="7">
        <v>840000</v>
      </c>
      <c r="D9" s="7"/>
      <c r="E9" s="7"/>
      <c r="F9" s="7">
        <v>220000</v>
      </c>
      <c r="G9" s="7">
        <v>790000</v>
      </c>
      <c r="H9" s="7">
        <v>444000</v>
      </c>
      <c r="I9" s="7"/>
      <c r="J9" s="7">
        <v>1454000</v>
      </c>
      <c r="K9" s="7">
        <v>2262000</v>
      </c>
      <c r="L9" s="7">
        <v>221000</v>
      </c>
      <c r="M9" s="7">
        <v>106000</v>
      </c>
      <c r="N9" s="7">
        <v>35000</v>
      </c>
      <c r="O9" s="7"/>
      <c r="P9" s="7">
        <v>8901000</v>
      </c>
    </row>
    <row r="10" spans="1:16" x14ac:dyDescent="0.25">
      <c r="A10" s="10" t="s">
        <v>1251</v>
      </c>
      <c r="B10" s="7">
        <v>1665000</v>
      </c>
      <c r="C10" s="7">
        <v>385000</v>
      </c>
      <c r="D10" s="7">
        <v>992000</v>
      </c>
      <c r="E10" s="7">
        <v>4407000</v>
      </c>
      <c r="F10" s="7">
        <v>1585000</v>
      </c>
      <c r="G10" s="7">
        <v>993000</v>
      </c>
      <c r="H10" s="7">
        <v>319000</v>
      </c>
      <c r="I10" s="7">
        <v>1171000</v>
      </c>
      <c r="J10" s="7">
        <v>4790000</v>
      </c>
      <c r="K10" s="7">
        <v>366000</v>
      </c>
      <c r="L10" s="7">
        <v>1178000</v>
      </c>
      <c r="M10" s="7">
        <v>1420000</v>
      </c>
      <c r="N10" s="7">
        <v>177000</v>
      </c>
      <c r="O10" s="7"/>
      <c r="P10" s="7">
        <v>19448000</v>
      </c>
    </row>
    <row r="11" spans="1:16" x14ac:dyDescent="0.25">
      <c r="A11" s="10" t="s">
        <v>1252</v>
      </c>
      <c r="B11" s="7">
        <v>564000</v>
      </c>
      <c r="C11" s="7">
        <v>2423000</v>
      </c>
      <c r="D11" s="7">
        <v>635000</v>
      </c>
      <c r="E11" s="7">
        <v>2792000</v>
      </c>
      <c r="F11" s="7">
        <v>662000</v>
      </c>
      <c r="G11" s="7">
        <v>1400000</v>
      </c>
      <c r="H11" s="7">
        <v>387000</v>
      </c>
      <c r="I11" s="7">
        <v>1763000</v>
      </c>
      <c r="J11" s="7">
        <v>2657000</v>
      </c>
      <c r="K11" s="7">
        <v>247000</v>
      </c>
      <c r="L11" s="7">
        <v>70000</v>
      </c>
      <c r="M11" s="7">
        <v>632000</v>
      </c>
      <c r="N11" s="7">
        <v>491000</v>
      </c>
      <c r="O11" s="7"/>
      <c r="P11" s="7">
        <v>14723000</v>
      </c>
    </row>
    <row r="12" spans="1:16" x14ac:dyDescent="0.25">
      <c r="A12" s="10" t="s">
        <v>1212</v>
      </c>
      <c r="B12" s="14">
        <v>21768000</v>
      </c>
      <c r="C12" s="14">
        <v>14304000</v>
      </c>
      <c r="D12" s="14">
        <v>5138000</v>
      </c>
      <c r="E12" s="14">
        <v>36052000</v>
      </c>
      <c r="F12" s="14">
        <v>10798000</v>
      </c>
      <c r="G12" s="14">
        <v>11288000</v>
      </c>
      <c r="H12" s="14">
        <v>6599000</v>
      </c>
      <c r="I12" s="14">
        <v>11284000</v>
      </c>
      <c r="J12" s="14">
        <v>33534000</v>
      </c>
      <c r="K12" s="14">
        <v>5797000</v>
      </c>
      <c r="L12" s="14">
        <v>4651000</v>
      </c>
      <c r="M12" s="14">
        <v>6053000</v>
      </c>
      <c r="N12" s="14">
        <v>1611000</v>
      </c>
      <c r="O12" s="14">
        <v>281000</v>
      </c>
      <c r="P12" s="14">
        <v>169158000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03"/>
  <sheetViews>
    <sheetView workbookViewId="0">
      <selection activeCell="I14" sqref="I14"/>
    </sheetView>
  </sheetViews>
  <sheetFormatPr baseColWidth="10" defaultRowHeight="15" x14ac:dyDescent="0.25"/>
  <cols>
    <col min="1" max="1" width="16.28515625" customWidth="1"/>
    <col min="2" max="2" width="5.7109375" customWidth="1"/>
    <col min="3" max="4" width="10.85546875" customWidth="1"/>
    <col min="5" max="5" width="9.5703125" customWidth="1"/>
    <col min="6" max="6" width="10.140625" customWidth="1"/>
    <col min="7" max="7" width="9.5703125" customWidth="1"/>
    <col min="8" max="8" width="29.42578125" customWidth="1"/>
    <col min="9" max="9" width="5.7109375" customWidth="1"/>
    <col min="10" max="10" width="20.42578125" customWidth="1"/>
    <col min="11" max="11" width="5.7109375" customWidth="1"/>
    <col min="12" max="12" width="19.7109375" customWidth="1"/>
    <col min="13" max="13" width="4" customWidth="1"/>
    <col min="14" max="14" width="11.42578125" customWidth="1"/>
    <col min="15" max="15" width="19" customWidth="1"/>
    <col min="16" max="17" width="19.28515625" customWidth="1"/>
    <col min="18" max="18" width="15.140625" customWidth="1"/>
    <col min="19" max="19" width="14.5703125" bestFit="1" customWidth="1"/>
    <col min="29" max="29" width="1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1198</v>
      </c>
      <c r="Q1" s="1" t="s">
        <v>1199</v>
      </c>
      <c r="R1" s="1" t="s">
        <v>1200</v>
      </c>
      <c r="S1" s="1" t="s">
        <v>1210</v>
      </c>
      <c r="T1" s="1" t="s">
        <v>1201</v>
      </c>
      <c r="U1" s="1" t="s">
        <v>1202</v>
      </c>
      <c r="V1" s="1" t="s">
        <v>1203</v>
      </c>
      <c r="W1" s="1" t="s">
        <v>1204</v>
      </c>
      <c r="X1" s="1" t="s">
        <v>1205</v>
      </c>
      <c r="Y1" s="1" t="s">
        <v>1206</v>
      </c>
      <c r="Z1" s="1" t="s">
        <v>1207</v>
      </c>
      <c r="AA1" s="1" t="s">
        <v>1208</v>
      </c>
      <c r="AB1" s="1" t="s">
        <v>1209</v>
      </c>
      <c r="AC1" s="1"/>
    </row>
    <row r="2" spans="1:29" x14ac:dyDescent="0.25">
      <c r="A2" t="s">
        <v>15</v>
      </c>
      <c r="B2" t="s">
        <v>16</v>
      </c>
      <c r="C2" t="s">
        <v>1135</v>
      </c>
      <c r="D2" t="s">
        <v>1136</v>
      </c>
      <c r="E2" s="2">
        <v>-1.0649999999999999</v>
      </c>
      <c r="F2" t="s">
        <v>19</v>
      </c>
      <c r="G2" s="2">
        <v>0</v>
      </c>
      <c r="H2" t="s">
        <v>20</v>
      </c>
      <c r="I2" t="s">
        <v>22</v>
      </c>
      <c r="J2" s="2">
        <v>2529000</v>
      </c>
      <c r="K2" t="s">
        <v>21</v>
      </c>
      <c r="L2" s="2">
        <v>71000000000</v>
      </c>
      <c r="M2" t="s">
        <v>23</v>
      </c>
      <c r="N2" t="s">
        <v>45</v>
      </c>
      <c r="O2" t="s">
        <v>1137</v>
      </c>
      <c r="P2" s="3" t="str">
        <f>+LEFT(O2,10)</f>
        <v>10/24/2019</v>
      </c>
      <c r="Q2" s="4">
        <f>+DATE(RIGHT(P2,4),LEFT(P2,2),MID(P2,4,2))</f>
        <v>43762</v>
      </c>
      <c r="R2" s="5">
        <f>+Z2+AB2</f>
        <v>2</v>
      </c>
      <c r="S2" s="6">
        <f>+IF(I2="CLF",J2,L2)</f>
        <v>2529000</v>
      </c>
      <c r="T2" t="str">
        <f>+MID(C2,4,2)</f>
        <v>28</v>
      </c>
      <c r="U2" t="str">
        <f>+LEFT(C2,2)</f>
        <v>10</v>
      </c>
      <c r="V2" t="str">
        <f>+RIGHT(C2,4)</f>
        <v>2019</v>
      </c>
      <c r="W2" t="str">
        <f>+MID(D2,4,2)</f>
        <v>28</v>
      </c>
      <c r="X2" t="str">
        <f>+LEFT(D2,2)</f>
        <v>10</v>
      </c>
      <c r="Y2" t="str">
        <f>+RIGHT(D2,4)</f>
        <v>2021</v>
      </c>
      <c r="Z2">
        <f>+Y2-V2</f>
        <v>2</v>
      </c>
      <c r="AA2">
        <f>+X2-U2</f>
        <v>0</v>
      </c>
      <c r="AB2">
        <f>+AA2/12</f>
        <v>0</v>
      </c>
      <c r="AC2" s="6"/>
    </row>
    <row r="3" spans="1:29" x14ac:dyDescent="0.25">
      <c r="A3" t="s">
        <v>15</v>
      </c>
      <c r="B3" t="s">
        <v>16</v>
      </c>
      <c r="C3" t="s">
        <v>1135</v>
      </c>
      <c r="D3" t="s">
        <v>1115</v>
      </c>
      <c r="E3" s="2">
        <v>4.4999999999999998E-2</v>
      </c>
      <c r="F3" t="s">
        <v>19</v>
      </c>
      <c r="G3" s="2">
        <v>0</v>
      </c>
      <c r="H3" t="s">
        <v>34</v>
      </c>
      <c r="I3" t="s">
        <v>22</v>
      </c>
      <c r="J3" s="2">
        <v>71000</v>
      </c>
      <c r="K3" t="s">
        <v>21</v>
      </c>
      <c r="L3" s="2">
        <v>2000000000</v>
      </c>
      <c r="M3" t="s">
        <v>23</v>
      </c>
      <c r="N3" t="s">
        <v>24</v>
      </c>
      <c r="O3" t="s">
        <v>1138</v>
      </c>
      <c r="P3" s="3" t="str">
        <f>+LEFT(O3,10)</f>
        <v>10/24/2019</v>
      </c>
      <c r="Q3" s="4">
        <f t="shared" ref="Q3:Q66" si="0">+DATE(RIGHT(P3,4),LEFT(P3,2),MID(P3,4,2))</f>
        <v>43762</v>
      </c>
      <c r="R3" s="5">
        <f>+Z3+AB3</f>
        <v>15</v>
      </c>
      <c r="S3" s="6">
        <f>+IF(I3="CLF",J3,L3)</f>
        <v>71000</v>
      </c>
      <c r="T3" t="str">
        <f>+MID(C3,4,2)</f>
        <v>28</v>
      </c>
      <c r="U3" t="str">
        <f>+LEFT(C3,2)</f>
        <v>10</v>
      </c>
      <c r="V3" t="str">
        <f>+RIGHT(C3,4)</f>
        <v>2019</v>
      </c>
      <c r="W3" t="str">
        <f>+MID(D3,4,2)</f>
        <v>30</v>
      </c>
      <c r="X3" t="str">
        <f>+LEFT(D3,2)</f>
        <v>10</v>
      </c>
      <c r="Y3" t="str">
        <f>+RIGHT(D3,4)</f>
        <v>2034</v>
      </c>
      <c r="Z3">
        <f>+Y3-V3</f>
        <v>15</v>
      </c>
      <c r="AA3">
        <f>+X3-U3</f>
        <v>0</v>
      </c>
      <c r="AB3">
        <f>+AA3/12</f>
        <v>0</v>
      </c>
      <c r="AC3" s="6"/>
    </row>
    <row r="4" spans="1:29" x14ac:dyDescent="0.25">
      <c r="A4" t="s">
        <v>15</v>
      </c>
      <c r="B4" t="s">
        <v>16</v>
      </c>
      <c r="C4" t="s">
        <v>1135</v>
      </c>
      <c r="D4" t="s">
        <v>1139</v>
      </c>
      <c r="E4" s="2">
        <v>-0.08</v>
      </c>
      <c r="F4" t="s">
        <v>19</v>
      </c>
      <c r="G4" s="2">
        <v>0</v>
      </c>
      <c r="H4" t="s">
        <v>34</v>
      </c>
      <c r="I4" t="s">
        <v>22</v>
      </c>
      <c r="J4" s="2">
        <v>106000</v>
      </c>
      <c r="K4" t="s">
        <v>21</v>
      </c>
      <c r="L4" s="2">
        <v>3000000000</v>
      </c>
      <c r="M4" t="s">
        <v>23</v>
      </c>
      <c r="N4" t="s">
        <v>24</v>
      </c>
      <c r="O4" t="s">
        <v>1140</v>
      </c>
      <c r="P4" s="3" t="str">
        <f>+LEFT(O4,10)</f>
        <v>10/24/2019</v>
      </c>
      <c r="Q4" s="4">
        <f t="shared" si="0"/>
        <v>43762</v>
      </c>
      <c r="R4" s="5">
        <f>+Z4+AB4</f>
        <v>12</v>
      </c>
      <c r="S4" s="6">
        <f>+IF(I4="CLF",J4,L4)</f>
        <v>106000</v>
      </c>
      <c r="T4" t="str">
        <f>+MID(C4,4,2)</f>
        <v>28</v>
      </c>
      <c r="U4" t="str">
        <f>+LEFT(C4,2)</f>
        <v>10</v>
      </c>
      <c r="V4" t="str">
        <f>+RIGHT(C4,4)</f>
        <v>2019</v>
      </c>
      <c r="W4" t="str">
        <f>+MID(D4,4,2)</f>
        <v>28</v>
      </c>
      <c r="X4" t="str">
        <f>+LEFT(D4,2)</f>
        <v>10</v>
      </c>
      <c r="Y4" t="str">
        <f>+RIGHT(D4,4)</f>
        <v>2031</v>
      </c>
      <c r="Z4">
        <f>+Y4-V4</f>
        <v>12</v>
      </c>
      <c r="AA4">
        <f>+X4-U4</f>
        <v>0</v>
      </c>
      <c r="AB4">
        <f>+AA4/12</f>
        <v>0</v>
      </c>
      <c r="AC4" s="6"/>
    </row>
    <row r="5" spans="1:29" x14ac:dyDescent="0.25">
      <c r="A5" t="s">
        <v>15</v>
      </c>
      <c r="B5" t="s">
        <v>16</v>
      </c>
      <c r="C5" t="s">
        <v>1135</v>
      </c>
      <c r="D5" t="s">
        <v>1139</v>
      </c>
      <c r="E5" s="2">
        <v>-4.2000000000000003E-2</v>
      </c>
      <c r="F5" t="s">
        <v>19</v>
      </c>
      <c r="G5" s="2">
        <v>0</v>
      </c>
      <c r="H5" t="s">
        <v>34</v>
      </c>
      <c r="I5" t="s">
        <v>22</v>
      </c>
      <c r="J5" s="2">
        <v>106000</v>
      </c>
      <c r="K5" t="s">
        <v>21</v>
      </c>
      <c r="L5" s="2">
        <v>3000000000</v>
      </c>
      <c r="M5" t="s">
        <v>23</v>
      </c>
      <c r="N5" t="s">
        <v>24</v>
      </c>
      <c r="O5" t="s">
        <v>1141</v>
      </c>
      <c r="P5" s="3" t="str">
        <f>+LEFT(O5,10)</f>
        <v>10/24/2019</v>
      </c>
      <c r="Q5" s="4">
        <f t="shared" si="0"/>
        <v>43762</v>
      </c>
      <c r="R5" s="5">
        <f>+Z5+AB5</f>
        <v>12</v>
      </c>
      <c r="S5" s="6">
        <f>+IF(I5="CLF",J5,L5)</f>
        <v>106000</v>
      </c>
      <c r="T5" t="str">
        <f>+MID(C5,4,2)</f>
        <v>28</v>
      </c>
      <c r="U5" t="str">
        <f>+LEFT(C5,2)</f>
        <v>10</v>
      </c>
      <c r="V5" t="str">
        <f>+RIGHT(C5,4)</f>
        <v>2019</v>
      </c>
      <c r="W5" t="str">
        <f>+MID(D5,4,2)</f>
        <v>28</v>
      </c>
      <c r="X5" t="str">
        <f>+LEFT(D5,2)</f>
        <v>10</v>
      </c>
      <c r="Y5" t="str">
        <f>+RIGHT(D5,4)</f>
        <v>2031</v>
      </c>
      <c r="Z5">
        <f>+Y5-V5</f>
        <v>12</v>
      </c>
      <c r="AA5">
        <f>+X5-U5</f>
        <v>0</v>
      </c>
      <c r="AB5">
        <f>+AA5/12</f>
        <v>0</v>
      </c>
      <c r="AC5" s="6"/>
    </row>
    <row r="6" spans="1:29" x14ac:dyDescent="0.25">
      <c r="A6" t="s">
        <v>15</v>
      </c>
      <c r="B6" t="s">
        <v>16</v>
      </c>
      <c r="C6" t="s">
        <v>1135</v>
      </c>
      <c r="D6" t="s">
        <v>1127</v>
      </c>
      <c r="E6" s="2">
        <v>-0.125</v>
      </c>
      <c r="F6" t="s">
        <v>19</v>
      </c>
      <c r="G6" s="2">
        <v>0</v>
      </c>
      <c r="H6" t="s">
        <v>34</v>
      </c>
      <c r="I6" t="s">
        <v>22</v>
      </c>
      <c r="J6" s="2">
        <v>142000</v>
      </c>
      <c r="K6" t="s">
        <v>21</v>
      </c>
      <c r="L6" s="2">
        <v>4000000000</v>
      </c>
      <c r="M6" t="s">
        <v>23</v>
      </c>
      <c r="N6" t="s">
        <v>24</v>
      </c>
      <c r="O6" t="s">
        <v>1142</v>
      </c>
      <c r="P6" s="3" t="str">
        <f>+LEFT(O6,10)</f>
        <v>10/24/2019</v>
      </c>
      <c r="Q6" s="4">
        <f t="shared" si="0"/>
        <v>43762</v>
      </c>
      <c r="R6" s="5">
        <f>+Z6+AB6</f>
        <v>10</v>
      </c>
      <c r="S6" s="6">
        <f>+IF(I6="CLF",J6,L6)</f>
        <v>142000</v>
      </c>
      <c r="T6" t="str">
        <f>+MID(C6,4,2)</f>
        <v>28</v>
      </c>
      <c r="U6" t="str">
        <f>+LEFT(C6,2)</f>
        <v>10</v>
      </c>
      <c r="V6" t="str">
        <f>+RIGHT(C6,4)</f>
        <v>2019</v>
      </c>
      <c r="W6" t="str">
        <f>+MID(D6,4,2)</f>
        <v>29</v>
      </c>
      <c r="X6" t="str">
        <f>+LEFT(D6,2)</f>
        <v>10</v>
      </c>
      <c r="Y6" t="str">
        <f>+RIGHT(D6,4)</f>
        <v>2029</v>
      </c>
      <c r="Z6">
        <f>+Y6-V6</f>
        <v>10</v>
      </c>
      <c r="AA6">
        <f>+X6-U6</f>
        <v>0</v>
      </c>
      <c r="AB6">
        <f>+AA6/12</f>
        <v>0</v>
      </c>
      <c r="AC6" s="6"/>
    </row>
    <row r="7" spans="1:29" x14ac:dyDescent="0.25">
      <c r="A7" t="s">
        <v>15</v>
      </c>
      <c r="B7" t="s">
        <v>16</v>
      </c>
      <c r="C7" t="s">
        <v>1135</v>
      </c>
      <c r="D7" t="s">
        <v>1139</v>
      </c>
      <c r="E7" s="2">
        <v>-9.5000000000000001E-2</v>
      </c>
      <c r="F7" t="s">
        <v>19</v>
      </c>
      <c r="G7" s="2">
        <v>0</v>
      </c>
      <c r="H7" t="s">
        <v>20</v>
      </c>
      <c r="I7" t="s">
        <v>21</v>
      </c>
      <c r="J7" s="2">
        <v>2000000000</v>
      </c>
      <c r="K7" t="s">
        <v>22</v>
      </c>
      <c r="L7" s="2">
        <v>71000</v>
      </c>
      <c r="M7" t="s">
        <v>23</v>
      </c>
      <c r="N7" t="s">
        <v>24</v>
      </c>
      <c r="O7" t="s">
        <v>1143</v>
      </c>
      <c r="P7" s="3" t="str">
        <f>+LEFT(O7,10)</f>
        <v>10/24/2019</v>
      </c>
      <c r="Q7" s="4">
        <f t="shared" si="0"/>
        <v>43762</v>
      </c>
      <c r="R7" s="5">
        <f>+Z7+AB7</f>
        <v>12</v>
      </c>
      <c r="S7" s="6">
        <f>+IF(I7="CLF",J7,L7)</f>
        <v>71000</v>
      </c>
      <c r="T7" t="str">
        <f>+MID(C7,4,2)</f>
        <v>28</v>
      </c>
      <c r="U7" t="str">
        <f>+LEFT(C7,2)</f>
        <v>10</v>
      </c>
      <c r="V7" t="str">
        <f>+RIGHT(C7,4)</f>
        <v>2019</v>
      </c>
      <c r="W7" t="str">
        <f>+MID(D7,4,2)</f>
        <v>28</v>
      </c>
      <c r="X7" t="str">
        <f>+LEFT(D7,2)</f>
        <v>10</v>
      </c>
      <c r="Y7" t="str">
        <f>+RIGHT(D7,4)</f>
        <v>2031</v>
      </c>
      <c r="Z7">
        <f>+Y7-V7</f>
        <v>12</v>
      </c>
      <c r="AA7">
        <f>+X7-U7</f>
        <v>0</v>
      </c>
      <c r="AB7">
        <f>+AA7/12</f>
        <v>0</v>
      </c>
      <c r="AC7" s="6"/>
    </row>
    <row r="8" spans="1:29" x14ac:dyDescent="0.25">
      <c r="A8" t="s">
        <v>15</v>
      </c>
      <c r="B8" t="s">
        <v>16</v>
      </c>
      <c r="C8" t="s">
        <v>1135</v>
      </c>
      <c r="D8" t="s">
        <v>1127</v>
      </c>
      <c r="E8" s="2">
        <v>-0.16</v>
      </c>
      <c r="F8" t="s">
        <v>19</v>
      </c>
      <c r="G8" s="2">
        <v>0</v>
      </c>
      <c r="H8" t="s">
        <v>20</v>
      </c>
      <c r="I8" t="s">
        <v>21</v>
      </c>
      <c r="J8" s="2">
        <v>3000000000</v>
      </c>
      <c r="K8" t="s">
        <v>22</v>
      </c>
      <c r="L8" s="2">
        <v>106000</v>
      </c>
      <c r="M8" t="s">
        <v>23</v>
      </c>
      <c r="N8" t="s">
        <v>24</v>
      </c>
      <c r="O8" t="s">
        <v>1144</v>
      </c>
      <c r="P8" s="3" t="str">
        <f>+LEFT(O8,10)</f>
        <v>10/24/2019</v>
      </c>
      <c r="Q8" s="4">
        <f t="shared" si="0"/>
        <v>43762</v>
      </c>
      <c r="R8" s="5">
        <f>+Z8+AB8</f>
        <v>10</v>
      </c>
      <c r="S8" s="6">
        <f>+IF(I8="CLF",J8,L8)</f>
        <v>106000</v>
      </c>
      <c r="T8" t="str">
        <f>+MID(C8,4,2)</f>
        <v>28</v>
      </c>
      <c r="U8" t="str">
        <f>+LEFT(C8,2)</f>
        <v>10</v>
      </c>
      <c r="V8" t="str">
        <f>+RIGHT(C8,4)</f>
        <v>2019</v>
      </c>
      <c r="W8" t="str">
        <f>+MID(D8,4,2)</f>
        <v>29</v>
      </c>
      <c r="X8" t="str">
        <f>+LEFT(D8,2)</f>
        <v>10</v>
      </c>
      <c r="Y8" t="str">
        <f>+RIGHT(D8,4)</f>
        <v>2029</v>
      </c>
      <c r="Z8">
        <f>+Y8-V8</f>
        <v>10</v>
      </c>
      <c r="AA8">
        <f>+X8-U8</f>
        <v>0</v>
      </c>
      <c r="AB8">
        <f>+AA8/12</f>
        <v>0</v>
      </c>
      <c r="AC8" s="6"/>
    </row>
    <row r="9" spans="1:29" x14ac:dyDescent="0.25">
      <c r="A9" t="s">
        <v>15</v>
      </c>
      <c r="B9" t="s">
        <v>16</v>
      </c>
      <c r="C9" t="s">
        <v>1135</v>
      </c>
      <c r="D9" t="s">
        <v>1139</v>
      </c>
      <c r="E9" s="2">
        <v>-0.08</v>
      </c>
      <c r="F9" t="s">
        <v>19</v>
      </c>
      <c r="G9" s="2">
        <v>0</v>
      </c>
      <c r="H9" t="s">
        <v>34</v>
      </c>
      <c r="I9" t="s">
        <v>22</v>
      </c>
      <c r="J9" s="2">
        <v>71000</v>
      </c>
      <c r="K9" t="s">
        <v>21</v>
      </c>
      <c r="L9" s="2">
        <v>2000000000</v>
      </c>
      <c r="M9" t="s">
        <v>23</v>
      </c>
      <c r="N9" t="s">
        <v>24</v>
      </c>
      <c r="O9" t="s">
        <v>1145</v>
      </c>
      <c r="P9" s="3" t="str">
        <f>+LEFT(O9,10)</f>
        <v>10/24/2019</v>
      </c>
      <c r="Q9" s="4">
        <f t="shared" si="0"/>
        <v>43762</v>
      </c>
      <c r="R9" s="5">
        <f>+Z9+AB9</f>
        <v>12</v>
      </c>
      <c r="S9" s="6">
        <f>+IF(I9="CLF",J9,L9)</f>
        <v>71000</v>
      </c>
      <c r="T9" t="str">
        <f>+MID(C9,4,2)</f>
        <v>28</v>
      </c>
      <c r="U9" t="str">
        <f>+LEFT(C9,2)</f>
        <v>10</v>
      </c>
      <c r="V9" t="str">
        <f>+RIGHT(C9,4)</f>
        <v>2019</v>
      </c>
      <c r="W9" t="str">
        <f>+MID(D9,4,2)</f>
        <v>28</v>
      </c>
      <c r="X9" t="str">
        <f>+LEFT(D9,2)</f>
        <v>10</v>
      </c>
      <c r="Y9" t="str">
        <f>+RIGHT(D9,4)</f>
        <v>2031</v>
      </c>
      <c r="Z9">
        <f>+Y9-V9</f>
        <v>12</v>
      </c>
      <c r="AA9">
        <f>+X9-U9</f>
        <v>0</v>
      </c>
      <c r="AB9">
        <f>+AA9/12</f>
        <v>0</v>
      </c>
      <c r="AC9" s="6"/>
    </row>
    <row r="10" spans="1:29" x14ac:dyDescent="0.25">
      <c r="A10" t="s">
        <v>15</v>
      </c>
      <c r="B10" t="s">
        <v>16</v>
      </c>
      <c r="C10" t="s">
        <v>984</v>
      </c>
      <c r="D10" t="s">
        <v>1123</v>
      </c>
      <c r="E10" s="2">
        <v>-7.0000000000000007E-2</v>
      </c>
      <c r="F10" t="s">
        <v>19</v>
      </c>
      <c r="G10" s="2">
        <v>0</v>
      </c>
      <c r="H10" t="s">
        <v>34</v>
      </c>
      <c r="I10" t="s">
        <v>22</v>
      </c>
      <c r="J10" s="2">
        <v>110000</v>
      </c>
      <c r="K10" t="s">
        <v>21</v>
      </c>
      <c r="L10" s="2">
        <v>3087190000</v>
      </c>
      <c r="M10" t="s">
        <v>23</v>
      </c>
      <c r="N10" t="s">
        <v>24</v>
      </c>
      <c r="O10" t="s">
        <v>1124</v>
      </c>
      <c r="P10" s="3" t="str">
        <f>+LEFT(O10,10)</f>
        <v>10/25/2019</v>
      </c>
      <c r="Q10" s="4">
        <f t="shared" si="0"/>
        <v>43763</v>
      </c>
      <c r="R10" s="5">
        <f>+Z10+AB10</f>
        <v>12</v>
      </c>
      <c r="S10" s="6">
        <f>+IF(I10="CLF",J10,L10)</f>
        <v>110000</v>
      </c>
      <c r="T10" t="str">
        <f>+MID(C10,4,2)</f>
        <v>29</v>
      </c>
      <c r="U10" t="str">
        <f>+LEFT(C10,2)</f>
        <v>10</v>
      </c>
      <c r="V10" t="str">
        <f>+RIGHT(C10,4)</f>
        <v>2019</v>
      </c>
      <c r="W10" t="str">
        <f>+MID(D10,4,2)</f>
        <v>29</v>
      </c>
      <c r="X10" t="str">
        <f>+LEFT(D10,2)</f>
        <v>10</v>
      </c>
      <c r="Y10" t="str">
        <f>+RIGHT(D10,4)</f>
        <v>2031</v>
      </c>
      <c r="Z10">
        <f>+Y10-V10</f>
        <v>12</v>
      </c>
      <c r="AA10">
        <f>+X10-U10</f>
        <v>0</v>
      </c>
      <c r="AB10">
        <f>+AA10/12</f>
        <v>0</v>
      </c>
      <c r="AC10" s="6"/>
    </row>
    <row r="11" spans="1:29" x14ac:dyDescent="0.25">
      <c r="A11" t="s">
        <v>15</v>
      </c>
      <c r="B11" t="s">
        <v>16</v>
      </c>
      <c r="C11" t="s">
        <v>984</v>
      </c>
      <c r="D11" t="s">
        <v>1125</v>
      </c>
      <c r="E11" s="2">
        <v>-0.38</v>
      </c>
      <c r="F11" t="s">
        <v>19</v>
      </c>
      <c r="G11" s="2">
        <v>0</v>
      </c>
      <c r="H11" t="s">
        <v>20</v>
      </c>
      <c r="I11" t="s">
        <v>21</v>
      </c>
      <c r="J11" s="2">
        <v>5613070000</v>
      </c>
      <c r="K11" t="s">
        <v>22</v>
      </c>
      <c r="L11" s="2">
        <v>200000</v>
      </c>
      <c r="M11" t="s">
        <v>23</v>
      </c>
      <c r="N11" t="s">
        <v>24</v>
      </c>
      <c r="O11" t="s">
        <v>1126</v>
      </c>
      <c r="P11" s="3" t="str">
        <f>+LEFT(O11,10)</f>
        <v>10/25/2019</v>
      </c>
      <c r="Q11" s="4">
        <f t="shared" si="0"/>
        <v>43763</v>
      </c>
      <c r="R11" s="5">
        <f>+Z11+AB11</f>
        <v>7</v>
      </c>
      <c r="S11" s="6">
        <f>+IF(I11="CLF",J11,L11)</f>
        <v>200000</v>
      </c>
      <c r="T11" t="str">
        <f>+MID(C11,4,2)</f>
        <v>29</v>
      </c>
      <c r="U11" t="str">
        <f>+LEFT(C11,2)</f>
        <v>10</v>
      </c>
      <c r="V11" t="str">
        <f>+RIGHT(C11,4)</f>
        <v>2019</v>
      </c>
      <c r="W11" t="str">
        <f>+MID(D11,4,2)</f>
        <v>29</v>
      </c>
      <c r="X11" t="str">
        <f>+LEFT(D11,2)</f>
        <v>10</v>
      </c>
      <c r="Y11" t="str">
        <f>+RIGHT(D11,4)</f>
        <v>2026</v>
      </c>
      <c r="Z11">
        <f>+Y11-V11</f>
        <v>7</v>
      </c>
      <c r="AA11">
        <f>+X11-U11</f>
        <v>0</v>
      </c>
      <c r="AB11">
        <f>+AA11/12</f>
        <v>0</v>
      </c>
      <c r="AC11" s="6"/>
    </row>
    <row r="12" spans="1:29" x14ac:dyDescent="0.25">
      <c r="A12" t="s">
        <v>15</v>
      </c>
      <c r="B12" t="s">
        <v>16</v>
      </c>
      <c r="C12" t="s">
        <v>984</v>
      </c>
      <c r="D12" t="s">
        <v>1127</v>
      </c>
      <c r="E12" s="2">
        <v>-0.16</v>
      </c>
      <c r="F12" t="s">
        <v>19</v>
      </c>
      <c r="G12" s="2">
        <v>0</v>
      </c>
      <c r="H12" t="s">
        <v>34</v>
      </c>
      <c r="I12" t="s">
        <v>22</v>
      </c>
      <c r="J12" s="2">
        <v>130000</v>
      </c>
      <c r="K12" t="s">
        <v>21</v>
      </c>
      <c r="L12" s="2">
        <v>3648500000</v>
      </c>
      <c r="M12" t="s">
        <v>23</v>
      </c>
      <c r="N12" t="s">
        <v>24</v>
      </c>
      <c r="O12" t="s">
        <v>1128</v>
      </c>
      <c r="P12" s="3" t="str">
        <f>+LEFT(O12,10)</f>
        <v>10/25/2019</v>
      </c>
      <c r="Q12" s="4">
        <f t="shared" si="0"/>
        <v>43763</v>
      </c>
      <c r="R12" s="5">
        <f>+Z12+AB12</f>
        <v>10</v>
      </c>
      <c r="S12" s="6">
        <f>+IF(I12="CLF",J12,L12)</f>
        <v>130000</v>
      </c>
      <c r="T12" t="str">
        <f>+MID(C12,4,2)</f>
        <v>29</v>
      </c>
      <c r="U12" t="str">
        <f>+LEFT(C12,2)</f>
        <v>10</v>
      </c>
      <c r="V12" t="str">
        <f>+RIGHT(C12,4)</f>
        <v>2019</v>
      </c>
      <c r="W12" t="str">
        <f>+MID(D12,4,2)</f>
        <v>29</v>
      </c>
      <c r="X12" t="str">
        <f>+LEFT(D12,2)</f>
        <v>10</v>
      </c>
      <c r="Y12" t="str">
        <f>+RIGHT(D12,4)</f>
        <v>2029</v>
      </c>
      <c r="Z12">
        <f>+Y12-V12</f>
        <v>10</v>
      </c>
      <c r="AA12">
        <f>+X12-U12</f>
        <v>0</v>
      </c>
      <c r="AB12">
        <f>+AA12/12</f>
        <v>0</v>
      </c>
      <c r="AC12" s="6"/>
    </row>
    <row r="13" spans="1:29" x14ac:dyDescent="0.25">
      <c r="A13" t="s">
        <v>15</v>
      </c>
      <c r="B13" t="s">
        <v>16</v>
      </c>
      <c r="C13" t="s">
        <v>984</v>
      </c>
      <c r="D13" t="s">
        <v>1123</v>
      </c>
      <c r="E13" s="2">
        <v>-7.4999999999999997E-2</v>
      </c>
      <c r="F13" t="s">
        <v>19</v>
      </c>
      <c r="G13" s="2">
        <v>0</v>
      </c>
      <c r="H13" t="s">
        <v>20</v>
      </c>
      <c r="I13" t="s">
        <v>21</v>
      </c>
      <c r="J13" s="2">
        <v>3087190000</v>
      </c>
      <c r="K13" t="s">
        <v>22</v>
      </c>
      <c r="L13" s="2">
        <v>110000</v>
      </c>
      <c r="M13" t="s">
        <v>23</v>
      </c>
      <c r="N13" t="s">
        <v>24</v>
      </c>
      <c r="O13" t="s">
        <v>1129</v>
      </c>
      <c r="P13" s="3" t="str">
        <f>+LEFT(O13,10)</f>
        <v>10/25/2019</v>
      </c>
      <c r="Q13" s="4">
        <f t="shared" si="0"/>
        <v>43763</v>
      </c>
      <c r="R13" s="5">
        <f>+Z13+AB13</f>
        <v>12</v>
      </c>
      <c r="S13" s="6">
        <f>+IF(I13="CLF",J13,L13)</f>
        <v>110000</v>
      </c>
      <c r="T13" t="str">
        <f>+MID(C13,4,2)</f>
        <v>29</v>
      </c>
      <c r="U13" t="str">
        <f>+LEFT(C13,2)</f>
        <v>10</v>
      </c>
      <c r="V13" t="str">
        <f>+RIGHT(C13,4)</f>
        <v>2019</v>
      </c>
      <c r="W13" t="str">
        <f>+MID(D13,4,2)</f>
        <v>29</v>
      </c>
      <c r="X13" t="str">
        <f>+LEFT(D13,2)</f>
        <v>10</v>
      </c>
      <c r="Y13" t="str">
        <f>+RIGHT(D13,4)</f>
        <v>2031</v>
      </c>
      <c r="Z13">
        <f>+Y13-V13</f>
        <v>12</v>
      </c>
      <c r="AA13">
        <f>+X13-U13</f>
        <v>0</v>
      </c>
      <c r="AB13">
        <f>+AA13/12</f>
        <v>0</v>
      </c>
      <c r="AC13" s="6"/>
    </row>
    <row r="14" spans="1:29" x14ac:dyDescent="0.25">
      <c r="A14" t="s">
        <v>15</v>
      </c>
      <c r="B14" t="s">
        <v>16</v>
      </c>
      <c r="C14" t="s">
        <v>984</v>
      </c>
      <c r="D14" t="s">
        <v>1123</v>
      </c>
      <c r="E14" s="2">
        <v>-7.4999999999999997E-2</v>
      </c>
      <c r="F14" t="s">
        <v>19</v>
      </c>
      <c r="G14" s="2">
        <v>0</v>
      </c>
      <c r="H14" t="s">
        <v>20</v>
      </c>
      <c r="I14" t="s">
        <v>21</v>
      </c>
      <c r="J14" s="2">
        <v>2385550000</v>
      </c>
      <c r="K14" t="s">
        <v>22</v>
      </c>
      <c r="L14" s="2">
        <v>85000</v>
      </c>
      <c r="M14" t="s">
        <v>23</v>
      </c>
      <c r="N14" t="s">
        <v>24</v>
      </c>
      <c r="O14" t="s">
        <v>1130</v>
      </c>
      <c r="P14" s="3" t="str">
        <f>+LEFT(O14,10)</f>
        <v>10/25/2019</v>
      </c>
      <c r="Q14" s="4">
        <f t="shared" si="0"/>
        <v>43763</v>
      </c>
      <c r="R14" s="5">
        <f>+Z14+AB14</f>
        <v>12</v>
      </c>
      <c r="S14" s="6">
        <f>+IF(I14="CLF",J14,L14)</f>
        <v>85000</v>
      </c>
      <c r="T14" t="str">
        <f>+MID(C14,4,2)</f>
        <v>29</v>
      </c>
      <c r="U14" t="str">
        <f>+LEFT(C14,2)</f>
        <v>10</v>
      </c>
      <c r="V14" t="str">
        <f>+RIGHT(C14,4)</f>
        <v>2019</v>
      </c>
      <c r="W14" t="str">
        <f>+MID(D14,4,2)</f>
        <v>29</v>
      </c>
      <c r="X14" t="str">
        <f>+LEFT(D14,2)</f>
        <v>10</v>
      </c>
      <c r="Y14" t="str">
        <f>+RIGHT(D14,4)</f>
        <v>2031</v>
      </c>
      <c r="Z14">
        <f>+Y14-V14</f>
        <v>12</v>
      </c>
      <c r="AA14">
        <f>+X14-U14</f>
        <v>0</v>
      </c>
      <c r="AB14">
        <f>+AA14/12</f>
        <v>0</v>
      </c>
      <c r="AC14" s="6"/>
    </row>
    <row r="15" spans="1:29" x14ac:dyDescent="0.25">
      <c r="A15" t="s">
        <v>15</v>
      </c>
      <c r="B15" t="s">
        <v>16</v>
      </c>
      <c r="C15" t="s">
        <v>984</v>
      </c>
      <c r="D15" t="s">
        <v>1123</v>
      </c>
      <c r="E15" s="2">
        <v>-7.0000000000000007E-2</v>
      </c>
      <c r="F15" t="s">
        <v>19</v>
      </c>
      <c r="G15" s="2">
        <v>0</v>
      </c>
      <c r="H15" t="s">
        <v>34</v>
      </c>
      <c r="I15" t="s">
        <v>22</v>
      </c>
      <c r="J15" s="2">
        <v>110000</v>
      </c>
      <c r="K15" t="s">
        <v>21</v>
      </c>
      <c r="L15" s="2">
        <v>3087190000</v>
      </c>
      <c r="M15" t="s">
        <v>23</v>
      </c>
      <c r="N15" t="s">
        <v>24</v>
      </c>
      <c r="O15" t="s">
        <v>1131</v>
      </c>
      <c r="P15" s="3" t="str">
        <f>+LEFT(O15,10)</f>
        <v>10/25/2019</v>
      </c>
      <c r="Q15" s="4">
        <f t="shared" si="0"/>
        <v>43763</v>
      </c>
      <c r="R15" s="5">
        <f>+Z15+AB15</f>
        <v>12</v>
      </c>
      <c r="S15" s="6">
        <f>+IF(I15="CLF",J15,L15)</f>
        <v>110000</v>
      </c>
      <c r="T15" t="str">
        <f>+MID(C15,4,2)</f>
        <v>29</v>
      </c>
      <c r="U15" t="str">
        <f>+LEFT(C15,2)</f>
        <v>10</v>
      </c>
      <c r="V15" t="str">
        <f>+RIGHT(C15,4)</f>
        <v>2019</v>
      </c>
      <c r="W15" t="str">
        <f>+MID(D15,4,2)</f>
        <v>29</v>
      </c>
      <c r="X15" t="str">
        <f>+LEFT(D15,2)</f>
        <v>10</v>
      </c>
      <c r="Y15" t="str">
        <f>+RIGHT(D15,4)</f>
        <v>2031</v>
      </c>
      <c r="Z15">
        <f>+Y15-V15</f>
        <v>12</v>
      </c>
      <c r="AA15">
        <f>+X15-U15</f>
        <v>0</v>
      </c>
      <c r="AB15">
        <f>+AA15/12</f>
        <v>0</v>
      </c>
      <c r="AC15" s="6"/>
    </row>
    <row r="16" spans="1:29" x14ac:dyDescent="0.25">
      <c r="A16" t="s">
        <v>15</v>
      </c>
      <c r="B16" t="s">
        <v>16</v>
      </c>
      <c r="C16" t="s">
        <v>984</v>
      </c>
      <c r="D16" t="s">
        <v>1127</v>
      </c>
      <c r="E16" s="2">
        <v>-0.16</v>
      </c>
      <c r="F16" t="s">
        <v>19</v>
      </c>
      <c r="G16" s="2">
        <v>0</v>
      </c>
      <c r="H16" t="s">
        <v>34</v>
      </c>
      <c r="I16" t="s">
        <v>22</v>
      </c>
      <c r="J16" s="2">
        <v>130000</v>
      </c>
      <c r="K16" t="s">
        <v>21</v>
      </c>
      <c r="L16" s="2">
        <v>3648500000</v>
      </c>
      <c r="M16" t="s">
        <v>23</v>
      </c>
      <c r="N16" t="s">
        <v>24</v>
      </c>
      <c r="O16" t="s">
        <v>1132</v>
      </c>
      <c r="P16" s="3" t="str">
        <f>+LEFT(O16,10)</f>
        <v>10/25/2019</v>
      </c>
      <c r="Q16" s="4">
        <f t="shared" si="0"/>
        <v>43763</v>
      </c>
      <c r="R16" s="5">
        <f>+Z16+AB16</f>
        <v>10</v>
      </c>
      <c r="S16" s="6">
        <f>+IF(I16="CLF",J16,L16)</f>
        <v>130000</v>
      </c>
      <c r="T16" t="str">
        <f>+MID(C16,4,2)</f>
        <v>29</v>
      </c>
      <c r="U16" t="str">
        <f>+LEFT(C16,2)</f>
        <v>10</v>
      </c>
      <c r="V16" t="str">
        <f>+RIGHT(C16,4)</f>
        <v>2019</v>
      </c>
      <c r="W16" t="str">
        <f>+MID(D16,4,2)</f>
        <v>29</v>
      </c>
      <c r="X16" t="str">
        <f>+LEFT(D16,2)</f>
        <v>10</v>
      </c>
      <c r="Y16" t="str">
        <f>+RIGHT(D16,4)</f>
        <v>2029</v>
      </c>
      <c r="Z16">
        <f>+Y16-V16</f>
        <v>10</v>
      </c>
      <c r="AA16">
        <f>+X16-U16</f>
        <v>0</v>
      </c>
      <c r="AB16">
        <f>+AA16/12</f>
        <v>0</v>
      </c>
      <c r="AC16" s="6"/>
    </row>
    <row r="17" spans="1:29" x14ac:dyDescent="0.25">
      <c r="A17" t="s">
        <v>15</v>
      </c>
      <c r="B17" t="s">
        <v>16</v>
      </c>
      <c r="C17" t="s">
        <v>984</v>
      </c>
      <c r="D17" t="s">
        <v>1127</v>
      </c>
      <c r="E17" s="2">
        <v>-0.16500000000000001</v>
      </c>
      <c r="F17" t="s">
        <v>19</v>
      </c>
      <c r="G17" s="2">
        <v>0</v>
      </c>
      <c r="H17" t="s">
        <v>20</v>
      </c>
      <c r="I17" t="s">
        <v>21</v>
      </c>
      <c r="J17" s="2">
        <v>3648500000</v>
      </c>
      <c r="K17" t="s">
        <v>22</v>
      </c>
      <c r="L17" s="2">
        <v>130000</v>
      </c>
      <c r="M17" t="s">
        <v>23</v>
      </c>
      <c r="N17" t="s">
        <v>24</v>
      </c>
      <c r="O17" t="s">
        <v>1133</v>
      </c>
      <c r="P17" s="3" t="str">
        <f>+LEFT(O17,10)</f>
        <v>10/25/2019</v>
      </c>
      <c r="Q17" s="4">
        <f t="shared" si="0"/>
        <v>43763</v>
      </c>
      <c r="R17" s="5">
        <f>+Z17+AB17</f>
        <v>10</v>
      </c>
      <c r="S17" s="6">
        <f>+IF(I17="CLF",J17,L17)</f>
        <v>130000</v>
      </c>
      <c r="T17" t="str">
        <f>+MID(C17,4,2)</f>
        <v>29</v>
      </c>
      <c r="U17" t="str">
        <f>+LEFT(C17,2)</f>
        <v>10</v>
      </c>
      <c r="V17" t="str">
        <f>+RIGHT(C17,4)</f>
        <v>2019</v>
      </c>
      <c r="W17" t="str">
        <f>+MID(D17,4,2)</f>
        <v>29</v>
      </c>
      <c r="X17" t="str">
        <f>+LEFT(D17,2)</f>
        <v>10</v>
      </c>
      <c r="Y17" t="str">
        <f>+RIGHT(D17,4)</f>
        <v>2029</v>
      </c>
      <c r="Z17">
        <f>+Y17-V17</f>
        <v>10</v>
      </c>
      <c r="AA17">
        <f>+X17-U17</f>
        <v>0</v>
      </c>
      <c r="AB17">
        <f>+AA17/12</f>
        <v>0</v>
      </c>
      <c r="AC17" s="6"/>
    </row>
    <row r="18" spans="1:29" x14ac:dyDescent="0.25">
      <c r="A18" t="s">
        <v>15</v>
      </c>
      <c r="B18" t="s">
        <v>16</v>
      </c>
      <c r="C18" t="s">
        <v>984</v>
      </c>
      <c r="D18" t="s">
        <v>1123</v>
      </c>
      <c r="E18" s="2">
        <v>-7.4999999999999997E-2</v>
      </c>
      <c r="F18" t="s">
        <v>19</v>
      </c>
      <c r="G18" s="2">
        <v>0</v>
      </c>
      <c r="H18" t="s">
        <v>34</v>
      </c>
      <c r="I18" t="s">
        <v>22</v>
      </c>
      <c r="J18" s="2">
        <v>85000</v>
      </c>
      <c r="K18" t="s">
        <v>21</v>
      </c>
      <c r="L18" s="2">
        <v>2385550000</v>
      </c>
      <c r="M18" t="s">
        <v>23</v>
      </c>
      <c r="N18" t="s">
        <v>24</v>
      </c>
      <c r="O18" t="s">
        <v>1134</v>
      </c>
      <c r="P18" s="3" t="str">
        <f>+LEFT(O18,10)</f>
        <v>10/25/2019</v>
      </c>
      <c r="Q18" s="4">
        <f t="shared" si="0"/>
        <v>43763</v>
      </c>
      <c r="R18" s="5">
        <f>+Z18+AB18</f>
        <v>12</v>
      </c>
      <c r="S18" s="6">
        <f>+IF(I18="CLF",J18,L18)</f>
        <v>85000</v>
      </c>
      <c r="T18" t="str">
        <f>+MID(C18,4,2)</f>
        <v>29</v>
      </c>
      <c r="U18" t="str">
        <f>+LEFT(C18,2)</f>
        <v>10</v>
      </c>
      <c r="V18" t="str">
        <f>+RIGHT(C18,4)</f>
        <v>2019</v>
      </c>
      <c r="W18" t="str">
        <f>+MID(D18,4,2)</f>
        <v>29</v>
      </c>
      <c r="X18" t="str">
        <f>+LEFT(D18,2)</f>
        <v>10</v>
      </c>
      <c r="Y18" t="str">
        <f>+RIGHT(D18,4)</f>
        <v>2031</v>
      </c>
      <c r="Z18">
        <f>+Y18-V18</f>
        <v>12</v>
      </c>
      <c r="AA18">
        <f>+X18-U18</f>
        <v>0</v>
      </c>
      <c r="AB18">
        <f>+AA18/12</f>
        <v>0</v>
      </c>
      <c r="AC18" s="6"/>
    </row>
    <row r="19" spans="1:29" x14ac:dyDescent="0.25">
      <c r="A19" t="s">
        <v>15</v>
      </c>
      <c r="B19" t="s">
        <v>16</v>
      </c>
      <c r="C19" t="s">
        <v>1114</v>
      </c>
      <c r="D19" t="s">
        <v>1115</v>
      </c>
      <c r="E19" s="2">
        <v>0.13</v>
      </c>
      <c r="F19" t="s">
        <v>19</v>
      </c>
      <c r="G19" s="2">
        <v>0</v>
      </c>
      <c r="H19" t="s">
        <v>20</v>
      </c>
      <c r="I19" t="s">
        <v>21</v>
      </c>
      <c r="J19" s="2">
        <v>2104900000</v>
      </c>
      <c r="K19" t="s">
        <v>22</v>
      </c>
      <c r="L19" s="2">
        <v>75000</v>
      </c>
      <c r="M19" t="s">
        <v>23</v>
      </c>
      <c r="N19" t="s">
        <v>24</v>
      </c>
      <c r="O19" t="s">
        <v>1116</v>
      </c>
      <c r="P19" s="3" t="str">
        <f>+LEFT(O19,10)</f>
        <v>10/28/2019</v>
      </c>
      <c r="Q19" s="4">
        <f t="shared" si="0"/>
        <v>43766</v>
      </c>
      <c r="R19" s="5">
        <f>+Z19+AB19</f>
        <v>15</v>
      </c>
      <c r="S19" s="6">
        <f>+IF(I19="CLF",J19,L19)</f>
        <v>75000</v>
      </c>
      <c r="T19" t="str">
        <f>+MID(C19,4,2)</f>
        <v>30</v>
      </c>
      <c r="U19" t="str">
        <f>+LEFT(C19,2)</f>
        <v>10</v>
      </c>
      <c r="V19" t="str">
        <f>+RIGHT(C19,4)</f>
        <v>2019</v>
      </c>
      <c r="W19" t="str">
        <f>+MID(D19,4,2)</f>
        <v>30</v>
      </c>
      <c r="X19" t="str">
        <f>+LEFT(D19,2)</f>
        <v>10</v>
      </c>
      <c r="Y19" t="str">
        <f>+RIGHT(D19,4)</f>
        <v>2034</v>
      </c>
      <c r="Z19">
        <f>+Y19-V19</f>
        <v>15</v>
      </c>
      <c r="AA19">
        <f>+X19-U19</f>
        <v>0</v>
      </c>
      <c r="AB19">
        <f>+AA19/12</f>
        <v>0</v>
      </c>
      <c r="AC19" s="6"/>
    </row>
    <row r="20" spans="1:29" x14ac:dyDescent="0.25">
      <c r="A20" t="s">
        <v>15</v>
      </c>
      <c r="B20" t="s">
        <v>16</v>
      </c>
      <c r="C20" t="s">
        <v>1114</v>
      </c>
      <c r="D20" t="s">
        <v>1115</v>
      </c>
      <c r="E20" s="2">
        <v>0.14000000000000001</v>
      </c>
      <c r="F20" t="s">
        <v>19</v>
      </c>
      <c r="G20" s="2">
        <v>0</v>
      </c>
      <c r="H20" t="s">
        <v>20</v>
      </c>
      <c r="I20" t="s">
        <v>21</v>
      </c>
      <c r="J20" s="2">
        <v>2104900000</v>
      </c>
      <c r="K20" t="s">
        <v>22</v>
      </c>
      <c r="L20" s="2">
        <v>75000</v>
      </c>
      <c r="M20" t="s">
        <v>23</v>
      </c>
      <c r="N20" t="s">
        <v>24</v>
      </c>
      <c r="O20" t="s">
        <v>1117</v>
      </c>
      <c r="P20" s="3" t="str">
        <f>+LEFT(O20,10)</f>
        <v>10/28/2019</v>
      </c>
      <c r="Q20" s="4">
        <f t="shared" si="0"/>
        <v>43766</v>
      </c>
      <c r="R20" s="5">
        <f>+Z20+AB20</f>
        <v>15</v>
      </c>
      <c r="S20" s="6">
        <f>+IF(I20="CLF",J20,L20)</f>
        <v>75000</v>
      </c>
      <c r="T20" t="str">
        <f>+MID(C20,4,2)</f>
        <v>30</v>
      </c>
      <c r="U20" t="str">
        <f>+LEFT(C20,2)</f>
        <v>10</v>
      </c>
      <c r="V20" t="str">
        <f>+RIGHT(C20,4)</f>
        <v>2019</v>
      </c>
      <c r="W20" t="str">
        <f>+MID(D20,4,2)</f>
        <v>30</v>
      </c>
      <c r="X20" t="str">
        <f>+LEFT(D20,2)</f>
        <v>10</v>
      </c>
      <c r="Y20" t="str">
        <f>+RIGHT(D20,4)</f>
        <v>2034</v>
      </c>
      <c r="Z20">
        <f>+Y20-V20</f>
        <v>15</v>
      </c>
      <c r="AA20">
        <f>+X20-U20</f>
        <v>0</v>
      </c>
      <c r="AB20">
        <f>+AA20/12</f>
        <v>0</v>
      </c>
      <c r="AC20" s="6"/>
    </row>
    <row r="21" spans="1:29" x14ac:dyDescent="0.25">
      <c r="A21" t="s">
        <v>15</v>
      </c>
      <c r="B21" t="s">
        <v>16</v>
      </c>
      <c r="C21" t="s">
        <v>1114</v>
      </c>
      <c r="D21" t="s">
        <v>1118</v>
      </c>
      <c r="E21" s="2">
        <v>-0.35</v>
      </c>
      <c r="F21" t="s">
        <v>19</v>
      </c>
      <c r="G21" s="2">
        <v>0</v>
      </c>
      <c r="H21" t="s">
        <v>20</v>
      </c>
      <c r="I21" t="s">
        <v>21</v>
      </c>
      <c r="J21" s="2">
        <v>5613070000</v>
      </c>
      <c r="K21" t="s">
        <v>22</v>
      </c>
      <c r="L21" s="2">
        <v>200000</v>
      </c>
      <c r="M21" t="s">
        <v>23</v>
      </c>
      <c r="N21" t="s">
        <v>24</v>
      </c>
      <c r="O21" t="s">
        <v>1119</v>
      </c>
      <c r="P21" s="3" t="str">
        <f>+LEFT(O21,10)</f>
        <v>10/28/2019</v>
      </c>
      <c r="Q21" s="4">
        <f t="shared" si="0"/>
        <v>43766</v>
      </c>
      <c r="R21" s="5">
        <f>+Z21+AB21</f>
        <v>7</v>
      </c>
      <c r="S21" s="6">
        <f>+IF(I21="CLF",J21,L21)</f>
        <v>200000</v>
      </c>
      <c r="T21" t="str">
        <f>+MID(C21,4,2)</f>
        <v>30</v>
      </c>
      <c r="U21" t="str">
        <f>+LEFT(C21,2)</f>
        <v>10</v>
      </c>
      <c r="V21" t="str">
        <f>+RIGHT(C21,4)</f>
        <v>2019</v>
      </c>
      <c r="W21" t="str">
        <f>+MID(D21,4,2)</f>
        <v>30</v>
      </c>
      <c r="X21" t="str">
        <f>+LEFT(D21,2)</f>
        <v>10</v>
      </c>
      <c r="Y21" t="str">
        <f>+RIGHT(D21,4)</f>
        <v>2026</v>
      </c>
      <c r="Z21">
        <f>+Y21-V21</f>
        <v>7</v>
      </c>
      <c r="AA21">
        <f>+X21-U21</f>
        <v>0</v>
      </c>
      <c r="AB21">
        <f>+AA21/12</f>
        <v>0</v>
      </c>
      <c r="AC21" s="6"/>
    </row>
    <row r="22" spans="1:29" x14ac:dyDescent="0.25">
      <c r="A22" t="s">
        <v>15</v>
      </c>
      <c r="B22" t="s">
        <v>16</v>
      </c>
      <c r="C22" t="s">
        <v>1114</v>
      </c>
      <c r="D22" t="s">
        <v>1120</v>
      </c>
      <c r="E22" s="2">
        <v>-0.01</v>
      </c>
      <c r="F22" t="s">
        <v>19</v>
      </c>
      <c r="G22" s="2">
        <v>0</v>
      </c>
      <c r="H22" t="s">
        <v>34</v>
      </c>
      <c r="I22" t="s">
        <v>22</v>
      </c>
      <c r="J22" s="2">
        <v>85000</v>
      </c>
      <c r="K22" t="s">
        <v>21</v>
      </c>
      <c r="L22" s="2">
        <v>2385550000</v>
      </c>
      <c r="M22" t="s">
        <v>23</v>
      </c>
      <c r="N22" t="s">
        <v>24</v>
      </c>
      <c r="O22" t="s">
        <v>1121</v>
      </c>
      <c r="P22" s="3" t="str">
        <f>+LEFT(O22,10)</f>
        <v>10/28/2019</v>
      </c>
      <c r="Q22" s="4">
        <f t="shared" si="0"/>
        <v>43766</v>
      </c>
      <c r="R22" s="5">
        <f>+Z22+AB22</f>
        <v>12</v>
      </c>
      <c r="S22" s="6">
        <f>+IF(I22="CLF",J22,L22)</f>
        <v>85000</v>
      </c>
      <c r="T22" t="str">
        <f>+MID(C22,4,2)</f>
        <v>30</v>
      </c>
      <c r="U22" t="str">
        <f>+LEFT(C22,2)</f>
        <v>10</v>
      </c>
      <c r="V22" t="str">
        <f>+RIGHT(C22,4)</f>
        <v>2019</v>
      </c>
      <c r="W22" t="str">
        <f>+MID(D22,4,2)</f>
        <v>30</v>
      </c>
      <c r="X22" t="str">
        <f>+LEFT(D22,2)</f>
        <v>10</v>
      </c>
      <c r="Y22" t="str">
        <f>+RIGHT(D22,4)</f>
        <v>2031</v>
      </c>
      <c r="Z22">
        <f>+Y22-V22</f>
        <v>12</v>
      </c>
      <c r="AA22">
        <f>+X22-U22</f>
        <v>0</v>
      </c>
      <c r="AB22">
        <f>+AA22/12</f>
        <v>0</v>
      </c>
      <c r="AC22" s="6"/>
    </row>
    <row r="23" spans="1:29" x14ac:dyDescent="0.25">
      <c r="A23" t="s">
        <v>15</v>
      </c>
      <c r="B23" t="s">
        <v>16</v>
      </c>
      <c r="C23" t="s">
        <v>1114</v>
      </c>
      <c r="D23" t="s">
        <v>1118</v>
      </c>
      <c r="E23" s="2">
        <v>-0.35</v>
      </c>
      <c r="F23" t="s">
        <v>19</v>
      </c>
      <c r="G23" s="2">
        <v>0</v>
      </c>
      <c r="H23" t="s">
        <v>20</v>
      </c>
      <c r="I23" t="s">
        <v>21</v>
      </c>
      <c r="J23" s="2">
        <v>5613070000</v>
      </c>
      <c r="K23" t="s">
        <v>22</v>
      </c>
      <c r="L23" s="2">
        <v>200000</v>
      </c>
      <c r="M23" t="s">
        <v>23</v>
      </c>
      <c r="N23" t="s">
        <v>24</v>
      </c>
      <c r="O23" t="s">
        <v>1122</v>
      </c>
      <c r="P23" s="3" t="str">
        <f>+LEFT(O23,10)</f>
        <v>10/28/2019</v>
      </c>
      <c r="Q23" s="4">
        <f t="shared" si="0"/>
        <v>43766</v>
      </c>
      <c r="R23" s="5">
        <f>+Z23+AB23</f>
        <v>7</v>
      </c>
      <c r="S23" s="6">
        <f>+IF(I23="CLF",J23,L23)</f>
        <v>200000</v>
      </c>
      <c r="T23" t="str">
        <f>+MID(C23,4,2)</f>
        <v>30</v>
      </c>
      <c r="U23" t="str">
        <f>+LEFT(C23,2)</f>
        <v>10</v>
      </c>
      <c r="V23" t="str">
        <f>+RIGHT(C23,4)</f>
        <v>2019</v>
      </c>
      <c r="W23" t="str">
        <f>+MID(D23,4,2)</f>
        <v>30</v>
      </c>
      <c r="X23" t="str">
        <f>+LEFT(D23,2)</f>
        <v>10</v>
      </c>
      <c r="Y23" t="str">
        <f>+RIGHT(D23,4)</f>
        <v>2026</v>
      </c>
      <c r="Z23">
        <f>+Y23-V23</f>
        <v>7</v>
      </c>
      <c r="AA23">
        <f>+X23-U23</f>
        <v>0</v>
      </c>
      <c r="AB23">
        <f>+AA23/12</f>
        <v>0</v>
      </c>
      <c r="AC23" s="6"/>
    </row>
    <row r="24" spans="1:29" x14ac:dyDescent="0.25">
      <c r="A24" t="s">
        <v>15</v>
      </c>
      <c r="B24" t="s">
        <v>16</v>
      </c>
      <c r="C24" t="s">
        <v>1098</v>
      </c>
      <c r="D24" t="s">
        <v>1099</v>
      </c>
      <c r="E24" s="2">
        <v>0.03</v>
      </c>
      <c r="F24" t="s">
        <v>19</v>
      </c>
      <c r="G24" s="2">
        <v>0</v>
      </c>
      <c r="H24" t="s">
        <v>20</v>
      </c>
      <c r="I24" t="s">
        <v>21</v>
      </c>
      <c r="J24" s="2">
        <v>3087190000</v>
      </c>
      <c r="K24" t="s">
        <v>22</v>
      </c>
      <c r="L24" s="2">
        <v>110000</v>
      </c>
      <c r="M24" t="s">
        <v>23</v>
      </c>
      <c r="N24" t="s">
        <v>24</v>
      </c>
      <c r="O24" t="s">
        <v>1100</v>
      </c>
      <c r="P24" s="3" t="str">
        <f>+LEFT(O24,10)</f>
        <v>10/29/2019</v>
      </c>
      <c r="Q24" s="4">
        <f t="shared" si="0"/>
        <v>43767</v>
      </c>
      <c r="R24" s="5">
        <f>+Z24+AB24</f>
        <v>12</v>
      </c>
      <c r="S24" s="6">
        <f>+IF(I24="CLF",J24,L24)</f>
        <v>110000</v>
      </c>
      <c r="T24" t="str">
        <f>+MID(C24,4,2)</f>
        <v>04</v>
      </c>
      <c r="U24" t="str">
        <f>+LEFT(C24,2)</f>
        <v>11</v>
      </c>
      <c r="V24" t="str">
        <f>+RIGHT(C24,4)</f>
        <v>2019</v>
      </c>
      <c r="W24" t="str">
        <f>+MID(D24,4,2)</f>
        <v>04</v>
      </c>
      <c r="X24" t="str">
        <f>+LEFT(D24,2)</f>
        <v>11</v>
      </c>
      <c r="Y24" t="str">
        <f>+RIGHT(D24,4)</f>
        <v>2031</v>
      </c>
      <c r="Z24">
        <f>+Y24-V24</f>
        <v>12</v>
      </c>
      <c r="AA24">
        <f>+X24-U24</f>
        <v>0</v>
      </c>
      <c r="AB24">
        <f>+AA24/12</f>
        <v>0</v>
      </c>
      <c r="AC24" s="6"/>
    </row>
    <row r="25" spans="1:29" x14ac:dyDescent="0.25">
      <c r="A25" t="s">
        <v>15</v>
      </c>
      <c r="B25" t="s">
        <v>16</v>
      </c>
      <c r="C25" t="s">
        <v>1098</v>
      </c>
      <c r="D25" t="s">
        <v>1082</v>
      </c>
      <c r="E25" s="2">
        <v>-4.4999999999999998E-2</v>
      </c>
      <c r="F25" t="s">
        <v>19</v>
      </c>
      <c r="G25" s="2">
        <v>0</v>
      </c>
      <c r="H25" t="s">
        <v>20</v>
      </c>
      <c r="I25" t="s">
        <v>21</v>
      </c>
      <c r="J25" s="2">
        <v>3648500000</v>
      </c>
      <c r="K25" t="s">
        <v>22</v>
      </c>
      <c r="L25" s="2">
        <v>130000</v>
      </c>
      <c r="M25" t="s">
        <v>23</v>
      </c>
      <c r="N25" t="s">
        <v>24</v>
      </c>
      <c r="O25" t="s">
        <v>1101</v>
      </c>
      <c r="P25" s="3" t="str">
        <f>+LEFT(O25,10)</f>
        <v>10/29/2019</v>
      </c>
      <c r="Q25" s="4">
        <f t="shared" si="0"/>
        <v>43767</v>
      </c>
      <c r="R25" s="5">
        <f>+Z25+AB25</f>
        <v>10</v>
      </c>
      <c r="S25" s="6">
        <f>+IF(I25="CLF",J25,L25)</f>
        <v>130000</v>
      </c>
      <c r="T25" t="str">
        <f>+MID(C25,4,2)</f>
        <v>04</v>
      </c>
      <c r="U25" t="str">
        <f>+LEFT(C25,2)</f>
        <v>11</v>
      </c>
      <c r="V25" t="str">
        <f>+RIGHT(C25,4)</f>
        <v>2019</v>
      </c>
      <c r="W25" t="str">
        <f>+MID(D25,4,2)</f>
        <v>05</v>
      </c>
      <c r="X25" t="str">
        <f>+LEFT(D25,2)</f>
        <v>11</v>
      </c>
      <c r="Y25" t="str">
        <f>+RIGHT(D25,4)</f>
        <v>2029</v>
      </c>
      <c r="Z25">
        <f>+Y25-V25</f>
        <v>10</v>
      </c>
      <c r="AA25">
        <f>+X25-U25</f>
        <v>0</v>
      </c>
      <c r="AB25">
        <f>+AA25/12</f>
        <v>0</v>
      </c>
      <c r="AC25" s="6"/>
    </row>
    <row r="26" spans="1:29" x14ac:dyDescent="0.25">
      <c r="A26" t="s">
        <v>15</v>
      </c>
      <c r="B26" t="s">
        <v>16</v>
      </c>
      <c r="C26" t="s">
        <v>1098</v>
      </c>
      <c r="D26" t="s">
        <v>1102</v>
      </c>
      <c r="E26" s="2">
        <v>-0.435</v>
      </c>
      <c r="F26" t="s">
        <v>19</v>
      </c>
      <c r="G26" s="2">
        <v>0</v>
      </c>
      <c r="H26" t="s">
        <v>20</v>
      </c>
      <c r="I26" t="s">
        <v>21</v>
      </c>
      <c r="J26" s="2">
        <v>6174380000</v>
      </c>
      <c r="K26" t="s">
        <v>22</v>
      </c>
      <c r="L26" s="2">
        <v>220000</v>
      </c>
      <c r="M26" t="s">
        <v>23</v>
      </c>
      <c r="N26" t="s">
        <v>24</v>
      </c>
      <c r="O26" t="s">
        <v>1103</v>
      </c>
      <c r="P26" s="3" t="str">
        <f>+LEFT(O26,10)</f>
        <v>10/29/2019</v>
      </c>
      <c r="Q26" s="4">
        <f t="shared" si="0"/>
        <v>43767</v>
      </c>
      <c r="R26" s="5">
        <f>+Z26+AB26</f>
        <v>6</v>
      </c>
      <c r="S26" s="6">
        <f>+IF(I26="CLF",J26,L26)</f>
        <v>220000</v>
      </c>
      <c r="T26" t="str">
        <f>+MID(C26,4,2)</f>
        <v>04</v>
      </c>
      <c r="U26" t="str">
        <f>+LEFT(C26,2)</f>
        <v>11</v>
      </c>
      <c r="V26" t="str">
        <f>+RIGHT(C26,4)</f>
        <v>2019</v>
      </c>
      <c r="W26" t="str">
        <f>+MID(D26,4,2)</f>
        <v>04</v>
      </c>
      <c r="X26" t="str">
        <f>+LEFT(D26,2)</f>
        <v>11</v>
      </c>
      <c r="Y26" t="str">
        <f>+RIGHT(D26,4)</f>
        <v>2025</v>
      </c>
      <c r="Z26">
        <f>+Y26-V26</f>
        <v>6</v>
      </c>
      <c r="AA26">
        <f>+X26-U26</f>
        <v>0</v>
      </c>
      <c r="AB26">
        <f>+AA26/12</f>
        <v>0</v>
      </c>
      <c r="AC26" s="6"/>
    </row>
    <row r="27" spans="1:29" x14ac:dyDescent="0.25">
      <c r="A27" t="s">
        <v>15</v>
      </c>
      <c r="B27" t="s">
        <v>16</v>
      </c>
      <c r="C27" t="s">
        <v>1098</v>
      </c>
      <c r="D27" t="s">
        <v>1099</v>
      </c>
      <c r="E27" s="2">
        <v>0.03</v>
      </c>
      <c r="F27" t="s">
        <v>19</v>
      </c>
      <c r="G27" s="2">
        <v>0</v>
      </c>
      <c r="H27" t="s">
        <v>34</v>
      </c>
      <c r="I27" t="s">
        <v>22</v>
      </c>
      <c r="J27" s="2">
        <v>85000</v>
      </c>
      <c r="K27" t="s">
        <v>21</v>
      </c>
      <c r="L27" s="2">
        <v>2385550000</v>
      </c>
      <c r="M27" t="s">
        <v>23</v>
      </c>
      <c r="N27" t="s">
        <v>24</v>
      </c>
      <c r="O27" t="s">
        <v>1104</v>
      </c>
      <c r="P27" s="3" t="str">
        <f>+LEFT(O27,10)</f>
        <v>10/29/2019</v>
      </c>
      <c r="Q27" s="4">
        <f t="shared" si="0"/>
        <v>43767</v>
      </c>
      <c r="R27" s="5">
        <f>+Z27+AB27</f>
        <v>12</v>
      </c>
      <c r="S27" s="6">
        <f>+IF(I27="CLF",J27,L27)</f>
        <v>85000</v>
      </c>
      <c r="T27" t="str">
        <f>+MID(C27,4,2)</f>
        <v>04</v>
      </c>
      <c r="U27" t="str">
        <f>+LEFT(C27,2)</f>
        <v>11</v>
      </c>
      <c r="V27" t="str">
        <f>+RIGHT(C27,4)</f>
        <v>2019</v>
      </c>
      <c r="W27" t="str">
        <f>+MID(D27,4,2)</f>
        <v>04</v>
      </c>
      <c r="X27" t="str">
        <f>+LEFT(D27,2)</f>
        <v>11</v>
      </c>
      <c r="Y27" t="str">
        <f>+RIGHT(D27,4)</f>
        <v>2031</v>
      </c>
      <c r="Z27">
        <f>+Y27-V27</f>
        <v>12</v>
      </c>
      <c r="AA27">
        <f>+X27-U27</f>
        <v>0</v>
      </c>
      <c r="AB27">
        <f>+AA27/12</f>
        <v>0</v>
      </c>
      <c r="AC27" s="6"/>
    </row>
    <row r="28" spans="1:29" x14ac:dyDescent="0.25">
      <c r="A28" t="s">
        <v>15</v>
      </c>
      <c r="B28" t="s">
        <v>16</v>
      </c>
      <c r="C28" t="s">
        <v>1098</v>
      </c>
      <c r="D28" t="s">
        <v>1105</v>
      </c>
      <c r="E28" s="2">
        <v>-0.215</v>
      </c>
      <c r="F28" t="s">
        <v>19</v>
      </c>
      <c r="G28" s="2">
        <v>0</v>
      </c>
      <c r="H28" t="s">
        <v>20</v>
      </c>
      <c r="I28" t="s">
        <v>21</v>
      </c>
      <c r="J28" s="2">
        <v>4490460000</v>
      </c>
      <c r="K28" t="s">
        <v>22</v>
      </c>
      <c r="L28" s="2">
        <v>160000</v>
      </c>
      <c r="M28" t="s">
        <v>23</v>
      </c>
      <c r="N28" t="s">
        <v>24</v>
      </c>
      <c r="O28" t="s">
        <v>1106</v>
      </c>
      <c r="P28" s="3" t="str">
        <f>+LEFT(O28,10)</f>
        <v>10/29/2019</v>
      </c>
      <c r="Q28" s="4">
        <f t="shared" si="0"/>
        <v>43767</v>
      </c>
      <c r="R28" s="5">
        <f>+Z28+AB28</f>
        <v>8</v>
      </c>
      <c r="S28" s="6">
        <f>+IF(I28="CLF",J28,L28)</f>
        <v>160000</v>
      </c>
      <c r="T28" t="str">
        <f>+MID(C28,4,2)</f>
        <v>04</v>
      </c>
      <c r="U28" t="str">
        <f>+LEFT(C28,2)</f>
        <v>11</v>
      </c>
      <c r="V28" t="str">
        <f>+RIGHT(C28,4)</f>
        <v>2019</v>
      </c>
      <c r="W28" t="str">
        <f>+MID(D28,4,2)</f>
        <v>04</v>
      </c>
      <c r="X28" t="str">
        <f>+LEFT(D28,2)</f>
        <v>11</v>
      </c>
      <c r="Y28" t="str">
        <f>+RIGHT(D28,4)</f>
        <v>2027</v>
      </c>
      <c r="Z28">
        <f>+Y28-V28</f>
        <v>8</v>
      </c>
      <c r="AA28">
        <f>+X28-U28</f>
        <v>0</v>
      </c>
      <c r="AB28">
        <f>+AA28/12</f>
        <v>0</v>
      </c>
      <c r="AC28" s="6"/>
    </row>
    <row r="29" spans="1:29" x14ac:dyDescent="0.25">
      <c r="A29" t="s">
        <v>15</v>
      </c>
      <c r="B29" t="s">
        <v>16</v>
      </c>
      <c r="C29" t="s">
        <v>1098</v>
      </c>
      <c r="D29" t="s">
        <v>1107</v>
      </c>
      <c r="E29" s="2">
        <v>-0.31</v>
      </c>
      <c r="F29" t="s">
        <v>19</v>
      </c>
      <c r="G29" s="2">
        <v>0</v>
      </c>
      <c r="H29" t="s">
        <v>20</v>
      </c>
      <c r="I29" t="s">
        <v>21</v>
      </c>
      <c r="J29" s="2">
        <v>5332420000</v>
      </c>
      <c r="K29" t="s">
        <v>22</v>
      </c>
      <c r="L29" s="2">
        <v>190000</v>
      </c>
      <c r="M29" t="s">
        <v>23</v>
      </c>
      <c r="N29" t="s">
        <v>24</v>
      </c>
      <c r="O29" t="s">
        <v>1108</v>
      </c>
      <c r="P29" s="3" t="str">
        <f>+LEFT(O29,10)</f>
        <v>10/29/2019</v>
      </c>
      <c r="Q29" s="4">
        <f t="shared" si="0"/>
        <v>43767</v>
      </c>
      <c r="R29" s="5">
        <f>+Z29+AB29</f>
        <v>7</v>
      </c>
      <c r="S29" s="6">
        <f>+IF(I29="CLF",J29,L29)</f>
        <v>190000</v>
      </c>
      <c r="T29" t="str">
        <f>+MID(C29,4,2)</f>
        <v>04</v>
      </c>
      <c r="U29" t="str">
        <f>+LEFT(C29,2)</f>
        <v>11</v>
      </c>
      <c r="V29" t="str">
        <f>+RIGHT(C29,4)</f>
        <v>2019</v>
      </c>
      <c r="W29" t="str">
        <f>+MID(D29,4,2)</f>
        <v>04</v>
      </c>
      <c r="X29" t="str">
        <f>+LEFT(D29,2)</f>
        <v>11</v>
      </c>
      <c r="Y29" t="str">
        <f>+RIGHT(D29,4)</f>
        <v>2026</v>
      </c>
      <c r="Z29">
        <f>+Y29-V29</f>
        <v>7</v>
      </c>
      <c r="AA29">
        <f>+X29-U29</f>
        <v>0</v>
      </c>
      <c r="AB29">
        <f>+AA29/12</f>
        <v>0</v>
      </c>
      <c r="AC29" s="6"/>
    </row>
    <row r="30" spans="1:29" x14ac:dyDescent="0.25">
      <c r="A30" t="s">
        <v>15</v>
      </c>
      <c r="B30" t="s">
        <v>16</v>
      </c>
      <c r="C30" t="s">
        <v>1098</v>
      </c>
      <c r="D30" t="s">
        <v>1099</v>
      </c>
      <c r="E30" s="2">
        <v>-0.01</v>
      </c>
      <c r="F30" t="s">
        <v>19</v>
      </c>
      <c r="G30" s="2">
        <v>0</v>
      </c>
      <c r="H30" t="s">
        <v>34</v>
      </c>
      <c r="I30" t="s">
        <v>22</v>
      </c>
      <c r="J30" s="2">
        <v>170000</v>
      </c>
      <c r="K30" t="s">
        <v>21</v>
      </c>
      <c r="L30" s="2">
        <v>4771110000</v>
      </c>
      <c r="M30" t="s">
        <v>23</v>
      </c>
      <c r="N30" t="s">
        <v>24</v>
      </c>
      <c r="O30" t="s">
        <v>1109</v>
      </c>
      <c r="P30" s="3" t="str">
        <f>+LEFT(O30,10)</f>
        <v>10/29/2019</v>
      </c>
      <c r="Q30" s="4">
        <f t="shared" si="0"/>
        <v>43767</v>
      </c>
      <c r="R30" s="5">
        <f>+Z30+AB30</f>
        <v>12</v>
      </c>
      <c r="S30" s="6">
        <f>+IF(I30="CLF",J30,L30)</f>
        <v>170000</v>
      </c>
      <c r="T30" t="str">
        <f>+MID(C30,4,2)</f>
        <v>04</v>
      </c>
      <c r="U30" t="str">
        <f>+LEFT(C30,2)</f>
        <v>11</v>
      </c>
      <c r="V30" t="str">
        <f>+RIGHT(C30,4)</f>
        <v>2019</v>
      </c>
      <c r="W30" t="str">
        <f>+MID(D30,4,2)</f>
        <v>04</v>
      </c>
      <c r="X30" t="str">
        <f>+LEFT(D30,2)</f>
        <v>11</v>
      </c>
      <c r="Y30" t="str">
        <f>+RIGHT(D30,4)</f>
        <v>2031</v>
      </c>
      <c r="Z30">
        <f>+Y30-V30</f>
        <v>12</v>
      </c>
      <c r="AA30">
        <f>+X30-U30</f>
        <v>0</v>
      </c>
      <c r="AB30">
        <f>+AA30/12</f>
        <v>0</v>
      </c>
      <c r="AC30" s="6"/>
    </row>
    <row r="31" spans="1:29" x14ac:dyDescent="0.25">
      <c r="A31" t="s">
        <v>15</v>
      </c>
      <c r="B31" t="s">
        <v>16</v>
      </c>
      <c r="C31" t="s">
        <v>1098</v>
      </c>
      <c r="D31" t="s">
        <v>1099</v>
      </c>
      <c r="E31" s="2">
        <v>-0.01</v>
      </c>
      <c r="F31" t="s">
        <v>19</v>
      </c>
      <c r="G31" s="2">
        <v>0</v>
      </c>
      <c r="H31" t="s">
        <v>34</v>
      </c>
      <c r="I31" t="s">
        <v>22</v>
      </c>
      <c r="J31" s="2">
        <v>85000</v>
      </c>
      <c r="K31" t="s">
        <v>21</v>
      </c>
      <c r="L31" s="2">
        <v>2385550000</v>
      </c>
      <c r="M31" t="s">
        <v>23</v>
      </c>
      <c r="N31" t="s">
        <v>24</v>
      </c>
      <c r="O31" t="s">
        <v>1110</v>
      </c>
      <c r="P31" s="3" t="str">
        <f>+LEFT(O31,10)</f>
        <v>10/29/2019</v>
      </c>
      <c r="Q31" s="4">
        <f t="shared" si="0"/>
        <v>43767</v>
      </c>
      <c r="R31" s="5">
        <f>+Z31+AB31</f>
        <v>12</v>
      </c>
      <c r="S31" s="6">
        <f>+IF(I31="CLF",J31,L31)</f>
        <v>85000</v>
      </c>
      <c r="T31" t="str">
        <f>+MID(C31,4,2)</f>
        <v>04</v>
      </c>
      <c r="U31" t="str">
        <f>+LEFT(C31,2)</f>
        <v>11</v>
      </c>
      <c r="V31" t="str">
        <f>+RIGHT(C31,4)</f>
        <v>2019</v>
      </c>
      <c r="W31" t="str">
        <f>+MID(D31,4,2)</f>
        <v>04</v>
      </c>
      <c r="X31" t="str">
        <f>+LEFT(D31,2)</f>
        <v>11</v>
      </c>
      <c r="Y31" t="str">
        <f>+RIGHT(D31,4)</f>
        <v>2031</v>
      </c>
      <c r="Z31">
        <f>+Y31-V31</f>
        <v>12</v>
      </c>
      <c r="AA31">
        <f>+X31-U31</f>
        <v>0</v>
      </c>
      <c r="AB31">
        <f>+AA31/12</f>
        <v>0</v>
      </c>
      <c r="AC31" s="6"/>
    </row>
    <row r="32" spans="1:29" x14ac:dyDescent="0.25">
      <c r="A32" t="s">
        <v>15</v>
      </c>
      <c r="B32" t="s">
        <v>16</v>
      </c>
      <c r="C32" t="s">
        <v>1098</v>
      </c>
      <c r="D32" t="s">
        <v>1099</v>
      </c>
      <c r="E32" s="2">
        <v>-0.01</v>
      </c>
      <c r="F32" t="s">
        <v>19</v>
      </c>
      <c r="G32" s="2">
        <v>0</v>
      </c>
      <c r="H32" t="s">
        <v>34</v>
      </c>
      <c r="I32" t="s">
        <v>22</v>
      </c>
      <c r="J32" s="2">
        <v>200000</v>
      </c>
      <c r="K32" t="s">
        <v>21</v>
      </c>
      <c r="L32" s="2">
        <v>5613070000</v>
      </c>
      <c r="M32" t="s">
        <v>23</v>
      </c>
      <c r="N32" t="s">
        <v>24</v>
      </c>
      <c r="O32" t="s">
        <v>1111</v>
      </c>
      <c r="P32" s="3" t="str">
        <f>+LEFT(O32,10)</f>
        <v>10/29/2019</v>
      </c>
      <c r="Q32" s="4">
        <f t="shared" si="0"/>
        <v>43767</v>
      </c>
      <c r="R32" s="5">
        <f>+Z32+AB32</f>
        <v>12</v>
      </c>
      <c r="S32" s="6">
        <f>+IF(I32="CLF",J32,L32)</f>
        <v>200000</v>
      </c>
      <c r="T32" t="str">
        <f>+MID(C32,4,2)</f>
        <v>04</v>
      </c>
      <c r="U32" t="str">
        <f>+LEFT(C32,2)</f>
        <v>11</v>
      </c>
      <c r="V32" t="str">
        <f>+RIGHT(C32,4)</f>
        <v>2019</v>
      </c>
      <c r="W32" t="str">
        <f>+MID(D32,4,2)</f>
        <v>04</v>
      </c>
      <c r="X32" t="str">
        <f>+LEFT(D32,2)</f>
        <v>11</v>
      </c>
      <c r="Y32" t="str">
        <f>+RIGHT(D32,4)</f>
        <v>2031</v>
      </c>
      <c r="Z32">
        <f>+Y32-V32</f>
        <v>12</v>
      </c>
      <c r="AA32">
        <f>+X32-U32</f>
        <v>0</v>
      </c>
      <c r="AB32">
        <f>+AA32/12</f>
        <v>0</v>
      </c>
      <c r="AC32" s="6"/>
    </row>
    <row r="33" spans="1:29" x14ac:dyDescent="0.25">
      <c r="A33" t="s">
        <v>15</v>
      </c>
      <c r="B33" t="s">
        <v>16</v>
      </c>
      <c r="C33" t="s">
        <v>1098</v>
      </c>
      <c r="D33" t="s">
        <v>1112</v>
      </c>
      <c r="E33" s="2">
        <v>-0.85499999999999998</v>
      </c>
      <c r="F33" t="s">
        <v>19</v>
      </c>
      <c r="G33" s="2">
        <v>0</v>
      </c>
      <c r="H33" t="s">
        <v>34</v>
      </c>
      <c r="I33" t="s">
        <v>22</v>
      </c>
      <c r="J33" s="2">
        <v>840000</v>
      </c>
      <c r="K33" t="s">
        <v>21</v>
      </c>
      <c r="L33" s="2">
        <v>23574900000</v>
      </c>
      <c r="M33" t="s">
        <v>23</v>
      </c>
      <c r="N33" t="s">
        <v>24</v>
      </c>
      <c r="O33" t="s">
        <v>1113</v>
      </c>
      <c r="P33" s="3" t="str">
        <f>+LEFT(O33,10)</f>
        <v>10/29/2019</v>
      </c>
      <c r="Q33" s="4">
        <f t="shared" si="0"/>
        <v>43767</v>
      </c>
      <c r="R33" s="5">
        <f>+Z33+AB33</f>
        <v>3</v>
      </c>
      <c r="S33" s="6">
        <f>+IF(I33="CLF",J33,L33)</f>
        <v>840000</v>
      </c>
      <c r="T33" t="str">
        <f>+MID(C33,4,2)</f>
        <v>04</v>
      </c>
      <c r="U33" t="str">
        <f>+LEFT(C33,2)</f>
        <v>11</v>
      </c>
      <c r="V33" t="str">
        <f>+RIGHT(C33,4)</f>
        <v>2019</v>
      </c>
      <c r="W33" t="str">
        <f>+MID(D33,4,2)</f>
        <v>04</v>
      </c>
      <c r="X33" t="str">
        <f>+LEFT(D33,2)</f>
        <v>11</v>
      </c>
      <c r="Y33" t="str">
        <f>+RIGHT(D33,4)</f>
        <v>2022</v>
      </c>
      <c r="Z33">
        <f>+Y33-V33</f>
        <v>3</v>
      </c>
      <c r="AA33">
        <f>+X33-U33</f>
        <v>0</v>
      </c>
      <c r="AB33">
        <f>+AA33/12</f>
        <v>0</v>
      </c>
      <c r="AC33" s="6"/>
    </row>
    <row r="34" spans="1:29" x14ac:dyDescent="0.25">
      <c r="A34" t="s">
        <v>15</v>
      </c>
      <c r="B34" t="s">
        <v>16</v>
      </c>
      <c r="C34" t="s">
        <v>1074</v>
      </c>
      <c r="D34" t="s">
        <v>1075</v>
      </c>
      <c r="E34" s="2">
        <v>0.49</v>
      </c>
      <c r="F34" t="s">
        <v>19</v>
      </c>
      <c r="G34" s="2">
        <v>0</v>
      </c>
      <c r="H34" t="s">
        <v>20</v>
      </c>
      <c r="I34" t="s">
        <v>22</v>
      </c>
      <c r="J34" s="2">
        <v>260000</v>
      </c>
      <c r="K34" t="s">
        <v>21</v>
      </c>
      <c r="L34" s="2">
        <v>7296990000</v>
      </c>
      <c r="M34" t="s">
        <v>23</v>
      </c>
      <c r="N34" t="s">
        <v>45</v>
      </c>
      <c r="O34" t="s">
        <v>1076</v>
      </c>
      <c r="P34" s="3" t="str">
        <f>+LEFT(O34,10)</f>
        <v>10/30/2019</v>
      </c>
      <c r="Q34" s="4">
        <f t="shared" si="0"/>
        <v>43768</v>
      </c>
      <c r="R34" s="5">
        <f>+Z34+AB34</f>
        <v>10</v>
      </c>
      <c r="S34" s="6">
        <f>+IF(I34="CLF",J34,L34)</f>
        <v>260000</v>
      </c>
      <c r="T34" t="str">
        <f>+MID(C34,4,2)</f>
        <v>24</v>
      </c>
      <c r="U34" t="str">
        <f>+LEFT(C34,2)</f>
        <v>10</v>
      </c>
      <c r="V34" t="str">
        <f>+RIGHT(C34,4)</f>
        <v>2024</v>
      </c>
      <c r="W34" t="str">
        <f>+MID(D34,4,2)</f>
        <v>24</v>
      </c>
      <c r="X34" t="str">
        <f>+LEFT(D34,2)</f>
        <v>10</v>
      </c>
      <c r="Y34" t="str">
        <f>+RIGHT(D34,4)</f>
        <v>2034</v>
      </c>
      <c r="Z34">
        <f>+Y34-V34</f>
        <v>10</v>
      </c>
      <c r="AA34">
        <f>+X34-U34</f>
        <v>0</v>
      </c>
      <c r="AB34">
        <f>+AA34/12</f>
        <v>0</v>
      </c>
      <c r="AC34" s="6"/>
    </row>
    <row r="35" spans="1:29" x14ac:dyDescent="0.25">
      <c r="A35" t="s">
        <v>15</v>
      </c>
      <c r="B35" t="s">
        <v>16</v>
      </c>
      <c r="C35" t="s">
        <v>1077</v>
      </c>
      <c r="D35" t="s">
        <v>1078</v>
      </c>
      <c r="E35" s="2">
        <v>2.5000000000000001E-2</v>
      </c>
      <c r="F35" t="s">
        <v>19</v>
      </c>
      <c r="G35" s="2">
        <v>0</v>
      </c>
      <c r="H35" t="s">
        <v>59</v>
      </c>
      <c r="I35" t="s">
        <v>22</v>
      </c>
      <c r="J35" s="2">
        <v>71000</v>
      </c>
      <c r="K35" t="s">
        <v>21</v>
      </c>
      <c r="L35" s="2">
        <v>2000000000</v>
      </c>
      <c r="M35" t="s">
        <v>23</v>
      </c>
      <c r="N35" t="s">
        <v>45</v>
      </c>
      <c r="O35" t="s">
        <v>1079</v>
      </c>
      <c r="P35" s="3" t="str">
        <f>+LEFT(O35,10)</f>
        <v>10/30/2019</v>
      </c>
      <c r="Q35" s="4">
        <f t="shared" si="0"/>
        <v>43768</v>
      </c>
      <c r="R35" s="5">
        <f>+Z35+AB35</f>
        <v>12</v>
      </c>
      <c r="S35" s="6">
        <f>+IF(I35="CLF",J35,L35)</f>
        <v>71000</v>
      </c>
      <c r="T35" t="str">
        <f>+MID(C35,4,2)</f>
        <v>05</v>
      </c>
      <c r="U35" t="str">
        <f>+LEFT(C35,2)</f>
        <v>11</v>
      </c>
      <c r="V35" t="str">
        <f>+RIGHT(C35,4)</f>
        <v>2019</v>
      </c>
      <c r="W35" t="str">
        <f>+MID(D35,4,2)</f>
        <v>05</v>
      </c>
      <c r="X35" t="str">
        <f>+LEFT(D35,2)</f>
        <v>11</v>
      </c>
      <c r="Y35" t="str">
        <f>+RIGHT(D35,4)</f>
        <v>2031</v>
      </c>
      <c r="Z35">
        <f>+Y35-V35</f>
        <v>12</v>
      </c>
      <c r="AA35">
        <f>+X35-U35</f>
        <v>0</v>
      </c>
      <c r="AB35">
        <f>+AA35/12</f>
        <v>0</v>
      </c>
      <c r="AC35" s="6"/>
    </row>
    <row r="36" spans="1:29" x14ac:dyDescent="0.25">
      <c r="A36" t="s">
        <v>15</v>
      </c>
      <c r="B36" t="s">
        <v>16</v>
      </c>
      <c r="C36" t="s">
        <v>1077</v>
      </c>
      <c r="D36" t="s">
        <v>1078</v>
      </c>
      <c r="E36" s="2">
        <v>2.5000000000000001E-3</v>
      </c>
      <c r="F36" t="s">
        <v>19</v>
      </c>
      <c r="G36" s="2">
        <v>0</v>
      </c>
      <c r="H36" t="s">
        <v>34</v>
      </c>
      <c r="I36" t="s">
        <v>22</v>
      </c>
      <c r="J36" s="2">
        <v>71000</v>
      </c>
      <c r="K36" t="s">
        <v>21</v>
      </c>
      <c r="L36" s="2">
        <v>2000000000</v>
      </c>
      <c r="M36" t="s">
        <v>23</v>
      </c>
      <c r="N36" t="s">
        <v>24</v>
      </c>
      <c r="O36" t="s">
        <v>1080</v>
      </c>
      <c r="P36" s="3" t="str">
        <f>+LEFT(O36,10)</f>
        <v>10/30/2019</v>
      </c>
      <c r="Q36" s="4">
        <f t="shared" si="0"/>
        <v>43768</v>
      </c>
      <c r="R36" s="5">
        <f>+Z36+AB36</f>
        <v>12</v>
      </c>
      <c r="S36" s="6">
        <f>+IF(I36="CLF",J36,L36)</f>
        <v>71000</v>
      </c>
      <c r="T36" t="str">
        <f>+MID(C36,4,2)</f>
        <v>05</v>
      </c>
      <c r="U36" t="str">
        <f>+LEFT(C36,2)</f>
        <v>11</v>
      </c>
      <c r="V36" t="str">
        <f>+RIGHT(C36,4)</f>
        <v>2019</v>
      </c>
      <c r="W36" t="str">
        <f>+MID(D36,4,2)</f>
        <v>05</v>
      </c>
      <c r="X36" t="str">
        <f>+LEFT(D36,2)</f>
        <v>11</v>
      </c>
      <c r="Y36" t="str">
        <f>+RIGHT(D36,4)</f>
        <v>2031</v>
      </c>
      <c r="Z36">
        <f>+Y36-V36</f>
        <v>12</v>
      </c>
      <c r="AA36">
        <f>+X36-U36</f>
        <v>0</v>
      </c>
      <c r="AB36">
        <f>+AA36/12</f>
        <v>0</v>
      </c>
      <c r="AC36" s="6"/>
    </row>
    <row r="37" spans="1:29" x14ac:dyDescent="0.25">
      <c r="A37" t="s">
        <v>15</v>
      </c>
      <c r="B37" t="s">
        <v>16</v>
      </c>
      <c r="C37" t="s">
        <v>1077</v>
      </c>
      <c r="D37" t="s">
        <v>1078</v>
      </c>
      <c r="E37" s="2">
        <v>2.5000000000000001E-3</v>
      </c>
      <c r="F37" t="s">
        <v>19</v>
      </c>
      <c r="G37" s="2">
        <v>0</v>
      </c>
      <c r="H37" t="s">
        <v>34</v>
      </c>
      <c r="I37" t="s">
        <v>22</v>
      </c>
      <c r="J37" s="2">
        <v>106000</v>
      </c>
      <c r="K37" t="s">
        <v>21</v>
      </c>
      <c r="L37" s="2">
        <v>3000000000</v>
      </c>
      <c r="M37" t="s">
        <v>23</v>
      </c>
      <c r="N37" t="s">
        <v>24</v>
      </c>
      <c r="O37" t="s">
        <v>1081</v>
      </c>
      <c r="P37" s="3" t="str">
        <f>+LEFT(O37,10)</f>
        <v>10/30/2019</v>
      </c>
      <c r="Q37" s="4">
        <f t="shared" si="0"/>
        <v>43768</v>
      </c>
      <c r="R37" s="5">
        <f>+Z37+AB37</f>
        <v>12</v>
      </c>
      <c r="S37" s="6">
        <f>+IF(I37="CLF",J37,L37)</f>
        <v>106000</v>
      </c>
      <c r="T37" t="str">
        <f>+MID(C37,4,2)</f>
        <v>05</v>
      </c>
      <c r="U37" t="str">
        <f>+LEFT(C37,2)</f>
        <v>11</v>
      </c>
      <c r="V37" t="str">
        <f>+RIGHT(C37,4)</f>
        <v>2019</v>
      </c>
      <c r="W37" t="str">
        <f>+MID(D37,4,2)</f>
        <v>05</v>
      </c>
      <c r="X37" t="str">
        <f>+LEFT(D37,2)</f>
        <v>11</v>
      </c>
      <c r="Y37" t="str">
        <f>+RIGHT(D37,4)</f>
        <v>2031</v>
      </c>
      <c r="Z37">
        <f>+Y37-V37</f>
        <v>12</v>
      </c>
      <c r="AA37">
        <f>+X37-U37</f>
        <v>0</v>
      </c>
      <c r="AB37">
        <f>+AA37/12</f>
        <v>0</v>
      </c>
      <c r="AC37" s="6"/>
    </row>
    <row r="38" spans="1:29" x14ac:dyDescent="0.25">
      <c r="A38" t="s">
        <v>15</v>
      </c>
      <c r="B38" t="s">
        <v>16</v>
      </c>
      <c r="C38" t="s">
        <v>1077</v>
      </c>
      <c r="D38" t="s">
        <v>1082</v>
      </c>
      <c r="E38" s="2">
        <v>-4.0000000000000001E-3</v>
      </c>
      <c r="F38" t="s">
        <v>19</v>
      </c>
      <c r="G38" s="2">
        <v>0</v>
      </c>
      <c r="H38" t="s">
        <v>34</v>
      </c>
      <c r="I38" t="s">
        <v>22</v>
      </c>
      <c r="J38" s="2">
        <v>142000</v>
      </c>
      <c r="K38" t="s">
        <v>21</v>
      </c>
      <c r="L38" s="2">
        <v>4000000000</v>
      </c>
      <c r="M38" t="s">
        <v>23</v>
      </c>
      <c r="N38" t="s">
        <v>24</v>
      </c>
      <c r="O38" t="s">
        <v>1083</v>
      </c>
      <c r="P38" s="3" t="str">
        <f>+LEFT(O38,10)</f>
        <v>10/30/2019</v>
      </c>
      <c r="Q38" s="4">
        <f t="shared" si="0"/>
        <v>43768</v>
      </c>
      <c r="R38" s="5">
        <f>+Z38+AB38</f>
        <v>10</v>
      </c>
      <c r="S38" s="6">
        <f>+IF(I38="CLF",J38,L38)</f>
        <v>142000</v>
      </c>
      <c r="T38" t="str">
        <f>+MID(C38,4,2)</f>
        <v>05</v>
      </c>
      <c r="U38" t="str">
        <f>+LEFT(C38,2)</f>
        <v>11</v>
      </c>
      <c r="V38" t="str">
        <f>+RIGHT(C38,4)</f>
        <v>2019</v>
      </c>
      <c r="W38" t="str">
        <f>+MID(D38,4,2)</f>
        <v>05</v>
      </c>
      <c r="X38" t="str">
        <f>+LEFT(D38,2)</f>
        <v>11</v>
      </c>
      <c r="Y38" t="str">
        <f>+RIGHT(D38,4)</f>
        <v>2029</v>
      </c>
      <c r="Z38">
        <f>+Y38-V38</f>
        <v>10</v>
      </c>
      <c r="AA38">
        <f>+X38-U38</f>
        <v>0</v>
      </c>
      <c r="AB38">
        <f>+AA38/12</f>
        <v>0</v>
      </c>
      <c r="AC38" s="6"/>
    </row>
    <row r="39" spans="1:29" x14ac:dyDescent="0.25">
      <c r="A39" t="s">
        <v>15</v>
      </c>
      <c r="B39" t="s">
        <v>16</v>
      </c>
      <c r="C39" t="s">
        <v>1077</v>
      </c>
      <c r="D39" t="s">
        <v>1078</v>
      </c>
      <c r="E39" s="2">
        <v>2.5000000000000001E-3</v>
      </c>
      <c r="F39" t="s">
        <v>19</v>
      </c>
      <c r="G39" s="2">
        <v>0</v>
      </c>
      <c r="H39" t="s">
        <v>34</v>
      </c>
      <c r="I39" t="s">
        <v>22</v>
      </c>
      <c r="J39" s="2">
        <v>71000</v>
      </c>
      <c r="K39" t="s">
        <v>21</v>
      </c>
      <c r="L39" s="2">
        <v>2000000000</v>
      </c>
      <c r="M39" t="s">
        <v>23</v>
      </c>
      <c r="N39" t="s">
        <v>24</v>
      </c>
      <c r="O39" t="s">
        <v>1084</v>
      </c>
      <c r="P39" s="3" t="str">
        <f>+LEFT(O39,10)</f>
        <v>10/30/2019</v>
      </c>
      <c r="Q39" s="4">
        <f t="shared" si="0"/>
        <v>43768</v>
      </c>
      <c r="R39" s="5">
        <f>+Z39+AB39</f>
        <v>12</v>
      </c>
      <c r="S39" s="6">
        <f>+IF(I39="CLF",J39,L39)</f>
        <v>71000</v>
      </c>
      <c r="T39" t="str">
        <f>+MID(C39,4,2)</f>
        <v>05</v>
      </c>
      <c r="U39" t="str">
        <f>+LEFT(C39,2)</f>
        <v>11</v>
      </c>
      <c r="V39" t="str">
        <f>+RIGHT(C39,4)</f>
        <v>2019</v>
      </c>
      <c r="W39" t="str">
        <f>+MID(D39,4,2)</f>
        <v>05</v>
      </c>
      <c r="X39" t="str">
        <f>+LEFT(D39,2)</f>
        <v>11</v>
      </c>
      <c r="Y39" t="str">
        <f>+RIGHT(D39,4)</f>
        <v>2031</v>
      </c>
      <c r="Z39">
        <f>+Y39-V39</f>
        <v>12</v>
      </c>
      <c r="AA39">
        <f>+X39-U39</f>
        <v>0</v>
      </c>
      <c r="AB39">
        <f>+AA39/12</f>
        <v>0</v>
      </c>
      <c r="AC39" s="6"/>
    </row>
    <row r="40" spans="1:29" x14ac:dyDescent="0.25">
      <c r="A40" t="s">
        <v>15</v>
      </c>
      <c r="B40" t="s">
        <v>16</v>
      </c>
      <c r="C40" t="s">
        <v>1077</v>
      </c>
      <c r="D40" t="s">
        <v>1078</v>
      </c>
      <c r="E40" s="2">
        <v>4.0000000000000001E-3</v>
      </c>
      <c r="F40" t="s">
        <v>19</v>
      </c>
      <c r="G40" s="2">
        <v>0</v>
      </c>
      <c r="H40" t="s">
        <v>34</v>
      </c>
      <c r="I40" t="s">
        <v>22</v>
      </c>
      <c r="J40" s="2">
        <v>106000</v>
      </c>
      <c r="K40" t="s">
        <v>21</v>
      </c>
      <c r="L40" s="2">
        <v>3000000000</v>
      </c>
      <c r="M40" t="s">
        <v>23</v>
      </c>
      <c r="N40" t="s">
        <v>24</v>
      </c>
      <c r="O40" t="s">
        <v>1085</v>
      </c>
      <c r="P40" s="3" t="str">
        <f>+LEFT(O40,10)</f>
        <v>10/30/2019</v>
      </c>
      <c r="Q40" s="4">
        <f t="shared" si="0"/>
        <v>43768</v>
      </c>
      <c r="R40" s="5">
        <f>+Z40+AB40</f>
        <v>12</v>
      </c>
      <c r="S40" s="6">
        <f>+IF(I40="CLF",J40,L40)</f>
        <v>106000</v>
      </c>
      <c r="T40" t="str">
        <f>+MID(C40,4,2)</f>
        <v>05</v>
      </c>
      <c r="U40" t="str">
        <f>+LEFT(C40,2)</f>
        <v>11</v>
      </c>
      <c r="V40" t="str">
        <f>+RIGHT(C40,4)</f>
        <v>2019</v>
      </c>
      <c r="W40" t="str">
        <f>+MID(D40,4,2)</f>
        <v>05</v>
      </c>
      <c r="X40" t="str">
        <f>+LEFT(D40,2)</f>
        <v>11</v>
      </c>
      <c r="Y40" t="str">
        <f>+RIGHT(D40,4)</f>
        <v>2031</v>
      </c>
      <c r="Z40">
        <f>+Y40-V40</f>
        <v>12</v>
      </c>
      <c r="AA40">
        <f>+X40-U40</f>
        <v>0</v>
      </c>
      <c r="AB40">
        <f>+AA40/12</f>
        <v>0</v>
      </c>
      <c r="AC40" s="6"/>
    </row>
    <row r="41" spans="1:29" x14ac:dyDescent="0.25">
      <c r="A41" t="s">
        <v>15</v>
      </c>
      <c r="B41" t="s">
        <v>16</v>
      </c>
      <c r="C41" t="s">
        <v>1077</v>
      </c>
      <c r="D41" t="s">
        <v>1082</v>
      </c>
      <c r="E41" s="2">
        <v>-3.0000000000000001E-3</v>
      </c>
      <c r="F41" t="s">
        <v>19</v>
      </c>
      <c r="G41" s="2">
        <v>0</v>
      </c>
      <c r="H41" t="s">
        <v>34</v>
      </c>
      <c r="I41" t="s">
        <v>22</v>
      </c>
      <c r="J41" s="2">
        <v>142000</v>
      </c>
      <c r="K41" t="s">
        <v>21</v>
      </c>
      <c r="L41" s="2">
        <v>4000000000</v>
      </c>
      <c r="M41" t="s">
        <v>23</v>
      </c>
      <c r="N41" t="s">
        <v>24</v>
      </c>
      <c r="O41" t="s">
        <v>1086</v>
      </c>
      <c r="P41" s="3" t="str">
        <f>+LEFT(O41,10)</f>
        <v>10/30/2019</v>
      </c>
      <c r="Q41" s="4">
        <f t="shared" si="0"/>
        <v>43768</v>
      </c>
      <c r="R41" s="5">
        <f>+Z41+AB41</f>
        <v>10</v>
      </c>
      <c r="S41" s="6">
        <f>+IF(I41="CLF",J41,L41)</f>
        <v>142000</v>
      </c>
      <c r="T41" t="str">
        <f>+MID(C41,4,2)</f>
        <v>05</v>
      </c>
      <c r="U41" t="str">
        <f>+LEFT(C41,2)</f>
        <v>11</v>
      </c>
      <c r="V41" t="str">
        <f>+RIGHT(C41,4)</f>
        <v>2019</v>
      </c>
      <c r="W41" t="str">
        <f>+MID(D41,4,2)</f>
        <v>05</v>
      </c>
      <c r="X41" t="str">
        <f>+LEFT(D41,2)</f>
        <v>11</v>
      </c>
      <c r="Y41" t="str">
        <f>+RIGHT(D41,4)</f>
        <v>2029</v>
      </c>
      <c r="Z41">
        <f>+Y41-V41</f>
        <v>10</v>
      </c>
      <c r="AA41">
        <f>+X41-U41</f>
        <v>0</v>
      </c>
      <c r="AB41">
        <f>+AA41/12</f>
        <v>0</v>
      </c>
      <c r="AC41" s="6"/>
    </row>
    <row r="42" spans="1:29" x14ac:dyDescent="0.25">
      <c r="A42" t="s">
        <v>15</v>
      </c>
      <c r="B42" t="s">
        <v>16</v>
      </c>
      <c r="C42" t="s">
        <v>1077</v>
      </c>
      <c r="D42" t="s">
        <v>1059</v>
      </c>
      <c r="E42" s="2">
        <v>0.24</v>
      </c>
      <c r="F42" t="s">
        <v>19</v>
      </c>
      <c r="G42" s="2">
        <v>0</v>
      </c>
      <c r="H42" t="s">
        <v>20</v>
      </c>
      <c r="I42" t="s">
        <v>21</v>
      </c>
      <c r="J42" s="2">
        <v>1000000000</v>
      </c>
      <c r="K42" t="s">
        <v>22</v>
      </c>
      <c r="L42" s="2">
        <v>35000</v>
      </c>
      <c r="M42" t="s">
        <v>23</v>
      </c>
      <c r="N42" t="s">
        <v>24</v>
      </c>
      <c r="O42" t="s">
        <v>1087</v>
      </c>
      <c r="P42" s="3" t="str">
        <f>+LEFT(O42,10)</f>
        <v>10/30/2019</v>
      </c>
      <c r="Q42" s="4">
        <f t="shared" si="0"/>
        <v>43768</v>
      </c>
      <c r="R42" s="5">
        <f>+Z42+AB42</f>
        <v>20</v>
      </c>
      <c r="S42" s="6">
        <f>+IF(I42="CLF",J42,L42)</f>
        <v>35000</v>
      </c>
      <c r="T42" t="str">
        <f>+MID(C42,4,2)</f>
        <v>05</v>
      </c>
      <c r="U42" t="str">
        <f>+LEFT(C42,2)</f>
        <v>11</v>
      </c>
      <c r="V42" t="str">
        <f>+RIGHT(C42,4)</f>
        <v>2019</v>
      </c>
      <c r="W42" t="str">
        <f>+MID(D42,4,2)</f>
        <v>07</v>
      </c>
      <c r="X42" t="str">
        <f>+LEFT(D42,2)</f>
        <v>11</v>
      </c>
      <c r="Y42" t="str">
        <f>+RIGHT(D42,4)</f>
        <v>2039</v>
      </c>
      <c r="Z42">
        <f>+Y42-V42</f>
        <v>20</v>
      </c>
      <c r="AA42">
        <f>+X42-U42</f>
        <v>0</v>
      </c>
      <c r="AB42">
        <f>+AA42/12</f>
        <v>0</v>
      </c>
      <c r="AC42" s="6"/>
    </row>
    <row r="43" spans="1:29" x14ac:dyDescent="0.25">
      <c r="A43" t="s">
        <v>15</v>
      </c>
      <c r="B43" t="s">
        <v>16</v>
      </c>
      <c r="C43" t="s">
        <v>1077</v>
      </c>
      <c r="D43" t="s">
        <v>1078</v>
      </c>
      <c r="E43" s="2">
        <v>5.0000000000000001E-3</v>
      </c>
      <c r="F43" t="s">
        <v>19</v>
      </c>
      <c r="G43" s="2">
        <v>0</v>
      </c>
      <c r="H43" t="s">
        <v>34</v>
      </c>
      <c r="I43" t="s">
        <v>22</v>
      </c>
      <c r="J43" s="2">
        <v>106000</v>
      </c>
      <c r="K43" t="s">
        <v>21</v>
      </c>
      <c r="L43" s="2">
        <v>3000000000</v>
      </c>
      <c r="M43" t="s">
        <v>23</v>
      </c>
      <c r="N43" t="s">
        <v>24</v>
      </c>
      <c r="O43" t="s">
        <v>1088</v>
      </c>
      <c r="P43" s="3" t="str">
        <f>+LEFT(O43,10)</f>
        <v>10/30/2019</v>
      </c>
      <c r="Q43" s="4">
        <f t="shared" si="0"/>
        <v>43768</v>
      </c>
      <c r="R43" s="5">
        <f>+Z43+AB43</f>
        <v>12</v>
      </c>
      <c r="S43" s="6">
        <f>+IF(I43="CLF",J43,L43)</f>
        <v>106000</v>
      </c>
      <c r="T43" t="str">
        <f>+MID(C43,4,2)</f>
        <v>05</v>
      </c>
      <c r="U43" t="str">
        <f>+LEFT(C43,2)</f>
        <v>11</v>
      </c>
      <c r="V43" t="str">
        <f>+RIGHT(C43,4)</f>
        <v>2019</v>
      </c>
      <c r="W43" t="str">
        <f>+MID(D43,4,2)</f>
        <v>05</v>
      </c>
      <c r="X43" t="str">
        <f>+LEFT(D43,2)</f>
        <v>11</v>
      </c>
      <c r="Y43" t="str">
        <f>+RIGHT(D43,4)</f>
        <v>2031</v>
      </c>
      <c r="Z43">
        <f>+Y43-V43</f>
        <v>12</v>
      </c>
      <c r="AA43">
        <f>+X43-U43</f>
        <v>0</v>
      </c>
      <c r="AB43">
        <f>+AA43/12</f>
        <v>0</v>
      </c>
      <c r="AC43" s="6"/>
    </row>
    <row r="44" spans="1:29" x14ac:dyDescent="0.25">
      <c r="A44" t="s">
        <v>15</v>
      </c>
      <c r="B44" t="s">
        <v>16</v>
      </c>
      <c r="C44" t="s">
        <v>1077</v>
      </c>
      <c r="D44" t="s">
        <v>1078</v>
      </c>
      <c r="E44" s="2">
        <v>2.5000000000000001E-2</v>
      </c>
      <c r="F44" t="s">
        <v>19</v>
      </c>
      <c r="G44" s="2">
        <v>0</v>
      </c>
      <c r="H44" t="s">
        <v>20</v>
      </c>
      <c r="I44" t="s">
        <v>21</v>
      </c>
      <c r="J44" s="2">
        <v>2000000000</v>
      </c>
      <c r="K44" t="s">
        <v>22</v>
      </c>
      <c r="L44" s="2">
        <v>71000</v>
      </c>
      <c r="M44" t="s">
        <v>23</v>
      </c>
      <c r="N44" t="s">
        <v>24</v>
      </c>
      <c r="O44" t="s">
        <v>1089</v>
      </c>
      <c r="P44" s="3" t="str">
        <f>+LEFT(O44,10)</f>
        <v>10/30/2019</v>
      </c>
      <c r="Q44" s="4">
        <f t="shared" si="0"/>
        <v>43768</v>
      </c>
      <c r="R44" s="5">
        <f>+Z44+AB44</f>
        <v>12</v>
      </c>
      <c r="S44" s="6">
        <f>+IF(I44="CLF",J44,L44)</f>
        <v>71000</v>
      </c>
      <c r="T44" t="str">
        <f>+MID(C44,4,2)</f>
        <v>05</v>
      </c>
      <c r="U44" t="str">
        <f>+LEFT(C44,2)</f>
        <v>11</v>
      </c>
      <c r="V44" t="str">
        <f>+RIGHT(C44,4)</f>
        <v>2019</v>
      </c>
      <c r="W44" t="str">
        <f>+MID(D44,4,2)</f>
        <v>05</v>
      </c>
      <c r="X44" t="str">
        <f>+LEFT(D44,2)</f>
        <v>11</v>
      </c>
      <c r="Y44" t="str">
        <f>+RIGHT(D44,4)</f>
        <v>2031</v>
      </c>
      <c r="Z44">
        <f>+Y44-V44</f>
        <v>12</v>
      </c>
      <c r="AA44">
        <f>+X44-U44</f>
        <v>0</v>
      </c>
      <c r="AB44">
        <f>+AA44/12</f>
        <v>0</v>
      </c>
      <c r="AC44" s="6"/>
    </row>
    <row r="45" spans="1:29" x14ac:dyDescent="0.25">
      <c r="A45" t="s">
        <v>15</v>
      </c>
      <c r="B45" t="s">
        <v>16</v>
      </c>
      <c r="C45" t="s">
        <v>1077</v>
      </c>
      <c r="D45" t="s">
        <v>1078</v>
      </c>
      <c r="E45" s="2">
        <v>2.5000000000000001E-3</v>
      </c>
      <c r="F45" t="s">
        <v>19</v>
      </c>
      <c r="G45" s="2">
        <v>0</v>
      </c>
      <c r="H45" t="s">
        <v>34</v>
      </c>
      <c r="I45" t="s">
        <v>22</v>
      </c>
      <c r="J45" s="2">
        <v>71000</v>
      </c>
      <c r="K45" t="s">
        <v>21</v>
      </c>
      <c r="L45" s="2">
        <v>2000000000</v>
      </c>
      <c r="M45" t="s">
        <v>23</v>
      </c>
      <c r="N45" t="s">
        <v>24</v>
      </c>
      <c r="O45" t="s">
        <v>1090</v>
      </c>
      <c r="P45" s="3" t="str">
        <f>+LEFT(O45,10)</f>
        <v>10/30/2019</v>
      </c>
      <c r="Q45" s="4">
        <f t="shared" si="0"/>
        <v>43768</v>
      </c>
      <c r="R45" s="5">
        <f>+Z45+AB45</f>
        <v>12</v>
      </c>
      <c r="S45" s="6">
        <f>+IF(I45="CLF",J45,L45)</f>
        <v>71000</v>
      </c>
      <c r="T45" t="str">
        <f>+MID(C45,4,2)</f>
        <v>05</v>
      </c>
      <c r="U45" t="str">
        <f>+LEFT(C45,2)</f>
        <v>11</v>
      </c>
      <c r="V45" t="str">
        <f>+RIGHT(C45,4)</f>
        <v>2019</v>
      </c>
      <c r="W45" t="str">
        <f>+MID(D45,4,2)</f>
        <v>05</v>
      </c>
      <c r="X45" t="str">
        <f>+LEFT(D45,2)</f>
        <v>11</v>
      </c>
      <c r="Y45" t="str">
        <f>+RIGHT(D45,4)</f>
        <v>2031</v>
      </c>
      <c r="Z45">
        <f>+Y45-V45</f>
        <v>12</v>
      </c>
      <c r="AA45">
        <f>+X45-U45</f>
        <v>0</v>
      </c>
      <c r="AB45">
        <f>+AA45/12</f>
        <v>0</v>
      </c>
      <c r="AC45" s="6"/>
    </row>
    <row r="46" spans="1:29" x14ac:dyDescent="0.25">
      <c r="A46" t="s">
        <v>15</v>
      </c>
      <c r="B46" t="s">
        <v>16</v>
      </c>
      <c r="C46" t="s">
        <v>1077</v>
      </c>
      <c r="D46" t="s">
        <v>1091</v>
      </c>
      <c r="E46" s="2">
        <v>-0.17</v>
      </c>
      <c r="F46" t="s">
        <v>19</v>
      </c>
      <c r="G46" s="2">
        <v>0</v>
      </c>
      <c r="H46" t="s">
        <v>20</v>
      </c>
      <c r="I46" t="s">
        <v>21</v>
      </c>
      <c r="J46" s="2">
        <v>4000000000</v>
      </c>
      <c r="K46" t="s">
        <v>22</v>
      </c>
      <c r="L46" s="2">
        <v>142000</v>
      </c>
      <c r="M46" t="s">
        <v>23</v>
      </c>
      <c r="N46" t="s">
        <v>24</v>
      </c>
      <c r="O46" t="s">
        <v>1092</v>
      </c>
      <c r="P46" s="3" t="str">
        <f>+LEFT(O46,10)</f>
        <v>10/30/2019</v>
      </c>
      <c r="Q46" s="4">
        <f t="shared" si="0"/>
        <v>43768</v>
      </c>
      <c r="R46" s="5">
        <f>+Z46+AB46</f>
        <v>8</v>
      </c>
      <c r="S46" s="6">
        <f>+IF(I46="CLF",J46,L46)</f>
        <v>142000</v>
      </c>
      <c r="T46" t="str">
        <f>+MID(C46,4,2)</f>
        <v>05</v>
      </c>
      <c r="U46" t="str">
        <f>+LEFT(C46,2)</f>
        <v>11</v>
      </c>
      <c r="V46" t="str">
        <f>+RIGHT(C46,4)</f>
        <v>2019</v>
      </c>
      <c r="W46" t="str">
        <f>+MID(D46,4,2)</f>
        <v>05</v>
      </c>
      <c r="X46" t="str">
        <f>+LEFT(D46,2)</f>
        <v>11</v>
      </c>
      <c r="Y46" t="str">
        <f>+RIGHT(D46,4)</f>
        <v>2027</v>
      </c>
      <c r="Z46">
        <f>+Y46-V46</f>
        <v>8</v>
      </c>
      <c r="AA46">
        <f>+X46-U46</f>
        <v>0</v>
      </c>
      <c r="AB46">
        <f>+AA46/12</f>
        <v>0</v>
      </c>
      <c r="AC46" s="6"/>
    </row>
    <row r="47" spans="1:29" x14ac:dyDescent="0.25">
      <c r="A47" t="s">
        <v>15</v>
      </c>
      <c r="B47" t="s">
        <v>16</v>
      </c>
      <c r="C47" t="s">
        <v>1077</v>
      </c>
      <c r="D47" t="s">
        <v>1082</v>
      </c>
      <c r="E47" s="2">
        <v>-2.5000000000000001E-3</v>
      </c>
      <c r="F47" t="s">
        <v>19</v>
      </c>
      <c r="G47" s="2">
        <v>0</v>
      </c>
      <c r="H47" t="s">
        <v>34</v>
      </c>
      <c r="I47" t="s">
        <v>22</v>
      </c>
      <c r="J47" s="2">
        <v>142000</v>
      </c>
      <c r="K47" t="s">
        <v>21</v>
      </c>
      <c r="L47" s="2">
        <v>4000000000</v>
      </c>
      <c r="M47" t="s">
        <v>23</v>
      </c>
      <c r="N47" t="s">
        <v>24</v>
      </c>
      <c r="O47" t="s">
        <v>1093</v>
      </c>
      <c r="P47" s="3" t="str">
        <f>+LEFT(O47,10)</f>
        <v>10/30/2019</v>
      </c>
      <c r="Q47" s="4">
        <f t="shared" si="0"/>
        <v>43768</v>
      </c>
      <c r="R47" s="5">
        <f>+Z47+AB47</f>
        <v>10</v>
      </c>
      <c r="S47" s="6">
        <f>+IF(I47="CLF",J47,L47)</f>
        <v>142000</v>
      </c>
      <c r="T47" t="str">
        <f>+MID(C47,4,2)</f>
        <v>05</v>
      </c>
      <c r="U47" t="str">
        <f>+LEFT(C47,2)</f>
        <v>11</v>
      </c>
      <c r="V47" t="str">
        <f>+RIGHT(C47,4)</f>
        <v>2019</v>
      </c>
      <c r="W47" t="str">
        <f>+MID(D47,4,2)</f>
        <v>05</v>
      </c>
      <c r="X47" t="str">
        <f>+LEFT(D47,2)</f>
        <v>11</v>
      </c>
      <c r="Y47" t="str">
        <f>+RIGHT(D47,4)</f>
        <v>2029</v>
      </c>
      <c r="Z47">
        <f>+Y47-V47</f>
        <v>10</v>
      </c>
      <c r="AA47">
        <f>+X47-U47</f>
        <v>0</v>
      </c>
      <c r="AB47">
        <f>+AA47/12</f>
        <v>0</v>
      </c>
      <c r="AC47" s="6"/>
    </row>
    <row r="48" spans="1:29" x14ac:dyDescent="0.25">
      <c r="A48" t="s">
        <v>15</v>
      </c>
      <c r="B48" t="s">
        <v>16</v>
      </c>
      <c r="C48" t="s">
        <v>1077</v>
      </c>
      <c r="D48" t="s">
        <v>1094</v>
      </c>
      <c r="E48" s="2">
        <v>0.01</v>
      </c>
      <c r="F48" t="s">
        <v>19</v>
      </c>
      <c r="G48" s="2">
        <v>0</v>
      </c>
      <c r="H48" t="s">
        <v>34</v>
      </c>
      <c r="I48" t="s">
        <v>22</v>
      </c>
      <c r="J48" s="2">
        <v>35000</v>
      </c>
      <c r="K48" t="s">
        <v>21</v>
      </c>
      <c r="L48" s="2">
        <v>1000000000</v>
      </c>
      <c r="M48" t="s">
        <v>23</v>
      </c>
      <c r="N48" t="s">
        <v>24</v>
      </c>
      <c r="O48" t="s">
        <v>1095</v>
      </c>
      <c r="P48" s="3" t="str">
        <f>+LEFT(O48,10)</f>
        <v>10/30/2019</v>
      </c>
      <c r="Q48" s="4">
        <f t="shared" si="0"/>
        <v>43768</v>
      </c>
      <c r="R48" s="5">
        <f>+Z48+AB48</f>
        <v>25</v>
      </c>
      <c r="S48" s="6">
        <f>+IF(I48="CLF",J48,L48)</f>
        <v>35000</v>
      </c>
      <c r="T48" t="str">
        <f>+MID(C48,4,2)</f>
        <v>05</v>
      </c>
      <c r="U48" t="str">
        <f>+LEFT(C48,2)</f>
        <v>11</v>
      </c>
      <c r="V48" t="str">
        <f>+RIGHT(C48,4)</f>
        <v>2019</v>
      </c>
      <c r="W48" t="str">
        <f>+MID(D48,4,2)</f>
        <v>07</v>
      </c>
      <c r="X48" t="str">
        <f>+LEFT(D48,2)</f>
        <v>11</v>
      </c>
      <c r="Y48" t="str">
        <f>+RIGHT(D48,4)</f>
        <v>2044</v>
      </c>
      <c r="Z48">
        <f>+Y48-V48</f>
        <v>25</v>
      </c>
      <c r="AA48">
        <f>+X48-U48</f>
        <v>0</v>
      </c>
      <c r="AB48">
        <f>+AA48/12</f>
        <v>0</v>
      </c>
      <c r="AC48" s="6"/>
    </row>
    <row r="49" spans="1:29" x14ac:dyDescent="0.25">
      <c r="A49" t="s">
        <v>15</v>
      </c>
      <c r="B49" t="s">
        <v>16</v>
      </c>
      <c r="C49" t="s">
        <v>1077</v>
      </c>
      <c r="D49" t="s">
        <v>1059</v>
      </c>
      <c r="E49" s="2">
        <v>2.5999999999999999E-2</v>
      </c>
      <c r="F49" t="s">
        <v>19</v>
      </c>
      <c r="G49" s="2">
        <v>0</v>
      </c>
      <c r="H49" t="s">
        <v>34</v>
      </c>
      <c r="I49" t="s">
        <v>22</v>
      </c>
      <c r="J49" s="2">
        <v>71000</v>
      </c>
      <c r="K49" t="s">
        <v>21</v>
      </c>
      <c r="L49" s="2">
        <v>2000000000</v>
      </c>
      <c r="M49" t="s">
        <v>23</v>
      </c>
      <c r="N49" t="s">
        <v>24</v>
      </c>
      <c r="O49" t="s">
        <v>1096</v>
      </c>
      <c r="P49" s="3" t="str">
        <f>+LEFT(O49,10)</f>
        <v>10/30/2019</v>
      </c>
      <c r="Q49" s="4">
        <f t="shared" si="0"/>
        <v>43768</v>
      </c>
      <c r="R49" s="5">
        <f>+Z49+AB49</f>
        <v>20</v>
      </c>
      <c r="S49" s="6">
        <f>+IF(I49="CLF",J49,L49)</f>
        <v>71000</v>
      </c>
      <c r="T49" t="str">
        <f>+MID(C49,4,2)</f>
        <v>05</v>
      </c>
      <c r="U49" t="str">
        <f>+LEFT(C49,2)</f>
        <v>11</v>
      </c>
      <c r="V49" t="str">
        <f>+RIGHT(C49,4)</f>
        <v>2019</v>
      </c>
      <c r="W49" t="str">
        <f>+MID(D49,4,2)</f>
        <v>07</v>
      </c>
      <c r="X49" t="str">
        <f>+LEFT(D49,2)</f>
        <v>11</v>
      </c>
      <c r="Y49" t="str">
        <f>+RIGHT(D49,4)</f>
        <v>2039</v>
      </c>
      <c r="Z49">
        <f>+Y49-V49</f>
        <v>20</v>
      </c>
      <c r="AA49">
        <f>+X49-U49</f>
        <v>0</v>
      </c>
      <c r="AB49">
        <f>+AA49/12</f>
        <v>0</v>
      </c>
      <c r="AC49" s="6"/>
    </row>
    <row r="50" spans="1:29" x14ac:dyDescent="0.25">
      <c r="A50" t="s">
        <v>15</v>
      </c>
      <c r="B50" t="s">
        <v>16</v>
      </c>
      <c r="C50" t="s">
        <v>1077</v>
      </c>
      <c r="D50" t="s">
        <v>1091</v>
      </c>
      <c r="E50" s="2">
        <v>-0.17</v>
      </c>
      <c r="F50" t="s">
        <v>19</v>
      </c>
      <c r="G50" s="2">
        <v>0</v>
      </c>
      <c r="H50" t="s">
        <v>20</v>
      </c>
      <c r="I50" t="s">
        <v>21</v>
      </c>
      <c r="J50" s="2">
        <v>4000000000</v>
      </c>
      <c r="K50" t="s">
        <v>22</v>
      </c>
      <c r="L50" s="2">
        <v>142000</v>
      </c>
      <c r="M50" t="s">
        <v>23</v>
      </c>
      <c r="N50" t="s">
        <v>24</v>
      </c>
      <c r="O50" t="s">
        <v>1097</v>
      </c>
      <c r="P50" s="3" t="str">
        <f>+LEFT(O50,10)</f>
        <v>10/30/2019</v>
      </c>
      <c r="Q50" s="4">
        <f t="shared" si="0"/>
        <v>43768</v>
      </c>
      <c r="R50" s="5">
        <f>+Z50+AB50</f>
        <v>8</v>
      </c>
      <c r="S50" s="6">
        <f>+IF(I50="CLF",J50,L50)</f>
        <v>142000</v>
      </c>
      <c r="T50" t="str">
        <f>+MID(C50,4,2)</f>
        <v>05</v>
      </c>
      <c r="U50" t="str">
        <f>+LEFT(C50,2)</f>
        <v>11</v>
      </c>
      <c r="V50" t="str">
        <f>+RIGHT(C50,4)</f>
        <v>2019</v>
      </c>
      <c r="W50" t="str">
        <f>+MID(D50,4,2)</f>
        <v>05</v>
      </c>
      <c r="X50" t="str">
        <f>+LEFT(D50,2)</f>
        <v>11</v>
      </c>
      <c r="Y50" t="str">
        <f>+RIGHT(D50,4)</f>
        <v>2027</v>
      </c>
      <c r="Z50">
        <f>+Y50-V50</f>
        <v>8</v>
      </c>
      <c r="AA50">
        <f>+X50-U50</f>
        <v>0</v>
      </c>
      <c r="AB50">
        <f>+AA50/12</f>
        <v>0</v>
      </c>
      <c r="AC50" s="6"/>
    </row>
    <row r="51" spans="1:29" x14ac:dyDescent="0.25">
      <c r="A51" t="s">
        <v>15</v>
      </c>
      <c r="B51" t="s">
        <v>16</v>
      </c>
      <c r="C51" t="s">
        <v>373</v>
      </c>
      <c r="D51" t="s">
        <v>374</v>
      </c>
      <c r="E51" s="2">
        <v>-0.48</v>
      </c>
      <c r="F51" t="s">
        <v>19</v>
      </c>
      <c r="G51" s="2">
        <v>0</v>
      </c>
      <c r="H51" t="s">
        <v>20</v>
      </c>
      <c r="I51" t="s">
        <v>21</v>
      </c>
      <c r="J51" s="2">
        <v>19084400000</v>
      </c>
      <c r="K51" t="s">
        <v>22</v>
      </c>
      <c r="L51" s="2">
        <v>680000</v>
      </c>
      <c r="M51" t="s">
        <v>23</v>
      </c>
      <c r="N51" t="s">
        <v>45</v>
      </c>
      <c r="O51" t="s">
        <v>1066</v>
      </c>
      <c r="P51" s="3" t="str">
        <f>+LEFT(O51,10)</f>
        <v>11/04/2019</v>
      </c>
      <c r="Q51" s="4">
        <f t="shared" si="0"/>
        <v>43773</v>
      </c>
      <c r="R51" s="5">
        <f>+Z51+AB51</f>
        <v>5</v>
      </c>
      <c r="S51" s="6">
        <f>+IF(I51="CLF",J51,L51)</f>
        <v>680000</v>
      </c>
      <c r="T51" t="str">
        <f>+MID(C51,4,2)</f>
        <v>24</v>
      </c>
      <c r="U51" t="str">
        <f>+LEFT(C51,2)</f>
        <v>10</v>
      </c>
      <c r="V51" t="str">
        <f>+RIGHT(C51,4)</f>
        <v>2039</v>
      </c>
      <c r="W51" t="str">
        <f>+MID(D51,4,2)</f>
        <v>24</v>
      </c>
      <c r="X51" t="str">
        <f>+LEFT(D51,2)</f>
        <v>10</v>
      </c>
      <c r="Y51" t="str">
        <f>+RIGHT(D51,4)</f>
        <v>2044</v>
      </c>
      <c r="Z51">
        <f>+Y51-V51</f>
        <v>5</v>
      </c>
      <c r="AA51">
        <f>+X51-U51</f>
        <v>0</v>
      </c>
      <c r="AB51">
        <f>+AA51/12</f>
        <v>0</v>
      </c>
      <c r="AC51" s="6"/>
    </row>
    <row r="52" spans="1:29" x14ac:dyDescent="0.25">
      <c r="A52" t="s">
        <v>15</v>
      </c>
      <c r="B52" t="s">
        <v>16</v>
      </c>
      <c r="C52" t="s">
        <v>373</v>
      </c>
      <c r="D52" t="s">
        <v>374</v>
      </c>
      <c r="E52" s="2">
        <v>-0.35</v>
      </c>
      <c r="F52" t="s">
        <v>19</v>
      </c>
      <c r="G52" s="2">
        <v>0</v>
      </c>
      <c r="H52" t="s">
        <v>20</v>
      </c>
      <c r="I52" t="s">
        <v>22</v>
      </c>
      <c r="J52" s="2">
        <v>500000</v>
      </c>
      <c r="K52" t="s">
        <v>21</v>
      </c>
      <c r="L52" s="2">
        <v>14032700000</v>
      </c>
      <c r="M52" t="s">
        <v>23</v>
      </c>
      <c r="N52" t="s">
        <v>45</v>
      </c>
      <c r="O52" t="s">
        <v>1067</v>
      </c>
      <c r="P52" s="3" t="str">
        <f>+LEFT(O52,10)</f>
        <v>11/04/2019</v>
      </c>
      <c r="Q52" s="4">
        <f t="shared" si="0"/>
        <v>43773</v>
      </c>
      <c r="R52" s="5">
        <f>+Z52+AB52</f>
        <v>5</v>
      </c>
      <c r="S52" s="6">
        <f>+IF(I52="CLF",J52,L52)</f>
        <v>500000</v>
      </c>
      <c r="T52" t="str">
        <f>+MID(C52,4,2)</f>
        <v>24</v>
      </c>
      <c r="U52" t="str">
        <f>+LEFT(C52,2)</f>
        <v>10</v>
      </c>
      <c r="V52" t="str">
        <f>+RIGHT(C52,4)</f>
        <v>2039</v>
      </c>
      <c r="W52" t="str">
        <f>+MID(D52,4,2)</f>
        <v>24</v>
      </c>
      <c r="X52" t="str">
        <f>+LEFT(D52,2)</f>
        <v>10</v>
      </c>
      <c r="Y52" t="str">
        <f>+RIGHT(D52,4)</f>
        <v>2044</v>
      </c>
      <c r="Z52">
        <f>+Y52-V52</f>
        <v>5</v>
      </c>
      <c r="AA52">
        <f>+X52-U52</f>
        <v>0</v>
      </c>
      <c r="AB52">
        <f>+AA52/12</f>
        <v>0</v>
      </c>
      <c r="AC52" s="6"/>
    </row>
    <row r="53" spans="1:29" x14ac:dyDescent="0.25">
      <c r="A53" t="s">
        <v>15</v>
      </c>
      <c r="B53" t="s">
        <v>16</v>
      </c>
      <c r="C53" t="s">
        <v>1055</v>
      </c>
      <c r="D53" t="s">
        <v>1068</v>
      </c>
      <c r="E53" s="2">
        <v>0.16</v>
      </c>
      <c r="F53" t="s">
        <v>19</v>
      </c>
      <c r="G53" s="2">
        <v>0</v>
      </c>
      <c r="H53" t="s">
        <v>34</v>
      </c>
      <c r="I53" t="s">
        <v>22</v>
      </c>
      <c r="J53" s="2">
        <v>75000</v>
      </c>
      <c r="K53" t="s">
        <v>21</v>
      </c>
      <c r="L53" s="2">
        <v>2104900000</v>
      </c>
      <c r="M53" t="s">
        <v>23</v>
      </c>
      <c r="N53" t="s">
        <v>24</v>
      </c>
      <c r="O53" t="s">
        <v>1069</v>
      </c>
      <c r="P53" s="3" t="str">
        <f>+LEFT(O53,10)</f>
        <v>11/04/2019</v>
      </c>
      <c r="Q53" s="4">
        <f t="shared" si="0"/>
        <v>43773</v>
      </c>
      <c r="R53" s="5">
        <f>+Z53+AB53</f>
        <v>15</v>
      </c>
      <c r="S53" s="6">
        <f>+IF(I53="CLF",J53,L53)</f>
        <v>75000</v>
      </c>
      <c r="T53" t="str">
        <f>+MID(C53,4,2)</f>
        <v>06</v>
      </c>
      <c r="U53" t="str">
        <f>+LEFT(C53,2)</f>
        <v>11</v>
      </c>
      <c r="V53" t="str">
        <f>+RIGHT(C53,4)</f>
        <v>2019</v>
      </c>
      <c r="W53" t="str">
        <f>+MID(D53,4,2)</f>
        <v>06</v>
      </c>
      <c r="X53" t="str">
        <f>+LEFT(D53,2)</f>
        <v>11</v>
      </c>
      <c r="Y53" t="str">
        <f>+RIGHT(D53,4)</f>
        <v>2034</v>
      </c>
      <c r="Z53">
        <f>+Y53-V53</f>
        <v>15</v>
      </c>
      <c r="AA53">
        <f>+X53-U53</f>
        <v>0</v>
      </c>
      <c r="AB53">
        <f>+AA53/12</f>
        <v>0</v>
      </c>
      <c r="AC53" s="6"/>
    </row>
    <row r="54" spans="1:29" x14ac:dyDescent="0.25">
      <c r="A54" t="s">
        <v>15</v>
      </c>
      <c r="B54" t="s">
        <v>16</v>
      </c>
      <c r="C54" t="s">
        <v>1055</v>
      </c>
      <c r="D54" t="s">
        <v>1068</v>
      </c>
      <c r="E54" s="2">
        <v>0.16</v>
      </c>
      <c r="F54" t="s">
        <v>19</v>
      </c>
      <c r="G54" s="2">
        <v>0</v>
      </c>
      <c r="H54" t="s">
        <v>34</v>
      </c>
      <c r="I54" t="s">
        <v>22</v>
      </c>
      <c r="J54" s="2">
        <v>75000</v>
      </c>
      <c r="K54" t="s">
        <v>21</v>
      </c>
      <c r="L54" s="2">
        <v>2104900000</v>
      </c>
      <c r="M54" t="s">
        <v>23</v>
      </c>
      <c r="N54" t="s">
        <v>24</v>
      </c>
      <c r="O54" t="s">
        <v>1070</v>
      </c>
      <c r="P54" s="3" t="str">
        <f>+LEFT(O54,10)</f>
        <v>11/04/2019</v>
      </c>
      <c r="Q54" s="4">
        <f t="shared" si="0"/>
        <v>43773</v>
      </c>
      <c r="R54" s="5">
        <f>+Z54+AB54</f>
        <v>15</v>
      </c>
      <c r="S54" s="6">
        <f>+IF(I54="CLF",J54,L54)</f>
        <v>75000</v>
      </c>
      <c r="T54" t="str">
        <f>+MID(C54,4,2)</f>
        <v>06</v>
      </c>
      <c r="U54" t="str">
        <f>+LEFT(C54,2)</f>
        <v>11</v>
      </c>
      <c r="V54" t="str">
        <f>+RIGHT(C54,4)</f>
        <v>2019</v>
      </c>
      <c r="W54" t="str">
        <f>+MID(D54,4,2)</f>
        <v>06</v>
      </c>
      <c r="X54" t="str">
        <f>+LEFT(D54,2)</f>
        <v>11</v>
      </c>
      <c r="Y54" t="str">
        <f>+RIGHT(D54,4)</f>
        <v>2034</v>
      </c>
      <c r="Z54">
        <f>+Y54-V54</f>
        <v>15</v>
      </c>
      <c r="AA54">
        <f>+X54-U54</f>
        <v>0</v>
      </c>
      <c r="AB54">
        <f>+AA54/12</f>
        <v>0</v>
      </c>
      <c r="AC54" s="6"/>
    </row>
    <row r="55" spans="1:29" x14ac:dyDescent="0.25">
      <c r="A55" t="s">
        <v>15</v>
      </c>
      <c r="B55" t="s">
        <v>16</v>
      </c>
      <c r="C55" t="s">
        <v>1055</v>
      </c>
      <c r="D55" t="s">
        <v>1071</v>
      </c>
      <c r="E55" s="2">
        <v>0</v>
      </c>
      <c r="F55" t="s">
        <v>19</v>
      </c>
      <c r="G55" s="2">
        <v>0</v>
      </c>
      <c r="H55" t="s">
        <v>34</v>
      </c>
      <c r="I55" t="s">
        <v>22</v>
      </c>
      <c r="J55" s="2">
        <v>130000</v>
      </c>
      <c r="K55" t="s">
        <v>21</v>
      </c>
      <c r="L55" s="2">
        <v>3648500000</v>
      </c>
      <c r="M55" t="s">
        <v>23</v>
      </c>
      <c r="N55" t="s">
        <v>24</v>
      </c>
      <c r="O55" t="s">
        <v>1072</v>
      </c>
      <c r="P55" s="3" t="str">
        <f>+LEFT(O55,10)</f>
        <v>11/04/2019</v>
      </c>
      <c r="Q55" s="4">
        <f t="shared" si="0"/>
        <v>43773</v>
      </c>
      <c r="R55" s="5">
        <f>+Z55+AB55</f>
        <v>10</v>
      </c>
      <c r="S55" s="6">
        <f>+IF(I55="CLF",J55,L55)</f>
        <v>130000</v>
      </c>
      <c r="T55" t="str">
        <f>+MID(C55,4,2)</f>
        <v>06</v>
      </c>
      <c r="U55" t="str">
        <f>+LEFT(C55,2)</f>
        <v>11</v>
      </c>
      <c r="V55" t="str">
        <f>+RIGHT(C55,4)</f>
        <v>2019</v>
      </c>
      <c r="W55" t="str">
        <f>+MID(D55,4,2)</f>
        <v>06</v>
      </c>
      <c r="X55" t="str">
        <f>+LEFT(D55,2)</f>
        <v>11</v>
      </c>
      <c r="Y55" t="str">
        <f>+RIGHT(D55,4)</f>
        <v>2029</v>
      </c>
      <c r="Z55">
        <f>+Y55-V55</f>
        <v>10</v>
      </c>
      <c r="AA55">
        <f>+X55-U55</f>
        <v>0</v>
      </c>
      <c r="AB55">
        <f>+AA55/12</f>
        <v>0</v>
      </c>
      <c r="AC55" s="6"/>
    </row>
    <row r="56" spans="1:29" x14ac:dyDescent="0.25">
      <c r="A56" t="s">
        <v>15</v>
      </c>
      <c r="B56" t="s">
        <v>16</v>
      </c>
      <c r="C56" t="s">
        <v>1055</v>
      </c>
      <c r="D56" t="s">
        <v>1071</v>
      </c>
      <c r="E56" s="2">
        <v>0</v>
      </c>
      <c r="F56" t="s">
        <v>19</v>
      </c>
      <c r="G56" s="2">
        <v>0</v>
      </c>
      <c r="H56" t="s">
        <v>34</v>
      </c>
      <c r="I56" t="s">
        <v>22</v>
      </c>
      <c r="J56" s="2">
        <v>130000</v>
      </c>
      <c r="K56" t="s">
        <v>21</v>
      </c>
      <c r="L56" s="2">
        <v>3648500000</v>
      </c>
      <c r="M56" t="s">
        <v>23</v>
      </c>
      <c r="N56" t="s">
        <v>24</v>
      </c>
      <c r="O56" t="s">
        <v>1073</v>
      </c>
      <c r="P56" s="3" t="str">
        <f>+LEFT(O56,10)</f>
        <v>11/04/2019</v>
      </c>
      <c r="Q56" s="4">
        <f t="shared" si="0"/>
        <v>43773</v>
      </c>
      <c r="R56" s="5">
        <f>+Z56+AB56</f>
        <v>10</v>
      </c>
      <c r="S56" s="6">
        <f>+IF(I56="CLF",J56,L56)</f>
        <v>130000</v>
      </c>
      <c r="T56" t="str">
        <f>+MID(C56,4,2)</f>
        <v>06</v>
      </c>
      <c r="U56" t="str">
        <f>+LEFT(C56,2)</f>
        <v>11</v>
      </c>
      <c r="V56" t="str">
        <f>+RIGHT(C56,4)</f>
        <v>2019</v>
      </c>
      <c r="W56" t="str">
        <f>+MID(D56,4,2)</f>
        <v>06</v>
      </c>
      <c r="X56" t="str">
        <f>+LEFT(D56,2)</f>
        <v>11</v>
      </c>
      <c r="Y56" t="str">
        <f>+RIGHT(D56,4)</f>
        <v>2029</v>
      </c>
      <c r="Z56">
        <f>+Y56-V56</f>
        <v>10</v>
      </c>
      <c r="AA56">
        <f>+X56-U56</f>
        <v>0</v>
      </c>
      <c r="AB56">
        <f>+AA56/12</f>
        <v>0</v>
      </c>
      <c r="AC56" s="6"/>
    </row>
    <row r="57" spans="1:29" x14ac:dyDescent="0.25">
      <c r="A57" t="s">
        <v>15</v>
      </c>
      <c r="B57" t="s">
        <v>16</v>
      </c>
      <c r="C57" t="s">
        <v>1058</v>
      </c>
      <c r="D57" t="s">
        <v>1059</v>
      </c>
      <c r="E57" s="2">
        <v>0.28499999999999998</v>
      </c>
      <c r="F57" t="s">
        <v>19</v>
      </c>
      <c r="G57" s="2">
        <v>0</v>
      </c>
      <c r="H57" t="s">
        <v>59</v>
      </c>
      <c r="I57" t="s">
        <v>22</v>
      </c>
      <c r="J57" s="2">
        <v>55000</v>
      </c>
      <c r="K57" t="s">
        <v>21</v>
      </c>
      <c r="L57" s="2">
        <v>1543590000</v>
      </c>
      <c r="M57" t="s">
        <v>23</v>
      </c>
      <c r="N57" t="s">
        <v>45</v>
      </c>
      <c r="O57" t="s">
        <v>1060</v>
      </c>
      <c r="P57" s="3" t="str">
        <f>+LEFT(O57,10)</f>
        <v>11/05/2019</v>
      </c>
      <c r="Q57" s="4">
        <f t="shared" si="0"/>
        <v>43774</v>
      </c>
      <c r="R57" s="5">
        <f>+Z57+AB57</f>
        <v>20</v>
      </c>
      <c r="S57" s="6">
        <f>+IF(I57="CLF",J57,L57)</f>
        <v>55000</v>
      </c>
      <c r="T57" t="str">
        <f>+MID(C57,4,2)</f>
        <v>07</v>
      </c>
      <c r="U57" t="str">
        <f>+LEFT(C57,2)</f>
        <v>11</v>
      </c>
      <c r="V57" t="str">
        <f>+RIGHT(C57,4)</f>
        <v>2019</v>
      </c>
      <c r="W57" t="str">
        <f>+MID(D57,4,2)</f>
        <v>07</v>
      </c>
      <c r="X57" t="str">
        <f>+LEFT(D57,2)</f>
        <v>11</v>
      </c>
      <c r="Y57" t="str">
        <f>+RIGHT(D57,4)</f>
        <v>2039</v>
      </c>
      <c r="Z57">
        <f>+Y57-V57</f>
        <v>20</v>
      </c>
      <c r="AA57">
        <f>+X57-U57</f>
        <v>0</v>
      </c>
      <c r="AB57">
        <f>+AA57/12</f>
        <v>0</v>
      </c>
      <c r="AC57" s="6"/>
    </row>
    <row r="58" spans="1:29" x14ac:dyDescent="0.25">
      <c r="A58" t="s">
        <v>15</v>
      </c>
      <c r="B58" t="s">
        <v>16</v>
      </c>
      <c r="C58" t="s">
        <v>1058</v>
      </c>
      <c r="D58" t="s">
        <v>1059</v>
      </c>
      <c r="E58" s="2">
        <v>0.3</v>
      </c>
      <c r="F58" t="s">
        <v>19</v>
      </c>
      <c r="G58" s="2">
        <v>0</v>
      </c>
      <c r="H58" t="s">
        <v>59</v>
      </c>
      <c r="I58" t="s">
        <v>22</v>
      </c>
      <c r="J58" s="2">
        <v>67000</v>
      </c>
      <c r="K58" t="s">
        <v>21</v>
      </c>
      <c r="L58" s="2">
        <v>1880380000</v>
      </c>
      <c r="M58" t="s">
        <v>23</v>
      </c>
      <c r="N58" t="s">
        <v>45</v>
      </c>
      <c r="O58" t="s">
        <v>1061</v>
      </c>
      <c r="P58" s="3" t="str">
        <f>+LEFT(O58,10)</f>
        <v>11/05/2019</v>
      </c>
      <c r="Q58" s="4">
        <f t="shared" si="0"/>
        <v>43774</v>
      </c>
      <c r="R58" s="5">
        <f>+Z58+AB58</f>
        <v>20</v>
      </c>
      <c r="S58" s="6">
        <f>+IF(I58="CLF",J58,L58)</f>
        <v>67000</v>
      </c>
      <c r="T58" t="str">
        <f>+MID(C58,4,2)</f>
        <v>07</v>
      </c>
      <c r="U58" t="str">
        <f>+LEFT(C58,2)</f>
        <v>11</v>
      </c>
      <c r="V58" t="str">
        <f>+RIGHT(C58,4)</f>
        <v>2019</v>
      </c>
      <c r="W58" t="str">
        <f>+MID(D58,4,2)</f>
        <v>07</v>
      </c>
      <c r="X58" t="str">
        <f>+LEFT(D58,2)</f>
        <v>11</v>
      </c>
      <c r="Y58" t="str">
        <f>+RIGHT(D58,4)</f>
        <v>2039</v>
      </c>
      <c r="Z58">
        <f>+Y58-V58</f>
        <v>20</v>
      </c>
      <c r="AA58">
        <f>+X58-U58</f>
        <v>0</v>
      </c>
      <c r="AB58">
        <f>+AA58/12</f>
        <v>0</v>
      </c>
      <c r="AC58" s="6"/>
    </row>
    <row r="59" spans="1:29" x14ac:dyDescent="0.25">
      <c r="A59" t="s">
        <v>15</v>
      </c>
      <c r="B59" t="s">
        <v>16</v>
      </c>
      <c r="C59" t="s">
        <v>1058</v>
      </c>
      <c r="D59" t="s">
        <v>1059</v>
      </c>
      <c r="E59" s="2">
        <v>0.28499999999999998</v>
      </c>
      <c r="F59" t="s">
        <v>19</v>
      </c>
      <c r="G59" s="2">
        <v>0</v>
      </c>
      <c r="H59" t="s">
        <v>59</v>
      </c>
      <c r="I59" t="s">
        <v>22</v>
      </c>
      <c r="J59" s="2">
        <v>55000</v>
      </c>
      <c r="K59" t="s">
        <v>21</v>
      </c>
      <c r="L59" s="2">
        <v>1543590000</v>
      </c>
      <c r="M59" t="s">
        <v>23</v>
      </c>
      <c r="N59" t="s">
        <v>45</v>
      </c>
      <c r="O59" t="s">
        <v>1062</v>
      </c>
      <c r="P59" s="3" t="str">
        <f>+LEFT(O59,10)</f>
        <v>11/05/2019</v>
      </c>
      <c r="Q59" s="4">
        <f t="shared" si="0"/>
        <v>43774</v>
      </c>
      <c r="R59" s="5">
        <f>+Z59+AB59</f>
        <v>20</v>
      </c>
      <c r="S59" s="6">
        <f>+IF(I59="CLF",J59,L59)</f>
        <v>55000</v>
      </c>
      <c r="T59" t="str">
        <f>+MID(C59,4,2)</f>
        <v>07</v>
      </c>
      <c r="U59" t="str">
        <f>+LEFT(C59,2)</f>
        <v>11</v>
      </c>
      <c r="V59" t="str">
        <f>+RIGHT(C59,4)</f>
        <v>2019</v>
      </c>
      <c r="W59" t="str">
        <f>+MID(D59,4,2)</f>
        <v>07</v>
      </c>
      <c r="X59" t="str">
        <f>+LEFT(D59,2)</f>
        <v>11</v>
      </c>
      <c r="Y59" t="str">
        <f>+RIGHT(D59,4)</f>
        <v>2039</v>
      </c>
      <c r="Z59">
        <f>+Y59-V59</f>
        <v>20</v>
      </c>
      <c r="AA59">
        <f>+X59-U59</f>
        <v>0</v>
      </c>
      <c r="AB59">
        <f>+AA59/12</f>
        <v>0</v>
      </c>
      <c r="AC59" s="6"/>
    </row>
    <row r="60" spans="1:29" x14ac:dyDescent="0.25">
      <c r="A60" t="s">
        <v>15</v>
      </c>
      <c r="B60" t="s">
        <v>16</v>
      </c>
      <c r="C60" t="s">
        <v>1058</v>
      </c>
      <c r="D60" t="s">
        <v>1063</v>
      </c>
      <c r="E60" s="2">
        <v>0.125</v>
      </c>
      <c r="F60" t="s">
        <v>19</v>
      </c>
      <c r="G60" s="2">
        <v>0</v>
      </c>
      <c r="H60" t="s">
        <v>20</v>
      </c>
      <c r="I60" t="s">
        <v>21</v>
      </c>
      <c r="J60" s="2">
        <v>2385550000</v>
      </c>
      <c r="K60" t="s">
        <v>22</v>
      </c>
      <c r="L60" s="2">
        <v>85000</v>
      </c>
      <c r="M60" t="s">
        <v>23</v>
      </c>
      <c r="N60" t="s">
        <v>24</v>
      </c>
      <c r="O60" t="s">
        <v>1064</v>
      </c>
      <c r="P60" s="3" t="str">
        <f>+LEFT(O60,10)</f>
        <v>11/05/2019</v>
      </c>
      <c r="Q60" s="4">
        <f t="shared" si="0"/>
        <v>43774</v>
      </c>
      <c r="R60" s="5">
        <f>+Z60+AB60</f>
        <v>12</v>
      </c>
      <c r="S60" s="6">
        <f>+IF(I60="CLF",J60,L60)</f>
        <v>85000</v>
      </c>
      <c r="T60" t="str">
        <f>+MID(C60,4,2)</f>
        <v>07</v>
      </c>
      <c r="U60" t="str">
        <f>+LEFT(C60,2)</f>
        <v>11</v>
      </c>
      <c r="V60" t="str">
        <f>+RIGHT(C60,4)</f>
        <v>2019</v>
      </c>
      <c r="W60" t="str">
        <f>+MID(D60,4,2)</f>
        <v>07</v>
      </c>
      <c r="X60" t="str">
        <f>+LEFT(D60,2)</f>
        <v>11</v>
      </c>
      <c r="Y60" t="str">
        <f>+RIGHT(D60,4)</f>
        <v>2031</v>
      </c>
      <c r="Z60">
        <f>+Y60-V60</f>
        <v>12</v>
      </c>
      <c r="AA60">
        <f>+X60-U60</f>
        <v>0</v>
      </c>
      <c r="AB60">
        <f>+AA60/12</f>
        <v>0</v>
      </c>
      <c r="AC60" s="6"/>
    </row>
    <row r="61" spans="1:29" x14ac:dyDescent="0.25">
      <c r="A61" t="s">
        <v>15</v>
      </c>
      <c r="B61" t="s">
        <v>16</v>
      </c>
      <c r="C61" t="s">
        <v>1058</v>
      </c>
      <c r="D61" t="s">
        <v>265</v>
      </c>
      <c r="E61" s="2">
        <v>0</v>
      </c>
      <c r="F61" t="s">
        <v>19</v>
      </c>
      <c r="G61" s="2">
        <v>0</v>
      </c>
      <c r="H61" t="s">
        <v>20</v>
      </c>
      <c r="I61" t="s">
        <v>21</v>
      </c>
      <c r="J61" s="2">
        <v>9000000000</v>
      </c>
      <c r="K61" t="s">
        <v>22</v>
      </c>
      <c r="L61" s="2">
        <v>310000</v>
      </c>
      <c r="M61" t="s">
        <v>23</v>
      </c>
      <c r="N61" t="s">
        <v>24</v>
      </c>
      <c r="O61" t="s">
        <v>1065</v>
      </c>
      <c r="P61" s="3" t="str">
        <f>+LEFT(O61,10)</f>
        <v>11/05/2019</v>
      </c>
      <c r="Q61" s="4">
        <f t="shared" si="0"/>
        <v>43774</v>
      </c>
      <c r="R61" s="5">
        <f>+Z61+AB61</f>
        <v>1.1666666666666665</v>
      </c>
      <c r="S61" s="6">
        <f>+IF(I61="CLF",J61,L61)</f>
        <v>310000</v>
      </c>
      <c r="T61" t="str">
        <f>+MID(C61,4,2)</f>
        <v>07</v>
      </c>
      <c r="U61" t="str">
        <f>+LEFT(C61,2)</f>
        <v>11</v>
      </c>
      <c r="V61" t="str">
        <f>+RIGHT(C61,4)</f>
        <v>2019</v>
      </c>
      <c r="W61" t="str">
        <f>+MID(D61,4,2)</f>
        <v>08</v>
      </c>
      <c r="X61" t="str">
        <f>+LEFT(D61,2)</f>
        <v>01</v>
      </c>
      <c r="Y61" t="str">
        <f>+RIGHT(D61,4)</f>
        <v>2021</v>
      </c>
      <c r="Z61">
        <f>+Y61-V61</f>
        <v>2</v>
      </c>
      <c r="AA61">
        <f>+X61-U61</f>
        <v>-10</v>
      </c>
      <c r="AB61">
        <f>+AA61/12</f>
        <v>-0.83333333333333337</v>
      </c>
      <c r="AC61" s="6"/>
    </row>
    <row r="62" spans="1:29" x14ac:dyDescent="0.25">
      <c r="A62" t="s">
        <v>15</v>
      </c>
      <c r="B62" t="s">
        <v>16</v>
      </c>
      <c r="C62" t="s">
        <v>909</v>
      </c>
      <c r="D62" t="s">
        <v>910</v>
      </c>
      <c r="E62" s="2">
        <v>-0.87</v>
      </c>
      <c r="F62" t="s">
        <v>19</v>
      </c>
      <c r="G62" s="2">
        <v>0</v>
      </c>
      <c r="H62" t="s">
        <v>20</v>
      </c>
      <c r="I62" t="s">
        <v>21</v>
      </c>
      <c r="J62" s="2">
        <v>841960000</v>
      </c>
      <c r="K62" t="s">
        <v>22</v>
      </c>
      <c r="L62" s="2">
        <v>30000</v>
      </c>
      <c r="M62" t="s">
        <v>23</v>
      </c>
      <c r="N62" t="s">
        <v>45</v>
      </c>
      <c r="O62" t="s">
        <v>1056</v>
      </c>
      <c r="P62" s="3" t="str">
        <f>+LEFT(O62,10)</f>
        <v>11/06/2019</v>
      </c>
      <c r="Q62" s="4">
        <f t="shared" si="0"/>
        <v>43775</v>
      </c>
      <c r="R62" s="5">
        <f>+Z62+AB62</f>
        <v>3</v>
      </c>
      <c r="S62" s="6">
        <f>+IF(I62="CLF",J62,L62)</f>
        <v>30000</v>
      </c>
      <c r="T62" t="str">
        <f>+MID(C62,4,2)</f>
        <v>08</v>
      </c>
      <c r="U62" t="str">
        <f>+LEFT(C62,2)</f>
        <v>11</v>
      </c>
      <c r="V62" t="str">
        <f>+RIGHT(C62,4)</f>
        <v>2019</v>
      </c>
      <c r="W62" t="str">
        <f>+MID(D62,4,2)</f>
        <v>08</v>
      </c>
      <c r="X62" t="str">
        <f>+LEFT(D62,2)</f>
        <v>11</v>
      </c>
      <c r="Y62" t="str">
        <f>+RIGHT(D62,4)</f>
        <v>2022</v>
      </c>
      <c r="Z62">
        <f>+Y62-V62</f>
        <v>3</v>
      </c>
      <c r="AA62">
        <f>+X62-U62</f>
        <v>0</v>
      </c>
      <c r="AB62">
        <f>+AA62/12</f>
        <v>0</v>
      </c>
      <c r="AC62" s="6"/>
    </row>
    <row r="63" spans="1:29" x14ac:dyDescent="0.25">
      <c r="A63" t="s">
        <v>15</v>
      </c>
      <c r="B63" t="s">
        <v>16</v>
      </c>
      <c r="C63" t="s">
        <v>1055</v>
      </c>
      <c r="D63" t="s">
        <v>145</v>
      </c>
      <c r="E63" s="2">
        <v>-0.32500000000000001</v>
      </c>
      <c r="F63" t="s">
        <v>19</v>
      </c>
      <c r="G63" s="2">
        <v>0</v>
      </c>
      <c r="H63" t="s">
        <v>59</v>
      </c>
      <c r="I63" t="s">
        <v>22</v>
      </c>
      <c r="J63" s="2">
        <v>500000</v>
      </c>
      <c r="K63" t="s">
        <v>21</v>
      </c>
      <c r="L63" s="2">
        <v>14032700000</v>
      </c>
      <c r="M63" t="s">
        <v>23</v>
      </c>
      <c r="N63" t="s">
        <v>45</v>
      </c>
      <c r="O63" t="s">
        <v>1057</v>
      </c>
      <c r="P63" s="3" t="str">
        <f>+LEFT(O63,10)</f>
        <v>11/06/2019</v>
      </c>
      <c r="Q63" s="4">
        <f t="shared" si="0"/>
        <v>43775</v>
      </c>
      <c r="R63" s="5">
        <f>+Z63+AB63</f>
        <v>6.333333333333333</v>
      </c>
      <c r="S63" s="6">
        <f>+IF(I63="CLF",J63,L63)</f>
        <v>500000</v>
      </c>
      <c r="T63" t="str">
        <f>+MID(C63,4,2)</f>
        <v>06</v>
      </c>
      <c r="U63" t="str">
        <f>+LEFT(C63,2)</f>
        <v>11</v>
      </c>
      <c r="V63" t="str">
        <f>+RIGHT(C63,4)</f>
        <v>2019</v>
      </c>
      <c r="W63" t="str">
        <f>+MID(D63,4,2)</f>
        <v>02</v>
      </c>
      <c r="X63" t="str">
        <f>+LEFT(D63,2)</f>
        <v>03</v>
      </c>
      <c r="Y63" t="str">
        <f>+RIGHT(D63,4)</f>
        <v>2026</v>
      </c>
      <c r="Z63">
        <f>+Y63-V63</f>
        <v>7</v>
      </c>
      <c r="AA63">
        <f>+X63-U63</f>
        <v>-8</v>
      </c>
      <c r="AB63">
        <f>+AA63/12</f>
        <v>-0.66666666666666663</v>
      </c>
      <c r="AC63" s="6"/>
    </row>
    <row r="64" spans="1:29" x14ac:dyDescent="0.25">
      <c r="A64" t="s">
        <v>15</v>
      </c>
      <c r="B64" t="s">
        <v>16</v>
      </c>
      <c r="C64" t="s">
        <v>1053</v>
      </c>
      <c r="D64" t="s">
        <v>1048</v>
      </c>
      <c r="E64" s="2">
        <v>0</v>
      </c>
      <c r="F64" t="s">
        <v>19</v>
      </c>
      <c r="G64" s="2">
        <v>0</v>
      </c>
      <c r="H64" t="s">
        <v>34</v>
      </c>
      <c r="I64" t="s">
        <v>22</v>
      </c>
      <c r="J64" s="2">
        <v>200000</v>
      </c>
      <c r="K64" t="s">
        <v>21</v>
      </c>
      <c r="L64" s="2">
        <v>1824250000</v>
      </c>
      <c r="M64" t="s">
        <v>23</v>
      </c>
      <c r="N64" t="s">
        <v>24</v>
      </c>
      <c r="O64" t="s">
        <v>1054</v>
      </c>
      <c r="P64" s="3" t="str">
        <f>+LEFT(O64,10)</f>
        <v>11/07/2019</v>
      </c>
      <c r="Q64" s="4">
        <f t="shared" si="0"/>
        <v>43776</v>
      </c>
      <c r="R64" s="5">
        <f>+Z64+AB64</f>
        <v>10</v>
      </c>
      <c r="S64" s="6">
        <f>+IF(I64="CLF",J64,L64)</f>
        <v>200000</v>
      </c>
      <c r="T64" t="str">
        <f>+MID(C64,4,2)</f>
        <v>12</v>
      </c>
      <c r="U64" t="str">
        <f>+LEFT(C64,2)</f>
        <v>11</v>
      </c>
      <c r="V64" t="str">
        <f>+RIGHT(C64,4)</f>
        <v>2019</v>
      </c>
      <c r="W64" t="str">
        <f>+MID(D64,4,2)</f>
        <v>13</v>
      </c>
      <c r="X64" t="str">
        <f>+LEFT(D64,2)</f>
        <v>11</v>
      </c>
      <c r="Y64" t="str">
        <f>+RIGHT(D64,4)</f>
        <v>2029</v>
      </c>
      <c r="Z64">
        <f>+Y64-V64</f>
        <v>10</v>
      </c>
      <c r="AA64">
        <f>+X64-U64</f>
        <v>0</v>
      </c>
      <c r="AB64">
        <f>+AA64/12</f>
        <v>0</v>
      </c>
      <c r="AC64" s="6"/>
    </row>
    <row r="65" spans="1:29" x14ac:dyDescent="0.25">
      <c r="A65" t="s">
        <v>15</v>
      </c>
      <c r="B65" t="s">
        <v>16</v>
      </c>
      <c r="C65" t="s">
        <v>1044</v>
      </c>
      <c r="D65" t="s">
        <v>1045</v>
      </c>
      <c r="E65" s="2">
        <v>0.17</v>
      </c>
      <c r="F65" t="s">
        <v>19</v>
      </c>
      <c r="G65" s="2">
        <v>0</v>
      </c>
      <c r="H65" t="s">
        <v>20</v>
      </c>
      <c r="I65" t="s">
        <v>22</v>
      </c>
      <c r="J65" s="2">
        <v>533000</v>
      </c>
      <c r="K65" t="s">
        <v>21</v>
      </c>
      <c r="L65" s="2">
        <v>15000000000</v>
      </c>
      <c r="M65" t="s">
        <v>23</v>
      </c>
      <c r="N65" t="s">
        <v>45</v>
      </c>
      <c r="O65" t="s">
        <v>1046</v>
      </c>
      <c r="P65" s="3" t="str">
        <f>+LEFT(O65,10)</f>
        <v>11/08/2019</v>
      </c>
      <c r="Q65" s="4">
        <f t="shared" si="0"/>
        <v>43777</v>
      </c>
      <c r="R65" s="5">
        <f>+Z65+AB65</f>
        <v>20</v>
      </c>
      <c r="S65" s="6">
        <f>+IF(I65="CLF",J65,L65)</f>
        <v>533000</v>
      </c>
      <c r="T65" t="str">
        <f>+MID(C65,4,2)</f>
        <v>13</v>
      </c>
      <c r="U65" t="str">
        <f>+LEFT(C65,2)</f>
        <v>11</v>
      </c>
      <c r="V65" t="str">
        <f>+RIGHT(C65,4)</f>
        <v>2019</v>
      </c>
      <c r="W65" t="str">
        <f>+MID(D65,4,2)</f>
        <v>13</v>
      </c>
      <c r="X65" t="str">
        <f>+LEFT(D65,2)</f>
        <v>11</v>
      </c>
      <c r="Y65" t="str">
        <f>+RIGHT(D65,4)</f>
        <v>2039</v>
      </c>
      <c r="Z65">
        <f>+Y65-V65</f>
        <v>20</v>
      </c>
      <c r="AA65">
        <f>+X65-U65</f>
        <v>0</v>
      </c>
      <c r="AB65">
        <f>+AA65/12</f>
        <v>0</v>
      </c>
      <c r="AC65" s="6"/>
    </row>
    <row r="66" spans="1:29" x14ac:dyDescent="0.25">
      <c r="A66" t="s">
        <v>15</v>
      </c>
      <c r="B66" t="s">
        <v>16</v>
      </c>
      <c r="C66" t="s">
        <v>1044</v>
      </c>
      <c r="D66" t="s">
        <v>1045</v>
      </c>
      <c r="E66" s="2">
        <v>0.17</v>
      </c>
      <c r="F66" t="s">
        <v>19</v>
      </c>
      <c r="G66" s="2">
        <v>0</v>
      </c>
      <c r="H66" t="s">
        <v>20</v>
      </c>
      <c r="I66" t="s">
        <v>22</v>
      </c>
      <c r="J66" s="2">
        <v>71000</v>
      </c>
      <c r="K66" t="s">
        <v>21</v>
      </c>
      <c r="L66" s="2">
        <v>2000000000</v>
      </c>
      <c r="M66" t="s">
        <v>23</v>
      </c>
      <c r="N66" t="s">
        <v>45</v>
      </c>
      <c r="O66" t="s">
        <v>1047</v>
      </c>
      <c r="P66" s="3" t="str">
        <f>+LEFT(O66,10)</f>
        <v>11/08/2019</v>
      </c>
      <c r="Q66" s="4">
        <f t="shared" si="0"/>
        <v>43777</v>
      </c>
      <c r="R66" s="5">
        <f>+Z66+AB66</f>
        <v>20</v>
      </c>
      <c r="S66" s="6">
        <f>+IF(I66="CLF",J66,L66)</f>
        <v>71000</v>
      </c>
      <c r="T66" t="str">
        <f>+MID(C66,4,2)</f>
        <v>13</v>
      </c>
      <c r="U66" t="str">
        <f>+LEFT(C66,2)</f>
        <v>11</v>
      </c>
      <c r="V66" t="str">
        <f>+RIGHT(C66,4)</f>
        <v>2019</v>
      </c>
      <c r="W66" t="str">
        <f>+MID(D66,4,2)</f>
        <v>13</v>
      </c>
      <c r="X66" t="str">
        <f>+LEFT(D66,2)</f>
        <v>11</v>
      </c>
      <c r="Y66" t="str">
        <f>+RIGHT(D66,4)</f>
        <v>2039</v>
      </c>
      <c r="Z66">
        <f>+Y66-V66</f>
        <v>20</v>
      </c>
      <c r="AA66">
        <f>+X66-U66</f>
        <v>0</v>
      </c>
      <c r="AB66">
        <f>+AA66/12</f>
        <v>0</v>
      </c>
      <c r="AC66" s="6"/>
    </row>
    <row r="67" spans="1:29" x14ac:dyDescent="0.25">
      <c r="A67" t="s">
        <v>15</v>
      </c>
      <c r="B67" t="s">
        <v>16</v>
      </c>
      <c r="C67" t="s">
        <v>1044</v>
      </c>
      <c r="D67" t="s">
        <v>1048</v>
      </c>
      <c r="E67" s="2">
        <v>-6.5000000000000002E-2</v>
      </c>
      <c r="F67" t="s">
        <v>19</v>
      </c>
      <c r="G67" s="2">
        <v>0</v>
      </c>
      <c r="H67" t="s">
        <v>20</v>
      </c>
      <c r="I67" t="s">
        <v>22</v>
      </c>
      <c r="J67" s="2">
        <v>213000</v>
      </c>
      <c r="K67" t="s">
        <v>21</v>
      </c>
      <c r="L67" s="2">
        <v>6000000000</v>
      </c>
      <c r="M67" t="s">
        <v>23</v>
      </c>
      <c r="N67" t="s">
        <v>45</v>
      </c>
      <c r="O67" t="s">
        <v>1049</v>
      </c>
      <c r="P67" s="3" t="str">
        <f>+LEFT(O67,10)</f>
        <v>11/08/2019</v>
      </c>
      <c r="Q67" s="4">
        <f t="shared" ref="Q67:Q130" si="1">+DATE(RIGHT(P67,4),LEFT(P67,2),MID(P67,4,2))</f>
        <v>43777</v>
      </c>
      <c r="R67" s="5">
        <f>+Z67+AB67</f>
        <v>10</v>
      </c>
      <c r="S67" s="6">
        <f>+IF(I67="CLF",J67,L67)</f>
        <v>213000</v>
      </c>
      <c r="T67" t="str">
        <f>+MID(C67,4,2)</f>
        <v>13</v>
      </c>
      <c r="U67" t="str">
        <f>+LEFT(C67,2)</f>
        <v>11</v>
      </c>
      <c r="V67" t="str">
        <f>+RIGHT(C67,4)</f>
        <v>2019</v>
      </c>
      <c r="W67" t="str">
        <f>+MID(D67,4,2)</f>
        <v>13</v>
      </c>
      <c r="X67" t="str">
        <f>+LEFT(D67,2)</f>
        <v>11</v>
      </c>
      <c r="Y67" t="str">
        <f>+RIGHT(D67,4)</f>
        <v>2029</v>
      </c>
      <c r="Z67">
        <f>+Y67-V67</f>
        <v>10</v>
      </c>
      <c r="AA67">
        <f>+X67-U67</f>
        <v>0</v>
      </c>
      <c r="AB67">
        <f>+AA67/12</f>
        <v>0</v>
      </c>
      <c r="AC67" s="6"/>
    </row>
    <row r="68" spans="1:29" x14ac:dyDescent="0.25">
      <c r="A68" t="s">
        <v>15</v>
      </c>
      <c r="B68" t="s">
        <v>16</v>
      </c>
      <c r="C68" t="s">
        <v>207</v>
      </c>
      <c r="D68" t="s">
        <v>1037</v>
      </c>
      <c r="E68" s="2">
        <v>0.2</v>
      </c>
      <c r="F68" t="s">
        <v>19</v>
      </c>
      <c r="G68" s="2">
        <v>0</v>
      </c>
      <c r="H68" t="s">
        <v>20</v>
      </c>
      <c r="I68" t="s">
        <v>22</v>
      </c>
      <c r="J68" s="2">
        <v>106000</v>
      </c>
      <c r="K68" t="s">
        <v>21</v>
      </c>
      <c r="L68" s="2">
        <v>3000000000</v>
      </c>
      <c r="M68" t="s">
        <v>23</v>
      </c>
      <c r="N68" t="s">
        <v>45</v>
      </c>
      <c r="O68" t="s">
        <v>1049</v>
      </c>
      <c r="P68" s="3" t="str">
        <f>+LEFT(O68,10)</f>
        <v>11/08/2019</v>
      </c>
      <c r="Q68" s="4">
        <f t="shared" si="1"/>
        <v>43777</v>
      </c>
      <c r="R68" s="5">
        <f>+Z68+AB68</f>
        <v>10</v>
      </c>
      <c r="S68" s="6">
        <f>+IF(I68="CLF",J68,L68)</f>
        <v>106000</v>
      </c>
      <c r="T68" t="str">
        <f>+MID(C68,4,2)</f>
        <v>14</v>
      </c>
      <c r="U68" t="str">
        <f>+LEFT(C68,2)</f>
        <v>11</v>
      </c>
      <c r="V68" t="str">
        <f>+RIGHT(C68,4)</f>
        <v>2019</v>
      </c>
      <c r="W68" t="str">
        <f>+MID(D68,4,2)</f>
        <v>14</v>
      </c>
      <c r="X68" t="str">
        <f>+LEFT(D68,2)</f>
        <v>11</v>
      </c>
      <c r="Y68" t="str">
        <f>+RIGHT(D68,4)</f>
        <v>2029</v>
      </c>
      <c r="Z68">
        <f>+Y68-V68</f>
        <v>10</v>
      </c>
      <c r="AA68">
        <f>+X68-U68</f>
        <v>0</v>
      </c>
      <c r="AB68">
        <f>+AA68/12</f>
        <v>0</v>
      </c>
      <c r="AC68" s="6"/>
    </row>
    <row r="69" spans="1:29" x14ac:dyDescent="0.25">
      <c r="A69" t="s">
        <v>15</v>
      </c>
      <c r="B69" t="s">
        <v>16</v>
      </c>
      <c r="C69" t="s">
        <v>1044</v>
      </c>
      <c r="D69" t="s">
        <v>1050</v>
      </c>
      <c r="E69" s="2">
        <v>-0.01</v>
      </c>
      <c r="F69" t="s">
        <v>19</v>
      </c>
      <c r="G69" s="2">
        <v>0</v>
      </c>
      <c r="H69" t="s">
        <v>20</v>
      </c>
      <c r="I69" t="s">
        <v>22</v>
      </c>
      <c r="J69" s="2">
        <v>71000</v>
      </c>
      <c r="K69" t="s">
        <v>21</v>
      </c>
      <c r="L69" s="2">
        <v>2000000000</v>
      </c>
      <c r="M69" t="s">
        <v>23</v>
      </c>
      <c r="N69" t="s">
        <v>45</v>
      </c>
      <c r="O69" t="s">
        <v>1051</v>
      </c>
      <c r="P69" s="3" t="str">
        <f>+LEFT(O69,10)</f>
        <v>11/08/2019</v>
      </c>
      <c r="Q69" s="4">
        <f t="shared" si="1"/>
        <v>43777</v>
      </c>
      <c r="R69" s="5">
        <f>+Z69+AB69</f>
        <v>12</v>
      </c>
      <c r="S69" s="6">
        <f>+IF(I69="CLF",J69,L69)</f>
        <v>71000</v>
      </c>
      <c r="T69" t="str">
        <f>+MID(C69,4,2)</f>
        <v>13</v>
      </c>
      <c r="U69" t="str">
        <f>+LEFT(C69,2)</f>
        <v>11</v>
      </c>
      <c r="V69" t="str">
        <f>+RIGHT(C69,4)</f>
        <v>2019</v>
      </c>
      <c r="W69" t="str">
        <f>+MID(D69,4,2)</f>
        <v>13</v>
      </c>
      <c r="X69" t="str">
        <f>+LEFT(D69,2)</f>
        <v>11</v>
      </c>
      <c r="Y69" t="str">
        <f>+RIGHT(D69,4)</f>
        <v>2031</v>
      </c>
      <c r="Z69">
        <f>+Y69-V69</f>
        <v>12</v>
      </c>
      <c r="AA69">
        <f>+X69-U69</f>
        <v>0</v>
      </c>
      <c r="AB69">
        <f>+AA69/12</f>
        <v>0</v>
      </c>
      <c r="AC69" s="6"/>
    </row>
    <row r="70" spans="1:29" x14ac:dyDescent="0.25">
      <c r="A70" t="s">
        <v>15</v>
      </c>
      <c r="B70" t="s">
        <v>16</v>
      </c>
      <c r="C70" t="s">
        <v>1044</v>
      </c>
      <c r="D70" t="s">
        <v>1048</v>
      </c>
      <c r="E70" s="2">
        <v>-0.04</v>
      </c>
      <c r="F70" t="s">
        <v>19</v>
      </c>
      <c r="G70" s="2">
        <v>0</v>
      </c>
      <c r="H70" t="s">
        <v>20</v>
      </c>
      <c r="I70" t="s">
        <v>22</v>
      </c>
      <c r="J70" s="2">
        <v>490000</v>
      </c>
      <c r="K70" t="s">
        <v>21</v>
      </c>
      <c r="L70" s="2">
        <v>13766600000</v>
      </c>
      <c r="M70" t="s">
        <v>23</v>
      </c>
      <c r="N70" t="s">
        <v>45</v>
      </c>
      <c r="O70" t="s">
        <v>1052</v>
      </c>
      <c r="P70" s="3" t="str">
        <f>+LEFT(O70,10)</f>
        <v>11/08/2019</v>
      </c>
      <c r="Q70" s="4">
        <f t="shared" si="1"/>
        <v>43777</v>
      </c>
      <c r="R70" s="5">
        <f>+Z70+AB70</f>
        <v>10</v>
      </c>
      <c r="S70" s="6">
        <f>+IF(I70="CLF",J70,L70)</f>
        <v>490000</v>
      </c>
      <c r="T70" t="str">
        <f>+MID(C70,4,2)</f>
        <v>13</v>
      </c>
      <c r="U70" t="str">
        <f>+LEFT(C70,2)</f>
        <v>11</v>
      </c>
      <c r="V70" t="str">
        <f>+RIGHT(C70,4)</f>
        <v>2019</v>
      </c>
      <c r="W70" t="str">
        <f>+MID(D70,4,2)</f>
        <v>13</v>
      </c>
      <c r="X70" t="str">
        <f>+LEFT(D70,2)</f>
        <v>11</v>
      </c>
      <c r="Y70" t="str">
        <f>+RIGHT(D70,4)</f>
        <v>2029</v>
      </c>
      <c r="Z70">
        <f>+Y70-V70</f>
        <v>10</v>
      </c>
      <c r="AA70">
        <f>+X70-U70</f>
        <v>0</v>
      </c>
      <c r="AB70">
        <f>+AA70/12</f>
        <v>0</v>
      </c>
      <c r="AC70" s="6"/>
    </row>
    <row r="71" spans="1:29" x14ac:dyDescent="0.25">
      <c r="A71" t="s">
        <v>15</v>
      </c>
      <c r="B71" t="s">
        <v>16</v>
      </c>
      <c r="C71" t="s">
        <v>207</v>
      </c>
      <c r="D71" t="s">
        <v>1037</v>
      </c>
      <c r="E71" s="2">
        <v>0.2</v>
      </c>
      <c r="F71" t="s">
        <v>19</v>
      </c>
      <c r="G71" s="2">
        <v>0</v>
      </c>
      <c r="H71" t="s">
        <v>62</v>
      </c>
      <c r="I71" t="s">
        <v>21</v>
      </c>
      <c r="J71" s="2">
        <v>3000000000</v>
      </c>
      <c r="K71" t="s">
        <v>22</v>
      </c>
      <c r="L71" s="2">
        <v>106000</v>
      </c>
      <c r="M71" t="s">
        <v>23</v>
      </c>
      <c r="N71" t="s">
        <v>45</v>
      </c>
      <c r="O71" t="s">
        <v>1038</v>
      </c>
      <c r="P71" s="3" t="str">
        <f>+LEFT(O71,10)</f>
        <v>11/12/2019</v>
      </c>
      <c r="Q71" s="4">
        <f t="shared" si="1"/>
        <v>43781</v>
      </c>
      <c r="R71" s="5">
        <f>+Z71+AB71</f>
        <v>10</v>
      </c>
      <c r="S71" s="6">
        <f>+IF(I71="CLF",J71,L71)</f>
        <v>106000</v>
      </c>
      <c r="T71" t="str">
        <f>+MID(C71,4,2)</f>
        <v>14</v>
      </c>
      <c r="U71" t="str">
        <f>+LEFT(C71,2)</f>
        <v>11</v>
      </c>
      <c r="V71" t="str">
        <f>+RIGHT(C71,4)</f>
        <v>2019</v>
      </c>
      <c r="W71" t="str">
        <f>+MID(D71,4,2)</f>
        <v>14</v>
      </c>
      <c r="X71" t="str">
        <f>+LEFT(D71,2)</f>
        <v>11</v>
      </c>
      <c r="Y71" t="str">
        <f>+RIGHT(D71,4)</f>
        <v>2029</v>
      </c>
      <c r="Z71">
        <f>+Y71-V71</f>
        <v>10</v>
      </c>
      <c r="AA71">
        <f>+X71-U71</f>
        <v>0</v>
      </c>
      <c r="AB71">
        <f>+AA71/12</f>
        <v>0</v>
      </c>
      <c r="AC71" s="6"/>
    </row>
    <row r="72" spans="1:29" x14ac:dyDescent="0.25">
      <c r="A72" t="s">
        <v>15</v>
      </c>
      <c r="B72" t="s">
        <v>16</v>
      </c>
      <c r="C72" t="s">
        <v>207</v>
      </c>
      <c r="D72" t="s">
        <v>1031</v>
      </c>
      <c r="E72" s="2">
        <v>-9.5000000000000001E-2</v>
      </c>
      <c r="F72" t="s">
        <v>19</v>
      </c>
      <c r="G72" s="2">
        <v>0</v>
      </c>
      <c r="H72" t="s">
        <v>20</v>
      </c>
      <c r="I72" t="s">
        <v>21</v>
      </c>
      <c r="J72" s="2">
        <v>6000000000</v>
      </c>
      <c r="K72" t="s">
        <v>22</v>
      </c>
      <c r="L72" s="2">
        <v>213000</v>
      </c>
      <c r="M72" t="s">
        <v>23</v>
      </c>
      <c r="N72" t="s">
        <v>24</v>
      </c>
      <c r="O72" t="s">
        <v>1039</v>
      </c>
      <c r="P72" s="3" t="str">
        <f>+LEFT(O72,10)</f>
        <v>11/12/2019</v>
      </c>
      <c r="Q72" s="4">
        <f t="shared" si="1"/>
        <v>43781</v>
      </c>
      <c r="R72" s="5">
        <f>+Z72+AB72</f>
        <v>7</v>
      </c>
      <c r="S72" s="6">
        <f>+IF(I72="CLF",J72,L72)</f>
        <v>213000</v>
      </c>
      <c r="T72" t="str">
        <f>+MID(C72,4,2)</f>
        <v>14</v>
      </c>
      <c r="U72" t="str">
        <f>+LEFT(C72,2)</f>
        <v>11</v>
      </c>
      <c r="V72" t="str">
        <f>+RIGHT(C72,4)</f>
        <v>2019</v>
      </c>
      <c r="W72" t="str">
        <f>+MID(D72,4,2)</f>
        <v>16</v>
      </c>
      <c r="X72" t="str">
        <f>+LEFT(D72,2)</f>
        <v>11</v>
      </c>
      <c r="Y72" t="str">
        <f>+RIGHT(D72,4)</f>
        <v>2026</v>
      </c>
      <c r="Z72">
        <f>+Y72-V72</f>
        <v>7</v>
      </c>
      <c r="AA72">
        <f>+X72-U72</f>
        <v>0</v>
      </c>
      <c r="AB72">
        <f>+AA72/12</f>
        <v>0</v>
      </c>
      <c r="AC72" s="6"/>
    </row>
    <row r="73" spans="1:29" x14ac:dyDescent="0.25">
      <c r="A73" t="s">
        <v>15</v>
      </c>
      <c r="B73" t="s">
        <v>16</v>
      </c>
      <c r="C73" t="s">
        <v>207</v>
      </c>
      <c r="D73" t="s">
        <v>1040</v>
      </c>
      <c r="E73" s="2">
        <v>-0.24</v>
      </c>
      <c r="F73" t="s">
        <v>19</v>
      </c>
      <c r="G73" s="2">
        <v>0</v>
      </c>
      <c r="H73" t="s">
        <v>20</v>
      </c>
      <c r="I73" t="s">
        <v>21</v>
      </c>
      <c r="J73" s="2">
        <v>6000000000</v>
      </c>
      <c r="K73" t="s">
        <v>22</v>
      </c>
      <c r="L73" s="2">
        <v>213000</v>
      </c>
      <c r="M73" t="s">
        <v>23</v>
      </c>
      <c r="N73" t="s">
        <v>24</v>
      </c>
      <c r="O73" t="s">
        <v>1041</v>
      </c>
      <c r="P73" s="3" t="str">
        <f>+LEFT(O73,10)</f>
        <v>11/12/2019</v>
      </c>
      <c r="Q73" s="4">
        <f t="shared" si="1"/>
        <v>43781</v>
      </c>
      <c r="R73" s="5">
        <f>+Z73+AB73</f>
        <v>6</v>
      </c>
      <c r="S73" s="6">
        <f>+IF(I73="CLF",J73,L73)</f>
        <v>213000</v>
      </c>
      <c r="T73" t="str">
        <f>+MID(C73,4,2)</f>
        <v>14</v>
      </c>
      <c r="U73" t="str">
        <f>+LEFT(C73,2)</f>
        <v>11</v>
      </c>
      <c r="V73" t="str">
        <f>+RIGHT(C73,4)</f>
        <v>2019</v>
      </c>
      <c r="W73" t="str">
        <f>+MID(D73,4,2)</f>
        <v>14</v>
      </c>
      <c r="X73" t="str">
        <f>+LEFT(D73,2)</f>
        <v>11</v>
      </c>
      <c r="Y73" t="str">
        <f>+RIGHT(D73,4)</f>
        <v>2025</v>
      </c>
      <c r="Z73">
        <f>+Y73-V73</f>
        <v>6</v>
      </c>
      <c r="AA73">
        <f>+X73-U73</f>
        <v>0</v>
      </c>
      <c r="AB73">
        <f>+AA73/12</f>
        <v>0</v>
      </c>
      <c r="AC73" s="6"/>
    </row>
    <row r="74" spans="1:29" x14ac:dyDescent="0.25">
      <c r="A74" t="s">
        <v>15</v>
      </c>
      <c r="B74" t="s">
        <v>16</v>
      </c>
      <c r="C74" t="s">
        <v>207</v>
      </c>
      <c r="D74" t="s">
        <v>1037</v>
      </c>
      <c r="E74" s="2">
        <v>0.16500000000000001</v>
      </c>
      <c r="F74" t="s">
        <v>19</v>
      </c>
      <c r="G74" s="2">
        <v>0</v>
      </c>
      <c r="H74" t="s">
        <v>20</v>
      </c>
      <c r="I74" t="s">
        <v>21</v>
      </c>
      <c r="J74" s="2">
        <v>4000000000</v>
      </c>
      <c r="K74" t="s">
        <v>22</v>
      </c>
      <c r="L74" s="2">
        <v>142000</v>
      </c>
      <c r="M74" t="s">
        <v>23</v>
      </c>
      <c r="N74" t="s">
        <v>24</v>
      </c>
      <c r="O74" t="s">
        <v>1042</v>
      </c>
      <c r="P74" s="3" t="str">
        <f>+LEFT(O74,10)</f>
        <v>11/12/2019</v>
      </c>
      <c r="Q74" s="4">
        <f t="shared" si="1"/>
        <v>43781</v>
      </c>
      <c r="R74" s="5">
        <f>+Z74+AB74</f>
        <v>10</v>
      </c>
      <c r="S74" s="6">
        <f>+IF(I74="CLF",J74,L74)</f>
        <v>142000</v>
      </c>
      <c r="T74" t="str">
        <f>+MID(C74,4,2)</f>
        <v>14</v>
      </c>
      <c r="U74" t="str">
        <f>+LEFT(C74,2)</f>
        <v>11</v>
      </c>
      <c r="V74" t="str">
        <f>+RIGHT(C74,4)</f>
        <v>2019</v>
      </c>
      <c r="W74" t="str">
        <f>+MID(D74,4,2)</f>
        <v>14</v>
      </c>
      <c r="X74" t="str">
        <f>+LEFT(D74,2)</f>
        <v>11</v>
      </c>
      <c r="Y74" t="str">
        <f>+RIGHT(D74,4)</f>
        <v>2029</v>
      </c>
      <c r="Z74">
        <f>+Y74-V74</f>
        <v>10</v>
      </c>
      <c r="AA74">
        <f>+X74-U74</f>
        <v>0</v>
      </c>
      <c r="AB74">
        <f>+AA74/12</f>
        <v>0</v>
      </c>
      <c r="AC74" s="6"/>
    </row>
    <row r="75" spans="1:29" x14ac:dyDescent="0.25">
      <c r="A75" t="s">
        <v>15</v>
      </c>
      <c r="B75" t="s">
        <v>16</v>
      </c>
      <c r="C75" t="s">
        <v>207</v>
      </c>
      <c r="D75" t="s">
        <v>1031</v>
      </c>
      <c r="E75" s="2">
        <v>-0.08</v>
      </c>
      <c r="F75" t="s">
        <v>19</v>
      </c>
      <c r="G75" s="2">
        <v>0</v>
      </c>
      <c r="H75" t="s">
        <v>34</v>
      </c>
      <c r="I75" t="s">
        <v>22</v>
      </c>
      <c r="J75" s="2">
        <v>142000</v>
      </c>
      <c r="K75" t="s">
        <v>21</v>
      </c>
      <c r="L75" s="2">
        <v>4000000000</v>
      </c>
      <c r="M75" t="s">
        <v>23</v>
      </c>
      <c r="N75" t="s">
        <v>24</v>
      </c>
      <c r="O75" t="s">
        <v>1043</v>
      </c>
      <c r="P75" s="3" t="str">
        <f>+LEFT(O75,10)</f>
        <v>11/12/2019</v>
      </c>
      <c r="Q75" s="4">
        <f t="shared" si="1"/>
        <v>43781</v>
      </c>
      <c r="R75" s="5">
        <f>+Z75+AB75</f>
        <v>7</v>
      </c>
      <c r="S75" s="6">
        <f>+IF(I75="CLF",J75,L75)</f>
        <v>142000</v>
      </c>
      <c r="T75" t="str">
        <f>+MID(C75,4,2)</f>
        <v>14</v>
      </c>
      <c r="U75" t="str">
        <f>+LEFT(C75,2)</f>
        <v>11</v>
      </c>
      <c r="V75" t="str">
        <f>+RIGHT(C75,4)</f>
        <v>2019</v>
      </c>
      <c r="W75" t="str">
        <f>+MID(D75,4,2)</f>
        <v>16</v>
      </c>
      <c r="X75" t="str">
        <f>+LEFT(D75,2)</f>
        <v>11</v>
      </c>
      <c r="Y75" t="str">
        <f>+RIGHT(D75,4)</f>
        <v>2026</v>
      </c>
      <c r="Z75">
        <f>+Y75-V75</f>
        <v>7</v>
      </c>
      <c r="AA75">
        <f>+X75-U75</f>
        <v>0</v>
      </c>
      <c r="AB75">
        <f>+AA75/12</f>
        <v>0</v>
      </c>
      <c r="AC75" s="6"/>
    </row>
    <row r="76" spans="1:29" x14ac:dyDescent="0.25">
      <c r="A76" t="s">
        <v>15</v>
      </c>
      <c r="B76" t="s">
        <v>16</v>
      </c>
      <c r="C76" t="s">
        <v>1017</v>
      </c>
      <c r="D76" t="s">
        <v>1018</v>
      </c>
      <c r="E76" s="2">
        <v>0.29299999999999998</v>
      </c>
      <c r="F76" t="s">
        <v>19</v>
      </c>
      <c r="G76" s="2">
        <v>0</v>
      </c>
      <c r="H76" t="s">
        <v>20</v>
      </c>
      <c r="I76" t="s">
        <v>22</v>
      </c>
      <c r="J76" s="2">
        <v>498000</v>
      </c>
      <c r="K76" t="s">
        <v>21</v>
      </c>
      <c r="L76" s="2">
        <v>14000000000</v>
      </c>
      <c r="M76" t="s">
        <v>23</v>
      </c>
      <c r="N76" t="s">
        <v>45</v>
      </c>
      <c r="O76" t="s">
        <v>1019</v>
      </c>
      <c r="P76" s="3" t="str">
        <f>+LEFT(O76,10)</f>
        <v>11/13/2019</v>
      </c>
      <c r="Q76" s="4">
        <f t="shared" si="1"/>
        <v>43782</v>
      </c>
      <c r="R76" s="5">
        <f>+Z76+AB76</f>
        <v>9</v>
      </c>
      <c r="S76" s="6">
        <f>+IF(I76="CLF",J76,L76)</f>
        <v>498000</v>
      </c>
      <c r="T76" t="str">
        <f>+MID(C76,4,2)</f>
        <v>15</v>
      </c>
      <c r="U76" t="str">
        <f>+LEFT(C76,2)</f>
        <v>11</v>
      </c>
      <c r="V76" t="str">
        <f>+RIGHT(C76,4)</f>
        <v>2019</v>
      </c>
      <c r="W76" t="str">
        <f>+MID(D76,4,2)</f>
        <v>15</v>
      </c>
      <c r="X76" t="str">
        <f>+LEFT(D76,2)</f>
        <v>11</v>
      </c>
      <c r="Y76" t="str">
        <f>+RIGHT(D76,4)</f>
        <v>2028</v>
      </c>
      <c r="Z76">
        <f>+Y76-V76</f>
        <v>9</v>
      </c>
      <c r="AA76">
        <f>+X76-U76</f>
        <v>0</v>
      </c>
      <c r="AB76">
        <f>+AA76/12</f>
        <v>0</v>
      </c>
      <c r="AC76" s="6"/>
    </row>
    <row r="77" spans="1:29" x14ac:dyDescent="0.25">
      <c r="A77" t="s">
        <v>15</v>
      </c>
      <c r="B77" t="s">
        <v>16</v>
      </c>
      <c r="C77" t="s">
        <v>1017</v>
      </c>
      <c r="D77" t="s">
        <v>1018</v>
      </c>
      <c r="E77" s="2">
        <v>0.29499999999999998</v>
      </c>
      <c r="F77" t="s">
        <v>19</v>
      </c>
      <c r="G77" s="2">
        <v>0</v>
      </c>
      <c r="H77" t="s">
        <v>20</v>
      </c>
      <c r="I77" t="s">
        <v>22</v>
      </c>
      <c r="J77" s="2">
        <v>106000</v>
      </c>
      <c r="K77" t="s">
        <v>21</v>
      </c>
      <c r="L77" s="2">
        <v>3000000000</v>
      </c>
      <c r="M77" t="s">
        <v>23</v>
      </c>
      <c r="N77" t="s">
        <v>45</v>
      </c>
      <c r="O77" t="s">
        <v>1020</v>
      </c>
      <c r="P77" s="3" t="str">
        <f>+LEFT(O77,10)</f>
        <v>11/13/2019</v>
      </c>
      <c r="Q77" s="4">
        <f t="shared" si="1"/>
        <v>43782</v>
      </c>
      <c r="R77" s="5">
        <f>+Z77+AB77</f>
        <v>9</v>
      </c>
      <c r="S77" s="6">
        <f>+IF(I77="CLF",J77,L77)</f>
        <v>106000</v>
      </c>
      <c r="T77" t="str">
        <f>+MID(C77,4,2)</f>
        <v>15</v>
      </c>
      <c r="U77" t="str">
        <f>+LEFT(C77,2)</f>
        <v>11</v>
      </c>
      <c r="V77" t="str">
        <f>+RIGHT(C77,4)</f>
        <v>2019</v>
      </c>
      <c r="W77" t="str">
        <f>+MID(D77,4,2)</f>
        <v>15</v>
      </c>
      <c r="X77" t="str">
        <f>+LEFT(D77,2)</f>
        <v>11</v>
      </c>
      <c r="Y77" t="str">
        <f>+RIGHT(D77,4)</f>
        <v>2028</v>
      </c>
      <c r="Z77">
        <f>+Y77-V77</f>
        <v>9</v>
      </c>
      <c r="AA77">
        <f>+X77-U77</f>
        <v>0</v>
      </c>
      <c r="AB77">
        <f>+AA77/12</f>
        <v>0</v>
      </c>
      <c r="AC77" s="6"/>
    </row>
    <row r="78" spans="1:29" x14ac:dyDescent="0.25">
      <c r="A78" t="s">
        <v>15</v>
      </c>
      <c r="B78" t="s">
        <v>16</v>
      </c>
      <c r="C78" t="s">
        <v>1017</v>
      </c>
      <c r="D78" t="s">
        <v>1018</v>
      </c>
      <c r="E78" s="2">
        <v>0.28999999999999998</v>
      </c>
      <c r="F78" t="s">
        <v>19</v>
      </c>
      <c r="G78" s="2">
        <v>0</v>
      </c>
      <c r="H78" t="s">
        <v>20</v>
      </c>
      <c r="I78" t="s">
        <v>21</v>
      </c>
      <c r="J78" s="2">
        <v>8000000000</v>
      </c>
      <c r="K78" t="s">
        <v>22</v>
      </c>
      <c r="L78" s="2">
        <v>284000</v>
      </c>
      <c r="M78" t="s">
        <v>23</v>
      </c>
      <c r="N78" t="s">
        <v>24</v>
      </c>
      <c r="O78" t="s">
        <v>1021</v>
      </c>
      <c r="P78" s="3" t="str">
        <f>+LEFT(O78,10)</f>
        <v>11/13/2019</v>
      </c>
      <c r="Q78" s="4">
        <f t="shared" si="1"/>
        <v>43782</v>
      </c>
      <c r="R78" s="5">
        <f>+Z78+AB78</f>
        <v>9</v>
      </c>
      <c r="S78" s="6">
        <f>+IF(I78="CLF",J78,L78)</f>
        <v>284000</v>
      </c>
      <c r="T78" t="str">
        <f>+MID(C78,4,2)</f>
        <v>15</v>
      </c>
      <c r="U78" t="str">
        <f>+LEFT(C78,2)</f>
        <v>11</v>
      </c>
      <c r="V78" t="str">
        <f>+RIGHT(C78,4)</f>
        <v>2019</v>
      </c>
      <c r="W78" t="str">
        <f>+MID(D78,4,2)</f>
        <v>15</v>
      </c>
      <c r="X78" t="str">
        <f>+LEFT(D78,2)</f>
        <v>11</v>
      </c>
      <c r="Y78" t="str">
        <f>+RIGHT(D78,4)</f>
        <v>2028</v>
      </c>
      <c r="Z78">
        <f>+Y78-V78</f>
        <v>9</v>
      </c>
      <c r="AA78">
        <f>+X78-U78</f>
        <v>0</v>
      </c>
      <c r="AB78">
        <f>+AA78/12</f>
        <v>0</v>
      </c>
      <c r="AC78" s="6"/>
    </row>
    <row r="79" spans="1:29" x14ac:dyDescent="0.25">
      <c r="A79" t="s">
        <v>15</v>
      </c>
      <c r="B79" t="s">
        <v>16</v>
      </c>
      <c r="C79" t="s">
        <v>1017</v>
      </c>
      <c r="D79" t="s">
        <v>1022</v>
      </c>
      <c r="E79" s="2">
        <v>0.37</v>
      </c>
      <c r="F79" t="s">
        <v>19</v>
      </c>
      <c r="G79" s="2">
        <v>0</v>
      </c>
      <c r="H79" t="s">
        <v>20</v>
      </c>
      <c r="I79" t="s">
        <v>21</v>
      </c>
      <c r="J79" s="2">
        <v>4000000000</v>
      </c>
      <c r="K79" t="s">
        <v>22</v>
      </c>
      <c r="L79" s="2">
        <v>142000</v>
      </c>
      <c r="M79" t="s">
        <v>23</v>
      </c>
      <c r="N79" t="s">
        <v>24</v>
      </c>
      <c r="O79" t="s">
        <v>1023</v>
      </c>
      <c r="P79" s="3" t="str">
        <f>+LEFT(O79,10)</f>
        <v>11/13/2019</v>
      </c>
      <c r="Q79" s="4">
        <f t="shared" si="1"/>
        <v>43782</v>
      </c>
      <c r="R79" s="5">
        <f>+Z79+AB79</f>
        <v>10</v>
      </c>
      <c r="S79" s="6">
        <f>+IF(I79="CLF",J79,L79)</f>
        <v>142000</v>
      </c>
      <c r="T79" t="str">
        <f>+MID(C79,4,2)</f>
        <v>15</v>
      </c>
      <c r="U79" t="str">
        <f>+LEFT(C79,2)</f>
        <v>11</v>
      </c>
      <c r="V79" t="str">
        <f>+RIGHT(C79,4)</f>
        <v>2019</v>
      </c>
      <c r="W79" t="str">
        <f>+MID(D79,4,2)</f>
        <v>15</v>
      </c>
      <c r="X79" t="str">
        <f>+LEFT(D79,2)</f>
        <v>11</v>
      </c>
      <c r="Y79" t="str">
        <f>+RIGHT(D79,4)</f>
        <v>2029</v>
      </c>
      <c r="Z79">
        <f>+Y79-V79</f>
        <v>10</v>
      </c>
      <c r="AA79">
        <f>+X79-U79</f>
        <v>0</v>
      </c>
      <c r="AB79">
        <f>+AA79/12</f>
        <v>0</v>
      </c>
      <c r="AC79" s="6"/>
    </row>
    <row r="80" spans="1:29" x14ac:dyDescent="0.25">
      <c r="A80" t="s">
        <v>15</v>
      </c>
      <c r="B80" t="s">
        <v>16</v>
      </c>
      <c r="C80" t="s">
        <v>1017</v>
      </c>
      <c r="D80" t="s">
        <v>1022</v>
      </c>
      <c r="E80" s="2">
        <v>0.37</v>
      </c>
      <c r="F80" t="s">
        <v>19</v>
      </c>
      <c r="G80" s="2">
        <v>0</v>
      </c>
      <c r="H80" t="s">
        <v>20</v>
      </c>
      <c r="I80" t="s">
        <v>21</v>
      </c>
      <c r="J80" s="2">
        <v>4000000000</v>
      </c>
      <c r="K80" t="s">
        <v>22</v>
      </c>
      <c r="L80" s="2">
        <v>142000</v>
      </c>
      <c r="M80" t="s">
        <v>23</v>
      </c>
      <c r="N80" t="s">
        <v>24</v>
      </c>
      <c r="O80" t="s">
        <v>1024</v>
      </c>
      <c r="P80" s="3" t="str">
        <f>+LEFT(O80,10)</f>
        <v>11/13/2019</v>
      </c>
      <c r="Q80" s="4">
        <f t="shared" si="1"/>
        <v>43782</v>
      </c>
      <c r="R80" s="5">
        <f>+Z80+AB80</f>
        <v>10</v>
      </c>
      <c r="S80" s="6">
        <f>+IF(I80="CLF",J80,L80)</f>
        <v>142000</v>
      </c>
      <c r="T80" t="str">
        <f>+MID(C80,4,2)</f>
        <v>15</v>
      </c>
      <c r="U80" t="str">
        <f>+LEFT(C80,2)</f>
        <v>11</v>
      </c>
      <c r="V80" t="str">
        <f>+RIGHT(C80,4)</f>
        <v>2019</v>
      </c>
      <c r="W80" t="str">
        <f>+MID(D80,4,2)</f>
        <v>15</v>
      </c>
      <c r="X80" t="str">
        <f>+LEFT(D80,2)</f>
        <v>11</v>
      </c>
      <c r="Y80" t="str">
        <f>+RIGHT(D80,4)</f>
        <v>2029</v>
      </c>
      <c r="Z80">
        <f>+Y80-V80</f>
        <v>10</v>
      </c>
      <c r="AA80">
        <f>+X80-U80</f>
        <v>0</v>
      </c>
      <c r="AB80">
        <f>+AA80/12</f>
        <v>0</v>
      </c>
      <c r="AC80" s="6"/>
    </row>
    <row r="81" spans="1:29" x14ac:dyDescent="0.25">
      <c r="A81" t="s">
        <v>15</v>
      </c>
      <c r="B81" t="s">
        <v>16</v>
      </c>
      <c r="C81" t="s">
        <v>1017</v>
      </c>
      <c r="D81" t="s">
        <v>1025</v>
      </c>
      <c r="E81" s="2">
        <v>0.5</v>
      </c>
      <c r="F81" t="s">
        <v>19</v>
      </c>
      <c r="G81" s="2">
        <v>0</v>
      </c>
      <c r="H81" t="s">
        <v>20</v>
      </c>
      <c r="I81" t="s">
        <v>21</v>
      </c>
      <c r="J81" s="2">
        <v>4000000000</v>
      </c>
      <c r="K81" t="s">
        <v>22</v>
      </c>
      <c r="L81" s="2">
        <v>142000</v>
      </c>
      <c r="M81" t="s">
        <v>23</v>
      </c>
      <c r="N81" t="s">
        <v>24</v>
      </c>
      <c r="O81" t="s">
        <v>1026</v>
      </c>
      <c r="P81" s="3" t="str">
        <f>+LEFT(O81,10)</f>
        <v>11/13/2019</v>
      </c>
      <c r="Q81" s="4">
        <f t="shared" si="1"/>
        <v>43782</v>
      </c>
      <c r="R81" s="5">
        <f>+Z81+AB81</f>
        <v>15</v>
      </c>
      <c r="S81" s="6">
        <f>+IF(I81="CLF",J81,L81)</f>
        <v>142000</v>
      </c>
      <c r="T81" t="str">
        <f>+MID(C81,4,2)</f>
        <v>15</v>
      </c>
      <c r="U81" t="str">
        <f>+LEFT(C81,2)</f>
        <v>11</v>
      </c>
      <c r="V81" t="str">
        <f>+RIGHT(C81,4)</f>
        <v>2019</v>
      </c>
      <c r="W81" t="str">
        <f>+MID(D81,4,2)</f>
        <v>15</v>
      </c>
      <c r="X81" t="str">
        <f>+LEFT(D81,2)</f>
        <v>11</v>
      </c>
      <c r="Y81" t="str">
        <f>+RIGHT(D81,4)</f>
        <v>2034</v>
      </c>
      <c r="Z81">
        <f>+Y81-V81</f>
        <v>15</v>
      </c>
      <c r="AA81">
        <f>+X81-U81</f>
        <v>0</v>
      </c>
      <c r="AB81">
        <f>+AA81/12</f>
        <v>0</v>
      </c>
      <c r="AC81" s="6"/>
    </row>
    <row r="82" spans="1:29" x14ac:dyDescent="0.25">
      <c r="A82" t="s">
        <v>15</v>
      </c>
      <c r="B82" t="s">
        <v>16</v>
      </c>
      <c r="C82" t="s">
        <v>1017</v>
      </c>
      <c r="D82" t="s">
        <v>1027</v>
      </c>
      <c r="E82" s="2">
        <v>0.05</v>
      </c>
      <c r="F82" t="s">
        <v>19</v>
      </c>
      <c r="G82" s="2">
        <v>0</v>
      </c>
      <c r="H82" t="s">
        <v>20</v>
      </c>
      <c r="I82" t="s">
        <v>21</v>
      </c>
      <c r="J82" s="2">
        <v>5000000000</v>
      </c>
      <c r="K82" t="s">
        <v>22</v>
      </c>
      <c r="L82" s="2">
        <v>177000</v>
      </c>
      <c r="M82" t="s">
        <v>23</v>
      </c>
      <c r="N82" t="s">
        <v>24</v>
      </c>
      <c r="O82" t="s">
        <v>1028</v>
      </c>
      <c r="P82" s="3" t="str">
        <f>+LEFT(O82,10)</f>
        <v>11/13/2019</v>
      </c>
      <c r="Q82" s="4">
        <f t="shared" si="1"/>
        <v>43782</v>
      </c>
      <c r="R82" s="5">
        <f>+Z82+AB82</f>
        <v>8</v>
      </c>
      <c r="S82" s="6">
        <f>+IF(I82="CLF",J82,L82)</f>
        <v>177000</v>
      </c>
      <c r="T82" t="str">
        <f>+MID(C82,4,2)</f>
        <v>15</v>
      </c>
      <c r="U82" t="str">
        <f>+LEFT(C82,2)</f>
        <v>11</v>
      </c>
      <c r="V82" t="str">
        <f>+RIGHT(C82,4)</f>
        <v>2019</v>
      </c>
      <c r="W82" t="str">
        <f>+MID(D82,4,2)</f>
        <v>15</v>
      </c>
      <c r="X82" t="str">
        <f>+LEFT(D82,2)</f>
        <v>11</v>
      </c>
      <c r="Y82" t="str">
        <f>+RIGHT(D82,4)</f>
        <v>2027</v>
      </c>
      <c r="Z82">
        <f>+Y82-V82</f>
        <v>8</v>
      </c>
      <c r="AA82">
        <f>+X82-U82</f>
        <v>0</v>
      </c>
      <c r="AB82">
        <f>+AA82/12</f>
        <v>0</v>
      </c>
      <c r="AC82" s="6"/>
    </row>
    <row r="83" spans="1:29" x14ac:dyDescent="0.25">
      <c r="A83" t="s">
        <v>15</v>
      </c>
      <c r="B83" t="s">
        <v>16</v>
      </c>
      <c r="C83" t="s">
        <v>1017</v>
      </c>
      <c r="D83" t="s">
        <v>1029</v>
      </c>
      <c r="E83" s="2">
        <v>0.68500000000000005</v>
      </c>
      <c r="F83" t="s">
        <v>19</v>
      </c>
      <c r="G83" s="2">
        <v>0</v>
      </c>
      <c r="H83" t="s">
        <v>34</v>
      </c>
      <c r="I83" t="s">
        <v>22</v>
      </c>
      <c r="J83" s="2">
        <v>142000</v>
      </c>
      <c r="K83" t="s">
        <v>21</v>
      </c>
      <c r="L83" s="2">
        <v>4000000000</v>
      </c>
      <c r="M83" t="s">
        <v>23</v>
      </c>
      <c r="N83" t="s">
        <v>24</v>
      </c>
      <c r="O83" t="s">
        <v>1030</v>
      </c>
      <c r="P83" s="3" t="str">
        <f>+LEFT(O83,10)</f>
        <v>11/13/2019</v>
      </c>
      <c r="Q83" s="4">
        <f t="shared" si="1"/>
        <v>43782</v>
      </c>
      <c r="R83" s="5">
        <f>+Z83+AB83</f>
        <v>20</v>
      </c>
      <c r="S83" s="6">
        <f>+IF(I83="CLF",J83,L83)</f>
        <v>142000</v>
      </c>
      <c r="T83" t="str">
        <f>+MID(C83,4,2)</f>
        <v>15</v>
      </c>
      <c r="U83" t="str">
        <f>+LEFT(C83,2)</f>
        <v>11</v>
      </c>
      <c r="V83" t="str">
        <f>+RIGHT(C83,4)</f>
        <v>2019</v>
      </c>
      <c r="W83" t="str">
        <f>+MID(D83,4,2)</f>
        <v>15</v>
      </c>
      <c r="X83" t="str">
        <f>+LEFT(D83,2)</f>
        <v>11</v>
      </c>
      <c r="Y83" t="str">
        <f>+RIGHT(D83,4)</f>
        <v>2039</v>
      </c>
      <c r="Z83">
        <f>+Y83-V83</f>
        <v>20</v>
      </c>
      <c r="AA83">
        <f>+X83-U83</f>
        <v>0</v>
      </c>
      <c r="AB83">
        <f>+AA83/12</f>
        <v>0</v>
      </c>
      <c r="AC83" s="6"/>
    </row>
    <row r="84" spans="1:29" x14ac:dyDescent="0.25">
      <c r="A84" t="s">
        <v>15</v>
      </c>
      <c r="B84" t="s">
        <v>16</v>
      </c>
      <c r="C84" t="s">
        <v>1017</v>
      </c>
      <c r="D84" t="s">
        <v>1031</v>
      </c>
      <c r="E84" s="2">
        <v>-5.5E-2</v>
      </c>
      <c r="F84" t="s">
        <v>19</v>
      </c>
      <c r="G84" s="2">
        <v>0</v>
      </c>
      <c r="H84" t="s">
        <v>20</v>
      </c>
      <c r="I84" t="s">
        <v>21</v>
      </c>
      <c r="J84" s="2">
        <v>6000000000</v>
      </c>
      <c r="K84" t="s">
        <v>22</v>
      </c>
      <c r="L84" s="2">
        <v>213000</v>
      </c>
      <c r="M84" t="s">
        <v>23</v>
      </c>
      <c r="N84" t="s">
        <v>24</v>
      </c>
      <c r="O84" t="s">
        <v>1032</v>
      </c>
      <c r="P84" s="3" t="str">
        <f>+LEFT(O84,10)</f>
        <v>11/13/2019</v>
      </c>
      <c r="Q84" s="4">
        <f t="shared" si="1"/>
        <v>43782</v>
      </c>
      <c r="R84" s="5">
        <f>+Z84+AB84</f>
        <v>7</v>
      </c>
      <c r="S84" s="6">
        <f>+IF(I84="CLF",J84,L84)</f>
        <v>213000</v>
      </c>
      <c r="T84" t="str">
        <f>+MID(C84,4,2)</f>
        <v>15</v>
      </c>
      <c r="U84" t="str">
        <f>+LEFT(C84,2)</f>
        <v>11</v>
      </c>
      <c r="V84" t="str">
        <f>+RIGHT(C84,4)</f>
        <v>2019</v>
      </c>
      <c r="W84" t="str">
        <f>+MID(D84,4,2)</f>
        <v>16</v>
      </c>
      <c r="X84" t="str">
        <f>+LEFT(D84,2)</f>
        <v>11</v>
      </c>
      <c r="Y84" t="str">
        <f>+RIGHT(D84,4)</f>
        <v>2026</v>
      </c>
      <c r="Z84">
        <f>+Y84-V84</f>
        <v>7</v>
      </c>
      <c r="AA84">
        <f>+X84-U84</f>
        <v>0</v>
      </c>
      <c r="AB84">
        <f>+AA84/12</f>
        <v>0</v>
      </c>
      <c r="AC84" s="6"/>
    </row>
    <row r="85" spans="1:29" x14ac:dyDescent="0.25">
      <c r="A85" t="s">
        <v>15</v>
      </c>
      <c r="B85" t="s">
        <v>16</v>
      </c>
      <c r="C85" t="s">
        <v>1017</v>
      </c>
      <c r="D85" t="s">
        <v>1033</v>
      </c>
      <c r="E85" s="2">
        <v>0.52500000000000002</v>
      </c>
      <c r="F85" t="s">
        <v>19</v>
      </c>
      <c r="G85" s="2">
        <v>0</v>
      </c>
      <c r="H85" t="s">
        <v>34</v>
      </c>
      <c r="I85" t="s">
        <v>22</v>
      </c>
      <c r="J85" s="2">
        <v>106000</v>
      </c>
      <c r="K85" t="s">
        <v>21</v>
      </c>
      <c r="L85" s="2">
        <v>3000000000</v>
      </c>
      <c r="M85" t="s">
        <v>23</v>
      </c>
      <c r="N85" t="s">
        <v>24</v>
      </c>
      <c r="O85" t="s">
        <v>1034</v>
      </c>
      <c r="P85" s="3" t="str">
        <f>+LEFT(O85,10)</f>
        <v>11/13/2019</v>
      </c>
      <c r="Q85" s="4">
        <f t="shared" si="1"/>
        <v>43782</v>
      </c>
      <c r="R85" s="5">
        <f>+Z85+AB85</f>
        <v>25</v>
      </c>
      <c r="S85" s="6">
        <f>+IF(I85="CLF",J85,L85)</f>
        <v>106000</v>
      </c>
      <c r="T85" t="str">
        <f>+MID(C85,4,2)</f>
        <v>15</v>
      </c>
      <c r="U85" t="str">
        <f>+LEFT(C85,2)</f>
        <v>11</v>
      </c>
      <c r="V85" t="str">
        <f>+RIGHT(C85,4)</f>
        <v>2019</v>
      </c>
      <c r="W85" t="str">
        <f>+MID(D85,4,2)</f>
        <v>15</v>
      </c>
      <c r="X85" t="str">
        <f>+LEFT(D85,2)</f>
        <v>11</v>
      </c>
      <c r="Y85" t="str">
        <f>+RIGHT(D85,4)</f>
        <v>2044</v>
      </c>
      <c r="Z85">
        <f>+Y85-V85</f>
        <v>25</v>
      </c>
      <c r="AA85">
        <f>+X85-U85</f>
        <v>0</v>
      </c>
      <c r="AB85">
        <f>+AA85/12</f>
        <v>0</v>
      </c>
      <c r="AC85" s="6"/>
    </row>
    <row r="86" spans="1:29" x14ac:dyDescent="0.25">
      <c r="A86" t="s">
        <v>15</v>
      </c>
      <c r="B86" t="s">
        <v>16</v>
      </c>
      <c r="C86" t="s">
        <v>1017</v>
      </c>
      <c r="D86" t="s">
        <v>1033</v>
      </c>
      <c r="E86" s="2">
        <v>0.495</v>
      </c>
      <c r="F86" t="s">
        <v>19</v>
      </c>
      <c r="G86" s="2">
        <v>0</v>
      </c>
      <c r="H86" t="s">
        <v>34</v>
      </c>
      <c r="I86" t="s">
        <v>22</v>
      </c>
      <c r="J86" s="2">
        <v>71000</v>
      </c>
      <c r="K86" t="s">
        <v>21</v>
      </c>
      <c r="L86" s="2">
        <v>2000000000</v>
      </c>
      <c r="M86" t="s">
        <v>23</v>
      </c>
      <c r="N86" t="s">
        <v>24</v>
      </c>
      <c r="O86" t="s">
        <v>1035</v>
      </c>
      <c r="P86" s="3" t="str">
        <f>+LEFT(O86,10)</f>
        <v>11/13/2019</v>
      </c>
      <c r="Q86" s="4">
        <f t="shared" si="1"/>
        <v>43782</v>
      </c>
      <c r="R86" s="5">
        <f>+Z86+AB86</f>
        <v>25</v>
      </c>
      <c r="S86" s="6">
        <f>+IF(I86="CLF",J86,L86)</f>
        <v>71000</v>
      </c>
      <c r="T86" t="str">
        <f>+MID(C86,4,2)</f>
        <v>15</v>
      </c>
      <c r="U86" t="str">
        <f>+LEFT(C86,2)</f>
        <v>11</v>
      </c>
      <c r="V86" t="str">
        <f>+RIGHT(C86,4)</f>
        <v>2019</v>
      </c>
      <c r="W86" t="str">
        <f>+MID(D86,4,2)</f>
        <v>15</v>
      </c>
      <c r="X86" t="str">
        <f>+LEFT(D86,2)</f>
        <v>11</v>
      </c>
      <c r="Y86" t="str">
        <f>+RIGHT(D86,4)</f>
        <v>2044</v>
      </c>
      <c r="Z86">
        <f>+Y86-V86</f>
        <v>25</v>
      </c>
      <c r="AA86">
        <f>+X86-U86</f>
        <v>0</v>
      </c>
      <c r="AB86">
        <f>+AA86/12</f>
        <v>0</v>
      </c>
      <c r="AC86" s="6"/>
    </row>
    <row r="87" spans="1:29" x14ac:dyDescent="0.25">
      <c r="A87" t="s">
        <v>15</v>
      </c>
      <c r="B87" t="s">
        <v>16</v>
      </c>
      <c r="C87" t="s">
        <v>1017</v>
      </c>
      <c r="D87" t="s">
        <v>1029</v>
      </c>
      <c r="E87" s="2">
        <v>0.65500000000000003</v>
      </c>
      <c r="F87" t="s">
        <v>19</v>
      </c>
      <c r="G87" s="2">
        <v>0</v>
      </c>
      <c r="H87" t="s">
        <v>34</v>
      </c>
      <c r="I87" t="s">
        <v>22</v>
      </c>
      <c r="J87" s="2">
        <v>71000</v>
      </c>
      <c r="K87" t="s">
        <v>21</v>
      </c>
      <c r="L87" s="2">
        <v>2000000000</v>
      </c>
      <c r="M87" t="s">
        <v>23</v>
      </c>
      <c r="N87" t="s">
        <v>24</v>
      </c>
      <c r="O87" t="s">
        <v>1036</v>
      </c>
      <c r="P87" s="3" t="str">
        <f>+LEFT(O87,10)</f>
        <v>11/13/2019</v>
      </c>
      <c r="Q87" s="4">
        <f t="shared" si="1"/>
        <v>43782</v>
      </c>
      <c r="R87" s="5">
        <f>+Z87+AB87</f>
        <v>20</v>
      </c>
      <c r="S87" s="6">
        <f>+IF(I87="CLF",J87,L87)</f>
        <v>71000</v>
      </c>
      <c r="T87" t="str">
        <f>+MID(C87,4,2)</f>
        <v>15</v>
      </c>
      <c r="U87" t="str">
        <f>+LEFT(C87,2)</f>
        <v>11</v>
      </c>
      <c r="V87" t="str">
        <f>+RIGHT(C87,4)</f>
        <v>2019</v>
      </c>
      <c r="W87" t="str">
        <f>+MID(D87,4,2)</f>
        <v>15</v>
      </c>
      <c r="X87" t="str">
        <f>+LEFT(D87,2)</f>
        <v>11</v>
      </c>
      <c r="Y87" t="str">
        <f>+RIGHT(D87,4)</f>
        <v>2039</v>
      </c>
      <c r="Z87">
        <f>+Y87-V87</f>
        <v>20</v>
      </c>
      <c r="AA87">
        <f>+X87-U87</f>
        <v>0</v>
      </c>
      <c r="AB87">
        <f>+AA87/12</f>
        <v>0</v>
      </c>
      <c r="AC87" s="6"/>
    </row>
    <row r="88" spans="1:29" x14ac:dyDescent="0.25">
      <c r="A88" t="s">
        <v>15</v>
      </c>
      <c r="B88" t="s">
        <v>16</v>
      </c>
      <c r="C88" t="s">
        <v>1012</v>
      </c>
      <c r="D88" t="s">
        <v>1013</v>
      </c>
      <c r="E88" s="2">
        <v>2.5000000000000001E-2</v>
      </c>
      <c r="F88" t="s">
        <v>19</v>
      </c>
      <c r="G88" s="2">
        <v>0</v>
      </c>
      <c r="H88" t="s">
        <v>20</v>
      </c>
      <c r="I88" t="s">
        <v>21</v>
      </c>
      <c r="J88" s="2">
        <v>6000000000</v>
      </c>
      <c r="K88" t="s">
        <v>22</v>
      </c>
      <c r="L88" s="2">
        <v>213000</v>
      </c>
      <c r="M88" t="s">
        <v>23</v>
      </c>
      <c r="N88" t="s">
        <v>24</v>
      </c>
      <c r="O88" t="s">
        <v>1014</v>
      </c>
      <c r="P88" s="3" t="str">
        <f>+LEFT(O88,10)</f>
        <v>11/14/2019</v>
      </c>
      <c r="Q88" s="4">
        <f t="shared" si="1"/>
        <v>43783</v>
      </c>
      <c r="R88" s="5">
        <f>+Z88+AB88</f>
        <v>6</v>
      </c>
      <c r="S88" s="6">
        <f>+IF(I88="CLF",J88,L88)</f>
        <v>213000</v>
      </c>
      <c r="T88" t="str">
        <f>+MID(C88,4,2)</f>
        <v>18</v>
      </c>
      <c r="U88" t="str">
        <f>+LEFT(C88,2)</f>
        <v>11</v>
      </c>
      <c r="V88" t="str">
        <f>+RIGHT(C88,4)</f>
        <v>2019</v>
      </c>
      <c r="W88" t="str">
        <f>+MID(D88,4,2)</f>
        <v>18</v>
      </c>
      <c r="X88" t="str">
        <f>+LEFT(D88,2)</f>
        <v>11</v>
      </c>
      <c r="Y88" t="str">
        <f>+RIGHT(D88,4)</f>
        <v>2025</v>
      </c>
      <c r="Z88">
        <f>+Y88-V88</f>
        <v>6</v>
      </c>
      <c r="AA88">
        <f>+X88-U88</f>
        <v>0</v>
      </c>
      <c r="AB88">
        <f>+AA88/12</f>
        <v>0</v>
      </c>
      <c r="AC88" s="6"/>
    </row>
    <row r="89" spans="1:29" x14ac:dyDescent="0.25">
      <c r="A89" t="s">
        <v>15</v>
      </c>
      <c r="B89" t="s">
        <v>16</v>
      </c>
      <c r="C89" t="s">
        <v>1012</v>
      </c>
      <c r="D89" t="s">
        <v>1015</v>
      </c>
      <c r="E89" s="2">
        <v>-0.32</v>
      </c>
      <c r="F89" t="s">
        <v>19</v>
      </c>
      <c r="G89" s="2">
        <v>0</v>
      </c>
      <c r="H89" t="s">
        <v>34</v>
      </c>
      <c r="I89" t="s">
        <v>22</v>
      </c>
      <c r="J89" s="2">
        <v>284000</v>
      </c>
      <c r="K89" t="s">
        <v>21</v>
      </c>
      <c r="L89" s="2">
        <v>8000000000</v>
      </c>
      <c r="M89" t="s">
        <v>23</v>
      </c>
      <c r="N89" t="s">
        <v>24</v>
      </c>
      <c r="O89" t="s">
        <v>1016</v>
      </c>
      <c r="P89" s="3" t="str">
        <f>+LEFT(O89,10)</f>
        <v>11/14/2019</v>
      </c>
      <c r="Q89" s="4">
        <f t="shared" si="1"/>
        <v>43783</v>
      </c>
      <c r="R89" s="5">
        <f>+Z89+AB89</f>
        <v>4</v>
      </c>
      <c r="S89" s="6">
        <f>+IF(I89="CLF",J89,L89)</f>
        <v>284000</v>
      </c>
      <c r="T89" t="str">
        <f>+MID(C89,4,2)</f>
        <v>18</v>
      </c>
      <c r="U89" t="str">
        <f>+LEFT(C89,2)</f>
        <v>11</v>
      </c>
      <c r="V89" t="str">
        <f>+RIGHT(C89,4)</f>
        <v>2019</v>
      </c>
      <c r="W89" t="str">
        <f>+MID(D89,4,2)</f>
        <v>20</v>
      </c>
      <c r="X89" t="str">
        <f>+LEFT(D89,2)</f>
        <v>11</v>
      </c>
      <c r="Y89" t="str">
        <f>+RIGHT(D89,4)</f>
        <v>2023</v>
      </c>
      <c r="Z89">
        <f>+Y89-V89</f>
        <v>4</v>
      </c>
      <c r="AA89">
        <f>+X89-U89</f>
        <v>0</v>
      </c>
      <c r="AB89">
        <f>+AA89/12</f>
        <v>0</v>
      </c>
      <c r="AC89" s="6"/>
    </row>
    <row r="90" spans="1:29" x14ac:dyDescent="0.25">
      <c r="A90" t="s">
        <v>15</v>
      </c>
      <c r="B90" t="s">
        <v>16</v>
      </c>
      <c r="C90" t="s">
        <v>1009</v>
      </c>
      <c r="D90" t="s">
        <v>1010</v>
      </c>
      <c r="E90" s="2">
        <v>-7.0000000000000007E-2</v>
      </c>
      <c r="F90" t="s">
        <v>19</v>
      </c>
      <c r="G90" s="2">
        <v>0</v>
      </c>
      <c r="H90" t="s">
        <v>20</v>
      </c>
      <c r="I90" t="s">
        <v>21</v>
      </c>
      <c r="J90" s="2">
        <v>6000000000</v>
      </c>
      <c r="K90" t="s">
        <v>22</v>
      </c>
      <c r="L90" s="2">
        <v>213000</v>
      </c>
      <c r="M90" t="s">
        <v>23</v>
      </c>
      <c r="N90" t="s">
        <v>24</v>
      </c>
      <c r="O90" t="s">
        <v>1011</v>
      </c>
      <c r="P90" s="3" t="str">
        <f>+LEFT(O90,10)</f>
        <v>11/15/2019</v>
      </c>
      <c r="Q90" s="4">
        <f t="shared" si="1"/>
        <v>43784</v>
      </c>
      <c r="R90" s="5">
        <f>+Z90+AB90</f>
        <v>7</v>
      </c>
      <c r="S90" s="6">
        <f>+IF(I90="CLF",J90,L90)</f>
        <v>213000</v>
      </c>
      <c r="T90" t="str">
        <f>+MID(C90,4,2)</f>
        <v>19</v>
      </c>
      <c r="U90" t="str">
        <f>+LEFT(C90,2)</f>
        <v>11</v>
      </c>
      <c r="V90" t="str">
        <f>+RIGHT(C90,4)</f>
        <v>2019</v>
      </c>
      <c r="W90" t="str">
        <f>+MID(D90,4,2)</f>
        <v>19</v>
      </c>
      <c r="X90" t="str">
        <f>+LEFT(D90,2)</f>
        <v>11</v>
      </c>
      <c r="Y90" t="str">
        <f>+RIGHT(D90,4)</f>
        <v>2026</v>
      </c>
      <c r="Z90">
        <f>+Y90-V90</f>
        <v>7</v>
      </c>
      <c r="AA90">
        <f>+X90-U90</f>
        <v>0</v>
      </c>
      <c r="AB90">
        <f>+AA90/12</f>
        <v>0</v>
      </c>
      <c r="AC90" s="6"/>
    </row>
    <row r="91" spans="1:29" x14ac:dyDescent="0.25">
      <c r="A91" t="s">
        <v>15</v>
      </c>
      <c r="B91" t="s">
        <v>16</v>
      </c>
      <c r="C91" t="s">
        <v>983</v>
      </c>
      <c r="D91" t="s">
        <v>1002</v>
      </c>
      <c r="E91" s="2">
        <v>-0.85299999999999998</v>
      </c>
      <c r="F91" t="s">
        <v>19</v>
      </c>
      <c r="G91" s="2">
        <v>0</v>
      </c>
      <c r="H91" t="s">
        <v>81</v>
      </c>
      <c r="I91" t="s">
        <v>22</v>
      </c>
      <c r="J91" s="2">
        <v>355000</v>
      </c>
      <c r="K91" t="s">
        <v>21</v>
      </c>
      <c r="L91" s="2">
        <v>10000000000</v>
      </c>
      <c r="M91" t="s">
        <v>23</v>
      </c>
      <c r="N91" t="s">
        <v>24</v>
      </c>
      <c r="O91" t="s">
        <v>1003</v>
      </c>
      <c r="P91" s="3" t="str">
        <f>+LEFT(O91,10)</f>
        <v>11/18/2019</v>
      </c>
      <c r="Q91" s="4">
        <f t="shared" si="1"/>
        <v>43787</v>
      </c>
      <c r="R91" s="5">
        <f>+Z91+AB91</f>
        <v>3</v>
      </c>
      <c r="S91" s="6">
        <f>+IF(I91="CLF",J91,L91)</f>
        <v>355000</v>
      </c>
      <c r="T91" t="str">
        <f>+MID(C91,4,2)</f>
        <v>20</v>
      </c>
      <c r="U91" t="str">
        <f>+LEFT(C91,2)</f>
        <v>11</v>
      </c>
      <c r="V91" t="str">
        <f>+RIGHT(C91,4)</f>
        <v>2019</v>
      </c>
      <c r="W91" t="str">
        <f>+MID(D91,4,2)</f>
        <v>20</v>
      </c>
      <c r="X91" t="str">
        <f>+LEFT(D91,2)</f>
        <v>11</v>
      </c>
      <c r="Y91" t="str">
        <f>+RIGHT(D91,4)</f>
        <v>2022</v>
      </c>
      <c r="Z91">
        <f>+Y91-V91</f>
        <v>3</v>
      </c>
      <c r="AA91">
        <f>+X91-U91</f>
        <v>0</v>
      </c>
      <c r="AB91">
        <f>+AA91/12</f>
        <v>0</v>
      </c>
      <c r="AC91" s="6"/>
    </row>
    <row r="92" spans="1:29" x14ac:dyDescent="0.25">
      <c r="A92" t="s">
        <v>15</v>
      </c>
      <c r="B92" t="s">
        <v>16</v>
      </c>
      <c r="C92" t="s">
        <v>983</v>
      </c>
      <c r="D92" t="s">
        <v>1004</v>
      </c>
      <c r="E92" s="2">
        <v>-0.43</v>
      </c>
      <c r="F92" t="s">
        <v>19</v>
      </c>
      <c r="G92" s="2">
        <v>0</v>
      </c>
      <c r="H92" t="s">
        <v>62</v>
      </c>
      <c r="I92" t="s">
        <v>22</v>
      </c>
      <c r="J92" s="2">
        <v>781000</v>
      </c>
      <c r="K92" t="s">
        <v>21</v>
      </c>
      <c r="L92" s="2">
        <v>22000000000</v>
      </c>
      <c r="M92" t="s">
        <v>23</v>
      </c>
      <c r="N92" t="s">
        <v>45</v>
      </c>
      <c r="O92" t="s">
        <v>1005</v>
      </c>
      <c r="P92" s="3" t="str">
        <f>+LEFT(O92,10)</f>
        <v>11/18/2019</v>
      </c>
      <c r="Q92" s="4">
        <f t="shared" si="1"/>
        <v>43787</v>
      </c>
      <c r="R92" s="5">
        <f>+Z92+AB92</f>
        <v>5</v>
      </c>
      <c r="S92" s="6">
        <f>+IF(I92="CLF",J92,L92)</f>
        <v>781000</v>
      </c>
      <c r="T92" t="str">
        <f>+MID(C92,4,2)</f>
        <v>20</v>
      </c>
      <c r="U92" t="str">
        <f>+LEFT(C92,2)</f>
        <v>11</v>
      </c>
      <c r="V92" t="str">
        <f>+RIGHT(C92,4)</f>
        <v>2019</v>
      </c>
      <c r="W92" t="str">
        <f>+MID(D92,4,2)</f>
        <v>20</v>
      </c>
      <c r="X92" t="str">
        <f>+LEFT(D92,2)</f>
        <v>11</v>
      </c>
      <c r="Y92" t="str">
        <f>+RIGHT(D92,4)</f>
        <v>2024</v>
      </c>
      <c r="Z92">
        <f>+Y92-V92</f>
        <v>5</v>
      </c>
      <c r="AA92">
        <f>+X92-U92</f>
        <v>0</v>
      </c>
      <c r="AB92">
        <f>+AA92/12</f>
        <v>0</v>
      </c>
      <c r="AC92" s="6"/>
    </row>
    <row r="93" spans="1:29" x14ac:dyDescent="0.25">
      <c r="A93" t="s">
        <v>15</v>
      </c>
      <c r="B93" t="s">
        <v>16</v>
      </c>
      <c r="C93" t="s">
        <v>983</v>
      </c>
      <c r="D93" t="s">
        <v>1006</v>
      </c>
      <c r="E93" s="2">
        <v>0.22500000000000001</v>
      </c>
      <c r="F93" t="s">
        <v>19</v>
      </c>
      <c r="G93" s="2">
        <v>0</v>
      </c>
      <c r="H93" t="s">
        <v>81</v>
      </c>
      <c r="I93" t="s">
        <v>22</v>
      </c>
      <c r="J93" s="2">
        <v>390000</v>
      </c>
      <c r="K93" t="s">
        <v>21</v>
      </c>
      <c r="L93" s="2">
        <v>11000000000</v>
      </c>
      <c r="M93" t="s">
        <v>23</v>
      </c>
      <c r="N93" t="s">
        <v>24</v>
      </c>
      <c r="O93" t="s">
        <v>1007</v>
      </c>
      <c r="P93" s="3" t="str">
        <f>+LEFT(O93,10)</f>
        <v>11/18/2019</v>
      </c>
      <c r="Q93" s="4">
        <f t="shared" si="1"/>
        <v>43787</v>
      </c>
      <c r="R93" s="5">
        <f>+Z93+AB93</f>
        <v>10</v>
      </c>
      <c r="S93" s="6">
        <f>+IF(I93="CLF",J93,L93)</f>
        <v>390000</v>
      </c>
      <c r="T93" t="str">
        <f>+MID(C93,4,2)</f>
        <v>20</v>
      </c>
      <c r="U93" t="str">
        <f>+LEFT(C93,2)</f>
        <v>11</v>
      </c>
      <c r="V93" t="str">
        <f>+RIGHT(C93,4)</f>
        <v>2019</v>
      </c>
      <c r="W93" t="str">
        <f>+MID(D93,4,2)</f>
        <v>20</v>
      </c>
      <c r="X93" t="str">
        <f>+LEFT(D93,2)</f>
        <v>11</v>
      </c>
      <c r="Y93" t="str">
        <f>+RIGHT(D93,4)</f>
        <v>2029</v>
      </c>
      <c r="Z93">
        <f>+Y93-V93</f>
        <v>10</v>
      </c>
      <c r="AA93">
        <f>+X93-U93</f>
        <v>0</v>
      </c>
      <c r="AB93">
        <f>+AA93/12</f>
        <v>0</v>
      </c>
      <c r="AC93" s="6"/>
    </row>
    <row r="94" spans="1:29" x14ac:dyDescent="0.25">
      <c r="A94" t="s">
        <v>15</v>
      </c>
      <c r="B94" t="s">
        <v>16</v>
      </c>
      <c r="C94" t="s">
        <v>983</v>
      </c>
      <c r="D94" t="s">
        <v>1004</v>
      </c>
      <c r="E94" s="2">
        <v>-0.43</v>
      </c>
      <c r="F94" t="s">
        <v>19</v>
      </c>
      <c r="G94" s="2">
        <v>0</v>
      </c>
      <c r="H94" t="s">
        <v>81</v>
      </c>
      <c r="I94" t="s">
        <v>22</v>
      </c>
      <c r="J94" s="2">
        <v>781000</v>
      </c>
      <c r="K94" t="s">
        <v>21</v>
      </c>
      <c r="L94" s="2">
        <v>22000000000</v>
      </c>
      <c r="M94" t="s">
        <v>23</v>
      </c>
      <c r="N94" t="s">
        <v>24</v>
      </c>
      <c r="O94" t="s">
        <v>1008</v>
      </c>
      <c r="P94" s="3" t="str">
        <f>+LEFT(O94,10)</f>
        <v>11/18/2019</v>
      </c>
      <c r="Q94" s="4">
        <f t="shared" si="1"/>
        <v>43787</v>
      </c>
      <c r="R94" s="5">
        <f>+Z94+AB94</f>
        <v>5</v>
      </c>
      <c r="S94" s="6">
        <f>+IF(I94="CLF",J94,L94)</f>
        <v>781000</v>
      </c>
      <c r="T94" t="str">
        <f>+MID(C94,4,2)</f>
        <v>20</v>
      </c>
      <c r="U94" t="str">
        <f>+LEFT(C94,2)</f>
        <v>11</v>
      </c>
      <c r="V94" t="str">
        <f>+RIGHT(C94,4)</f>
        <v>2019</v>
      </c>
      <c r="W94" t="str">
        <f>+MID(D94,4,2)</f>
        <v>20</v>
      </c>
      <c r="X94" t="str">
        <f>+LEFT(D94,2)</f>
        <v>11</v>
      </c>
      <c r="Y94" t="str">
        <f>+RIGHT(D94,4)</f>
        <v>2024</v>
      </c>
      <c r="Z94">
        <f>+Y94-V94</f>
        <v>5</v>
      </c>
      <c r="AA94">
        <f>+X94-U94</f>
        <v>0</v>
      </c>
      <c r="AB94">
        <f>+AA94/12</f>
        <v>0</v>
      </c>
      <c r="AC94" s="6"/>
    </row>
    <row r="95" spans="1:29" x14ac:dyDescent="0.25">
      <c r="A95" t="s">
        <v>15</v>
      </c>
      <c r="B95" t="s">
        <v>16</v>
      </c>
      <c r="C95" t="s">
        <v>985</v>
      </c>
      <c r="D95" t="s">
        <v>986</v>
      </c>
      <c r="E95" s="2">
        <v>0.39</v>
      </c>
      <c r="F95" t="s">
        <v>19</v>
      </c>
      <c r="G95" s="2">
        <v>0</v>
      </c>
      <c r="H95" t="s">
        <v>20</v>
      </c>
      <c r="I95" t="s">
        <v>21</v>
      </c>
      <c r="J95" s="2">
        <v>11000000000</v>
      </c>
      <c r="K95" t="s">
        <v>22</v>
      </c>
      <c r="L95" s="2">
        <v>390000</v>
      </c>
      <c r="M95" t="s">
        <v>23</v>
      </c>
      <c r="N95" t="s">
        <v>24</v>
      </c>
      <c r="O95" t="s">
        <v>987</v>
      </c>
      <c r="P95" s="3" t="str">
        <f>+LEFT(O95,10)</f>
        <v>11/19/2019</v>
      </c>
      <c r="Q95" s="4">
        <f t="shared" si="1"/>
        <v>43788</v>
      </c>
      <c r="R95" s="5">
        <f>+Z95+AB95</f>
        <v>15</v>
      </c>
      <c r="S95" s="6">
        <f>+IF(I95="CLF",J95,L95)</f>
        <v>390000</v>
      </c>
      <c r="T95" t="str">
        <f>+MID(C95,4,2)</f>
        <v>21</v>
      </c>
      <c r="U95" t="str">
        <f>+LEFT(C95,2)</f>
        <v>11</v>
      </c>
      <c r="V95" t="str">
        <f>+RIGHT(C95,4)</f>
        <v>2019</v>
      </c>
      <c r="W95" t="str">
        <f>+MID(D95,4,2)</f>
        <v>21</v>
      </c>
      <c r="X95" t="str">
        <f>+LEFT(D95,2)</f>
        <v>11</v>
      </c>
      <c r="Y95" t="str">
        <f>+RIGHT(D95,4)</f>
        <v>2034</v>
      </c>
      <c r="Z95">
        <f>+Y95-V95</f>
        <v>15</v>
      </c>
      <c r="AA95">
        <f>+X95-U95</f>
        <v>0</v>
      </c>
      <c r="AB95">
        <f>+AA95/12</f>
        <v>0</v>
      </c>
      <c r="AC95" s="6"/>
    </row>
    <row r="96" spans="1:29" x14ac:dyDescent="0.25">
      <c r="A96" t="s">
        <v>15</v>
      </c>
      <c r="B96" t="s">
        <v>16</v>
      </c>
      <c r="C96" t="s">
        <v>985</v>
      </c>
      <c r="D96" t="s">
        <v>986</v>
      </c>
      <c r="E96" s="2">
        <v>0.39</v>
      </c>
      <c r="F96" t="s">
        <v>19</v>
      </c>
      <c r="G96" s="2">
        <v>0</v>
      </c>
      <c r="H96" t="s">
        <v>20</v>
      </c>
      <c r="I96" t="s">
        <v>21</v>
      </c>
      <c r="J96" s="2">
        <v>11000000000</v>
      </c>
      <c r="K96" t="s">
        <v>22</v>
      </c>
      <c r="L96" s="2">
        <v>390000</v>
      </c>
      <c r="M96" t="s">
        <v>23</v>
      </c>
      <c r="N96" t="s">
        <v>24</v>
      </c>
      <c r="O96" t="s">
        <v>988</v>
      </c>
      <c r="P96" s="3" t="str">
        <f>+LEFT(O96,10)</f>
        <v>11/19/2019</v>
      </c>
      <c r="Q96" s="4">
        <f t="shared" si="1"/>
        <v>43788</v>
      </c>
      <c r="R96" s="5">
        <f>+Z96+AB96</f>
        <v>15</v>
      </c>
      <c r="S96" s="6">
        <f>+IF(I96="CLF",J96,L96)</f>
        <v>390000</v>
      </c>
      <c r="T96" t="str">
        <f>+MID(C96,4,2)</f>
        <v>21</v>
      </c>
      <c r="U96" t="str">
        <f>+LEFT(C96,2)</f>
        <v>11</v>
      </c>
      <c r="V96" t="str">
        <f>+RIGHT(C96,4)</f>
        <v>2019</v>
      </c>
      <c r="W96" t="str">
        <f>+MID(D96,4,2)</f>
        <v>21</v>
      </c>
      <c r="X96" t="str">
        <f>+LEFT(D96,2)</f>
        <v>11</v>
      </c>
      <c r="Y96" t="str">
        <f>+RIGHT(D96,4)</f>
        <v>2034</v>
      </c>
      <c r="Z96">
        <f>+Y96-V96</f>
        <v>15</v>
      </c>
      <c r="AA96">
        <f>+X96-U96</f>
        <v>0</v>
      </c>
      <c r="AB96">
        <f>+AA96/12</f>
        <v>0</v>
      </c>
      <c r="AC96" s="6"/>
    </row>
    <row r="97" spans="1:29" x14ac:dyDescent="0.25">
      <c r="A97" t="s">
        <v>15</v>
      </c>
      <c r="B97" t="s">
        <v>16</v>
      </c>
      <c r="C97" t="s">
        <v>985</v>
      </c>
      <c r="D97" t="s">
        <v>990</v>
      </c>
      <c r="E97" s="2">
        <v>0.17499999999999999</v>
      </c>
      <c r="F97" t="s">
        <v>19</v>
      </c>
      <c r="G97" s="2">
        <v>0</v>
      </c>
      <c r="H97" t="s">
        <v>20</v>
      </c>
      <c r="I97" t="s">
        <v>22</v>
      </c>
      <c r="J97" s="2">
        <v>270000</v>
      </c>
      <c r="K97" t="s">
        <v>21</v>
      </c>
      <c r="L97" s="2">
        <v>7601830000</v>
      </c>
      <c r="M97" t="s">
        <v>23</v>
      </c>
      <c r="N97" t="s">
        <v>45</v>
      </c>
      <c r="O97" t="s">
        <v>991</v>
      </c>
      <c r="P97" s="3" t="str">
        <f>+LEFT(O97,10)</f>
        <v>11/19/2019</v>
      </c>
      <c r="Q97" s="4">
        <f t="shared" si="1"/>
        <v>43788</v>
      </c>
      <c r="R97" s="5">
        <f>+Z97+AB97</f>
        <v>10</v>
      </c>
      <c r="S97" s="6">
        <f>+IF(I97="CLF",J97,L97)</f>
        <v>270000</v>
      </c>
      <c r="T97" t="str">
        <f>+MID(C97,4,2)</f>
        <v>21</v>
      </c>
      <c r="U97" t="str">
        <f>+LEFT(C97,2)</f>
        <v>11</v>
      </c>
      <c r="V97" t="str">
        <f>+RIGHT(C97,4)</f>
        <v>2019</v>
      </c>
      <c r="W97" t="str">
        <f>+MID(D97,4,2)</f>
        <v>21</v>
      </c>
      <c r="X97" t="str">
        <f>+LEFT(D97,2)</f>
        <v>11</v>
      </c>
      <c r="Y97" t="str">
        <f>+RIGHT(D97,4)</f>
        <v>2029</v>
      </c>
      <c r="Z97">
        <f>+Y97-V97</f>
        <v>10</v>
      </c>
      <c r="AA97">
        <f>+X97-U97</f>
        <v>0</v>
      </c>
      <c r="AB97">
        <f>+AA97/12</f>
        <v>0</v>
      </c>
      <c r="AC97" s="6"/>
    </row>
    <row r="98" spans="1:29" x14ac:dyDescent="0.25">
      <c r="A98" t="s">
        <v>15</v>
      </c>
      <c r="B98" t="s">
        <v>16</v>
      </c>
      <c r="C98" t="s">
        <v>985</v>
      </c>
      <c r="D98" t="s">
        <v>992</v>
      </c>
      <c r="E98" s="2">
        <v>-0.24</v>
      </c>
      <c r="F98" t="s">
        <v>19</v>
      </c>
      <c r="G98" s="2">
        <v>0</v>
      </c>
      <c r="H98" t="s">
        <v>20</v>
      </c>
      <c r="I98" t="s">
        <v>21</v>
      </c>
      <c r="J98" s="2">
        <v>12669700000</v>
      </c>
      <c r="K98" t="s">
        <v>22</v>
      </c>
      <c r="L98" s="2">
        <v>450000</v>
      </c>
      <c r="M98" t="s">
        <v>23</v>
      </c>
      <c r="N98" t="s">
        <v>45</v>
      </c>
      <c r="O98" t="s">
        <v>993</v>
      </c>
      <c r="P98" s="3" t="str">
        <f>+LEFT(O98,10)</f>
        <v>11/19/2019</v>
      </c>
      <c r="Q98" s="4">
        <f t="shared" si="1"/>
        <v>43788</v>
      </c>
      <c r="R98" s="5">
        <f>+Z98+AB98</f>
        <v>6</v>
      </c>
      <c r="S98" s="6">
        <f>+IF(I98="CLF",J98,L98)</f>
        <v>450000</v>
      </c>
      <c r="T98" t="str">
        <f>+MID(C98,4,2)</f>
        <v>21</v>
      </c>
      <c r="U98" t="str">
        <f>+LEFT(C98,2)</f>
        <v>11</v>
      </c>
      <c r="V98" t="str">
        <f>+RIGHT(C98,4)</f>
        <v>2019</v>
      </c>
      <c r="W98" t="str">
        <f>+MID(D98,4,2)</f>
        <v>21</v>
      </c>
      <c r="X98" t="str">
        <f>+LEFT(D98,2)</f>
        <v>11</v>
      </c>
      <c r="Y98" t="str">
        <f>+RIGHT(D98,4)</f>
        <v>2025</v>
      </c>
      <c r="Z98">
        <f>+Y98-V98</f>
        <v>6</v>
      </c>
      <c r="AA98">
        <f>+X98-U98</f>
        <v>0</v>
      </c>
      <c r="AB98">
        <f>+AA98/12</f>
        <v>0</v>
      </c>
      <c r="AC98" s="6"/>
    </row>
    <row r="99" spans="1:29" x14ac:dyDescent="0.25">
      <c r="A99" t="s">
        <v>15</v>
      </c>
      <c r="B99" t="s">
        <v>16</v>
      </c>
      <c r="C99" t="s">
        <v>985</v>
      </c>
      <c r="D99" t="s">
        <v>994</v>
      </c>
      <c r="E99" s="2">
        <v>0.49</v>
      </c>
      <c r="F99" t="s">
        <v>19</v>
      </c>
      <c r="G99" s="2">
        <v>0</v>
      </c>
      <c r="H99" t="s">
        <v>20</v>
      </c>
      <c r="I99" t="s">
        <v>22</v>
      </c>
      <c r="J99" s="2">
        <v>142000</v>
      </c>
      <c r="K99" t="s">
        <v>21</v>
      </c>
      <c r="L99" s="2">
        <v>4000000000</v>
      </c>
      <c r="M99" t="s">
        <v>23</v>
      </c>
      <c r="N99" t="s">
        <v>45</v>
      </c>
      <c r="O99" t="s">
        <v>995</v>
      </c>
      <c r="P99" s="3" t="str">
        <f>+LEFT(O99,10)</f>
        <v>11/19/2019</v>
      </c>
      <c r="Q99" s="4">
        <f t="shared" si="1"/>
        <v>43788</v>
      </c>
      <c r="R99" s="5">
        <f>+Z99+AB99</f>
        <v>20</v>
      </c>
      <c r="S99" s="6">
        <f>+IF(I99="CLF",J99,L99)</f>
        <v>142000</v>
      </c>
      <c r="T99" t="str">
        <f>+MID(C99,4,2)</f>
        <v>21</v>
      </c>
      <c r="U99" t="str">
        <f>+LEFT(C99,2)</f>
        <v>11</v>
      </c>
      <c r="V99" t="str">
        <f>+RIGHT(C99,4)</f>
        <v>2019</v>
      </c>
      <c r="W99" t="str">
        <f>+MID(D99,4,2)</f>
        <v>21</v>
      </c>
      <c r="X99" t="str">
        <f>+LEFT(D99,2)</f>
        <v>11</v>
      </c>
      <c r="Y99" t="str">
        <f>+RIGHT(D99,4)</f>
        <v>2039</v>
      </c>
      <c r="Z99">
        <f>+Y99-V99</f>
        <v>20</v>
      </c>
      <c r="AA99">
        <f>+X99-U99</f>
        <v>0</v>
      </c>
      <c r="AB99">
        <f>+AA99/12</f>
        <v>0</v>
      </c>
      <c r="AC99" s="6"/>
    </row>
    <row r="100" spans="1:29" x14ac:dyDescent="0.25">
      <c r="A100" t="s">
        <v>15</v>
      </c>
      <c r="B100" t="s">
        <v>16</v>
      </c>
      <c r="C100" t="s">
        <v>985</v>
      </c>
      <c r="D100" t="s">
        <v>990</v>
      </c>
      <c r="E100" s="2">
        <v>0.17</v>
      </c>
      <c r="F100" t="s">
        <v>19</v>
      </c>
      <c r="G100" s="2">
        <v>0</v>
      </c>
      <c r="H100" t="s">
        <v>86</v>
      </c>
      <c r="I100" t="s">
        <v>21</v>
      </c>
      <c r="J100" s="2">
        <v>8000000000</v>
      </c>
      <c r="K100" t="s">
        <v>22</v>
      </c>
      <c r="L100" s="2">
        <v>284000</v>
      </c>
      <c r="M100" t="s">
        <v>23</v>
      </c>
      <c r="N100" t="s">
        <v>45</v>
      </c>
      <c r="O100" t="s">
        <v>996</v>
      </c>
      <c r="P100" s="3" t="str">
        <f>+LEFT(O100,10)</f>
        <v>11/19/2019</v>
      </c>
      <c r="Q100" s="4">
        <f t="shared" si="1"/>
        <v>43788</v>
      </c>
      <c r="R100" s="5">
        <f>+Z100+AB100</f>
        <v>10</v>
      </c>
      <c r="S100" s="6">
        <f>+IF(I100="CLF",J100,L100)</f>
        <v>284000</v>
      </c>
      <c r="T100" t="str">
        <f>+MID(C100,4,2)</f>
        <v>21</v>
      </c>
      <c r="U100" t="str">
        <f>+LEFT(C100,2)</f>
        <v>11</v>
      </c>
      <c r="V100" t="str">
        <f>+RIGHT(C100,4)</f>
        <v>2019</v>
      </c>
      <c r="W100" t="str">
        <f>+MID(D100,4,2)</f>
        <v>21</v>
      </c>
      <c r="X100" t="str">
        <f>+LEFT(D100,2)</f>
        <v>11</v>
      </c>
      <c r="Y100" t="str">
        <f>+RIGHT(D100,4)</f>
        <v>2029</v>
      </c>
      <c r="Z100">
        <f>+Y100-V100</f>
        <v>10</v>
      </c>
      <c r="AA100">
        <f>+X100-U100</f>
        <v>0</v>
      </c>
      <c r="AB100">
        <f>+AA100/12</f>
        <v>0</v>
      </c>
      <c r="AC100" s="6"/>
    </row>
    <row r="101" spans="1:29" x14ac:dyDescent="0.25">
      <c r="A101" t="s">
        <v>15</v>
      </c>
      <c r="B101" t="s">
        <v>16</v>
      </c>
      <c r="C101" t="s">
        <v>985</v>
      </c>
      <c r="D101" t="s">
        <v>994</v>
      </c>
      <c r="E101" s="2">
        <v>0.48</v>
      </c>
      <c r="F101" t="s">
        <v>19</v>
      </c>
      <c r="G101" s="2">
        <v>0</v>
      </c>
      <c r="H101" t="s">
        <v>20</v>
      </c>
      <c r="I101" t="s">
        <v>22</v>
      </c>
      <c r="J101" s="2">
        <v>71000</v>
      </c>
      <c r="K101" t="s">
        <v>21</v>
      </c>
      <c r="L101" s="2">
        <v>2000000000</v>
      </c>
      <c r="M101" t="s">
        <v>23</v>
      </c>
      <c r="N101" t="s">
        <v>45</v>
      </c>
      <c r="O101" t="s">
        <v>997</v>
      </c>
      <c r="P101" s="3" t="str">
        <f>+LEFT(O101,10)</f>
        <v>11/19/2019</v>
      </c>
      <c r="Q101" s="4">
        <f t="shared" si="1"/>
        <v>43788</v>
      </c>
      <c r="R101" s="5">
        <f>+Z101+AB101</f>
        <v>20</v>
      </c>
      <c r="S101" s="6">
        <f>+IF(I101="CLF",J101,L101)</f>
        <v>71000</v>
      </c>
      <c r="T101" t="str">
        <f>+MID(C101,4,2)</f>
        <v>21</v>
      </c>
      <c r="U101" t="str">
        <f>+LEFT(C101,2)</f>
        <v>11</v>
      </c>
      <c r="V101" t="str">
        <f>+RIGHT(C101,4)</f>
        <v>2019</v>
      </c>
      <c r="W101" t="str">
        <f>+MID(D101,4,2)</f>
        <v>21</v>
      </c>
      <c r="X101" t="str">
        <f>+LEFT(D101,2)</f>
        <v>11</v>
      </c>
      <c r="Y101" t="str">
        <f>+RIGHT(D101,4)</f>
        <v>2039</v>
      </c>
      <c r="Z101">
        <f>+Y101-V101</f>
        <v>20</v>
      </c>
      <c r="AA101">
        <f>+X101-U101</f>
        <v>0</v>
      </c>
      <c r="AB101">
        <f>+AA101/12</f>
        <v>0</v>
      </c>
      <c r="AC101" s="6"/>
    </row>
    <row r="102" spans="1:29" x14ac:dyDescent="0.25">
      <c r="A102" t="s">
        <v>15</v>
      </c>
      <c r="B102" t="s">
        <v>16</v>
      </c>
      <c r="C102" t="s">
        <v>985</v>
      </c>
      <c r="D102" t="s">
        <v>994</v>
      </c>
      <c r="E102" s="2">
        <v>0.48</v>
      </c>
      <c r="F102" t="s">
        <v>19</v>
      </c>
      <c r="G102" s="2">
        <v>0</v>
      </c>
      <c r="H102" t="s">
        <v>20</v>
      </c>
      <c r="I102" t="s">
        <v>22</v>
      </c>
      <c r="J102" s="2">
        <v>71000</v>
      </c>
      <c r="K102" t="s">
        <v>21</v>
      </c>
      <c r="L102" s="2">
        <v>2000000000</v>
      </c>
      <c r="M102" t="s">
        <v>23</v>
      </c>
      <c r="N102" t="s">
        <v>45</v>
      </c>
      <c r="O102" t="s">
        <v>998</v>
      </c>
      <c r="P102" s="3" t="str">
        <f>+LEFT(O102,10)</f>
        <v>11/19/2019</v>
      </c>
      <c r="Q102" s="4">
        <f t="shared" si="1"/>
        <v>43788</v>
      </c>
      <c r="R102" s="5">
        <f>+Z102+AB102</f>
        <v>20</v>
      </c>
      <c r="S102" s="6">
        <f>+IF(I102="CLF",J102,L102)</f>
        <v>71000</v>
      </c>
      <c r="T102" t="str">
        <f>+MID(C102,4,2)</f>
        <v>21</v>
      </c>
      <c r="U102" t="str">
        <f>+LEFT(C102,2)</f>
        <v>11</v>
      </c>
      <c r="V102" t="str">
        <f>+RIGHT(C102,4)</f>
        <v>2019</v>
      </c>
      <c r="W102" t="str">
        <f>+MID(D102,4,2)</f>
        <v>21</v>
      </c>
      <c r="X102" t="str">
        <f>+LEFT(D102,2)</f>
        <v>11</v>
      </c>
      <c r="Y102" t="str">
        <f>+RIGHT(D102,4)</f>
        <v>2039</v>
      </c>
      <c r="Z102">
        <f>+Y102-V102</f>
        <v>20</v>
      </c>
      <c r="AA102">
        <f>+X102-U102</f>
        <v>0</v>
      </c>
      <c r="AB102">
        <f>+AA102/12</f>
        <v>0</v>
      </c>
      <c r="AC102" s="6"/>
    </row>
    <row r="103" spans="1:29" x14ac:dyDescent="0.25">
      <c r="A103" t="s">
        <v>15</v>
      </c>
      <c r="B103" t="s">
        <v>16</v>
      </c>
      <c r="C103" t="s">
        <v>985</v>
      </c>
      <c r="D103" t="s">
        <v>994</v>
      </c>
      <c r="E103" s="2">
        <v>0.48499999999999999</v>
      </c>
      <c r="F103" t="s">
        <v>19</v>
      </c>
      <c r="G103" s="2">
        <v>0</v>
      </c>
      <c r="H103" t="s">
        <v>20</v>
      </c>
      <c r="I103" t="s">
        <v>22</v>
      </c>
      <c r="J103" s="2">
        <v>142000</v>
      </c>
      <c r="K103" t="s">
        <v>21</v>
      </c>
      <c r="L103" s="2">
        <v>4000000000</v>
      </c>
      <c r="M103" t="s">
        <v>23</v>
      </c>
      <c r="N103" t="s">
        <v>45</v>
      </c>
      <c r="O103" t="s">
        <v>999</v>
      </c>
      <c r="P103" s="3" t="str">
        <f>+LEFT(O103,10)</f>
        <v>11/19/2019</v>
      </c>
      <c r="Q103" s="4">
        <f t="shared" si="1"/>
        <v>43788</v>
      </c>
      <c r="R103" s="5">
        <f>+Z103+AB103</f>
        <v>20</v>
      </c>
      <c r="S103" s="6">
        <f>+IF(I103="CLF",J103,L103)</f>
        <v>142000</v>
      </c>
      <c r="T103" t="str">
        <f>+MID(C103,4,2)</f>
        <v>21</v>
      </c>
      <c r="U103" t="str">
        <f>+LEFT(C103,2)</f>
        <v>11</v>
      </c>
      <c r="V103" t="str">
        <f>+RIGHT(C103,4)</f>
        <v>2019</v>
      </c>
      <c r="W103" t="str">
        <f>+MID(D103,4,2)</f>
        <v>21</v>
      </c>
      <c r="X103" t="str">
        <f>+LEFT(D103,2)</f>
        <v>11</v>
      </c>
      <c r="Y103" t="str">
        <f>+RIGHT(D103,4)</f>
        <v>2039</v>
      </c>
      <c r="Z103">
        <f>+Y103-V103</f>
        <v>20</v>
      </c>
      <c r="AA103">
        <f>+X103-U103</f>
        <v>0</v>
      </c>
      <c r="AB103">
        <f>+AA103/12</f>
        <v>0</v>
      </c>
      <c r="AC103" s="6"/>
    </row>
    <row r="104" spans="1:29" x14ac:dyDescent="0.25">
      <c r="A104" t="s">
        <v>15</v>
      </c>
      <c r="B104" t="s">
        <v>16</v>
      </c>
      <c r="C104" t="s">
        <v>985</v>
      </c>
      <c r="D104" t="s">
        <v>146</v>
      </c>
      <c r="E104" s="2">
        <v>0</v>
      </c>
      <c r="F104" t="s">
        <v>19</v>
      </c>
      <c r="G104" s="2">
        <v>0</v>
      </c>
      <c r="H104" t="s">
        <v>20</v>
      </c>
      <c r="I104" t="s">
        <v>21</v>
      </c>
      <c r="J104" s="2">
        <v>9000000000</v>
      </c>
      <c r="K104" t="s">
        <v>22</v>
      </c>
      <c r="L104" s="2">
        <v>315000</v>
      </c>
      <c r="M104" t="s">
        <v>23</v>
      </c>
      <c r="N104" t="s">
        <v>24</v>
      </c>
      <c r="O104" t="s">
        <v>1000</v>
      </c>
      <c r="P104" s="3" t="str">
        <f>+LEFT(O104,10)</f>
        <v>11/19/2019</v>
      </c>
      <c r="Q104" s="4">
        <f t="shared" si="1"/>
        <v>43788</v>
      </c>
      <c r="R104" s="5">
        <f>+Z104+AB104</f>
        <v>0.58333333333333326</v>
      </c>
      <c r="S104" s="6">
        <f>+IF(I104="CLF",J104,L104)</f>
        <v>315000</v>
      </c>
      <c r="T104" t="str">
        <f>+MID(C104,4,2)</f>
        <v>21</v>
      </c>
      <c r="U104" t="str">
        <f>+LEFT(C104,2)</f>
        <v>11</v>
      </c>
      <c r="V104" t="str">
        <f>+RIGHT(C104,4)</f>
        <v>2019</v>
      </c>
      <c r="W104" t="str">
        <f>+MID(D104,4,2)</f>
        <v>09</v>
      </c>
      <c r="X104" t="str">
        <f>+LEFT(D104,2)</f>
        <v>06</v>
      </c>
      <c r="Y104" t="str">
        <f>+RIGHT(D104,4)</f>
        <v>2020</v>
      </c>
      <c r="Z104">
        <f>+Y104-V104</f>
        <v>1</v>
      </c>
      <c r="AA104">
        <f>+X104-U104</f>
        <v>-5</v>
      </c>
      <c r="AB104">
        <f>+AA104/12</f>
        <v>-0.41666666666666669</v>
      </c>
      <c r="AC104" s="6"/>
    </row>
    <row r="105" spans="1:29" x14ac:dyDescent="0.25">
      <c r="A105" t="s">
        <v>15</v>
      </c>
      <c r="B105" t="s">
        <v>16</v>
      </c>
      <c r="C105" t="s">
        <v>985</v>
      </c>
      <c r="D105" t="s">
        <v>429</v>
      </c>
      <c r="E105" s="2">
        <v>0</v>
      </c>
      <c r="F105" t="s">
        <v>19</v>
      </c>
      <c r="G105" s="2">
        <v>0</v>
      </c>
      <c r="H105" t="s">
        <v>20</v>
      </c>
      <c r="I105" t="s">
        <v>21</v>
      </c>
      <c r="J105" s="2">
        <v>9000000000</v>
      </c>
      <c r="K105" t="s">
        <v>22</v>
      </c>
      <c r="L105" s="2">
        <v>311000</v>
      </c>
      <c r="M105" t="s">
        <v>23</v>
      </c>
      <c r="N105" t="s">
        <v>24</v>
      </c>
      <c r="O105" t="s">
        <v>1001</v>
      </c>
      <c r="P105" s="3" t="str">
        <f>+LEFT(O105,10)</f>
        <v>11/19/2019</v>
      </c>
      <c r="Q105" s="4">
        <f t="shared" si="1"/>
        <v>43788</v>
      </c>
      <c r="R105" s="5">
        <f>+Z105+AB105</f>
        <v>1</v>
      </c>
      <c r="S105" s="6">
        <f>+IF(I105="CLF",J105,L105)</f>
        <v>311000</v>
      </c>
      <c r="T105" t="str">
        <f>+MID(C105,4,2)</f>
        <v>21</v>
      </c>
      <c r="U105" t="str">
        <f>+LEFT(C105,2)</f>
        <v>11</v>
      </c>
      <c r="V105" t="str">
        <f>+RIGHT(C105,4)</f>
        <v>2019</v>
      </c>
      <c r="W105" t="str">
        <f>+MID(D105,4,2)</f>
        <v>09</v>
      </c>
      <c r="X105" t="str">
        <f>+LEFT(D105,2)</f>
        <v>11</v>
      </c>
      <c r="Y105" t="str">
        <f>+RIGHT(D105,4)</f>
        <v>2020</v>
      </c>
      <c r="Z105">
        <f>+Y105-V105</f>
        <v>1</v>
      </c>
      <c r="AA105">
        <f>+X105-U105</f>
        <v>0</v>
      </c>
      <c r="AB105">
        <f>+AA105/12</f>
        <v>0</v>
      </c>
      <c r="AC105" s="6"/>
    </row>
    <row r="106" spans="1:29" x14ac:dyDescent="0.25">
      <c r="A106" t="s">
        <v>15</v>
      </c>
      <c r="B106" t="s">
        <v>16</v>
      </c>
      <c r="C106" t="s">
        <v>980</v>
      </c>
      <c r="D106" t="s">
        <v>981</v>
      </c>
      <c r="E106" s="2">
        <v>0.12</v>
      </c>
      <c r="F106" t="s">
        <v>19</v>
      </c>
      <c r="G106" s="2">
        <v>0</v>
      </c>
      <c r="H106" t="s">
        <v>20</v>
      </c>
      <c r="I106" t="s">
        <v>22</v>
      </c>
      <c r="J106" s="2">
        <v>142000</v>
      </c>
      <c r="K106" t="s">
        <v>21</v>
      </c>
      <c r="L106" s="2">
        <v>4000000000</v>
      </c>
      <c r="M106" t="s">
        <v>23</v>
      </c>
      <c r="N106" t="s">
        <v>45</v>
      </c>
      <c r="O106" t="s">
        <v>982</v>
      </c>
      <c r="P106" s="3" t="str">
        <f>+LEFT(O106,10)</f>
        <v>11/20/2019</v>
      </c>
      <c r="Q106" s="4">
        <f t="shared" si="1"/>
        <v>43789</v>
      </c>
      <c r="R106" s="5">
        <f>+Z106+AB106</f>
        <v>8</v>
      </c>
      <c r="S106" s="6">
        <f>+IF(I106="CLF",J106,L106)</f>
        <v>142000</v>
      </c>
      <c r="T106" t="str">
        <f>+MID(C106,4,2)</f>
        <v>22</v>
      </c>
      <c r="U106" t="str">
        <f>+LEFT(C106,2)</f>
        <v>11</v>
      </c>
      <c r="V106" t="str">
        <f>+RIGHT(C106,4)</f>
        <v>2019</v>
      </c>
      <c r="W106" t="str">
        <f>+MID(D106,4,2)</f>
        <v>22</v>
      </c>
      <c r="X106" t="str">
        <f>+LEFT(D106,2)</f>
        <v>11</v>
      </c>
      <c r="Y106" t="str">
        <f>+RIGHT(D106,4)</f>
        <v>2027</v>
      </c>
      <c r="Z106">
        <f>+Y106-V106</f>
        <v>8</v>
      </c>
      <c r="AA106">
        <f>+X106-U106</f>
        <v>0</v>
      </c>
      <c r="AB106">
        <f>+AA106/12</f>
        <v>0</v>
      </c>
      <c r="AC106" s="6"/>
    </row>
    <row r="107" spans="1:29" x14ac:dyDescent="0.25">
      <c r="A107" t="s">
        <v>15</v>
      </c>
      <c r="B107" t="s">
        <v>16</v>
      </c>
      <c r="C107" t="s">
        <v>975</v>
      </c>
      <c r="D107" t="s">
        <v>962</v>
      </c>
      <c r="E107" s="2">
        <v>0.28000000000000003</v>
      </c>
      <c r="F107" t="s">
        <v>19</v>
      </c>
      <c r="G107" s="2">
        <v>0</v>
      </c>
      <c r="H107" t="s">
        <v>20</v>
      </c>
      <c r="I107" t="s">
        <v>21</v>
      </c>
      <c r="J107" s="2">
        <v>8000000000</v>
      </c>
      <c r="K107" t="s">
        <v>22</v>
      </c>
      <c r="L107" s="2">
        <v>283000</v>
      </c>
      <c r="M107" t="s">
        <v>23</v>
      </c>
      <c r="N107" t="s">
        <v>24</v>
      </c>
      <c r="O107" t="s">
        <v>976</v>
      </c>
      <c r="P107" s="3" t="str">
        <f>+LEFT(O107,10)</f>
        <v>11/21/2019</v>
      </c>
      <c r="Q107" s="4">
        <f t="shared" si="1"/>
        <v>43790</v>
      </c>
      <c r="R107" s="5">
        <f>+Z107+AB107</f>
        <v>10</v>
      </c>
      <c r="S107" s="6">
        <f>+IF(I107="CLF",J107,L107)</f>
        <v>283000</v>
      </c>
      <c r="T107" t="str">
        <f>+MID(C107,4,2)</f>
        <v>25</v>
      </c>
      <c r="U107" t="str">
        <f>+LEFT(C107,2)</f>
        <v>11</v>
      </c>
      <c r="V107" t="str">
        <f>+RIGHT(C107,4)</f>
        <v>2019</v>
      </c>
      <c r="W107" t="str">
        <f>+MID(D107,4,2)</f>
        <v>26</v>
      </c>
      <c r="X107" t="str">
        <f>+LEFT(D107,2)</f>
        <v>11</v>
      </c>
      <c r="Y107" t="str">
        <f>+RIGHT(D107,4)</f>
        <v>2029</v>
      </c>
      <c r="Z107">
        <f>+Y107-V107</f>
        <v>10</v>
      </c>
      <c r="AA107">
        <f>+X107-U107</f>
        <v>0</v>
      </c>
      <c r="AB107">
        <f>+AA107/12</f>
        <v>0</v>
      </c>
      <c r="AC107" s="6"/>
    </row>
    <row r="108" spans="1:29" x14ac:dyDescent="0.25">
      <c r="A108" t="s">
        <v>15</v>
      </c>
      <c r="B108" t="s">
        <v>16</v>
      </c>
      <c r="C108" t="s">
        <v>975</v>
      </c>
      <c r="D108" t="s">
        <v>962</v>
      </c>
      <c r="E108" s="2">
        <v>0.28000000000000003</v>
      </c>
      <c r="F108" t="s">
        <v>19</v>
      </c>
      <c r="G108" s="2">
        <v>0</v>
      </c>
      <c r="H108" t="s">
        <v>20</v>
      </c>
      <c r="I108" t="s">
        <v>21</v>
      </c>
      <c r="J108" s="2">
        <v>3000000000</v>
      </c>
      <c r="K108" t="s">
        <v>22</v>
      </c>
      <c r="L108" s="2">
        <v>106000</v>
      </c>
      <c r="M108" t="s">
        <v>23</v>
      </c>
      <c r="N108" t="s">
        <v>24</v>
      </c>
      <c r="O108" t="s">
        <v>977</v>
      </c>
      <c r="P108" s="3" t="str">
        <f>+LEFT(O108,10)</f>
        <v>11/21/2019</v>
      </c>
      <c r="Q108" s="4">
        <f t="shared" si="1"/>
        <v>43790</v>
      </c>
      <c r="R108" s="5">
        <f>+Z108+AB108</f>
        <v>10</v>
      </c>
      <c r="S108" s="6">
        <f>+IF(I108="CLF",J108,L108)</f>
        <v>106000</v>
      </c>
      <c r="T108" t="str">
        <f>+MID(C108,4,2)</f>
        <v>25</v>
      </c>
      <c r="U108" t="str">
        <f>+LEFT(C108,2)</f>
        <v>11</v>
      </c>
      <c r="V108" t="str">
        <f>+RIGHT(C108,4)</f>
        <v>2019</v>
      </c>
      <c r="W108" t="str">
        <f>+MID(D108,4,2)</f>
        <v>26</v>
      </c>
      <c r="X108" t="str">
        <f>+LEFT(D108,2)</f>
        <v>11</v>
      </c>
      <c r="Y108" t="str">
        <f>+RIGHT(D108,4)</f>
        <v>2029</v>
      </c>
      <c r="Z108">
        <f>+Y108-V108</f>
        <v>10</v>
      </c>
      <c r="AA108">
        <f>+X108-U108</f>
        <v>0</v>
      </c>
      <c r="AB108">
        <f>+AA108/12</f>
        <v>0</v>
      </c>
      <c r="AC108" s="6"/>
    </row>
    <row r="109" spans="1:29" x14ac:dyDescent="0.25">
      <c r="A109" t="s">
        <v>15</v>
      </c>
      <c r="B109" t="s">
        <v>16</v>
      </c>
      <c r="C109" t="s">
        <v>975</v>
      </c>
      <c r="D109" t="s">
        <v>962</v>
      </c>
      <c r="E109" s="2">
        <v>0.28000000000000003</v>
      </c>
      <c r="F109" t="s">
        <v>19</v>
      </c>
      <c r="G109" s="2">
        <v>0</v>
      </c>
      <c r="H109" t="s">
        <v>20</v>
      </c>
      <c r="I109" t="s">
        <v>21</v>
      </c>
      <c r="J109" s="2">
        <v>3000000000</v>
      </c>
      <c r="K109" t="s">
        <v>22</v>
      </c>
      <c r="L109" s="2">
        <v>106000</v>
      </c>
      <c r="M109" t="s">
        <v>23</v>
      </c>
      <c r="N109" t="s">
        <v>24</v>
      </c>
      <c r="O109" t="s">
        <v>978</v>
      </c>
      <c r="P109" s="3" t="str">
        <f>+LEFT(O109,10)</f>
        <v>11/21/2019</v>
      </c>
      <c r="Q109" s="4">
        <f t="shared" si="1"/>
        <v>43790</v>
      </c>
      <c r="R109" s="5">
        <f>+Z109+AB109</f>
        <v>10</v>
      </c>
      <c r="S109" s="6">
        <f>+IF(I109="CLF",J109,L109)</f>
        <v>106000</v>
      </c>
      <c r="T109" t="str">
        <f>+MID(C109,4,2)</f>
        <v>25</v>
      </c>
      <c r="U109" t="str">
        <f>+LEFT(C109,2)</f>
        <v>11</v>
      </c>
      <c r="V109" t="str">
        <f>+RIGHT(C109,4)</f>
        <v>2019</v>
      </c>
      <c r="W109" t="str">
        <f>+MID(D109,4,2)</f>
        <v>26</v>
      </c>
      <c r="X109" t="str">
        <f>+LEFT(D109,2)</f>
        <v>11</v>
      </c>
      <c r="Y109" t="str">
        <f>+RIGHT(D109,4)</f>
        <v>2029</v>
      </c>
      <c r="Z109">
        <f>+Y109-V109</f>
        <v>10</v>
      </c>
      <c r="AA109">
        <f>+X109-U109</f>
        <v>0</v>
      </c>
      <c r="AB109">
        <f>+AA109/12</f>
        <v>0</v>
      </c>
      <c r="AC109" s="6"/>
    </row>
    <row r="110" spans="1:29" x14ac:dyDescent="0.25">
      <c r="A110" t="s">
        <v>15</v>
      </c>
      <c r="B110" t="s">
        <v>16</v>
      </c>
      <c r="C110" t="s">
        <v>975</v>
      </c>
      <c r="D110" t="s">
        <v>962</v>
      </c>
      <c r="E110" s="2">
        <v>0.28000000000000003</v>
      </c>
      <c r="F110" t="s">
        <v>19</v>
      </c>
      <c r="G110" s="2">
        <v>0</v>
      </c>
      <c r="H110" t="s">
        <v>20</v>
      </c>
      <c r="I110" t="s">
        <v>21</v>
      </c>
      <c r="J110" s="2">
        <v>3000000000</v>
      </c>
      <c r="K110" t="s">
        <v>22</v>
      </c>
      <c r="L110" s="2">
        <v>106000</v>
      </c>
      <c r="M110" t="s">
        <v>23</v>
      </c>
      <c r="N110" t="s">
        <v>24</v>
      </c>
      <c r="O110" t="s">
        <v>979</v>
      </c>
      <c r="P110" s="3" t="str">
        <f>+LEFT(O110,10)</f>
        <v>11/21/2019</v>
      </c>
      <c r="Q110" s="4">
        <f t="shared" si="1"/>
        <v>43790</v>
      </c>
      <c r="R110" s="5">
        <f>+Z110+AB110</f>
        <v>10</v>
      </c>
      <c r="S110" s="6">
        <f>+IF(I110="CLF",J110,L110)</f>
        <v>106000</v>
      </c>
      <c r="T110" t="str">
        <f>+MID(C110,4,2)</f>
        <v>25</v>
      </c>
      <c r="U110" t="str">
        <f>+LEFT(C110,2)</f>
        <v>11</v>
      </c>
      <c r="V110" t="str">
        <f>+RIGHT(C110,4)</f>
        <v>2019</v>
      </c>
      <c r="W110" t="str">
        <f>+MID(D110,4,2)</f>
        <v>26</v>
      </c>
      <c r="X110" t="str">
        <f>+LEFT(D110,2)</f>
        <v>11</v>
      </c>
      <c r="Y110" t="str">
        <f>+RIGHT(D110,4)</f>
        <v>2029</v>
      </c>
      <c r="Z110">
        <f>+Y110-V110</f>
        <v>10</v>
      </c>
      <c r="AA110">
        <f>+X110-U110</f>
        <v>0</v>
      </c>
      <c r="AB110">
        <f>+AA110/12</f>
        <v>0</v>
      </c>
      <c r="AC110" s="6"/>
    </row>
    <row r="111" spans="1:29" x14ac:dyDescent="0.25">
      <c r="A111" t="s">
        <v>15</v>
      </c>
      <c r="B111" t="s">
        <v>16</v>
      </c>
      <c r="C111" t="s">
        <v>961</v>
      </c>
      <c r="D111" t="s">
        <v>962</v>
      </c>
      <c r="E111" s="2">
        <v>0.28999999999999998</v>
      </c>
      <c r="F111" t="s">
        <v>19</v>
      </c>
      <c r="G111" s="2">
        <v>0</v>
      </c>
      <c r="H111" t="s">
        <v>20</v>
      </c>
      <c r="I111" t="s">
        <v>22</v>
      </c>
      <c r="J111" s="2">
        <v>280000</v>
      </c>
      <c r="K111" t="s">
        <v>21</v>
      </c>
      <c r="L111" s="2">
        <v>7893860000</v>
      </c>
      <c r="M111" t="s">
        <v>23</v>
      </c>
      <c r="N111" t="s">
        <v>45</v>
      </c>
      <c r="O111" t="s">
        <v>963</v>
      </c>
      <c r="P111" s="3" t="str">
        <f>+LEFT(O111,10)</f>
        <v>11/22/2019</v>
      </c>
      <c r="Q111" s="4">
        <f t="shared" si="1"/>
        <v>43791</v>
      </c>
      <c r="R111" s="5">
        <f>+Z111+AB111</f>
        <v>10</v>
      </c>
      <c r="S111" s="6">
        <f>+IF(I111="CLF",J111,L111)</f>
        <v>280000</v>
      </c>
      <c r="T111" t="str">
        <f>+MID(C111,4,2)</f>
        <v>26</v>
      </c>
      <c r="U111" t="str">
        <f>+LEFT(C111,2)</f>
        <v>11</v>
      </c>
      <c r="V111" t="str">
        <f>+RIGHT(C111,4)</f>
        <v>2019</v>
      </c>
      <c r="W111" t="str">
        <f>+MID(D111,4,2)</f>
        <v>26</v>
      </c>
      <c r="X111" t="str">
        <f>+LEFT(D111,2)</f>
        <v>11</v>
      </c>
      <c r="Y111" t="str">
        <f>+RIGHT(D111,4)</f>
        <v>2029</v>
      </c>
      <c r="Z111">
        <f>+Y111-V111</f>
        <v>10</v>
      </c>
      <c r="AA111">
        <f>+X111-U111</f>
        <v>0</v>
      </c>
      <c r="AB111">
        <f>+AA111/12</f>
        <v>0</v>
      </c>
      <c r="AC111" s="6"/>
    </row>
    <row r="112" spans="1:29" x14ac:dyDescent="0.25">
      <c r="A112" t="s">
        <v>15</v>
      </c>
      <c r="B112" t="s">
        <v>16</v>
      </c>
      <c r="C112" t="s">
        <v>961</v>
      </c>
      <c r="D112" t="s">
        <v>962</v>
      </c>
      <c r="E112" s="2">
        <v>0.3</v>
      </c>
      <c r="F112" t="s">
        <v>19</v>
      </c>
      <c r="G112" s="2">
        <v>0</v>
      </c>
      <c r="H112" t="s">
        <v>20</v>
      </c>
      <c r="I112" t="s">
        <v>22</v>
      </c>
      <c r="J112" s="2">
        <v>141000</v>
      </c>
      <c r="K112" t="s">
        <v>21</v>
      </c>
      <c r="L112" s="2">
        <v>4000000000</v>
      </c>
      <c r="M112" t="s">
        <v>23</v>
      </c>
      <c r="N112" t="s">
        <v>45</v>
      </c>
      <c r="O112" t="s">
        <v>964</v>
      </c>
      <c r="P112" s="3" t="str">
        <f>+LEFT(O112,10)</f>
        <v>11/22/2019</v>
      </c>
      <c r="Q112" s="4">
        <f t="shared" si="1"/>
        <v>43791</v>
      </c>
      <c r="R112" s="5">
        <f>+Z112+AB112</f>
        <v>10</v>
      </c>
      <c r="S112" s="6">
        <f>+IF(I112="CLF",J112,L112)</f>
        <v>141000</v>
      </c>
      <c r="T112" t="str">
        <f>+MID(C112,4,2)</f>
        <v>26</v>
      </c>
      <c r="U112" t="str">
        <f>+LEFT(C112,2)</f>
        <v>11</v>
      </c>
      <c r="V112" t="str">
        <f>+RIGHT(C112,4)</f>
        <v>2019</v>
      </c>
      <c r="W112" t="str">
        <f>+MID(D112,4,2)</f>
        <v>26</v>
      </c>
      <c r="X112" t="str">
        <f>+LEFT(D112,2)</f>
        <v>11</v>
      </c>
      <c r="Y112" t="str">
        <f>+RIGHT(D112,4)</f>
        <v>2029</v>
      </c>
      <c r="Z112">
        <f>+Y112-V112</f>
        <v>10</v>
      </c>
      <c r="AA112">
        <f>+X112-U112</f>
        <v>0</v>
      </c>
      <c r="AB112">
        <f>+AA112/12</f>
        <v>0</v>
      </c>
      <c r="AC112" s="6"/>
    </row>
    <row r="113" spans="1:29" x14ac:dyDescent="0.25">
      <c r="A113" t="s">
        <v>15</v>
      </c>
      <c r="B113" t="s">
        <v>16</v>
      </c>
      <c r="C113" t="s">
        <v>961</v>
      </c>
      <c r="D113" t="s">
        <v>962</v>
      </c>
      <c r="E113" s="2">
        <v>0.3</v>
      </c>
      <c r="F113" t="s">
        <v>19</v>
      </c>
      <c r="G113" s="2">
        <v>0</v>
      </c>
      <c r="H113" t="s">
        <v>20</v>
      </c>
      <c r="I113" t="s">
        <v>22</v>
      </c>
      <c r="J113" s="2">
        <v>141000</v>
      </c>
      <c r="K113" t="s">
        <v>21</v>
      </c>
      <c r="L113" s="2">
        <v>4000000000</v>
      </c>
      <c r="M113" t="s">
        <v>23</v>
      </c>
      <c r="N113" t="s">
        <v>45</v>
      </c>
      <c r="O113" t="s">
        <v>965</v>
      </c>
      <c r="P113" s="3" t="str">
        <f>+LEFT(O113,10)</f>
        <v>11/22/2019</v>
      </c>
      <c r="Q113" s="4">
        <f t="shared" si="1"/>
        <v>43791</v>
      </c>
      <c r="R113" s="5">
        <f>+Z113+AB113</f>
        <v>10</v>
      </c>
      <c r="S113" s="6">
        <f>+IF(I113="CLF",J113,L113)</f>
        <v>141000</v>
      </c>
      <c r="T113" t="str">
        <f>+MID(C113,4,2)</f>
        <v>26</v>
      </c>
      <c r="U113" t="str">
        <f>+LEFT(C113,2)</f>
        <v>11</v>
      </c>
      <c r="V113" t="str">
        <f>+RIGHT(C113,4)</f>
        <v>2019</v>
      </c>
      <c r="W113" t="str">
        <f>+MID(D113,4,2)</f>
        <v>26</v>
      </c>
      <c r="X113" t="str">
        <f>+LEFT(D113,2)</f>
        <v>11</v>
      </c>
      <c r="Y113" t="str">
        <f>+RIGHT(D113,4)</f>
        <v>2029</v>
      </c>
      <c r="Z113">
        <f>+Y113-V113</f>
        <v>10</v>
      </c>
      <c r="AA113">
        <f>+X113-U113</f>
        <v>0</v>
      </c>
      <c r="AB113">
        <f>+AA113/12</f>
        <v>0</v>
      </c>
      <c r="AC113" s="6"/>
    </row>
    <row r="114" spans="1:29" x14ac:dyDescent="0.25">
      <c r="A114" t="s">
        <v>15</v>
      </c>
      <c r="B114" t="s">
        <v>16</v>
      </c>
      <c r="C114" t="s">
        <v>961</v>
      </c>
      <c r="D114" t="s">
        <v>956</v>
      </c>
      <c r="E114" s="2">
        <v>0.21</v>
      </c>
      <c r="F114" t="s">
        <v>19</v>
      </c>
      <c r="G114" s="2">
        <v>0</v>
      </c>
      <c r="H114" t="s">
        <v>20</v>
      </c>
      <c r="I114" t="s">
        <v>21</v>
      </c>
      <c r="J114" s="2">
        <v>3000000000</v>
      </c>
      <c r="K114" t="s">
        <v>22</v>
      </c>
      <c r="L114" s="2">
        <v>106000</v>
      </c>
      <c r="M114" t="s">
        <v>23</v>
      </c>
      <c r="N114" t="s">
        <v>24</v>
      </c>
      <c r="O114" t="s">
        <v>966</v>
      </c>
      <c r="P114" s="3" t="str">
        <f>+LEFT(O114,10)</f>
        <v>11/22/2019</v>
      </c>
      <c r="Q114" s="4">
        <f t="shared" si="1"/>
        <v>43791</v>
      </c>
      <c r="R114" s="5">
        <f>+Z114+AB114</f>
        <v>9</v>
      </c>
      <c r="S114" s="6">
        <f>+IF(I114="CLF",J114,L114)</f>
        <v>106000</v>
      </c>
      <c r="T114" t="str">
        <f>+MID(C114,4,2)</f>
        <v>26</v>
      </c>
      <c r="U114" t="str">
        <f>+LEFT(C114,2)</f>
        <v>11</v>
      </c>
      <c r="V114" t="str">
        <f>+RIGHT(C114,4)</f>
        <v>2019</v>
      </c>
      <c r="W114" t="str">
        <f>+MID(D114,4,2)</f>
        <v>27</v>
      </c>
      <c r="X114" t="str">
        <f>+LEFT(D114,2)</f>
        <v>11</v>
      </c>
      <c r="Y114" t="str">
        <f>+RIGHT(D114,4)</f>
        <v>2028</v>
      </c>
      <c r="Z114">
        <f>+Y114-V114</f>
        <v>9</v>
      </c>
      <c r="AA114">
        <f>+X114-U114</f>
        <v>0</v>
      </c>
      <c r="AB114">
        <f>+AA114/12</f>
        <v>0</v>
      </c>
      <c r="AC114" s="6"/>
    </row>
    <row r="115" spans="1:29" x14ac:dyDescent="0.25">
      <c r="A115" t="s">
        <v>15</v>
      </c>
      <c r="B115" t="s">
        <v>16</v>
      </c>
      <c r="C115" t="s">
        <v>961</v>
      </c>
      <c r="D115" t="s">
        <v>967</v>
      </c>
      <c r="E115" s="2">
        <v>-0.125</v>
      </c>
      <c r="F115" t="s">
        <v>19</v>
      </c>
      <c r="G115" s="2">
        <v>0</v>
      </c>
      <c r="H115" t="s">
        <v>20</v>
      </c>
      <c r="I115" t="s">
        <v>21</v>
      </c>
      <c r="J115" s="2">
        <v>20000000000</v>
      </c>
      <c r="K115" t="s">
        <v>22</v>
      </c>
      <c r="L115" s="2">
        <v>709000</v>
      </c>
      <c r="M115" t="s">
        <v>23</v>
      </c>
      <c r="N115" t="s">
        <v>24</v>
      </c>
      <c r="O115" t="s">
        <v>968</v>
      </c>
      <c r="P115" s="3" t="str">
        <f>+LEFT(O115,10)</f>
        <v>11/22/2019</v>
      </c>
      <c r="Q115" s="4">
        <f t="shared" si="1"/>
        <v>43791</v>
      </c>
      <c r="R115" s="5">
        <f>+Z115+AB115</f>
        <v>6</v>
      </c>
      <c r="S115" s="6">
        <f>+IF(I115="CLF",J115,L115)</f>
        <v>709000</v>
      </c>
      <c r="T115" t="str">
        <f>+MID(C115,4,2)</f>
        <v>26</v>
      </c>
      <c r="U115" t="str">
        <f>+LEFT(C115,2)</f>
        <v>11</v>
      </c>
      <c r="V115" t="str">
        <f>+RIGHT(C115,4)</f>
        <v>2019</v>
      </c>
      <c r="W115" t="str">
        <f>+MID(D115,4,2)</f>
        <v>26</v>
      </c>
      <c r="X115" t="str">
        <f>+LEFT(D115,2)</f>
        <v>11</v>
      </c>
      <c r="Y115" t="str">
        <f>+RIGHT(D115,4)</f>
        <v>2025</v>
      </c>
      <c r="Z115">
        <f>+Y115-V115</f>
        <v>6</v>
      </c>
      <c r="AA115">
        <f>+X115-U115</f>
        <v>0</v>
      </c>
      <c r="AB115">
        <f>+AA115/12</f>
        <v>0</v>
      </c>
      <c r="AC115" s="6"/>
    </row>
    <row r="116" spans="1:29" x14ac:dyDescent="0.25">
      <c r="A116" t="s">
        <v>15</v>
      </c>
      <c r="B116" t="s">
        <v>16</v>
      </c>
      <c r="C116" t="s">
        <v>961</v>
      </c>
      <c r="D116" t="s">
        <v>969</v>
      </c>
      <c r="E116" s="2">
        <v>-0.315</v>
      </c>
      <c r="F116" t="s">
        <v>19</v>
      </c>
      <c r="G116" s="2">
        <v>0</v>
      </c>
      <c r="H116" t="s">
        <v>20</v>
      </c>
      <c r="I116" t="s">
        <v>21</v>
      </c>
      <c r="J116" s="2">
        <v>24000000000</v>
      </c>
      <c r="K116" t="s">
        <v>22</v>
      </c>
      <c r="L116" s="2">
        <v>851000</v>
      </c>
      <c r="M116" t="s">
        <v>23</v>
      </c>
      <c r="N116" t="s">
        <v>24</v>
      </c>
      <c r="O116" t="s">
        <v>970</v>
      </c>
      <c r="P116" s="3" t="str">
        <f>+LEFT(O116,10)</f>
        <v>11/22/2019</v>
      </c>
      <c r="Q116" s="4">
        <f t="shared" si="1"/>
        <v>43791</v>
      </c>
      <c r="R116" s="5">
        <f>+Z116+AB116</f>
        <v>5</v>
      </c>
      <c r="S116" s="6">
        <f>+IF(I116="CLF",J116,L116)</f>
        <v>851000</v>
      </c>
      <c r="T116" t="str">
        <f>+MID(C116,4,2)</f>
        <v>26</v>
      </c>
      <c r="U116" t="str">
        <f>+LEFT(C116,2)</f>
        <v>11</v>
      </c>
      <c r="V116" t="str">
        <f>+RIGHT(C116,4)</f>
        <v>2019</v>
      </c>
      <c r="W116" t="str">
        <f>+MID(D116,4,2)</f>
        <v>26</v>
      </c>
      <c r="X116" t="str">
        <f>+LEFT(D116,2)</f>
        <v>11</v>
      </c>
      <c r="Y116" t="str">
        <f>+RIGHT(D116,4)</f>
        <v>2024</v>
      </c>
      <c r="Z116">
        <f>+Y116-V116</f>
        <v>5</v>
      </c>
      <c r="AA116">
        <f>+X116-U116</f>
        <v>0</v>
      </c>
      <c r="AB116">
        <f>+AA116/12</f>
        <v>0</v>
      </c>
      <c r="AC116" s="6"/>
    </row>
    <row r="117" spans="1:29" x14ac:dyDescent="0.25">
      <c r="A117" t="s">
        <v>15</v>
      </c>
      <c r="B117" t="s">
        <v>16</v>
      </c>
      <c r="C117" t="s">
        <v>961</v>
      </c>
      <c r="D117" t="s">
        <v>969</v>
      </c>
      <c r="E117" s="2">
        <v>-0.32</v>
      </c>
      <c r="F117" t="s">
        <v>19</v>
      </c>
      <c r="G117" s="2">
        <v>0</v>
      </c>
      <c r="H117" t="s">
        <v>34</v>
      </c>
      <c r="I117" t="s">
        <v>22</v>
      </c>
      <c r="J117" s="2">
        <v>283000</v>
      </c>
      <c r="K117" t="s">
        <v>21</v>
      </c>
      <c r="L117" s="2">
        <v>8000000000</v>
      </c>
      <c r="M117" t="s">
        <v>23</v>
      </c>
      <c r="N117" t="s">
        <v>24</v>
      </c>
      <c r="O117" t="s">
        <v>971</v>
      </c>
      <c r="P117" s="3" t="str">
        <f>+LEFT(O117,10)</f>
        <v>11/22/2019</v>
      </c>
      <c r="Q117" s="4">
        <f t="shared" si="1"/>
        <v>43791</v>
      </c>
      <c r="R117" s="5">
        <f>+Z117+AB117</f>
        <v>5</v>
      </c>
      <c r="S117" s="6">
        <f>+IF(I117="CLF",J117,L117)</f>
        <v>283000</v>
      </c>
      <c r="T117" t="str">
        <f>+MID(C117,4,2)</f>
        <v>26</v>
      </c>
      <c r="U117" t="str">
        <f>+LEFT(C117,2)</f>
        <v>11</v>
      </c>
      <c r="V117" t="str">
        <f>+RIGHT(C117,4)</f>
        <v>2019</v>
      </c>
      <c r="W117" t="str">
        <f>+MID(D117,4,2)</f>
        <v>26</v>
      </c>
      <c r="X117" t="str">
        <f>+LEFT(D117,2)</f>
        <v>11</v>
      </c>
      <c r="Y117" t="str">
        <f>+RIGHT(D117,4)</f>
        <v>2024</v>
      </c>
      <c r="Z117">
        <f>+Y117-V117</f>
        <v>5</v>
      </c>
      <c r="AA117">
        <f>+X117-U117</f>
        <v>0</v>
      </c>
      <c r="AB117">
        <f>+AA117/12</f>
        <v>0</v>
      </c>
      <c r="AC117" s="6"/>
    </row>
    <row r="118" spans="1:29" x14ac:dyDescent="0.25">
      <c r="A118" t="s">
        <v>15</v>
      </c>
      <c r="B118" t="s">
        <v>16</v>
      </c>
      <c r="C118" t="s">
        <v>961</v>
      </c>
      <c r="D118" t="s">
        <v>972</v>
      </c>
      <c r="E118" s="2">
        <v>-0.98799999999999999</v>
      </c>
      <c r="F118" t="s">
        <v>19</v>
      </c>
      <c r="G118" s="2">
        <v>0</v>
      </c>
      <c r="H118" t="s">
        <v>34</v>
      </c>
      <c r="I118" t="s">
        <v>22</v>
      </c>
      <c r="J118" s="2">
        <v>1099000</v>
      </c>
      <c r="K118" t="s">
        <v>21</v>
      </c>
      <c r="L118" s="2">
        <v>31000000000</v>
      </c>
      <c r="M118" t="s">
        <v>23</v>
      </c>
      <c r="N118" t="s">
        <v>24</v>
      </c>
      <c r="O118" t="s">
        <v>973</v>
      </c>
      <c r="P118" s="3" t="str">
        <f>+LEFT(O118,10)</f>
        <v>11/22/2019</v>
      </c>
      <c r="Q118" s="4">
        <f t="shared" si="1"/>
        <v>43791</v>
      </c>
      <c r="R118" s="5">
        <f>+Z118+AB118</f>
        <v>2</v>
      </c>
      <c r="S118" s="6">
        <f>+IF(I118="CLF",J118,L118)</f>
        <v>1099000</v>
      </c>
      <c r="T118" t="str">
        <f>+MID(C118,4,2)</f>
        <v>26</v>
      </c>
      <c r="U118" t="str">
        <f>+LEFT(C118,2)</f>
        <v>11</v>
      </c>
      <c r="V118" t="str">
        <f>+RIGHT(C118,4)</f>
        <v>2019</v>
      </c>
      <c r="W118" t="str">
        <f>+MID(D118,4,2)</f>
        <v>26</v>
      </c>
      <c r="X118" t="str">
        <f>+LEFT(D118,2)</f>
        <v>11</v>
      </c>
      <c r="Y118" t="str">
        <f>+RIGHT(D118,4)</f>
        <v>2021</v>
      </c>
      <c r="Z118">
        <f>+Y118-V118</f>
        <v>2</v>
      </c>
      <c r="AA118">
        <f>+X118-U118</f>
        <v>0</v>
      </c>
      <c r="AB118">
        <f>+AA118/12</f>
        <v>0</v>
      </c>
      <c r="AC118" s="6"/>
    </row>
    <row r="119" spans="1:29" x14ac:dyDescent="0.25">
      <c r="A119" t="s">
        <v>15</v>
      </c>
      <c r="B119" t="s">
        <v>16</v>
      </c>
      <c r="C119" t="s">
        <v>961</v>
      </c>
      <c r="D119" t="s">
        <v>972</v>
      </c>
      <c r="E119" s="2">
        <v>-1.02</v>
      </c>
      <c r="F119" t="s">
        <v>19</v>
      </c>
      <c r="G119" s="2">
        <v>0</v>
      </c>
      <c r="H119" t="s">
        <v>34</v>
      </c>
      <c r="I119" t="s">
        <v>22</v>
      </c>
      <c r="J119" s="2">
        <v>283000</v>
      </c>
      <c r="K119" t="s">
        <v>21</v>
      </c>
      <c r="L119" s="2">
        <v>8000000000</v>
      </c>
      <c r="M119" t="s">
        <v>23</v>
      </c>
      <c r="N119" t="s">
        <v>24</v>
      </c>
      <c r="O119" t="s">
        <v>974</v>
      </c>
      <c r="P119" s="3" t="str">
        <f>+LEFT(O119,10)</f>
        <v>11/22/2019</v>
      </c>
      <c r="Q119" s="4">
        <f t="shared" si="1"/>
        <v>43791</v>
      </c>
      <c r="R119" s="5">
        <f>+Z119+AB119</f>
        <v>2</v>
      </c>
      <c r="S119" s="6">
        <f>+IF(I119="CLF",J119,L119)</f>
        <v>283000</v>
      </c>
      <c r="T119" t="str">
        <f>+MID(C119,4,2)</f>
        <v>26</v>
      </c>
      <c r="U119" t="str">
        <f>+LEFT(C119,2)</f>
        <v>11</v>
      </c>
      <c r="V119" t="str">
        <f>+RIGHT(C119,4)</f>
        <v>2019</v>
      </c>
      <c r="W119" t="str">
        <f>+MID(D119,4,2)</f>
        <v>26</v>
      </c>
      <c r="X119" t="str">
        <f>+LEFT(D119,2)</f>
        <v>11</v>
      </c>
      <c r="Y119" t="str">
        <f>+RIGHT(D119,4)</f>
        <v>2021</v>
      </c>
      <c r="Z119">
        <f>+Y119-V119</f>
        <v>2</v>
      </c>
      <c r="AA119">
        <f>+X119-U119</f>
        <v>0</v>
      </c>
      <c r="AB119">
        <f>+AA119/12</f>
        <v>0</v>
      </c>
      <c r="AC119" s="6"/>
    </row>
    <row r="120" spans="1:29" x14ac:dyDescent="0.25">
      <c r="A120" t="s">
        <v>15</v>
      </c>
      <c r="B120" t="s">
        <v>16</v>
      </c>
      <c r="C120" t="s">
        <v>952</v>
      </c>
      <c r="D120" t="s">
        <v>953</v>
      </c>
      <c r="E120" s="2">
        <v>0.22</v>
      </c>
      <c r="F120" t="s">
        <v>19</v>
      </c>
      <c r="G120" s="2">
        <v>0</v>
      </c>
      <c r="H120" t="s">
        <v>62</v>
      </c>
      <c r="I120" t="s">
        <v>22</v>
      </c>
      <c r="J120" s="2">
        <v>141000</v>
      </c>
      <c r="K120" t="s">
        <v>21</v>
      </c>
      <c r="L120" s="2">
        <v>4000000000</v>
      </c>
      <c r="M120" t="s">
        <v>23</v>
      </c>
      <c r="N120" t="s">
        <v>45</v>
      </c>
      <c r="O120" t="s">
        <v>954</v>
      </c>
      <c r="P120" s="3" t="str">
        <f>+LEFT(O120,10)</f>
        <v>11/25/2019</v>
      </c>
      <c r="Q120" s="4">
        <f t="shared" si="1"/>
        <v>43794</v>
      </c>
      <c r="R120" s="5">
        <f>+Z120+AB120</f>
        <v>10</v>
      </c>
      <c r="S120" s="6">
        <f>+IF(I120="CLF",J120,L120)</f>
        <v>141000</v>
      </c>
      <c r="T120" t="str">
        <f>+MID(C120,4,2)</f>
        <v>27</v>
      </c>
      <c r="U120" t="str">
        <f>+LEFT(C120,2)</f>
        <v>11</v>
      </c>
      <c r="V120" t="str">
        <f>+RIGHT(C120,4)</f>
        <v>2019</v>
      </c>
      <c r="W120" t="str">
        <f>+MID(D120,4,2)</f>
        <v>27</v>
      </c>
      <c r="X120" t="str">
        <f>+LEFT(D120,2)</f>
        <v>11</v>
      </c>
      <c r="Y120" t="str">
        <f>+RIGHT(D120,4)</f>
        <v>2029</v>
      </c>
      <c r="Z120">
        <f>+Y120-V120</f>
        <v>10</v>
      </c>
      <c r="AA120">
        <f>+X120-U120</f>
        <v>0</v>
      </c>
      <c r="AB120">
        <f>+AA120/12</f>
        <v>0</v>
      </c>
      <c r="AC120" s="6"/>
    </row>
    <row r="121" spans="1:29" x14ac:dyDescent="0.25">
      <c r="A121" t="s">
        <v>15</v>
      </c>
      <c r="B121" t="s">
        <v>16</v>
      </c>
      <c r="C121" t="s">
        <v>952</v>
      </c>
      <c r="D121" t="s">
        <v>953</v>
      </c>
      <c r="E121" s="2">
        <v>0.33500000000000002</v>
      </c>
      <c r="F121" t="s">
        <v>19</v>
      </c>
      <c r="G121" s="2">
        <v>0</v>
      </c>
      <c r="H121" t="s">
        <v>20</v>
      </c>
      <c r="I121" t="s">
        <v>21</v>
      </c>
      <c r="J121" s="2">
        <v>5000000000</v>
      </c>
      <c r="K121" t="s">
        <v>22</v>
      </c>
      <c r="L121" s="2">
        <v>177000</v>
      </c>
      <c r="M121" t="s">
        <v>23</v>
      </c>
      <c r="N121" t="s">
        <v>24</v>
      </c>
      <c r="O121" t="s">
        <v>955</v>
      </c>
      <c r="P121" s="3" t="str">
        <f>+LEFT(O121,10)</f>
        <v>11/25/2019</v>
      </c>
      <c r="Q121" s="4">
        <f t="shared" si="1"/>
        <v>43794</v>
      </c>
      <c r="R121" s="5">
        <f>+Z121+AB121</f>
        <v>10</v>
      </c>
      <c r="S121" s="6">
        <f>+IF(I121="CLF",J121,L121)</f>
        <v>177000</v>
      </c>
      <c r="T121" t="str">
        <f>+MID(C121,4,2)</f>
        <v>27</v>
      </c>
      <c r="U121" t="str">
        <f>+LEFT(C121,2)</f>
        <v>11</v>
      </c>
      <c r="V121" t="str">
        <f>+RIGHT(C121,4)</f>
        <v>2019</v>
      </c>
      <c r="W121" t="str">
        <f>+MID(D121,4,2)</f>
        <v>27</v>
      </c>
      <c r="X121" t="str">
        <f>+LEFT(D121,2)</f>
        <v>11</v>
      </c>
      <c r="Y121" t="str">
        <f>+RIGHT(D121,4)</f>
        <v>2029</v>
      </c>
      <c r="Z121">
        <f>+Y121-V121</f>
        <v>10</v>
      </c>
      <c r="AA121">
        <f>+X121-U121</f>
        <v>0</v>
      </c>
      <c r="AB121">
        <f>+AA121/12</f>
        <v>0</v>
      </c>
      <c r="AC121" s="6"/>
    </row>
    <row r="122" spans="1:29" x14ac:dyDescent="0.25">
      <c r="A122" t="s">
        <v>15</v>
      </c>
      <c r="B122" t="s">
        <v>16</v>
      </c>
      <c r="C122" t="s">
        <v>952</v>
      </c>
      <c r="D122" t="s">
        <v>956</v>
      </c>
      <c r="E122" s="2">
        <v>0.26200000000000001</v>
      </c>
      <c r="F122" t="s">
        <v>19</v>
      </c>
      <c r="G122" s="2">
        <v>0</v>
      </c>
      <c r="H122" t="s">
        <v>20</v>
      </c>
      <c r="I122" t="s">
        <v>21</v>
      </c>
      <c r="J122" s="2">
        <v>5000000000</v>
      </c>
      <c r="K122" t="s">
        <v>22</v>
      </c>
      <c r="L122" s="2">
        <v>177000</v>
      </c>
      <c r="M122" t="s">
        <v>23</v>
      </c>
      <c r="N122" t="s">
        <v>24</v>
      </c>
      <c r="O122" t="s">
        <v>957</v>
      </c>
      <c r="P122" s="3" t="str">
        <f>+LEFT(O122,10)</f>
        <v>11/25/2019</v>
      </c>
      <c r="Q122" s="4">
        <f t="shared" si="1"/>
        <v>43794</v>
      </c>
      <c r="R122" s="5">
        <f>+Z122+AB122</f>
        <v>9</v>
      </c>
      <c r="S122" s="6">
        <f>+IF(I122="CLF",J122,L122)</f>
        <v>177000</v>
      </c>
      <c r="T122" t="str">
        <f>+MID(C122,4,2)</f>
        <v>27</v>
      </c>
      <c r="U122" t="str">
        <f>+LEFT(C122,2)</f>
        <v>11</v>
      </c>
      <c r="V122" t="str">
        <f>+RIGHT(C122,4)</f>
        <v>2019</v>
      </c>
      <c r="W122" t="str">
        <f>+MID(D122,4,2)</f>
        <v>27</v>
      </c>
      <c r="X122" t="str">
        <f>+LEFT(D122,2)</f>
        <v>11</v>
      </c>
      <c r="Y122" t="str">
        <f>+RIGHT(D122,4)</f>
        <v>2028</v>
      </c>
      <c r="Z122">
        <f>+Y122-V122</f>
        <v>9</v>
      </c>
      <c r="AA122">
        <f>+X122-U122</f>
        <v>0</v>
      </c>
      <c r="AB122">
        <f>+AA122/12</f>
        <v>0</v>
      </c>
      <c r="AC122" s="6"/>
    </row>
    <row r="123" spans="1:29" x14ac:dyDescent="0.25">
      <c r="A123" t="s">
        <v>15</v>
      </c>
      <c r="B123" t="s">
        <v>16</v>
      </c>
      <c r="C123" t="s">
        <v>952</v>
      </c>
      <c r="D123" t="s">
        <v>953</v>
      </c>
      <c r="E123" s="2">
        <v>0.21</v>
      </c>
      <c r="F123" t="s">
        <v>19</v>
      </c>
      <c r="G123" s="2">
        <v>0</v>
      </c>
      <c r="H123" t="s">
        <v>34</v>
      </c>
      <c r="I123" t="s">
        <v>22</v>
      </c>
      <c r="J123" s="2">
        <v>106000</v>
      </c>
      <c r="K123" t="s">
        <v>21</v>
      </c>
      <c r="L123" s="2">
        <v>3000000000</v>
      </c>
      <c r="M123" t="s">
        <v>23</v>
      </c>
      <c r="N123" t="s">
        <v>24</v>
      </c>
      <c r="O123" t="s">
        <v>958</v>
      </c>
      <c r="P123" s="3" t="str">
        <f>+LEFT(O123,10)</f>
        <v>11/25/2019</v>
      </c>
      <c r="Q123" s="4">
        <f t="shared" si="1"/>
        <v>43794</v>
      </c>
      <c r="R123" s="5">
        <f>+Z123+AB123</f>
        <v>10</v>
      </c>
      <c r="S123" s="6">
        <f>+IF(I123="CLF",J123,L123)</f>
        <v>106000</v>
      </c>
      <c r="T123" t="str">
        <f>+MID(C123,4,2)</f>
        <v>27</v>
      </c>
      <c r="U123" t="str">
        <f>+LEFT(C123,2)</f>
        <v>11</v>
      </c>
      <c r="V123" t="str">
        <f>+RIGHT(C123,4)</f>
        <v>2019</v>
      </c>
      <c r="W123" t="str">
        <f>+MID(D123,4,2)</f>
        <v>27</v>
      </c>
      <c r="X123" t="str">
        <f>+LEFT(D123,2)</f>
        <v>11</v>
      </c>
      <c r="Y123" t="str">
        <f>+RIGHT(D123,4)</f>
        <v>2029</v>
      </c>
      <c r="Z123">
        <f>+Y123-V123</f>
        <v>10</v>
      </c>
      <c r="AA123">
        <f>+X123-U123</f>
        <v>0</v>
      </c>
      <c r="AB123">
        <f>+AA123/12</f>
        <v>0</v>
      </c>
      <c r="AC123" s="6"/>
    </row>
    <row r="124" spans="1:29" x14ac:dyDescent="0.25">
      <c r="A124" t="s">
        <v>15</v>
      </c>
      <c r="B124" t="s">
        <v>16</v>
      </c>
      <c r="C124" t="s">
        <v>952</v>
      </c>
      <c r="D124" t="s">
        <v>953</v>
      </c>
      <c r="E124" s="2">
        <v>0.32</v>
      </c>
      <c r="F124" t="s">
        <v>19</v>
      </c>
      <c r="G124" s="2">
        <v>0</v>
      </c>
      <c r="H124" t="s">
        <v>34</v>
      </c>
      <c r="I124" t="s">
        <v>22</v>
      </c>
      <c r="J124" s="2">
        <v>70000</v>
      </c>
      <c r="K124" t="s">
        <v>21</v>
      </c>
      <c r="L124" s="2">
        <v>2000000000</v>
      </c>
      <c r="M124" t="s">
        <v>23</v>
      </c>
      <c r="N124" t="s">
        <v>24</v>
      </c>
      <c r="O124" t="s">
        <v>959</v>
      </c>
      <c r="P124" s="3" t="str">
        <f>+LEFT(O124,10)</f>
        <v>11/25/2019</v>
      </c>
      <c r="Q124" s="4">
        <f t="shared" si="1"/>
        <v>43794</v>
      </c>
      <c r="R124" s="5">
        <f>+Z124+AB124</f>
        <v>10</v>
      </c>
      <c r="S124" s="6">
        <f>+IF(I124="CLF",J124,L124)</f>
        <v>70000</v>
      </c>
      <c r="T124" t="str">
        <f>+MID(C124,4,2)</f>
        <v>27</v>
      </c>
      <c r="U124" t="str">
        <f>+LEFT(C124,2)</f>
        <v>11</v>
      </c>
      <c r="V124" t="str">
        <f>+RIGHT(C124,4)</f>
        <v>2019</v>
      </c>
      <c r="W124" t="str">
        <f>+MID(D124,4,2)</f>
        <v>27</v>
      </c>
      <c r="X124" t="str">
        <f>+LEFT(D124,2)</f>
        <v>11</v>
      </c>
      <c r="Y124" t="str">
        <f>+RIGHT(D124,4)</f>
        <v>2029</v>
      </c>
      <c r="Z124">
        <f>+Y124-V124</f>
        <v>10</v>
      </c>
      <c r="AA124">
        <f>+X124-U124</f>
        <v>0</v>
      </c>
      <c r="AB124">
        <f>+AA124/12</f>
        <v>0</v>
      </c>
      <c r="AC124" s="6"/>
    </row>
    <row r="125" spans="1:29" x14ac:dyDescent="0.25">
      <c r="A125" t="s">
        <v>15</v>
      </c>
      <c r="B125" t="s">
        <v>16</v>
      </c>
      <c r="C125" t="s">
        <v>952</v>
      </c>
      <c r="D125" t="s">
        <v>953</v>
      </c>
      <c r="E125" s="2">
        <v>0.22</v>
      </c>
      <c r="F125" t="s">
        <v>19</v>
      </c>
      <c r="G125" s="2">
        <v>0</v>
      </c>
      <c r="H125" t="s">
        <v>34</v>
      </c>
      <c r="I125" t="s">
        <v>22</v>
      </c>
      <c r="J125" s="2">
        <v>141000</v>
      </c>
      <c r="K125" t="s">
        <v>21</v>
      </c>
      <c r="L125" s="2">
        <v>4000000000</v>
      </c>
      <c r="M125" t="s">
        <v>23</v>
      </c>
      <c r="N125" t="s">
        <v>24</v>
      </c>
      <c r="O125" t="s">
        <v>960</v>
      </c>
      <c r="P125" s="3" t="str">
        <f>+LEFT(O125,10)</f>
        <v>11/25/2019</v>
      </c>
      <c r="Q125" s="4">
        <f t="shared" si="1"/>
        <v>43794</v>
      </c>
      <c r="R125" s="5">
        <f>+Z125+AB125</f>
        <v>10</v>
      </c>
      <c r="S125" s="6">
        <f>+IF(I125="CLF",J125,L125)</f>
        <v>141000</v>
      </c>
      <c r="T125" t="str">
        <f>+MID(C125,4,2)</f>
        <v>27</v>
      </c>
      <c r="U125" t="str">
        <f>+LEFT(C125,2)</f>
        <v>11</v>
      </c>
      <c r="V125" t="str">
        <f>+RIGHT(C125,4)</f>
        <v>2019</v>
      </c>
      <c r="W125" t="str">
        <f>+MID(D125,4,2)</f>
        <v>27</v>
      </c>
      <c r="X125" t="str">
        <f>+LEFT(D125,2)</f>
        <v>11</v>
      </c>
      <c r="Y125" t="str">
        <f>+RIGHT(D125,4)</f>
        <v>2029</v>
      </c>
      <c r="Z125">
        <f>+Y125-V125</f>
        <v>10</v>
      </c>
      <c r="AA125">
        <f>+X125-U125</f>
        <v>0</v>
      </c>
      <c r="AB125">
        <f>+AA125/12</f>
        <v>0</v>
      </c>
      <c r="AC125" s="6"/>
    </row>
    <row r="126" spans="1:29" x14ac:dyDescent="0.25">
      <c r="A126" t="s">
        <v>15</v>
      </c>
      <c r="B126" t="s">
        <v>16</v>
      </c>
      <c r="C126" t="s">
        <v>305</v>
      </c>
      <c r="D126" t="s">
        <v>937</v>
      </c>
      <c r="E126" s="2">
        <v>-7.0000000000000007E-2</v>
      </c>
      <c r="F126" t="s">
        <v>19</v>
      </c>
      <c r="G126" s="2">
        <v>0</v>
      </c>
      <c r="H126" t="s">
        <v>20</v>
      </c>
      <c r="I126" t="s">
        <v>21</v>
      </c>
      <c r="J126" s="2">
        <v>6000000000</v>
      </c>
      <c r="K126" t="s">
        <v>22</v>
      </c>
      <c r="L126" s="2">
        <v>212000</v>
      </c>
      <c r="M126" t="s">
        <v>23</v>
      </c>
      <c r="N126" t="s">
        <v>24</v>
      </c>
      <c r="O126" t="s">
        <v>938</v>
      </c>
      <c r="P126" s="3" t="str">
        <f>+LEFT(O126,10)</f>
        <v>11/26/2019</v>
      </c>
      <c r="Q126" s="4">
        <f t="shared" si="1"/>
        <v>43795</v>
      </c>
      <c r="R126" s="5">
        <f>+Z126+AB126</f>
        <v>7</v>
      </c>
      <c r="S126" s="6">
        <f>+IF(I126="CLF",J126,L126)</f>
        <v>212000</v>
      </c>
      <c r="T126" t="str">
        <f>+MID(C126,4,2)</f>
        <v>28</v>
      </c>
      <c r="U126" t="str">
        <f>+LEFT(C126,2)</f>
        <v>11</v>
      </c>
      <c r="V126" t="str">
        <f>+RIGHT(C126,4)</f>
        <v>2019</v>
      </c>
      <c r="W126" t="str">
        <f>+MID(D126,4,2)</f>
        <v>28</v>
      </c>
      <c r="X126" t="str">
        <f>+LEFT(D126,2)</f>
        <v>11</v>
      </c>
      <c r="Y126" t="str">
        <f>+RIGHT(D126,4)</f>
        <v>2026</v>
      </c>
      <c r="Z126">
        <f>+Y126-V126</f>
        <v>7</v>
      </c>
      <c r="AA126">
        <f>+X126-U126</f>
        <v>0</v>
      </c>
      <c r="AB126">
        <f>+AA126/12</f>
        <v>0</v>
      </c>
      <c r="AC126" s="6"/>
    </row>
    <row r="127" spans="1:29" x14ac:dyDescent="0.25">
      <c r="A127" t="s">
        <v>15</v>
      </c>
      <c r="B127" t="s">
        <v>16</v>
      </c>
      <c r="C127" t="s">
        <v>939</v>
      </c>
      <c r="D127" t="s">
        <v>940</v>
      </c>
      <c r="E127" s="2">
        <v>0.30599999999999999</v>
      </c>
      <c r="F127" t="s">
        <v>19</v>
      </c>
      <c r="G127" s="2">
        <v>0</v>
      </c>
      <c r="H127" t="s">
        <v>20</v>
      </c>
      <c r="I127" t="s">
        <v>21</v>
      </c>
      <c r="J127" s="2">
        <v>2000000000</v>
      </c>
      <c r="K127" t="s">
        <v>22</v>
      </c>
      <c r="L127" s="2">
        <v>70000</v>
      </c>
      <c r="M127" t="s">
        <v>23</v>
      </c>
      <c r="N127" t="s">
        <v>24</v>
      </c>
      <c r="O127" t="s">
        <v>941</v>
      </c>
      <c r="P127" s="3" t="str">
        <f>+LEFT(O127,10)</f>
        <v>11/26/2019</v>
      </c>
      <c r="Q127" s="4">
        <f t="shared" si="1"/>
        <v>43795</v>
      </c>
      <c r="R127" s="5">
        <f>+Z127+AB127</f>
        <v>12</v>
      </c>
      <c r="S127" s="6">
        <f>+IF(I127="CLF",J127,L127)</f>
        <v>70000</v>
      </c>
      <c r="T127" t="str">
        <f>+MID(C127,4,2)</f>
        <v>29</v>
      </c>
      <c r="U127" t="str">
        <f>+LEFT(C127,2)</f>
        <v>11</v>
      </c>
      <c r="V127" t="str">
        <f>+RIGHT(C127,4)</f>
        <v>2019</v>
      </c>
      <c r="W127" t="str">
        <f>+MID(D127,4,2)</f>
        <v>28</v>
      </c>
      <c r="X127" t="str">
        <f>+LEFT(D127,2)</f>
        <v>11</v>
      </c>
      <c r="Y127" t="str">
        <f>+RIGHT(D127,4)</f>
        <v>2031</v>
      </c>
      <c r="Z127">
        <f>+Y127-V127</f>
        <v>12</v>
      </c>
      <c r="AA127">
        <f>+X127-U127</f>
        <v>0</v>
      </c>
      <c r="AB127">
        <f>+AA127/12</f>
        <v>0</v>
      </c>
      <c r="AC127" s="6"/>
    </row>
    <row r="128" spans="1:29" x14ac:dyDescent="0.25">
      <c r="A128" t="s">
        <v>15</v>
      </c>
      <c r="B128" t="s">
        <v>16</v>
      </c>
      <c r="C128" t="s">
        <v>305</v>
      </c>
      <c r="D128" t="s">
        <v>942</v>
      </c>
      <c r="E128" s="2">
        <v>-1.03</v>
      </c>
      <c r="F128" t="s">
        <v>19</v>
      </c>
      <c r="G128" s="2">
        <v>0</v>
      </c>
      <c r="H128" t="s">
        <v>34</v>
      </c>
      <c r="I128" t="s">
        <v>22</v>
      </c>
      <c r="J128" s="2">
        <v>283000</v>
      </c>
      <c r="K128" t="s">
        <v>21</v>
      </c>
      <c r="L128" s="2">
        <v>8000000000</v>
      </c>
      <c r="M128" t="s">
        <v>23</v>
      </c>
      <c r="N128" t="s">
        <v>24</v>
      </c>
      <c r="O128" t="s">
        <v>943</v>
      </c>
      <c r="P128" s="3" t="str">
        <f>+LEFT(O128,10)</f>
        <v>11/26/2019</v>
      </c>
      <c r="Q128" s="4">
        <f t="shared" si="1"/>
        <v>43795</v>
      </c>
      <c r="R128" s="5">
        <f>+Z128+AB128</f>
        <v>2</v>
      </c>
      <c r="S128" s="6">
        <f>+IF(I128="CLF",J128,L128)</f>
        <v>283000</v>
      </c>
      <c r="T128" t="str">
        <f>+MID(C128,4,2)</f>
        <v>28</v>
      </c>
      <c r="U128" t="str">
        <f>+LEFT(C128,2)</f>
        <v>11</v>
      </c>
      <c r="V128" t="str">
        <f>+RIGHT(C128,4)</f>
        <v>2019</v>
      </c>
      <c r="W128" t="str">
        <f>+MID(D128,4,2)</f>
        <v>28</v>
      </c>
      <c r="X128" t="str">
        <f>+LEFT(D128,2)</f>
        <v>11</v>
      </c>
      <c r="Y128" t="str">
        <f>+RIGHT(D128,4)</f>
        <v>2021</v>
      </c>
      <c r="Z128">
        <f>+Y128-V128</f>
        <v>2</v>
      </c>
      <c r="AA128">
        <f>+X128-U128</f>
        <v>0</v>
      </c>
      <c r="AB128">
        <f>+AA128/12</f>
        <v>0</v>
      </c>
      <c r="AC128" s="6"/>
    </row>
    <row r="129" spans="1:29" x14ac:dyDescent="0.25">
      <c r="A129" t="s">
        <v>15</v>
      </c>
      <c r="B129" t="s">
        <v>16</v>
      </c>
      <c r="C129" t="s">
        <v>305</v>
      </c>
      <c r="D129" t="s">
        <v>944</v>
      </c>
      <c r="E129" s="2">
        <v>-0.41</v>
      </c>
      <c r="F129" t="s">
        <v>19</v>
      </c>
      <c r="G129" s="2">
        <v>0</v>
      </c>
      <c r="H129" t="s">
        <v>34</v>
      </c>
      <c r="I129" t="s">
        <v>22</v>
      </c>
      <c r="J129" s="2">
        <v>319000</v>
      </c>
      <c r="K129" t="s">
        <v>21</v>
      </c>
      <c r="L129" s="2">
        <v>9000000000</v>
      </c>
      <c r="M129" t="s">
        <v>23</v>
      </c>
      <c r="N129" t="s">
        <v>24</v>
      </c>
      <c r="O129" t="s">
        <v>945</v>
      </c>
      <c r="P129" s="3" t="str">
        <f>+LEFT(O129,10)</f>
        <v>11/26/2019</v>
      </c>
      <c r="Q129" s="4">
        <f t="shared" si="1"/>
        <v>43795</v>
      </c>
      <c r="R129" s="5">
        <f>+Z129+AB129</f>
        <v>5</v>
      </c>
      <c r="S129" s="6">
        <f>+IF(I129="CLF",J129,L129)</f>
        <v>319000</v>
      </c>
      <c r="T129" t="str">
        <f>+MID(C129,4,2)</f>
        <v>28</v>
      </c>
      <c r="U129" t="str">
        <f>+LEFT(C129,2)</f>
        <v>11</v>
      </c>
      <c r="V129" t="str">
        <f>+RIGHT(C129,4)</f>
        <v>2019</v>
      </c>
      <c r="W129" t="str">
        <f>+MID(D129,4,2)</f>
        <v>28</v>
      </c>
      <c r="X129" t="str">
        <f>+LEFT(D129,2)</f>
        <v>11</v>
      </c>
      <c r="Y129" t="str">
        <f>+RIGHT(D129,4)</f>
        <v>2024</v>
      </c>
      <c r="Z129">
        <f>+Y129-V129</f>
        <v>5</v>
      </c>
      <c r="AA129">
        <f>+X129-U129</f>
        <v>0</v>
      </c>
      <c r="AB129">
        <f>+AA129/12</f>
        <v>0</v>
      </c>
      <c r="AC129" s="6"/>
    </row>
    <row r="130" spans="1:29" x14ac:dyDescent="0.25">
      <c r="A130" t="s">
        <v>15</v>
      </c>
      <c r="B130" t="s">
        <v>16</v>
      </c>
      <c r="C130" t="s">
        <v>305</v>
      </c>
      <c r="D130" t="s">
        <v>946</v>
      </c>
      <c r="E130" s="2">
        <v>-0.61</v>
      </c>
      <c r="F130" t="s">
        <v>19</v>
      </c>
      <c r="G130" s="2">
        <v>0</v>
      </c>
      <c r="H130" t="s">
        <v>34</v>
      </c>
      <c r="I130" t="s">
        <v>22</v>
      </c>
      <c r="J130" s="2">
        <v>425000</v>
      </c>
      <c r="K130" t="s">
        <v>21</v>
      </c>
      <c r="L130" s="2">
        <v>12000000000</v>
      </c>
      <c r="M130" t="s">
        <v>23</v>
      </c>
      <c r="N130" t="s">
        <v>24</v>
      </c>
      <c r="O130" t="s">
        <v>947</v>
      </c>
      <c r="P130" s="3" t="str">
        <f>+LEFT(O130,10)</f>
        <v>11/26/2019</v>
      </c>
      <c r="Q130" s="4">
        <f t="shared" si="1"/>
        <v>43795</v>
      </c>
      <c r="R130" s="5">
        <f>+Z130+AB130</f>
        <v>4</v>
      </c>
      <c r="S130" s="6">
        <f>+IF(I130="CLF",J130,L130)</f>
        <v>425000</v>
      </c>
      <c r="T130" t="str">
        <f>+MID(C130,4,2)</f>
        <v>28</v>
      </c>
      <c r="U130" t="str">
        <f>+LEFT(C130,2)</f>
        <v>11</v>
      </c>
      <c r="V130" t="str">
        <f>+RIGHT(C130,4)</f>
        <v>2019</v>
      </c>
      <c r="W130" t="str">
        <f>+MID(D130,4,2)</f>
        <v>28</v>
      </c>
      <c r="X130" t="str">
        <f>+LEFT(D130,2)</f>
        <v>11</v>
      </c>
      <c r="Y130" t="str">
        <f>+RIGHT(D130,4)</f>
        <v>2023</v>
      </c>
      <c r="Z130">
        <f>+Y130-V130</f>
        <v>4</v>
      </c>
      <c r="AA130">
        <f>+X130-U130</f>
        <v>0</v>
      </c>
      <c r="AB130">
        <f>+AA130/12</f>
        <v>0</v>
      </c>
      <c r="AC130" s="6"/>
    </row>
    <row r="131" spans="1:29" x14ac:dyDescent="0.25">
      <c r="A131" t="s">
        <v>15</v>
      </c>
      <c r="B131" t="s">
        <v>16</v>
      </c>
      <c r="C131" t="s">
        <v>939</v>
      </c>
      <c r="D131" t="s">
        <v>948</v>
      </c>
      <c r="E131" s="2">
        <v>-0.41</v>
      </c>
      <c r="F131" t="s">
        <v>19</v>
      </c>
      <c r="G131" s="2">
        <v>0</v>
      </c>
      <c r="H131" t="s">
        <v>34</v>
      </c>
      <c r="I131" t="s">
        <v>22</v>
      </c>
      <c r="J131" s="2">
        <v>212000</v>
      </c>
      <c r="K131" t="s">
        <v>21</v>
      </c>
      <c r="L131" s="2">
        <v>6000000000</v>
      </c>
      <c r="M131" t="s">
        <v>23</v>
      </c>
      <c r="N131" t="s">
        <v>24</v>
      </c>
      <c r="O131" t="s">
        <v>949</v>
      </c>
      <c r="P131" s="3" t="str">
        <f>+LEFT(O131,10)</f>
        <v>11/26/2019</v>
      </c>
      <c r="Q131" s="4">
        <f t="shared" ref="Q131:Q194" si="2">+DATE(RIGHT(P131,4),LEFT(P131,2),MID(P131,4,2))</f>
        <v>43795</v>
      </c>
      <c r="R131" s="5">
        <f>+Z131+AB131</f>
        <v>5</v>
      </c>
      <c r="S131" s="6">
        <f>+IF(I131="CLF",J131,L131)</f>
        <v>212000</v>
      </c>
      <c r="T131" t="str">
        <f>+MID(C131,4,2)</f>
        <v>29</v>
      </c>
      <c r="U131" t="str">
        <f>+LEFT(C131,2)</f>
        <v>11</v>
      </c>
      <c r="V131" t="str">
        <f>+RIGHT(C131,4)</f>
        <v>2019</v>
      </c>
      <c r="W131" t="str">
        <f>+MID(D131,4,2)</f>
        <v>29</v>
      </c>
      <c r="X131" t="str">
        <f>+LEFT(D131,2)</f>
        <v>11</v>
      </c>
      <c r="Y131" t="str">
        <f>+RIGHT(D131,4)</f>
        <v>2024</v>
      </c>
      <c r="Z131">
        <f>+Y131-V131</f>
        <v>5</v>
      </c>
      <c r="AA131">
        <f>+X131-U131</f>
        <v>0</v>
      </c>
      <c r="AB131">
        <f>+AA131/12</f>
        <v>0</v>
      </c>
      <c r="AC131" s="6"/>
    </row>
    <row r="132" spans="1:29" x14ac:dyDescent="0.25">
      <c r="A132" t="s">
        <v>15</v>
      </c>
      <c r="B132" t="s">
        <v>16</v>
      </c>
      <c r="C132" t="s">
        <v>939</v>
      </c>
      <c r="D132" t="s">
        <v>950</v>
      </c>
      <c r="E132" s="2">
        <v>-0.61</v>
      </c>
      <c r="F132" t="s">
        <v>19</v>
      </c>
      <c r="G132" s="2">
        <v>0</v>
      </c>
      <c r="H132" t="s">
        <v>34</v>
      </c>
      <c r="I132" t="s">
        <v>22</v>
      </c>
      <c r="J132" s="2">
        <v>283000</v>
      </c>
      <c r="K132" t="s">
        <v>21</v>
      </c>
      <c r="L132" s="2">
        <v>8000000000</v>
      </c>
      <c r="M132" t="s">
        <v>23</v>
      </c>
      <c r="N132" t="s">
        <v>24</v>
      </c>
      <c r="O132" t="s">
        <v>951</v>
      </c>
      <c r="P132" s="3" t="str">
        <f>+LEFT(O132,10)</f>
        <v>11/26/2019</v>
      </c>
      <c r="Q132" s="4">
        <f t="shared" si="2"/>
        <v>43795</v>
      </c>
      <c r="R132" s="5">
        <f>+Z132+AB132</f>
        <v>4</v>
      </c>
      <c r="S132" s="6">
        <f>+IF(I132="CLF",J132,L132)</f>
        <v>283000</v>
      </c>
      <c r="T132" t="str">
        <f>+MID(C132,4,2)</f>
        <v>29</v>
      </c>
      <c r="U132" t="str">
        <f>+LEFT(C132,2)</f>
        <v>11</v>
      </c>
      <c r="V132" t="str">
        <f>+RIGHT(C132,4)</f>
        <v>2019</v>
      </c>
      <c r="W132" t="str">
        <f>+MID(D132,4,2)</f>
        <v>29</v>
      </c>
      <c r="X132" t="str">
        <f>+LEFT(D132,2)</f>
        <v>11</v>
      </c>
      <c r="Y132" t="str">
        <f>+RIGHT(D132,4)</f>
        <v>2023</v>
      </c>
      <c r="Z132">
        <f>+Y132-V132</f>
        <v>4</v>
      </c>
      <c r="AA132">
        <f>+X132-U132</f>
        <v>0</v>
      </c>
      <c r="AB132">
        <f>+AA132/12</f>
        <v>0</v>
      </c>
      <c r="AC132" s="6"/>
    </row>
    <row r="133" spans="1:29" x14ac:dyDescent="0.25">
      <c r="A133" t="s">
        <v>15</v>
      </c>
      <c r="B133" t="s">
        <v>16</v>
      </c>
      <c r="C133" t="s">
        <v>224</v>
      </c>
      <c r="D133" t="s">
        <v>927</v>
      </c>
      <c r="E133" s="2">
        <v>0.218</v>
      </c>
      <c r="F133" t="s">
        <v>19</v>
      </c>
      <c r="G133" s="2">
        <v>0</v>
      </c>
      <c r="H133" t="s">
        <v>20</v>
      </c>
      <c r="I133" t="s">
        <v>22</v>
      </c>
      <c r="J133" s="2">
        <v>141000</v>
      </c>
      <c r="K133" t="s">
        <v>21</v>
      </c>
      <c r="L133" s="2">
        <v>4000000000</v>
      </c>
      <c r="M133" t="s">
        <v>23</v>
      </c>
      <c r="N133" t="s">
        <v>45</v>
      </c>
      <c r="O133" t="s">
        <v>928</v>
      </c>
      <c r="P133" s="3" t="str">
        <f>+LEFT(O133,10)</f>
        <v>11/27/2019</v>
      </c>
      <c r="Q133" s="4">
        <f t="shared" si="2"/>
        <v>43796</v>
      </c>
      <c r="R133" s="5">
        <f>+Z133+AB133</f>
        <v>10</v>
      </c>
      <c r="S133" s="6">
        <f>+IF(I133="CLF",J133,L133)</f>
        <v>141000</v>
      </c>
      <c r="T133" t="str">
        <f>+MID(C133,4,2)</f>
        <v>02</v>
      </c>
      <c r="U133" t="str">
        <f>+LEFT(C133,2)</f>
        <v>12</v>
      </c>
      <c r="V133" t="str">
        <f>+RIGHT(C133,4)</f>
        <v>2019</v>
      </c>
      <c r="W133" t="str">
        <f>+MID(D133,4,2)</f>
        <v>02</v>
      </c>
      <c r="X133" t="str">
        <f>+LEFT(D133,2)</f>
        <v>12</v>
      </c>
      <c r="Y133" t="str">
        <f>+RIGHT(D133,4)</f>
        <v>2029</v>
      </c>
      <c r="Z133">
        <f>+Y133-V133</f>
        <v>10</v>
      </c>
      <c r="AA133">
        <f>+X133-U133</f>
        <v>0</v>
      </c>
      <c r="AB133">
        <f>+AA133/12</f>
        <v>0</v>
      </c>
      <c r="AC133" s="6"/>
    </row>
    <row r="134" spans="1:29" x14ac:dyDescent="0.25">
      <c r="A134" t="s">
        <v>15</v>
      </c>
      <c r="B134" t="s">
        <v>16</v>
      </c>
      <c r="C134" t="s">
        <v>224</v>
      </c>
      <c r="D134" t="s">
        <v>929</v>
      </c>
      <c r="E134" s="2">
        <v>0.41399999999999998</v>
      </c>
      <c r="F134" t="s">
        <v>19</v>
      </c>
      <c r="G134" s="2">
        <v>0</v>
      </c>
      <c r="H134" t="s">
        <v>20</v>
      </c>
      <c r="I134" t="s">
        <v>22</v>
      </c>
      <c r="J134" s="2">
        <v>106000</v>
      </c>
      <c r="K134" t="s">
        <v>21</v>
      </c>
      <c r="L134" s="2">
        <v>3000000000</v>
      </c>
      <c r="M134" t="s">
        <v>23</v>
      </c>
      <c r="N134" t="s">
        <v>45</v>
      </c>
      <c r="O134" t="s">
        <v>930</v>
      </c>
      <c r="P134" s="3" t="str">
        <f>+LEFT(O134,10)</f>
        <v>11/27/2019</v>
      </c>
      <c r="Q134" s="4">
        <f t="shared" si="2"/>
        <v>43796</v>
      </c>
      <c r="R134" s="5">
        <f>+Z134+AB134</f>
        <v>15</v>
      </c>
      <c r="S134" s="6">
        <f>+IF(I134="CLF",J134,L134)</f>
        <v>106000</v>
      </c>
      <c r="T134" t="str">
        <f>+MID(C134,4,2)</f>
        <v>02</v>
      </c>
      <c r="U134" t="str">
        <f>+LEFT(C134,2)</f>
        <v>12</v>
      </c>
      <c r="V134" t="str">
        <f>+RIGHT(C134,4)</f>
        <v>2019</v>
      </c>
      <c r="W134" t="str">
        <f>+MID(D134,4,2)</f>
        <v>02</v>
      </c>
      <c r="X134" t="str">
        <f>+LEFT(D134,2)</f>
        <v>12</v>
      </c>
      <c r="Y134" t="str">
        <f>+RIGHT(D134,4)</f>
        <v>2034</v>
      </c>
      <c r="Z134">
        <f>+Y134-V134</f>
        <v>15</v>
      </c>
      <c r="AA134">
        <f>+X134-U134</f>
        <v>0</v>
      </c>
      <c r="AB134">
        <f>+AA134/12</f>
        <v>0</v>
      </c>
      <c r="AC134" s="6"/>
    </row>
    <row r="135" spans="1:29" x14ac:dyDescent="0.25">
      <c r="A135" t="s">
        <v>15</v>
      </c>
      <c r="B135" t="s">
        <v>16</v>
      </c>
      <c r="C135" t="s">
        <v>224</v>
      </c>
      <c r="D135" t="s">
        <v>931</v>
      </c>
      <c r="E135" s="2">
        <v>0.28499999999999998</v>
      </c>
      <c r="F135" t="s">
        <v>19</v>
      </c>
      <c r="G135" s="2">
        <v>0</v>
      </c>
      <c r="H135" t="s">
        <v>34</v>
      </c>
      <c r="I135" t="s">
        <v>22</v>
      </c>
      <c r="J135" s="2">
        <v>70000</v>
      </c>
      <c r="K135" t="s">
        <v>21</v>
      </c>
      <c r="L135" s="2">
        <v>2000000000</v>
      </c>
      <c r="M135" t="s">
        <v>23</v>
      </c>
      <c r="N135" t="s">
        <v>24</v>
      </c>
      <c r="O135" t="s">
        <v>932</v>
      </c>
      <c r="P135" s="3" t="str">
        <f>+LEFT(O135,10)</f>
        <v>11/27/2019</v>
      </c>
      <c r="Q135" s="4">
        <f t="shared" si="2"/>
        <v>43796</v>
      </c>
      <c r="R135" s="5">
        <f>+Z135+AB135</f>
        <v>12</v>
      </c>
      <c r="S135" s="6">
        <f>+IF(I135="CLF",J135,L135)</f>
        <v>70000</v>
      </c>
      <c r="T135" t="str">
        <f>+MID(C135,4,2)</f>
        <v>02</v>
      </c>
      <c r="U135" t="str">
        <f>+LEFT(C135,2)</f>
        <v>12</v>
      </c>
      <c r="V135" t="str">
        <f>+RIGHT(C135,4)</f>
        <v>2019</v>
      </c>
      <c r="W135" t="str">
        <f>+MID(D135,4,2)</f>
        <v>03</v>
      </c>
      <c r="X135" t="str">
        <f>+LEFT(D135,2)</f>
        <v>12</v>
      </c>
      <c r="Y135" t="str">
        <f>+RIGHT(D135,4)</f>
        <v>2031</v>
      </c>
      <c r="Z135">
        <f>+Y135-V135</f>
        <v>12</v>
      </c>
      <c r="AA135">
        <f>+X135-U135</f>
        <v>0</v>
      </c>
      <c r="AB135">
        <f>+AA135/12</f>
        <v>0</v>
      </c>
      <c r="AC135" s="6"/>
    </row>
    <row r="136" spans="1:29" x14ac:dyDescent="0.25">
      <c r="A136" t="s">
        <v>15</v>
      </c>
      <c r="B136" t="s">
        <v>16</v>
      </c>
      <c r="C136" t="s">
        <v>224</v>
      </c>
      <c r="D136" t="s">
        <v>931</v>
      </c>
      <c r="E136" s="2">
        <v>0.28499999999999998</v>
      </c>
      <c r="F136" t="s">
        <v>19</v>
      </c>
      <c r="G136" s="2">
        <v>0</v>
      </c>
      <c r="H136" t="s">
        <v>34</v>
      </c>
      <c r="I136" t="s">
        <v>22</v>
      </c>
      <c r="J136" s="2">
        <v>70000</v>
      </c>
      <c r="K136" t="s">
        <v>21</v>
      </c>
      <c r="L136" s="2">
        <v>2000000000</v>
      </c>
      <c r="M136" t="s">
        <v>23</v>
      </c>
      <c r="N136" t="s">
        <v>24</v>
      </c>
      <c r="O136" t="s">
        <v>933</v>
      </c>
      <c r="P136" s="3" t="str">
        <f>+LEFT(O136,10)</f>
        <v>11/27/2019</v>
      </c>
      <c r="Q136" s="4">
        <f t="shared" si="2"/>
        <v>43796</v>
      </c>
      <c r="R136" s="5">
        <f>+Z136+AB136</f>
        <v>12</v>
      </c>
      <c r="S136" s="6">
        <f>+IF(I136="CLF",J136,L136)</f>
        <v>70000</v>
      </c>
      <c r="T136" t="str">
        <f>+MID(C136,4,2)</f>
        <v>02</v>
      </c>
      <c r="U136" t="str">
        <f>+LEFT(C136,2)</f>
        <v>12</v>
      </c>
      <c r="V136" t="str">
        <f>+RIGHT(C136,4)</f>
        <v>2019</v>
      </c>
      <c r="W136" t="str">
        <f>+MID(D136,4,2)</f>
        <v>03</v>
      </c>
      <c r="X136" t="str">
        <f>+LEFT(D136,2)</f>
        <v>12</v>
      </c>
      <c r="Y136" t="str">
        <f>+RIGHT(D136,4)</f>
        <v>2031</v>
      </c>
      <c r="Z136">
        <f>+Y136-V136</f>
        <v>12</v>
      </c>
      <c r="AA136">
        <f>+X136-U136</f>
        <v>0</v>
      </c>
      <c r="AB136">
        <f>+AA136/12</f>
        <v>0</v>
      </c>
      <c r="AC136" s="6"/>
    </row>
    <row r="137" spans="1:29" x14ac:dyDescent="0.25">
      <c r="A137" t="s">
        <v>15</v>
      </c>
      <c r="B137" t="s">
        <v>16</v>
      </c>
      <c r="C137" t="s">
        <v>224</v>
      </c>
      <c r="D137" t="s">
        <v>934</v>
      </c>
      <c r="E137" s="2">
        <v>0.185</v>
      </c>
      <c r="F137" t="s">
        <v>19</v>
      </c>
      <c r="G137" s="2">
        <v>0</v>
      </c>
      <c r="H137" t="s">
        <v>34</v>
      </c>
      <c r="I137" t="s">
        <v>22</v>
      </c>
      <c r="J137" s="2">
        <v>106000</v>
      </c>
      <c r="K137" t="s">
        <v>21</v>
      </c>
      <c r="L137" s="2">
        <v>3000000000</v>
      </c>
      <c r="M137" t="s">
        <v>23</v>
      </c>
      <c r="N137" t="s">
        <v>24</v>
      </c>
      <c r="O137" t="s">
        <v>935</v>
      </c>
      <c r="P137" s="3" t="str">
        <f>+LEFT(O137,10)</f>
        <v>11/27/2019</v>
      </c>
      <c r="Q137" s="4">
        <f t="shared" si="2"/>
        <v>43796</v>
      </c>
      <c r="R137" s="5">
        <f>+Z137+AB137</f>
        <v>10</v>
      </c>
      <c r="S137" s="6">
        <f>+IF(I137="CLF",J137,L137)</f>
        <v>106000</v>
      </c>
      <c r="T137" t="str">
        <f>+MID(C137,4,2)</f>
        <v>02</v>
      </c>
      <c r="U137" t="str">
        <f>+LEFT(C137,2)</f>
        <v>12</v>
      </c>
      <c r="V137" t="str">
        <f>+RIGHT(C137,4)</f>
        <v>2019</v>
      </c>
      <c r="W137" t="str">
        <f>+MID(D137,4,2)</f>
        <v>03</v>
      </c>
      <c r="X137" t="str">
        <f>+LEFT(D137,2)</f>
        <v>12</v>
      </c>
      <c r="Y137" t="str">
        <f>+RIGHT(D137,4)</f>
        <v>2029</v>
      </c>
      <c r="Z137">
        <f>+Y137-V137</f>
        <v>10</v>
      </c>
      <c r="AA137">
        <f>+X137-U137</f>
        <v>0</v>
      </c>
      <c r="AB137">
        <f>+AA137/12</f>
        <v>0</v>
      </c>
      <c r="AC137" s="6"/>
    </row>
    <row r="138" spans="1:29" x14ac:dyDescent="0.25">
      <c r="A138" t="s">
        <v>15</v>
      </c>
      <c r="B138" t="s">
        <v>16</v>
      </c>
      <c r="C138" t="s">
        <v>224</v>
      </c>
      <c r="D138" t="s">
        <v>429</v>
      </c>
      <c r="E138" s="2">
        <v>0</v>
      </c>
      <c r="F138" t="s">
        <v>19</v>
      </c>
      <c r="G138" s="2">
        <v>0</v>
      </c>
      <c r="H138" t="s">
        <v>20</v>
      </c>
      <c r="I138" t="s">
        <v>21</v>
      </c>
      <c r="J138" s="2">
        <v>9000000000</v>
      </c>
      <c r="K138" t="s">
        <v>22</v>
      </c>
      <c r="L138" s="2">
        <v>310000</v>
      </c>
      <c r="M138" t="s">
        <v>23</v>
      </c>
      <c r="N138" t="s">
        <v>24</v>
      </c>
      <c r="O138" t="s">
        <v>936</v>
      </c>
      <c r="P138" s="3" t="str">
        <f>+LEFT(O138,10)</f>
        <v>11/27/2019</v>
      </c>
      <c r="Q138" s="4">
        <f t="shared" si="2"/>
        <v>43796</v>
      </c>
      <c r="R138" s="5">
        <f>+Z138+AB138</f>
        <v>0.91666666666666663</v>
      </c>
      <c r="S138" s="6">
        <f>+IF(I138="CLF",J138,L138)</f>
        <v>310000</v>
      </c>
      <c r="T138" t="str">
        <f>+MID(C138,4,2)</f>
        <v>02</v>
      </c>
      <c r="U138" t="str">
        <f>+LEFT(C138,2)</f>
        <v>12</v>
      </c>
      <c r="V138" t="str">
        <f>+RIGHT(C138,4)</f>
        <v>2019</v>
      </c>
      <c r="W138" t="str">
        <f>+MID(D138,4,2)</f>
        <v>09</v>
      </c>
      <c r="X138" t="str">
        <f>+LEFT(D138,2)</f>
        <v>11</v>
      </c>
      <c r="Y138" t="str">
        <f>+RIGHT(D138,4)</f>
        <v>2020</v>
      </c>
      <c r="Z138">
        <f>+Y138-V138</f>
        <v>1</v>
      </c>
      <c r="AA138">
        <f>+X138-U138</f>
        <v>-1</v>
      </c>
      <c r="AB138">
        <f>+AA138/12</f>
        <v>-8.3333333333333329E-2</v>
      </c>
      <c r="AC138" s="6"/>
    </row>
    <row r="139" spans="1:29" x14ac:dyDescent="0.25">
      <c r="A139" t="s">
        <v>15</v>
      </c>
      <c r="B139" t="s">
        <v>16</v>
      </c>
      <c r="C139" t="s">
        <v>924</v>
      </c>
      <c r="D139" t="s">
        <v>265</v>
      </c>
      <c r="E139" s="2">
        <v>0</v>
      </c>
      <c r="F139" t="s">
        <v>19</v>
      </c>
      <c r="G139" s="2">
        <v>0</v>
      </c>
      <c r="H139" t="s">
        <v>20</v>
      </c>
      <c r="I139" t="s">
        <v>21</v>
      </c>
      <c r="J139" s="2">
        <v>9000000000</v>
      </c>
      <c r="K139" t="s">
        <v>22</v>
      </c>
      <c r="L139" s="2">
        <v>308000</v>
      </c>
      <c r="M139" t="s">
        <v>23</v>
      </c>
      <c r="N139" t="s">
        <v>24</v>
      </c>
      <c r="O139" t="s">
        <v>925</v>
      </c>
      <c r="P139" s="3" t="str">
        <f>+LEFT(O139,10)</f>
        <v>12/02/2019</v>
      </c>
      <c r="Q139" s="4">
        <f t="shared" si="2"/>
        <v>43801</v>
      </c>
      <c r="R139" s="5">
        <f>+Z139+AB139</f>
        <v>1.0833333333333335</v>
      </c>
      <c r="S139" s="6">
        <f>+IF(I139="CLF",J139,L139)</f>
        <v>308000</v>
      </c>
      <c r="T139" t="str">
        <f>+MID(C139,4,2)</f>
        <v>04</v>
      </c>
      <c r="U139" t="str">
        <f>+LEFT(C139,2)</f>
        <v>12</v>
      </c>
      <c r="V139" t="str">
        <f>+RIGHT(C139,4)</f>
        <v>2019</v>
      </c>
      <c r="W139" t="str">
        <f>+MID(D139,4,2)</f>
        <v>08</v>
      </c>
      <c r="X139" t="str">
        <f>+LEFT(D139,2)</f>
        <v>01</v>
      </c>
      <c r="Y139" t="str">
        <f>+RIGHT(D139,4)</f>
        <v>2021</v>
      </c>
      <c r="Z139">
        <f>+Y139-V139</f>
        <v>2</v>
      </c>
      <c r="AA139">
        <f>+X139-U139</f>
        <v>-11</v>
      </c>
      <c r="AB139">
        <f>+AA139/12</f>
        <v>-0.91666666666666663</v>
      </c>
      <c r="AC139" s="6"/>
    </row>
    <row r="140" spans="1:29" x14ac:dyDescent="0.25">
      <c r="A140" t="s">
        <v>15</v>
      </c>
      <c r="B140" t="s">
        <v>16</v>
      </c>
      <c r="C140" t="s">
        <v>924</v>
      </c>
      <c r="D140" t="s">
        <v>265</v>
      </c>
      <c r="E140" s="2">
        <v>0</v>
      </c>
      <c r="F140" t="s">
        <v>19</v>
      </c>
      <c r="G140" s="2">
        <v>0</v>
      </c>
      <c r="H140" t="s">
        <v>20</v>
      </c>
      <c r="I140" t="s">
        <v>21</v>
      </c>
      <c r="J140" s="2">
        <v>9000000000</v>
      </c>
      <c r="K140" t="s">
        <v>22</v>
      </c>
      <c r="L140" s="2">
        <v>308000</v>
      </c>
      <c r="M140" t="s">
        <v>23</v>
      </c>
      <c r="N140" t="s">
        <v>24</v>
      </c>
      <c r="O140" t="s">
        <v>926</v>
      </c>
      <c r="P140" s="3" t="str">
        <f>+LEFT(O140,10)</f>
        <v>12/02/2019</v>
      </c>
      <c r="Q140" s="4">
        <f t="shared" si="2"/>
        <v>43801</v>
      </c>
      <c r="R140" s="5">
        <f>+Z140+AB140</f>
        <v>1.0833333333333335</v>
      </c>
      <c r="S140" s="6">
        <f>+IF(I140="CLF",J140,L140)</f>
        <v>308000</v>
      </c>
      <c r="T140" t="str">
        <f>+MID(C140,4,2)</f>
        <v>04</v>
      </c>
      <c r="U140" t="str">
        <f>+LEFT(C140,2)</f>
        <v>12</v>
      </c>
      <c r="V140" t="str">
        <f>+RIGHT(C140,4)</f>
        <v>2019</v>
      </c>
      <c r="W140" t="str">
        <f>+MID(D140,4,2)</f>
        <v>08</v>
      </c>
      <c r="X140" t="str">
        <f>+LEFT(D140,2)</f>
        <v>01</v>
      </c>
      <c r="Y140" t="str">
        <f>+RIGHT(D140,4)</f>
        <v>2021</v>
      </c>
      <c r="Z140">
        <f>+Y140-V140</f>
        <v>2</v>
      </c>
      <c r="AA140">
        <f>+X140-U140</f>
        <v>-11</v>
      </c>
      <c r="AB140">
        <f>+AA140/12</f>
        <v>-0.91666666666666663</v>
      </c>
      <c r="AC140" s="6"/>
    </row>
    <row r="141" spans="1:29" x14ac:dyDescent="0.25">
      <c r="A141" t="s">
        <v>15</v>
      </c>
      <c r="B141" t="s">
        <v>16</v>
      </c>
      <c r="C141" t="s">
        <v>919</v>
      </c>
      <c r="D141" t="s">
        <v>265</v>
      </c>
      <c r="E141" s="2">
        <v>0</v>
      </c>
      <c r="F141" t="s">
        <v>19</v>
      </c>
      <c r="G141" s="2">
        <v>0</v>
      </c>
      <c r="H141" t="s">
        <v>20</v>
      </c>
      <c r="I141" t="s">
        <v>21</v>
      </c>
      <c r="J141" s="2">
        <v>9000000000</v>
      </c>
      <c r="K141" t="s">
        <v>22</v>
      </c>
      <c r="L141" s="2">
        <v>308000</v>
      </c>
      <c r="M141" t="s">
        <v>23</v>
      </c>
      <c r="N141" t="s">
        <v>24</v>
      </c>
      <c r="O141" t="s">
        <v>920</v>
      </c>
      <c r="P141" s="3" t="str">
        <f>+LEFT(O141,10)</f>
        <v>12/03/2019</v>
      </c>
      <c r="Q141" s="4">
        <f t="shared" si="2"/>
        <v>43802</v>
      </c>
      <c r="R141" s="5">
        <f>+Z141+AB141</f>
        <v>1.0833333333333335</v>
      </c>
      <c r="S141" s="6">
        <f>+IF(I141="CLF",J141,L141)</f>
        <v>308000</v>
      </c>
      <c r="T141" t="str">
        <f>+MID(C141,4,2)</f>
        <v>05</v>
      </c>
      <c r="U141" t="str">
        <f>+LEFT(C141,2)</f>
        <v>12</v>
      </c>
      <c r="V141" t="str">
        <f>+RIGHT(C141,4)</f>
        <v>2019</v>
      </c>
      <c r="W141" t="str">
        <f>+MID(D141,4,2)</f>
        <v>08</v>
      </c>
      <c r="X141" t="str">
        <f>+LEFT(D141,2)</f>
        <v>01</v>
      </c>
      <c r="Y141" t="str">
        <f>+RIGHT(D141,4)</f>
        <v>2021</v>
      </c>
      <c r="Z141">
        <f>+Y141-V141</f>
        <v>2</v>
      </c>
      <c r="AA141">
        <f>+X141-U141</f>
        <v>-11</v>
      </c>
      <c r="AB141">
        <f>+AA141/12</f>
        <v>-0.91666666666666663</v>
      </c>
      <c r="AC141" s="6"/>
    </row>
    <row r="142" spans="1:29" x14ac:dyDescent="0.25">
      <c r="A142" t="s">
        <v>15</v>
      </c>
      <c r="B142" t="s">
        <v>16</v>
      </c>
      <c r="C142" t="s">
        <v>919</v>
      </c>
      <c r="D142" t="s">
        <v>921</v>
      </c>
      <c r="E142" s="2">
        <v>0.05</v>
      </c>
      <c r="F142" t="s">
        <v>19</v>
      </c>
      <c r="G142" s="2">
        <v>0</v>
      </c>
      <c r="H142" t="s">
        <v>20</v>
      </c>
      <c r="I142" t="s">
        <v>21</v>
      </c>
      <c r="J142" s="2">
        <v>6000000000</v>
      </c>
      <c r="K142" t="s">
        <v>22</v>
      </c>
      <c r="L142" s="2">
        <v>212000</v>
      </c>
      <c r="M142" t="s">
        <v>23</v>
      </c>
      <c r="N142" t="s">
        <v>24</v>
      </c>
      <c r="O142" t="s">
        <v>922</v>
      </c>
      <c r="P142" s="3" t="str">
        <f>+LEFT(O142,10)</f>
        <v>12/03/2019</v>
      </c>
      <c r="Q142" s="4">
        <f t="shared" si="2"/>
        <v>43802</v>
      </c>
      <c r="R142" s="5">
        <f>+Z142+AB142</f>
        <v>7</v>
      </c>
      <c r="S142" s="6">
        <f>+IF(I142="CLF",J142,L142)</f>
        <v>212000</v>
      </c>
      <c r="T142" t="str">
        <f>+MID(C142,4,2)</f>
        <v>05</v>
      </c>
      <c r="U142" t="str">
        <f>+LEFT(C142,2)</f>
        <v>12</v>
      </c>
      <c r="V142" t="str">
        <f>+RIGHT(C142,4)</f>
        <v>2019</v>
      </c>
      <c r="W142" t="str">
        <f>+MID(D142,4,2)</f>
        <v>07</v>
      </c>
      <c r="X142" t="str">
        <f>+LEFT(D142,2)</f>
        <v>12</v>
      </c>
      <c r="Y142" t="str">
        <f>+RIGHT(D142,4)</f>
        <v>2026</v>
      </c>
      <c r="Z142">
        <f>+Y142-V142</f>
        <v>7</v>
      </c>
      <c r="AA142">
        <f>+X142-U142</f>
        <v>0</v>
      </c>
      <c r="AB142">
        <f>+AA142/12</f>
        <v>0</v>
      </c>
      <c r="AC142" s="6"/>
    </row>
    <row r="143" spans="1:29" x14ac:dyDescent="0.25">
      <c r="A143" t="s">
        <v>15</v>
      </c>
      <c r="B143" t="s">
        <v>16</v>
      </c>
      <c r="C143" t="s">
        <v>919</v>
      </c>
      <c r="D143" t="s">
        <v>921</v>
      </c>
      <c r="E143" s="2">
        <v>6.9000000000000006E-2</v>
      </c>
      <c r="F143" t="s">
        <v>19</v>
      </c>
      <c r="G143" s="2">
        <v>0</v>
      </c>
      <c r="H143" t="s">
        <v>20</v>
      </c>
      <c r="I143" t="s">
        <v>21</v>
      </c>
      <c r="J143" s="2">
        <v>6000000000</v>
      </c>
      <c r="K143" t="s">
        <v>22</v>
      </c>
      <c r="L143" s="2">
        <v>212000</v>
      </c>
      <c r="M143" t="s">
        <v>23</v>
      </c>
      <c r="N143" t="s">
        <v>24</v>
      </c>
      <c r="O143" t="s">
        <v>923</v>
      </c>
      <c r="P143" s="3" t="str">
        <f>+LEFT(O143,10)</f>
        <v>12/03/2019</v>
      </c>
      <c r="Q143" s="4">
        <f t="shared" si="2"/>
        <v>43802</v>
      </c>
      <c r="R143" s="5">
        <f>+Z143+AB143</f>
        <v>7</v>
      </c>
      <c r="S143" s="6">
        <f>+IF(I143="CLF",J143,L143)</f>
        <v>212000</v>
      </c>
      <c r="T143" t="str">
        <f>+MID(C143,4,2)</f>
        <v>05</v>
      </c>
      <c r="U143" t="str">
        <f>+LEFT(C143,2)</f>
        <v>12</v>
      </c>
      <c r="V143" t="str">
        <f>+RIGHT(C143,4)</f>
        <v>2019</v>
      </c>
      <c r="W143" t="str">
        <f>+MID(D143,4,2)</f>
        <v>07</v>
      </c>
      <c r="X143" t="str">
        <f>+LEFT(D143,2)</f>
        <v>12</v>
      </c>
      <c r="Y143" t="str">
        <f>+RIGHT(D143,4)</f>
        <v>2026</v>
      </c>
      <c r="Z143">
        <f>+Y143-V143</f>
        <v>7</v>
      </c>
      <c r="AA143">
        <f>+X143-U143</f>
        <v>0</v>
      </c>
      <c r="AB143">
        <f>+AA143/12</f>
        <v>0</v>
      </c>
      <c r="AC143" s="6"/>
    </row>
    <row r="144" spans="1:29" x14ac:dyDescent="0.25">
      <c r="A144" t="s">
        <v>15</v>
      </c>
      <c r="B144" t="s">
        <v>16</v>
      </c>
      <c r="C144" t="s">
        <v>906</v>
      </c>
      <c r="D144" t="s">
        <v>907</v>
      </c>
      <c r="E144" s="2">
        <v>0.30499999999999999</v>
      </c>
      <c r="F144" t="s">
        <v>19</v>
      </c>
      <c r="G144" s="2">
        <v>0</v>
      </c>
      <c r="H144" t="s">
        <v>20</v>
      </c>
      <c r="I144" t="s">
        <v>22</v>
      </c>
      <c r="J144" s="2">
        <v>141000</v>
      </c>
      <c r="K144" t="s">
        <v>21</v>
      </c>
      <c r="L144" s="2">
        <v>4000000000</v>
      </c>
      <c r="M144" t="s">
        <v>23</v>
      </c>
      <c r="N144" t="s">
        <v>45</v>
      </c>
      <c r="O144" t="s">
        <v>908</v>
      </c>
      <c r="P144" s="3" t="str">
        <f>+LEFT(O144,10)</f>
        <v>12/04/2019</v>
      </c>
      <c r="Q144" s="4">
        <f t="shared" si="2"/>
        <v>43803</v>
      </c>
      <c r="R144" s="5">
        <f>+Z144+AB144</f>
        <v>10</v>
      </c>
      <c r="S144" s="6">
        <f>+IF(I144="CLF",J144,L144)</f>
        <v>141000</v>
      </c>
      <c r="T144" t="str">
        <f>+MID(C144,4,2)</f>
        <v>06</v>
      </c>
      <c r="U144" t="str">
        <f>+LEFT(C144,2)</f>
        <v>12</v>
      </c>
      <c r="V144" t="str">
        <f>+RIGHT(C144,4)</f>
        <v>2019</v>
      </c>
      <c r="W144" t="str">
        <f>+MID(D144,4,2)</f>
        <v>06</v>
      </c>
      <c r="X144" t="str">
        <f>+LEFT(D144,2)</f>
        <v>12</v>
      </c>
      <c r="Y144" t="str">
        <f>+RIGHT(D144,4)</f>
        <v>2029</v>
      </c>
      <c r="Z144">
        <f>+Y144-V144</f>
        <v>10</v>
      </c>
      <c r="AA144">
        <f>+X144-U144</f>
        <v>0</v>
      </c>
      <c r="AB144">
        <f>+AA144/12</f>
        <v>0</v>
      </c>
      <c r="AC144" s="6"/>
    </row>
    <row r="145" spans="1:29" x14ac:dyDescent="0.25">
      <c r="A145" t="s">
        <v>15</v>
      </c>
      <c r="B145" t="s">
        <v>16</v>
      </c>
      <c r="C145" t="s">
        <v>906</v>
      </c>
      <c r="D145" t="s">
        <v>911</v>
      </c>
      <c r="E145" s="2">
        <v>-0.28000000000000003</v>
      </c>
      <c r="F145" t="s">
        <v>19</v>
      </c>
      <c r="G145" s="2">
        <v>0</v>
      </c>
      <c r="H145" t="s">
        <v>34</v>
      </c>
      <c r="I145" t="s">
        <v>22</v>
      </c>
      <c r="J145" s="2">
        <v>283000</v>
      </c>
      <c r="K145" t="s">
        <v>21</v>
      </c>
      <c r="L145" s="2">
        <v>8000000000</v>
      </c>
      <c r="M145" t="s">
        <v>23</v>
      </c>
      <c r="N145" t="s">
        <v>24</v>
      </c>
      <c r="O145" t="s">
        <v>912</v>
      </c>
      <c r="P145" s="3" t="str">
        <f>+LEFT(O145,10)</f>
        <v>12/04/2019</v>
      </c>
      <c r="Q145" s="4">
        <f t="shared" si="2"/>
        <v>43803</v>
      </c>
      <c r="R145" s="5">
        <f>+Z145+AB145</f>
        <v>5</v>
      </c>
      <c r="S145" s="6">
        <f>+IF(I145="CLF",J145,L145)</f>
        <v>283000</v>
      </c>
      <c r="T145" t="str">
        <f>+MID(C145,4,2)</f>
        <v>06</v>
      </c>
      <c r="U145" t="str">
        <f>+LEFT(C145,2)</f>
        <v>12</v>
      </c>
      <c r="V145" t="str">
        <f>+RIGHT(C145,4)</f>
        <v>2019</v>
      </c>
      <c r="W145" t="str">
        <f>+MID(D145,4,2)</f>
        <v>06</v>
      </c>
      <c r="X145" t="str">
        <f>+LEFT(D145,2)</f>
        <v>12</v>
      </c>
      <c r="Y145" t="str">
        <f>+RIGHT(D145,4)</f>
        <v>2024</v>
      </c>
      <c r="Z145">
        <f>+Y145-V145</f>
        <v>5</v>
      </c>
      <c r="AA145">
        <f>+X145-U145</f>
        <v>0</v>
      </c>
      <c r="AB145">
        <f>+AA145/12</f>
        <v>0</v>
      </c>
      <c r="AC145" s="6"/>
    </row>
    <row r="146" spans="1:29" x14ac:dyDescent="0.25">
      <c r="A146" t="s">
        <v>15</v>
      </c>
      <c r="B146" t="s">
        <v>16</v>
      </c>
      <c r="C146" t="s">
        <v>906</v>
      </c>
      <c r="D146" t="s">
        <v>911</v>
      </c>
      <c r="E146" s="2">
        <v>-0.26</v>
      </c>
      <c r="F146" t="s">
        <v>19</v>
      </c>
      <c r="G146" s="2">
        <v>0</v>
      </c>
      <c r="H146" t="s">
        <v>20</v>
      </c>
      <c r="I146" t="s">
        <v>21</v>
      </c>
      <c r="J146" s="2">
        <v>8000000000</v>
      </c>
      <c r="K146" t="s">
        <v>22</v>
      </c>
      <c r="L146" s="2">
        <v>283000</v>
      </c>
      <c r="M146" t="s">
        <v>23</v>
      </c>
      <c r="N146" t="s">
        <v>24</v>
      </c>
      <c r="O146" t="s">
        <v>913</v>
      </c>
      <c r="P146" s="3" t="str">
        <f>+LEFT(O146,10)</f>
        <v>12/04/2019</v>
      </c>
      <c r="Q146" s="4">
        <f t="shared" si="2"/>
        <v>43803</v>
      </c>
      <c r="R146" s="5">
        <f>+Z146+AB146</f>
        <v>5</v>
      </c>
      <c r="S146" s="6">
        <f>+IF(I146="CLF",J146,L146)</f>
        <v>283000</v>
      </c>
      <c r="T146" t="str">
        <f>+MID(C146,4,2)</f>
        <v>06</v>
      </c>
      <c r="U146" t="str">
        <f>+LEFT(C146,2)</f>
        <v>12</v>
      </c>
      <c r="V146" t="str">
        <f>+RIGHT(C146,4)</f>
        <v>2019</v>
      </c>
      <c r="W146" t="str">
        <f>+MID(D146,4,2)</f>
        <v>06</v>
      </c>
      <c r="X146" t="str">
        <f>+LEFT(D146,2)</f>
        <v>12</v>
      </c>
      <c r="Y146" t="str">
        <f>+RIGHT(D146,4)</f>
        <v>2024</v>
      </c>
      <c r="Z146">
        <f>+Y146-V146</f>
        <v>5</v>
      </c>
      <c r="AA146">
        <f>+X146-U146</f>
        <v>0</v>
      </c>
      <c r="AB146">
        <f>+AA146/12</f>
        <v>0</v>
      </c>
      <c r="AC146" s="6"/>
    </row>
    <row r="147" spans="1:29" x14ac:dyDescent="0.25">
      <c r="A147" t="s">
        <v>15</v>
      </c>
      <c r="B147" t="s">
        <v>16</v>
      </c>
      <c r="C147" t="s">
        <v>906</v>
      </c>
      <c r="D147" t="s">
        <v>911</v>
      </c>
      <c r="E147" s="2">
        <v>-0.28000000000000003</v>
      </c>
      <c r="F147" t="s">
        <v>19</v>
      </c>
      <c r="G147" s="2">
        <v>0</v>
      </c>
      <c r="H147" t="s">
        <v>34</v>
      </c>
      <c r="I147" t="s">
        <v>22</v>
      </c>
      <c r="J147" s="2">
        <v>566000</v>
      </c>
      <c r="K147" t="s">
        <v>21</v>
      </c>
      <c r="L147" s="2">
        <v>16000000000</v>
      </c>
      <c r="M147" t="s">
        <v>23</v>
      </c>
      <c r="N147" t="s">
        <v>24</v>
      </c>
      <c r="O147" t="s">
        <v>914</v>
      </c>
      <c r="P147" s="3" t="str">
        <f>+LEFT(O147,10)</f>
        <v>12/04/2019</v>
      </c>
      <c r="Q147" s="4">
        <f t="shared" si="2"/>
        <v>43803</v>
      </c>
      <c r="R147" s="5">
        <f>+Z147+AB147</f>
        <v>5</v>
      </c>
      <c r="S147" s="6">
        <f>+IF(I147="CLF",J147,L147)</f>
        <v>566000</v>
      </c>
      <c r="T147" t="str">
        <f>+MID(C147,4,2)</f>
        <v>06</v>
      </c>
      <c r="U147" t="str">
        <f>+LEFT(C147,2)</f>
        <v>12</v>
      </c>
      <c r="V147" t="str">
        <f>+RIGHT(C147,4)</f>
        <v>2019</v>
      </c>
      <c r="W147" t="str">
        <f>+MID(D147,4,2)</f>
        <v>06</v>
      </c>
      <c r="X147" t="str">
        <f>+LEFT(D147,2)</f>
        <v>12</v>
      </c>
      <c r="Y147" t="str">
        <f>+RIGHT(D147,4)</f>
        <v>2024</v>
      </c>
      <c r="Z147">
        <f>+Y147-V147</f>
        <v>5</v>
      </c>
      <c r="AA147">
        <f>+X147-U147</f>
        <v>0</v>
      </c>
      <c r="AB147">
        <f>+AA147/12</f>
        <v>0</v>
      </c>
      <c r="AC147" s="6"/>
    </row>
    <row r="148" spans="1:29" x14ac:dyDescent="0.25">
      <c r="A148" t="s">
        <v>15</v>
      </c>
      <c r="B148" t="s">
        <v>16</v>
      </c>
      <c r="C148" t="s">
        <v>906</v>
      </c>
      <c r="D148" t="s">
        <v>911</v>
      </c>
      <c r="E148" s="2">
        <v>-0.25</v>
      </c>
      <c r="F148" t="s">
        <v>19</v>
      </c>
      <c r="G148" s="2">
        <v>0</v>
      </c>
      <c r="H148" t="s">
        <v>34</v>
      </c>
      <c r="I148" t="s">
        <v>22</v>
      </c>
      <c r="J148" s="2">
        <v>283000</v>
      </c>
      <c r="K148" t="s">
        <v>21</v>
      </c>
      <c r="L148" s="2">
        <v>8000000000</v>
      </c>
      <c r="M148" t="s">
        <v>23</v>
      </c>
      <c r="N148" t="s">
        <v>24</v>
      </c>
      <c r="O148" t="s">
        <v>915</v>
      </c>
      <c r="P148" s="3" t="str">
        <f>+LEFT(O148,10)</f>
        <v>12/04/2019</v>
      </c>
      <c r="Q148" s="4">
        <f t="shared" si="2"/>
        <v>43803</v>
      </c>
      <c r="R148" s="5">
        <f>+Z148+AB148</f>
        <v>5</v>
      </c>
      <c r="S148" s="6">
        <f>+IF(I148="CLF",J148,L148)</f>
        <v>283000</v>
      </c>
      <c r="T148" t="str">
        <f>+MID(C148,4,2)</f>
        <v>06</v>
      </c>
      <c r="U148" t="str">
        <f>+LEFT(C148,2)</f>
        <v>12</v>
      </c>
      <c r="V148" t="str">
        <f>+RIGHT(C148,4)</f>
        <v>2019</v>
      </c>
      <c r="W148" t="str">
        <f>+MID(D148,4,2)</f>
        <v>06</v>
      </c>
      <c r="X148" t="str">
        <f>+LEFT(D148,2)</f>
        <v>12</v>
      </c>
      <c r="Y148" t="str">
        <f>+RIGHT(D148,4)</f>
        <v>2024</v>
      </c>
      <c r="Z148">
        <f>+Y148-V148</f>
        <v>5</v>
      </c>
      <c r="AA148">
        <f>+X148-U148</f>
        <v>0</v>
      </c>
      <c r="AB148">
        <f>+AA148/12</f>
        <v>0</v>
      </c>
      <c r="AC148" s="6"/>
    </row>
    <row r="149" spans="1:29" x14ac:dyDescent="0.25">
      <c r="A149" t="s">
        <v>15</v>
      </c>
      <c r="B149" t="s">
        <v>16</v>
      </c>
      <c r="C149" t="s">
        <v>906</v>
      </c>
      <c r="D149" t="s">
        <v>911</v>
      </c>
      <c r="E149" s="2">
        <v>-0.27500000000000002</v>
      </c>
      <c r="F149" t="s">
        <v>19</v>
      </c>
      <c r="G149" s="2">
        <v>0</v>
      </c>
      <c r="H149" t="s">
        <v>20</v>
      </c>
      <c r="I149" t="s">
        <v>21</v>
      </c>
      <c r="J149" s="2">
        <v>8000000000</v>
      </c>
      <c r="K149" t="s">
        <v>22</v>
      </c>
      <c r="L149" s="2">
        <v>283000</v>
      </c>
      <c r="M149" t="s">
        <v>23</v>
      </c>
      <c r="N149" t="s">
        <v>24</v>
      </c>
      <c r="O149" t="s">
        <v>916</v>
      </c>
      <c r="P149" s="3" t="str">
        <f>+LEFT(O149,10)</f>
        <v>12/04/2019</v>
      </c>
      <c r="Q149" s="4">
        <f t="shared" si="2"/>
        <v>43803</v>
      </c>
      <c r="R149" s="5">
        <f>+Z149+AB149</f>
        <v>5</v>
      </c>
      <c r="S149" s="6">
        <f>+IF(I149="CLF",J149,L149)</f>
        <v>283000</v>
      </c>
      <c r="T149" t="str">
        <f>+MID(C149,4,2)</f>
        <v>06</v>
      </c>
      <c r="U149" t="str">
        <f>+LEFT(C149,2)</f>
        <v>12</v>
      </c>
      <c r="V149" t="str">
        <f>+RIGHT(C149,4)</f>
        <v>2019</v>
      </c>
      <c r="W149" t="str">
        <f>+MID(D149,4,2)</f>
        <v>06</v>
      </c>
      <c r="X149" t="str">
        <f>+LEFT(D149,2)</f>
        <v>12</v>
      </c>
      <c r="Y149" t="str">
        <f>+RIGHT(D149,4)</f>
        <v>2024</v>
      </c>
      <c r="Z149">
        <f>+Y149-V149</f>
        <v>5</v>
      </c>
      <c r="AA149">
        <f>+X149-U149</f>
        <v>0</v>
      </c>
      <c r="AB149">
        <f>+AA149/12</f>
        <v>0</v>
      </c>
      <c r="AC149" s="6"/>
    </row>
    <row r="150" spans="1:29" x14ac:dyDescent="0.25">
      <c r="A150" t="s">
        <v>15</v>
      </c>
      <c r="B150" t="s">
        <v>16</v>
      </c>
      <c r="C150" t="s">
        <v>906</v>
      </c>
      <c r="D150" t="s">
        <v>265</v>
      </c>
      <c r="E150" s="2">
        <v>0</v>
      </c>
      <c r="F150" t="s">
        <v>19</v>
      </c>
      <c r="G150" s="2">
        <v>0</v>
      </c>
      <c r="H150" t="s">
        <v>20</v>
      </c>
      <c r="I150" t="s">
        <v>21</v>
      </c>
      <c r="J150" s="2">
        <v>15000000000</v>
      </c>
      <c r="K150" t="s">
        <v>22</v>
      </c>
      <c r="L150" s="2">
        <v>513000</v>
      </c>
      <c r="M150" t="s">
        <v>23</v>
      </c>
      <c r="N150" t="s">
        <v>24</v>
      </c>
      <c r="O150" t="s">
        <v>917</v>
      </c>
      <c r="P150" s="3" t="str">
        <f>+LEFT(O150,10)</f>
        <v>12/04/2019</v>
      </c>
      <c r="Q150" s="4">
        <f t="shared" si="2"/>
        <v>43803</v>
      </c>
      <c r="R150" s="5">
        <f>+Z150+AB150</f>
        <v>1.0833333333333335</v>
      </c>
      <c r="S150" s="6">
        <f>+IF(I150="CLF",J150,L150)</f>
        <v>513000</v>
      </c>
      <c r="T150" t="str">
        <f>+MID(C150,4,2)</f>
        <v>06</v>
      </c>
      <c r="U150" t="str">
        <f>+LEFT(C150,2)</f>
        <v>12</v>
      </c>
      <c r="V150" t="str">
        <f>+RIGHT(C150,4)</f>
        <v>2019</v>
      </c>
      <c r="W150" t="str">
        <f>+MID(D150,4,2)</f>
        <v>08</v>
      </c>
      <c r="X150" t="str">
        <f>+LEFT(D150,2)</f>
        <v>01</v>
      </c>
      <c r="Y150" t="str">
        <f>+RIGHT(D150,4)</f>
        <v>2021</v>
      </c>
      <c r="Z150">
        <f>+Y150-V150</f>
        <v>2</v>
      </c>
      <c r="AA150">
        <f>+X150-U150</f>
        <v>-11</v>
      </c>
      <c r="AB150">
        <f>+AA150/12</f>
        <v>-0.91666666666666663</v>
      </c>
      <c r="AC150" s="6"/>
    </row>
    <row r="151" spans="1:29" x14ac:dyDescent="0.25">
      <c r="A151" t="s">
        <v>15</v>
      </c>
      <c r="B151" t="s">
        <v>16</v>
      </c>
      <c r="C151" t="s">
        <v>906</v>
      </c>
      <c r="D151" t="s">
        <v>911</v>
      </c>
      <c r="E151" s="2">
        <v>-0.26619999999999999</v>
      </c>
      <c r="F151" t="s">
        <v>19</v>
      </c>
      <c r="G151" s="2">
        <v>0</v>
      </c>
      <c r="H151" t="s">
        <v>86</v>
      </c>
      <c r="I151" t="s">
        <v>21</v>
      </c>
      <c r="J151" s="2">
        <v>8000000000</v>
      </c>
      <c r="K151" t="s">
        <v>22</v>
      </c>
      <c r="L151" s="2">
        <v>283000</v>
      </c>
      <c r="M151" t="s">
        <v>23</v>
      </c>
      <c r="N151" t="s">
        <v>45</v>
      </c>
      <c r="O151" t="s">
        <v>918</v>
      </c>
      <c r="P151" s="3" t="str">
        <f>+LEFT(O151,10)</f>
        <v>12/04/2019</v>
      </c>
      <c r="Q151" s="4">
        <f t="shared" si="2"/>
        <v>43803</v>
      </c>
      <c r="R151" s="5">
        <f>+Z151+AB151</f>
        <v>5</v>
      </c>
      <c r="S151" s="6">
        <f>+IF(I151="CLF",J151,L151)</f>
        <v>283000</v>
      </c>
      <c r="T151" t="str">
        <f>+MID(C151,4,2)</f>
        <v>06</v>
      </c>
      <c r="U151" t="str">
        <f>+LEFT(C151,2)</f>
        <v>12</v>
      </c>
      <c r="V151" t="str">
        <f>+RIGHT(C151,4)</f>
        <v>2019</v>
      </c>
      <c r="W151" t="str">
        <f>+MID(D151,4,2)</f>
        <v>06</v>
      </c>
      <c r="X151" t="str">
        <f>+LEFT(D151,2)</f>
        <v>12</v>
      </c>
      <c r="Y151" t="str">
        <f>+RIGHT(D151,4)</f>
        <v>2024</v>
      </c>
      <c r="Z151">
        <f>+Y151-V151</f>
        <v>5</v>
      </c>
      <c r="AA151">
        <f>+X151-U151</f>
        <v>0</v>
      </c>
      <c r="AB151">
        <f>+AA151/12</f>
        <v>0</v>
      </c>
      <c r="AC151" s="6"/>
    </row>
    <row r="152" spans="1:29" x14ac:dyDescent="0.25">
      <c r="A152" t="s">
        <v>15</v>
      </c>
      <c r="B152" t="s">
        <v>16</v>
      </c>
      <c r="C152" t="s">
        <v>289</v>
      </c>
      <c r="D152" t="s">
        <v>900</v>
      </c>
      <c r="E152" s="2">
        <v>0.53200000000000003</v>
      </c>
      <c r="F152" t="s">
        <v>19</v>
      </c>
      <c r="G152" s="2">
        <v>0</v>
      </c>
      <c r="H152" t="s">
        <v>20</v>
      </c>
      <c r="I152" t="s">
        <v>21</v>
      </c>
      <c r="J152" s="2">
        <v>7000000000</v>
      </c>
      <c r="K152" t="s">
        <v>22</v>
      </c>
      <c r="L152" s="2">
        <v>247000</v>
      </c>
      <c r="M152" t="s">
        <v>23</v>
      </c>
      <c r="N152" t="s">
        <v>24</v>
      </c>
      <c r="O152" t="s">
        <v>901</v>
      </c>
      <c r="P152" s="3" t="str">
        <f>+LEFT(O152,10)</f>
        <v>12/05/2019</v>
      </c>
      <c r="Q152" s="4">
        <f t="shared" si="2"/>
        <v>43804</v>
      </c>
      <c r="R152" s="5">
        <f>+Z152+AB152</f>
        <v>12</v>
      </c>
      <c r="S152" s="6">
        <f>+IF(I152="CLF",J152,L152)</f>
        <v>247000</v>
      </c>
      <c r="T152" t="str">
        <f>+MID(C152,4,2)</f>
        <v>09</v>
      </c>
      <c r="U152" t="str">
        <f>+LEFT(C152,2)</f>
        <v>12</v>
      </c>
      <c r="V152" t="str">
        <f>+RIGHT(C152,4)</f>
        <v>2019</v>
      </c>
      <c r="W152" t="str">
        <f>+MID(D152,4,2)</f>
        <v>09</v>
      </c>
      <c r="X152" t="str">
        <f>+LEFT(D152,2)</f>
        <v>12</v>
      </c>
      <c r="Y152" t="str">
        <f>+RIGHT(D152,4)</f>
        <v>2031</v>
      </c>
      <c r="Z152">
        <f>+Y152-V152</f>
        <v>12</v>
      </c>
      <c r="AA152">
        <f>+X152-U152</f>
        <v>0</v>
      </c>
      <c r="AB152">
        <f>+AA152/12</f>
        <v>0</v>
      </c>
      <c r="AC152" s="6"/>
    </row>
    <row r="153" spans="1:29" x14ac:dyDescent="0.25">
      <c r="A153" t="s">
        <v>15</v>
      </c>
      <c r="B153" t="s">
        <v>16</v>
      </c>
      <c r="C153" t="s">
        <v>289</v>
      </c>
      <c r="D153" t="s">
        <v>896</v>
      </c>
      <c r="E153" s="2">
        <v>0.44800000000000001</v>
      </c>
      <c r="F153" t="s">
        <v>19</v>
      </c>
      <c r="G153" s="2">
        <v>0</v>
      </c>
      <c r="H153" t="s">
        <v>20</v>
      </c>
      <c r="I153" t="s">
        <v>21</v>
      </c>
      <c r="J153" s="2">
        <v>8000000000</v>
      </c>
      <c r="K153" t="s">
        <v>22</v>
      </c>
      <c r="L153" s="2">
        <v>282000</v>
      </c>
      <c r="M153" t="s">
        <v>23</v>
      </c>
      <c r="N153" t="s">
        <v>24</v>
      </c>
      <c r="O153" t="s">
        <v>902</v>
      </c>
      <c r="P153" s="3" t="str">
        <f>+LEFT(O153,10)</f>
        <v>12/05/2019</v>
      </c>
      <c r="Q153" s="4">
        <f t="shared" si="2"/>
        <v>43804</v>
      </c>
      <c r="R153" s="5">
        <f>+Z153+AB153</f>
        <v>10</v>
      </c>
      <c r="S153" s="6">
        <f>+IF(I153="CLF",J153,L153)</f>
        <v>282000</v>
      </c>
      <c r="T153" t="str">
        <f>+MID(C153,4,2)</f>
        <v>09</v>
      </c>
      <c r="U153" t="str">
        <f>+LEFT(C153,2)</f>
        <v>12</v>
      </c>
      <c r="V153" t="str">
        <f>+RIGHT(C153,4)</f>
        <v>2019</v>
      </c>
      <c r="W153" t="str">
        <f>+MID(D153,4,2)</f>
        <v>10</v>
      </c>
      <c r="X153" t="str">
        <f>+LEFT(D153,2)</f>
        <v>12</v>
      </c>
      <c r="Y153" t="str">
        <f>+RIGHT(D153,4)</f>
        <v>2029</v>
      </c>
      <c r="Z153">
        <f>+Y153-V153</f>
        <v>10</v>
      </c>
      <c r="AA153">
        <f>+X153-U153</f>
        <v>0</v>
      </c>
      <c r="AB153">
        <f>+AA153/12</f>
        <v>0</v>
      </c>
      <c r="AC153" s="6"/>
    </row>
    <row r="154" spans="1:29" x14ac:dyDescent="0.25">
      <c r="A154" t="s">
        <v>15</v>
      </c>
      <c r="B154" t="s">
        <v>16</v>
      </c>
      <c r="C154" t="s">
        <v>289</v>
      </c>
      <c r="D154" t="s">
        <v>290</v>
      </c>
      <c r="E154" s="2">
        <v>-0.59</v>
      </c>
      <c r="F154" t="s">
        <v>19</v>
      </c>
      <c r="G154" s="2">
        <v>0</v>
      </c>
      <c r="H154" t="s">
        <v>20</v>
      </c>
      <c r="I154" t="s">
        <v>22</v>
      </c>
      <c r="J154" s="2">
        <v>1000000</v>
      </c>
      <c r="K154" t="s">
        <v>21</v>
      </c>
      <c r="L154" s="2">
        <v>28289900000</v>
      </c>
      <c r="M154" t="s">
        <v>23</v>
      </c>
      <c r="N154" t="s">
        <v>45</v>
      </c>
      <c r="O154" t="s">
        <v>903</v>
      </c>
      <c r="P154" s="3" t="str">
        <f>+LEFT(O154,10)</f>
        <v>12/05/2019</v>
      </c>
      <c r="Q154" s="4">
        <f t="shared" si="2"/>
        <v>43804</v>
      </c>
      <c r="R154" s="5">
        <f>+Z154+AB154</f>
        <v>3</v>
      </c>
      <c r="S154" s="6">
        <f>+IF(I154="CLF",J154,L154)</f>
        <v>1000000</v>
      </c>
      <c r="T154" t="str">
        <f>+MID(C154,4,2)</f>
        <v>09</v>
      </c>
      <c r="U154" t="str">
        <f>+LEFT(C154,2)</f>
        <v>12</v>
      </c>
      <c r="V154" t="str">
        <f>+RIGHT(C154,4)</f>
        <v>2019</v>
      </c>
      <c r="W154" t="str">
        <f>+MID(D154,4,2)</f>
        <v>09</v>
      </c>
      <c r="X154" t="str">
        <f>+LEFT(D154,2)</f>
        <v>12</v>
      </c>
      <c r="Y154" t="str">
        <f>+RIGHT(D154,4)</f>
        <v>2022</v>
      </c>
      <c r="Z154">
        <f>+Y154-V154</f>
        <v>3</v>
      </c>
      <c r="AA154">
        <f>+X154-U154</f>
        <v>0</v>
      </c>
      <c r="AB154">
        <f>+AA154/12</f>
        <v>0</v>
      </c>
      <c r="AC154" s="6"/>
    </row>
    <row r="155" spans="1:29" x14ac:dyDescent="0.25">
      <c r="A155" t="s">
        <v>15</v>
      </c>
      <c r="B155" t="s">
        <v>16</v>
      </c>
      <c r="C155" t="s">
        <v>289</v>
      </c>
      <c r="D155" t="s">
        <v>904</v>
      </c>
      <c r="E155" s="2">
        <v>-0.01</v>
      </c>
      <c r="F155" t="s">
        <v>19</v>
      </c>
      <c r="G155" s="2">
        <v>0</v>
      </c>
      <c r="H155" t="s">
        <v>34</v>
      </c>
      <c r="I155" t="s">
        <v>22</v>
      </c>
      <c r="J155" s="2">
        <v>212000</v>
      </c>
      <c r="K155" t="s">
        <v>21</v>
      </c>
      <c r="L155" s="2">
        <v>6000000000</v>
      </c>
      <c r="M155" t="s">
        <v>23</v>
      </c>
      <c r="N155" t="s">
        <v>24</v>
      </c>
      <c r="O155" t="s">
        <v>905</v>
      </c>
      <c r="P155" s="3" t="str">
        <f>+LEFT(O155,10)</f>
        <v>12/05/2019</v>
      </c>
      <c r="Q155" s="4">
        <f t="shared" si="2"/>
        <v>43804</v>
      </c>
      <c r="R155" s="5">
        <f>+Z155+AB155</f>
        <v>6</v>
      </c>
      <c r="S155" s="6">
        <f>+IF(I155="CLF",J155,L155)</f>
        <v>212000</v>
      </c>
      <c r="T155" t="str">
        <f>+MID(C155,4,2)</f>
        <v>09</v>
      </c>
      <c r="U155" t="str">
        <f>+LEFT(C155,2)</f>
        <v>12</v>
      </c>
      <c r="V155" t="str">
        <f>+RIGHT(C155,4)</f>
        <v>2019</v>
      </c>
      <c r="W155" t="str">
        <f>+MID(D155,4,2)</f>
        <v>09</v>
      </c>
      <c r="X155" t="str">
        <f>+LEFT(D155,2)</f>
        <v>12</v>
      </c>
      <c r="Y155" t="str">
        <f>+RIGHT(D155,4)</f>
        <v>2025</v>
      </c>
      <c r="Z155">
        <f>+Y155-V155</f>
        <v>6</v>
      </c>
      <c r="AA155">
        <f>+X155-U155</f>
        <v>0</v>
      </c>
      <c r="AB155">
        <f>+AA155/12</f>
        <v>0</v>
      </c>
      <c r="AC155" s="6"/>
    </row>
    <row r="156" spans="1:29" x14ac:dyDescent="0.25">
      <c r="A156" t="s">
        <v>15</v>
      </c>
      <c r="B156" t="s">
        <v>16</v>
      </c>
      <c r="C156" t="s">
        <v>887</v>
      </c>
      <c r="D156" t="s">
        <v>888</v>
      </c>
      <c r="E156" s="2">
        <v>-0.04</v>
      </c>
      <c r="F156" t="s">
        <v>19</v>
      </c>
      <c r="G156" s="2">
        <v>0</v>
      </c>
      <c r="H156" t="s">
        <v>20</v>
      </c>
      <c r="I156" t="s">
        <v>22</v>
      </c>
      <c r="J156" s="2">
        <v>450000</v>
      </c>
      <c r="K156" t="s">
        <v>21</v>
      </c>
      <c r="L156" s="2">
        <v>12730900000</v>
      </c>
      <c r="M156" t="s">
        <v>23</v>
      </c>
      <c r="N156" t="s">
        <v>45</v>
      </c>
      <c r="O156" t="s">
        <v>889</v>
      </c>
      <c r="P156" s="3" t="str">
        <f>+LEFT(O156,10)</f>
        <v>12/06/2019</v>
      </c>
      <c r="Q156" s="4">
        <f t="shared" si="2"/>
        <v>43805</v>
      </c>
      <c r="R156" s="5">
        <f>+Z156+AB156</f>
        <v>6</v>
      </c>
      <c r="S156" s="6">
        <f>+IF(I156="CLF",J156,L156)</f>
        <v>450000</v>
      </c>
      <c r="T156" t="str">
        <f>+MID(C156,4,2)</f>
        <v>10</v>
      </c>
      <c r="U156" t="str">
        <f>+LEFT(C156,2)</f>
        <v>12</v>
      </c>
      <c r="V156" t="str">
        <f>+RIGHT(C156,4)</f>
        <v>2019</v>
      </c>
      <c r="W156" t="str">
        <f>+MID(D156,4,2)</f>
        <v>10</v>
      </c>
      <c r="X156" t="str">
        <f>+LEFT(D156,2)</f>
        <v>12</v>
      </c>
      <c r="Y156" t="str">
        <f>+RIGHT(D156,4)</f>
        <v>2025</v>
      </c>
      <c r="Z156">
        <f>+Y156-V156</f>
        <v>6</v>
      </c>
      <c r="AA156">
        <f>+X156-U156</f>
        <v>0</v>
      </c>
      <c r="AB156">
        <f>+AA156/12</f>
        <v>0</v>
      </c>
      <c r="AC156" s="6"/>
    </row>
    <row r="157" spans="1:29" x14ac:dyDescent="0.25">
      <c r="A157" t="s">
        <v>15</v>
      </c>
      <c r="B157" t="s">
        <v>16</v>
      </c>
      <c r="C157" t="s">
        <v>887</v>
      </c>
      <c r="D157" t="s">
        <v>890</v>
      </c>
      <c r="E157" s="2">
        <v>-0.66500000000000004</v>
      </c>
      <c r="F157" t="s">
        <v>19</v>
      </c>
      <c r="G157" s="2">
        <v>0</v>
      </c>
      <c r="H157" t="s">
        <v>20</v>
      </c>
      <c r="I157" t="s">
        <v>22</v>
      </c>
      <c r="J157" s="2">
        <v>1000000</v>
      </c>
      <c r="K157" t="s">
        <v>21</v>
      </c>
      <c r="L157" s="2">
        <v>28290800000</v>
      </c>
      <c r="M157" t="s">
        <v>23</v>
      </c>
      <c r="N157" t="s">
        <v>45</v>
      </c>
      <c r="O157" t="s">
        <v>891</v>
      </c>
      <c r="P157" s="3" t="str">
        <f>+LEFT(O157,10)</f>
        <v>12/06/2019</v>
      </c>
      <c r="Q157" s="4">
        <f t="shared" si="2"/>
        <v>43805</v>
      </c>
      <c r="R157" s="5">
        <f>+Z157+AB157</f>
        <v>3</v>
      </c>
      <c r="S157" s="6">
        <f>+IF(I157="CLF",J157,L157)</f>
        <v>1000000</v>
      </c>
      <c r="T157" t="str">
        <f>+MID(C157,4,2)</f>
        <v>10</v>
      </c>
      <c r="U157" t="str">
        <f>+LEFT(C157,2)</f>
        <v>12</v>
      </c>
      <c r="V157" t="str">
        <f>+RIGHT(C157,4)</f>
        <v>2019</v>
      </c>
      <c r="W157" t="str">
        <f>+MID(D157,4,2)</f>
        <v>10</v>
      </c>
      <c r="X157" t="str">
        <f>+LEFT(D157,2)</f>
        <v>12</v>
      </c>
      <c r="Y157" t="str">
        <f>+RIGHT(D157,4)</f>
        <v>2022</v>
      </c>
      <c r="Z157">
        <f>+Y157-V157</f>
        <v>3</v>
      </c>
      <c r="AA157">
        <f>+X157-U157</f>
        <v>0</v>
      </c>
      <c r="AB157">
        <f>+AA157/12</f>
        <v>0</v>
      </c>
      <c r="AC157" s="6"/>
    </row>
    <row r="158" spans="1:29" x14ac:dyDescent="0.25">
      <c r="A158" t="s">
        <v>15</v>
      </c>
      <c r="B158" t="s">
        <v>16</v>
      </c>
      <c r="C158" t="s">
        <v>887</v>
      </c>
      <c r="D158" t="s">
        <v>892</v>
      </c>
      <c r="E158" s="2">
        <v>0.23</v>
      </c>
      <c r="F158" t="s">
        <v>19</v>
      </c>
      <c r="G158" s="2">
        <v>0</v>
      </c>
      <c r="H158" t="s">
        <v>34</v>
      </c>
      <c r="I158" t="s">
        <v>22</v>
      </c>
      <c r="J158" s="2">
        <v>176000</v>
      </c>
      <c r="K158" t="s">
        <v>21</v>
      </c>
      <c r="L158" s="2">
        <v>5000000000</v>
      </c>
      <c r="M158" t="s">
        <v>23</v>
      </c>
      <c r="N158" t="s">
        <v>24</v>
      </c>
      <c r="O158" t="s">
        <v>893</v>
      </c>
      <c r="P158" s="3" t="str">
        <f>+LEFT(O158,10)</f>
        <v>12/06/2019</v>
      </c>
      <c r="Q158" s="4">
        <f t="shared" si="2"/>
        <v>43805</v>
      </c>
      <c r="R158" s="5">
        <f>+Z158+AB158</f>
        <v>8</v>
      </c>
      <c r="S158" s="6">
        <f>+IF(I158="CLF",J158,L158)</f>
        <v>176000</v>
      </c>
      <c r="T158" t="str">
        <f>+MID(C158,4,2)</f>
        <v>10</v>
      </c>
      <c r="U158" t="str">
        <f>+LEFT(C158,2)</f>
        <v>12</v>
      </c>
      <c r="V158" t="str">
        <f>+RIGHT(C158,4)</f>
        <v>2019</v>
      </c>
      <c r="W158" t="str">
        <f>+MID(D158,4,2)</f>
        <v>10</v>
      </c>
      <c r="X158" t="str">
        <f>+LEFT(D158,2)</f>
        <v>12</v>
      </c>
      <c r="Y158" t="str">
        <f>+RIGHT(D158,4)</f>
        <v>2027</v>
      </c>
      <c r="Z158">
        <f>+Y158-V158</f>
        <v>8</v>
      </c>
      <c r="AA158">
        <f>+X158-U158</f>
        <v>0</v>
      </c>
      <c r="AB158">
        <f>+AA158/12</f>
        <v>0</v>
      </c>
      <c r="AC158" s="6"/>
    </row>
    <row r="159" spans="1:29" x14ac:dyDescent="0.25">
      <c r="A159" t="s">
        <v>15</v>
      </c>
      <c r="B159" t="s">
        <v>16</v>
      </c>
      <c r="C159" t="s">
        <v>887</v>
      </c>
      <c r="D159" t="s">
        <v>894</v>
      </c>
      <c r="E159" s="2">
        <v>0.14000000000000001</v>
      </c>
      <c r="F159" t="s">
        <v>19</v>
      </c>
      <c r="G159" s="2">
        <v>0</v>
      </c>
      <c r="H159" t="s">
        <v>34</v>
      </c>
      <c r="I159" t="s">
        <v>22</v>
      </c>
      <c r="J159" s="2">
        <v>176000</v>
      </c>
      <c r="K159" t="s">
        <v>21</v>
      </c>
      <c r="L159" s="2">
        <v>5000000000</v>
      </c>
      <c r="M159" t="s">
        <v>23</v>
      </c>
      <c r="N159" t="s">
        <v>24</v>
      </c>
      <c r="O159" t="s">
        <v>895</v>
      </c>
      <c r="P159" s="3" t="str">
        <f>+LEFT(O159,10)</f>
        <v>12/06/2019</v>
      </c>
      <c r="Q159" s="4">
        <f t="shared" si="2"/>
        <v>43805</v>
      </c>
      <c r="R159" s="5">
        <f>+Z159+AB159</f>
        <v>7</v>
      </c>
      <c r="S159" s="6">
        <f>+IF(I159="CLF",J159,L159)</f>
        <v>176000</v>
      </c>
      <c r="T159" t="str">
        <f>+MID(C159,4,2)</f>
        <v>10</v>
      </c>
      <c r="U159" t="str">
        <f>+LEFT(C159,2)</f>
        <v>12</v>
      </c>
      <c r="V159" t="str">
        <f>+RIGHT(C159,4)</f>
        <v>2019</v>
      </c>
      <c r="W159" t="str">
        <f>+MID(D159,4,2)</f>
        <v>10</v>
      </c>
      <c r="X159" t="str">
        <f>+LEFT(D159,2)</f>
        <v>12</v>
      </c>
      <c r="Y159" t="str">
        <f>+RIGHT(D159,4)</f>
        <v>2026</v>
      </c>
      <c r="Z159">
        <f>+Y159-V159</f>
        <v>7</v>
      </c>
      <c r="AA159">
        <f>+X159-U159</f>
        <v>0</v>
      </c>
      <c r="AB159">
        <f>+AA159/12</f>
        <v>0</v>
      </c>
      <c r="AC159" s="6"/>
    </row>
    <row r="160" spans="1:29" x14ac:dyDescent="0.25">
      <c r="A160" t="s">
        <v>15</v>
      </c>
      <c r="B160" t="s">
        <v>16</v>
      </c>
      <c r="C160" t="s">
        <v>887</v>
      </c>
      <c r="D160" t="s">
        <v>896</v>
      </c>
      <c r="E160" s="2">
        <v>0.41499999999999998</v>
      </c>
      <c r="F160" t="s">
        <v>19</v>
      </c>
      <c r="G160" s="2">
        <v>0</v>
      </c>
      <c r="H160" t="s">
        <v>34</v>
      </c>
      <c r="I160" t="s">
        <v>22</v>
      </c>
      <c r="J160" s="2">
        <v>141000</v>
      </c>
      <c r="K160" t="s">
        <v>21</v>
      </c>
      <c r="L160" s="2">
        <v>4000000000</v>
      </c>
      <c r="M160" t="s">
        <v>23</v>
      </c>
      <c r="N160" t="s">
        <v>24</v>
      </c>
      <c r="O160" t="s">
        <v>897</v>
      </c>
      <c r="P160" s="3" t="str">
        <f>+LEFT(O160,10)</f>
        <v>12/06/2019</v>
      </c>
      <c r="Q160" s="4">
        <f t="shared" si="2"/>
        <v>43805</v>
      </c>
      <c r="R160" s="5">
        <f>+Z160+AB160</f>
        <v>10</v>
      </c>
      <c r="S160" s="6">
        <f>+IF(I160="CLF",J160,L160)</f>
        <v>141000</v>
      </c>
      <c r="T160" t="str">
        <f>+MID(C160,4,2)</f>
        <v>10</v>
      </c>
      <c r="U160" t="str">
        <f>+LEFT(C160,2)</f>
        <v>12</v>
      </c>
      <c r="V160" t="str">
        <f>+RIGHT(C160,4)</f>
        <v>2019</v>
      </c>
      <c r="W160" t="str">
        <f>+MID(D160,4,2)</f>
        <v>10</v>
      </c>
      <c r="X160" t="str">
        <f>+LEFT(D160,2)</f>
        <v>12</v>
      </c>
      <c r="Y160" t="str">
        <f>+RIGHT(D160,4)</f>
        <v>2029</v>
      </c>
      <c r="Z160">
        <f>+Y160-V160</f>
        <v>10</v>
      </c>
      <c r="AA160">
        <f>+X160-U160</f>
        <v>0</v>
      </c>
      <c r="AB160">
        <f>+AA160/12</f>
        <v>0</v>
      </c>
      <c r="AC160" s="6"/>
    </row>
    <row r="161" spans="1:29" x14ac:dyDescent="0.25">
      <c r="A161" t="s">
        <v>15</v>
      </c>
      <c r="B161" t="s">
        <v>16</v>
      </c>
      <c r="C161" t="s">
        <v>887</v>
      </c>
      <c r="D161" t="s">
        <v>898</v>
      </c>
      <c r="E161" s="2">
        <v>0.34</v>
      </c>
      <c r="F161" t="s">
        <v>19</v>
      </c>
      <c r="G161" s="2">
        <v>0</v>
      </c>
      <c r="H161" t="s">
        <v>34</v>
      </c>
      <c r="I161" t="s">
        <v>22</v>
      </c>
      <c r="J161" s="2">
        <v>141000</v>
      </c>
      <c r="K161" t="s">
        <v>21</v>
      </c>
      <c r="L161" s="2">
        <v>4000000000</v>
      </c>
      <c r="M161" t="s">
        <v>23</v>
      </c>
      <c r="N161" t="s">
        <v>24</v>
      </c>
      <c r="O161" t="s">
        <v>899</v>
      </c>
      <c r="P161" s="3" t="str">
        <f>+LEFT(O161,10)</f>
        <v>12/06/2019</v>
      </c>
      <c r="Q161" s="4">
        <f t="shared" si="2"/>
        <v>43805</v>
      </c>
      <c r="R161" s="5">
        <f>+Z161+AB161</f>
        <v>9</v>
      </c>
      <c r="S161" s="6">
        <f>+IF(I161="CLF",J161,L161)</f>
        <v>141000</v>
      </c>
      <c r="T161" t="str">
        <f>+MID(C161,4,2)</f>
        <v>10</v>
      </c>
      <c r="U161" t="str">
        <f>+LEFT(C161,2)</f>
        <v>12</v>
      </c>
      <c r="V161" t="str">
        <f>+RIGHT(C161,4)</f>
        <v>2019</v>
      </c>
      <c r="W161" t="str">
        <f>+MID(D161,4,2)</f>
        <v>11</v>
      </c>
      <c r="X161" t="str">
        <f>+LEFT(D161,2)</f>
        <v>12</v>
      </c>
      <c r="Y161" t="str">
        <f>+RIGHT(D161,4)</f>
        <v>2028</v>
      </c>
      <c r="Z161">
        <f>+Y161-V161</f>
        <v>9</v>
      </c>
      <c r="AA161">
        <f>+X161-U161</f>
        <v>0</v>
      </c>
      <c r="AB161">
        <f>+AA161/12</f>
        <v>0</v>
      </c>
      <c r="AC161" s="6"/>
    </row>
    <row r="162" spans="1:29" x14ac:dyDescent="0.25">
      <c r="A162" t="s">
        <v>15</v>
      </c>
      <c r="B162" t="s">
        <v>16</v>
      </c>
      <c r="C162" t="s">
        <v>873</v>
      </c>
      <c r="D162" t="s">
        <v>874</v>
      </c>
      <c r="E162" s="2">
        <v>0.45500000000000002</v>
      </c>
      <c r="F162" t="s">
        <v>19</v>
      </c>
      <c r="G162" s="2">
        <v>0</v>
      </c>
      <c r="H162" t="s">
        <v>34</v>
      </c>
      <c r="I162" t="s">
        <v>22</v>
      </c>
      <c r="J162" s="2">
        <v>70000</v>
      </c>
      <c r="K162" t="s">
        <v>21</v>
      </c>
      <c r="L162" s="2">
        <v>2000000000</v>
      </c>
      <c r="M162" t="s">
        <v>23</v>
      </c>
      <c r="N162" t="s">
        <v>24</v>
      </c>
      <c r="O162" t="s">
        <v>875</v>
      </c>
      <c r="P162" s="3" t="str">
        <f>+LEFT(O162,10)</f>
        <v>12/09/2019</v>
      </c>
      <c r="Q162" s="4">
        <f t="shared" si="2"/>
        <v>43808</v>
      </c>
      <c r="R162" s="5">
        <f>+Z162+AB162</f>
        <v>25</v>
      </c>
      <c r="S162" s="6">
        <f>+IF(I162="CLF",J162,L162)</f>
        <v>70000</v>
      </c>
      <c r="T162" t="str">
        <f>+MID(C162,4,2)</f>
        <v>11</v>
      </c>
      <c r="U162" t="str">
        <f>+LEFT(C162,2)</f>
        <v>12</v>
      </c>
      <c r="V162" t="str">
        <f>+RIGHT(C162,4)</f>
        <v>2019</v>
      </c>
      <c r="W162" t="str">
        <f>+MID(D162,4,2)</f>
        <v>12</v>
      </c>
      <c r="X162" t="str">
        <f>+LEFT(D162,2)</f>
        <v>12</v>
      </c>
      <c r="Y162" t="str">
        <f>+RIGHT(D162,4)</f>
        <v>2044</v>
      </c>
      <c r="Z162">
        <f>+Y162-V162</f>
        <v>25</v>
      </c>
      <c r="AA162">
        <f>+X162-U162</f>
        <v>0</v>
      </c>
      <c r="AB162">
        <f>+AA162/12</f>
        <v>0</v>
      </c>
      <c r="AC162" s="6"/>
    </row>
    <row r="163" spans="1:29" x14ac:dyDescent="0.25">
      <c r="A163" t="s">
        <v>15</v>
      </c>
      <c r="B163" t="s">
        <v>16</v>
      </c>
      <c r="C163" t="s">
        <v>873</v>
      </c>
      <c r="D163" t="s">
        <v>876</v>
      </c>
      <c r="E163" s="2">
        <v>0.59499999999999997</v>
      </c>
      <c r="F163" t="s">
        <v>19</v>
      </c>
      <c r="G163" s="2">
        <v>0</v>
      </c>
      <c r="H163" t="s">
        <v>34</v>
      </c>
      <c r="I163" t="s">
        <v>22</v>
      </c>
      <c r="J163" s="2">
        <v>70000</v>
      </c>
      <c r="K163" t="s">
        <v>21</v>
      </c>
      <c r="L163" s="2">
        <v>2000000000</v>
      </c>
      <c r="M163" t="s">
        <v>23</v>
      </c>
      <c r="N163" t="s">
        <v>24</v>
      </c>
      <c r="O163" t="s">
        <v>877</v>
      </c>
      <c r="P163" s="3" t="str">
        <f>+LEFT(O163,10)</f>
        <v>12/09/2019</v>
      </c>
      <c r="Q163" s="4">
        <f t="shared" si="2"/>
        <v>43808</v>
      </c>
      <c r="R163" s="5">
        <f>+Z163+AB163</f>
        <v>20</v>
      </c>
      <c r="S163" s="6">
        <f>+IF(I163="CLF",J163,L163)</f>
        <v>70000</v>
      </c>
      <c r="T163" t="str">
        <f>+MID(C163,4,2)</f>
        <v>11</v>
      </c>
      <c r="U163" t="str">
        <f>+LEFT(C163,2)</f>
        <v>12</v>
      </c>
      <c r="V163" t="str">
        <f>+RIGHT(C163,4)</f>
        <v>2019</v>
      </c>
      <c r="W163" t="str">
        <f>+MID(D163,4,2)</f>
        <v>12</v>
      </c>
      <c r="X163" t="str">
        <f>+LEFT(D163,2)</f>
        <v>12</v>
      </c>
      <c r="Y163" t="str">
        <f>+RIGHT(D163,4)</f>
        <v>2039</v>
      </c>
      <c r="Z163">
        <f>+Y163-V163</f>
        <v>20</v>
      </c>
      <c r="AA163">
        <f>+X163-U163</f>
        <v>0</v>
      </c>
      <c r="AB163">
        <f>+AA163/12</f>
        <v>0</v>
      </c>
      <c r="AC163" s="6"/>
    </row>
    <row r="164" spans="1:29" x14ac:dyDescent="0.25">
      <c r="A164" t="s">
        <v>15</v>
      </c>
      <c r="B164" t="s">
        <v>16</v>
      </c>
      <c r="C164" t="s">
        <v>873</v>
      </c>
      <c r="D164" t="s">
        <v>874</v>
      </c>
      <c r="E164" s="2">
        <v>0.48499999999999999</v>
      </c>
      <c r="F164" t="s">
        <v>19</v>
      </c>
      <c r="G164" s="2">
        <v>0</v>
      </c>
      <c r="H164" t="s">
        <v>34</v>
      </c>
      <c r="I164" t="s">
        <v>22</v>
      </c>
      <c r="J164" s="2">
        <v>106000</v>
      </c>
      <c r="K164" t="s">
        <v>21</v>
      </c>
      <c r="L164" s="2">
        <v>3000000000</v>
      </c>
      <c r="M164" t="s">
        <v>23</v>
      </c>
      <c r="N164" t="s">
        <v>24</v>
      </c>
      <c r="O164" t="s">
        <v>878</v>
      </c>
      <c r="P164" s="3" t="str">
        <f>+LEFT(O164,10)</f>
        <v>12/09/2019</v>
      </c>
      <c r="Q164" s="4">
        <f t="shared" si="2"/>
        <v>43808</v>
      </c>
      <c r="R164" s="5">
        <f>+Z164+AB164</f>
        <v>25</v>
      </c>
      <c r="S164" s="6">
        <f>+IF(I164="CLF",J164,L164)</f>
        <v>106000</v>
      </c>
      <c r="T164" t="str">
        <f>+MID(C164,4,2)</f>
        <v>11</v>
      </c>
      <c r="U164" t="str">
        <f>+LEFT(C164,2)</f>
        <v>12</v>
      </c>
      <c r="V164" t="str">
        <f>+RIGHT(C164,4)</f>
        <v>2019</v>
      </c>
      <c r="W164" t="str">
        <f>+MID(D164,4,2)</f>
        <v>12</v>
      </c>
      <c r="X164" t="str">
        <f>+LEFT(D164,2)</f>
        <v>12</v>
      </c>
      <c r="Y164" t="str">
        <f>+RIGHT(D164,4)</f>
        <v>2044</v>
      </c>
      <c r="Z164">
        <f>+Y164-V164</f>
        <v>25</v>
      </c>
      <c r="AA164">
        <f>+X164-U164</f>
        <v>0</v>
      </c>
      <c r="AB164">
        <f>+AA164/12</f>
        <v>0</v>
      </c>
      <c r="AC164" s="6"/>
    </row>
    <row r="165" spans="1:29" x14ac:dyDescent="0.25">
      <c r="A165" t="s">
        <v>15</v>
      </c>
      <c r="B165" t="s">
        <v>16</v>
      </c>
      <c r="C165" t="s">
        <v>873</v>
      </c>
      <c r="D165" t="s">
        <v>879</v>
      </c>
      <c r="E165" s="2">
        <v>0.59499999999999997</v>
      </c>
      <c r="F165" t="s">
        <v>19</v>
      </c>
      <c r="G165" s="2">
        <v>0</v>
      </c>
      <c r="H165" t="s">
        <v>34</v>
      </c>
      <c r="I165" t="s">
        <v>22</v>
      </c>
      <c r="J165" s="2">
        <v>141000</v>
      </c>
      <c r="K165" t="s">
        <v>21</v>
      </c>
      <c r="L165" s="2">
        <v>4000000000</v>
      </c>
      <c r="M165" t="s">
        <v>23</v>
      </c>
      <c r="N165" t="s">
        <v>24</v>
      </c>
      <c r="O165" t="s">
        <v>880</v>
      </c>
      <c r="P165" s="3" t="str">
        <f>+LEFT(O165,10)</f>
        <v>12/09/2019</v>
      </c>
      <c r="Q165" s="4">
        <f t="shared" si="2"/>
        <v>43808</v>
      </c>
      <c r="R165" s="5">
        <f>+Z165+AB165</f>
        <v>20</v>
      </c>
      <c r="S165" s="6">
        <f>+IF(I165="CLF",J165,L165)</f>
        <v>141000</v>
      </c>
      <c r="T165" t="str">
        <f>+MID(C165,4,2)</f>
        <v>11</v>
      </c>
      <c r="U165" t="str">
        <f>+LEFT(C165,2)</f>
        <v>12</v>
      </c>
      <c r="V165" t="str">
        <f>+RIGHT(C165,4)</f>
        <v>2019</v>
      </c>
      <c r="W165" t="str">
        <f>+MID(D165,4,2)</f>
        <v>11</v>
      </c>
      <c r="X165" t="str">
        <f>+LEFT(D165,2)</f>
        <v>12</v>
      </c>
      <c r="Y165" t="str">
        <f>+RIGHT(D165,4)</f>
        <v>2039</v>
      </c>
      <c r="Z165">
        <f>+Y165-V165</f>
        <v>20</v>
      </c>
      <c r="AA165">
        <f>+X165-U165</f>
        <v>0</v>
      </c>
      <c r="AB165">
        <f>+AA165/12</f>
        <v>0</v>
      </c>
      <c r="AC165" s="6"/>
    </row>
    <row r="166" spans="1:29" x14ac:dyDescent="0.25">
      <c r="A166" t="s">
        <v>15</v>
      </c>
      <c r="B166" t="s">
        <v>16</v>
      </c>
      <c r="C166" t="s">
        <v>873</v>
      </c>
      <c r="D166" t="s">
        <v>874</v>
      </c>
      <c r="E166" s="2">
        <v>0.503</v>
      </c>
      <c r="F166" t="s">
        <v>19</v>
      </c>
      <c r="G166" s="2">
        <v>0</v>
      </c>
      <c r="H166" t="s">
        <v>34</v>
      </c>
      <c r="I166" t="s">
        <v>22</v>
      </c>
      <c r="J166" s="2">
        <v>70000</v>
      </c>
      <c r="K166" t="s">
        <v>21</v>
      </c>
      <c r="L166" s="2">
        <v>2000000000</v>
      </c>
      <c r="M166" t="s">
        <v>23</v>
      </c>
      <c r="N166" t="s">
        <v>24</v>
      </c>
      <c r="O166" t="s">
        <v>881</v>
      </c>
      <c r="P166" s="3" t="str">
        <f>+LEFT(O166,10)</f>
        <v>12/09/2019</v>
      </c>
      <c r="Q166" s="4">
        <f t="shared" si="2"/>
        <v>43808</v>
      </c>
      <c r="R166" s="5">
        <f>+Z166+AB166</f>
        <v>25</v>
      </c>
      <c r="S166" s="6">
        <f>+IF(I166="CLF",J166,L166)</f>
        <v>70000</v>
      </c>
      <c r="T166" t="str">
        <f>+MID(C166,4,2)</f>
        <v>11</v>
      </c>
      <c r="U166" t="str">
        <f>+LEFT(C166,2)</f>
        <v>12</v>
      </c>
      <c r="V166" t="str">
        <f>+RIGHT(C166,4)</f>
        <v>2019</v>
      </c>
      <c r="W166" t="str">
        <f>+MID(D166,4,2)</f>
        <v>12</v>
      </c>
      <c r="X166" t="str">
        <f>+LEFT(D166,2)</f>
        <v>12</v>
      </c>
      <c r="Y166" t="str">
        <f>+RIGHT(D166,4)</f>
        <v>2044</v>
      </c>
      <c r="Z166">
        <f>+Y166-V166</f>
        <v>25</v>
      </c>
      <c r="AA166">
        <f>+X166-U166</f>
        <v>0</v>
      </c>
      <c r="AB166">
        <f>+AA166/12</f>
        <v>0</v>
      </c>
      <c r="AC166" s="6"/>
    </row>
    <row r="167" spans="1:29" x14ac:dyDescent="0.25">
      <c r="A167" t="s">
        <v>15</v>
      </c>
      <c r="B167" t="s">
        <v>16</v>
      </c>
      <c r="C167" t="s">
        <v>873</v>
      </c>
      <c r="D167" t="s">
        <v>879</v>
      </c>
      <c r="E167" s="2">
        <v>0.622</v>
      </c>
      <c r="F167" t="s">
        <v>19</v>
      </c>
      <c r="G167" s="2">
        <v>0</v>
      </c>
      <c r="H167" t="s">
        <v>34</v>
      </c>
      <c r="I167" t="s">
        <v>22</v>
      </c>
      <c r="J167" s="2">
        <v>70000</v>
      </c>
      <c r="K167" t="s">
        <v>21</v>
      </c>
      <c r="L167" s="2">
        <v>2000000000</v>
      </c>
      <c r="M167" t="s">
        <v>23</v>
      </c>
      <c r="N167" t="s">
        <v>24</v>
      </c>
      <c r="O167" t="s">
        <v>882</v>
      </c>
      <c r="P167" s="3" t="str">
        <f>+LEFT(O167,10)</f>
        <v>12/09/2019</v>
      </c>
      <c r="Q167" s="4">
        <f t="shared" si="2"/>
        <v>43808</v>
      </c>
      <c r="R167" s="5">
        <f>+Z167+AB167</f>
        <v>20</v>
      </c>
      <c r="S167" s="6">
        <f>+IF(I167="CLF",J167,L167)</f>
        <v>70000</v>
      </c>
      <c r="T167" t="str">
        <f>+MID(C167,4,2)</f>
        <v>11</v>
      </c>
      <c r="U167" t="str">
        <f>+LEFT(C167,2)</f>
        <v>12</v>
      </c>
      <c r="V167" t="str">
        <f>+RIGHT(C167,4)</f>
        <v>2019</v>
      </c>
      <c r="W167" t="str">
        <f>+MID(D167,4,2)</f>
        <v>11</v>
      </c>
      <c r="X167" t="str">
        <f>+LEFT(D167,2)</f>
        <v>12</v>
      </c>
      <c r="Y167" t="str">
        <f>+RIGHT(D167,4)</f>
        <v>2039</v>
      </c>
      <c r="Z167">
        <f>+Y167-V167</f>
        <v>20</v>
      </c>
      <c r="AA167">
        <f>+X167-U167</f>
        <v>0</v>
      </c>
      <c r="AB167">
        <f>+AA167/12</f>
        <v>0</v>
      </c>
      <c r="AC167" s="6"/>
    </row>
    <row r="168" spans="1:29" x14ac:dyDescent="0.25">
      <c r="A168" t="s">
        <v>15</v>
      </c>
      <c r="B168" t="s">
        <v>16</v>
      </c>
      <c r="C168" t="s">
        <v>873</v>
      </c>
      <c r="D168" t="s">
        <v>883</v>
      </c>
      <c r="E168" s="2">
        <v>-0.34</v>
      </c>
      <c r="F168" t="s">
        <v>19</v>
      </c>
      <c r="G168" s="2">
        <v>0</v>
      </c>
      <c r="H168" t="s">
        <v>34</v>
      </c>
      <c r="I168" t="s">
        <v>22</v>
      </c>
      <c r="J168" s="2">
        <v>247000</v>
      </c>
      <c r="K168" t="s">
        <v>21</v>
      </c>
      <c r="L168" s="2">
        <v>7000000000</v>
      </c>
      <c r="M168" t="s">
        <v>23</v>
      </c>
      <c r="N168" t="s">
        <v>24</v>
      </c>
      <c r="O168" t="s">
        <v>884</v>
      </c>
      <c r="P168" s="3" t="str">
        <f>+LEFT(O168,10)</f>
        <v>12/09/2019</v>
      </c>
      <c r="Q168" s="4">
        <f t="shared" si="2"/>
        <v>43808</v>
      </c>
      <c r="R168" s="5">
        <f>+Z168+AB168</f>
        <v>5</v>
      </c>
      <c r="S168" s="6">
        <f>+IF(I168="CLF",J168,L168)</f>
        <v>247000</v>
      </c>
      <c r="T168" t="str">
        <f>+MID(C168,4,2)</f>
        <v>11</v>
      </c>
      <c r="U168" t="str">
        <f>+LEFT(C168,2)</f>
        <v>12</v>
      </c>
      <c r="V168" t="str">
        <f>+RIGHT(C168,4)</f>
        <v>2019</v>
      </c>
      <c r="W168" t="str">
        <f>+MID(D168,4,2)</f>
        <v>11</v>
      </c>
      <c r="X168" t="str">
        <f>+LEFT(D168,2)</f>
        <v>12</v>
      </c>
      <c r="Y168" t="str">
        <f>+RIGHT(D168,4)</f>
        <v>2024</v>
      </c>
      <c r="Z168">
        <f>+Y168-V168</f>
        <v>5</v>
      </c>
      <c r="AA168">
        <f>+X168-U168</f>
        <v>0</v>
      </c>
      <c r="AB168">
        <f>+AA168/12</f>
        <v>0</v>
      </c>
      <c r="AC168" s="6"/>
    </row>
    <row r="169" spans="1:29" x14ac:dyDescent="0.25">
      <c r="A169" t="s">
        <v>15</v>
      </c>
      <c r="B169" t="s">
        <v>16</v>
      </c>
      <c r="C169" t="s">
        <v>873</v>
      </c>
      <c r="D169" t="s">
        <v>883</v>
      </c>
      <c r="E169" s="2">
        <v>-0.32</v>
      </c>
      <c r="F169" t="s">
        <v>19</v>
      </c>
      <c r="G169" s="2">
        <v>0</v>
      </c>
      <c r="H169" t="s">
        <v>20</v>
      </c>
      <c r="I169" t="s">
        <v>21</v>
      </c>
      <c r="J169" s="2">
        <v>8000000000</v>
      </c>
      <c r="K169" t="s">
        <v>22</v>
      </c>
      <c r="L169" s="2">
        <v>282000</v>
      </c>
      <c r="M169" t="s">
        <v>23</v>
      </c>
      <c r="N169" t="s">
        <v>24</v>
      </c>
      <c r="O169" t="s">
        <v>885</v>
      </c>
      <c r="P169" s="3" t="str">
        <f>+LEFT(O169,10)</f>
        <v>12/09/2019</v>
      </c>
      <c r="Q169" s="4">
        <f t="shared" si="2"/>
        <v>43808</v>
      </c>
      <c r="R169" s="5">
        <f>+Z169+AB169</f>
        <v>5</v>
      </c>
      <c r="S169" s="6">
        <f>+IF(I169="CLF",J169,L169)</f>
        <v>282000</v>
      </c>
      <c r="T169" t="str">
        <f>+MID(C169,4,2)</f>
        <v>11</v>
      </c>
      <c r="U169" t="str">
        <f>+LEFT(C169,2)</f>
        <v>12</v>
      </c>
      <c r="V169" t="str">
        <f>+RIGHT(C169,4)</f>
        <v>2019</v>
      </c>
      <c r="W169" t="str">
        <f>+MID(D169,4,2)</f>
        <v>11</v>
      </c>
      <c r="X169" t="str">
        <f>+LEFT(D169,2)</f>
        <v>12</v>
      </c>
      <c r="Y169" t="str">
        <f>+RIGHT(D169,4)</f>
        <v>2024</v>
      </c>
      <c r="Z169">
        <f>+Y169-V169</f>
        <v>5</v>
      </c>
      <c r="AA169">
        <f>+X169-U169</f>
        <v>0</v>
      </c>
      <c r="AB169">
        <f>+AA169/12</f>
        <v>0</v>
      </c>
      <c r="AC169" s="6"/>
    </row>
    <row r="170" spans="1:29" x14ac:dyDescent="0.25">
      <c r="A170" t="s">
        <v>15</v>
      </c>
      <c r="B170" t="s">
        <v>16</v>
      </c>
      <c r="C170" t="s">
        <v>873</v>
      </c>
      <c r="D170" t="s">
        <v>883</v>
      </c>
      <c r="E170" s="2">
        <v>-0.315</v>
      </c>
      <c r="F170" t="s">
        <v>19</v>
      </c>
      <c r="G170" s="2">
        <v>0</v>
      </c>
      <c r="H170" t="s">
        <v>20</v>
      </c>
      <c r="I170" t="s">
        <v>21</v>
      </c>
      <c r="J170" s="2">
        <v>8000000000</v>
      </c>
      <c r="K170" t="s">
        <v>22</v>
      </c>
      <c r="L170" s="2">
        <v>282000</v>
      </c>
      <c r="M170" t="s">
        <v>23</v>
      </c>
      <c r="N170" t="s">
        <v>24</v>
      </c>
      <c r="O170" t="s">
        <v>886</v>
      </c>
      <c r="P170" s="3" t="str">
        <f>+LEFT(O170,10)</f>
        <v>12/09/2019</v>
      </c>
      <c r="Q170" s="4">
        <f t="shared" si="2"/>
        <v>43808</v>
      </c>
      <c r="R170" s="5">
        <f>+Z170+AB170</f>
        <v>5</v>
      </c>
      <c r="S170" s="6">
        <f>+IF(I170="CLF",J170,L170)</f>
        <v>282000</v>
      </c>
      <c r="T170" t="str">
        <f>+MID(C170,4,2)</f>
        <v>11</v>
      </c>
      <c r="U170" t="str">
        <f>+LEFT(C170,2)</f>
        <v>12</v>
      </c>
      <c r="V170" t="str">
        <f>+RIGHT(C170,4)</f>
        <v>2019</v>
      </c>
      <c r="W170" t="str">
        <f>+MID(D170,4,2)</f>
        <v>11</v>
      </c>
      <c r="X170" t="str">
        <f>+LEFT(D170,2)</f>
        <v>12</v>
      </c>
      <c r="Y170" t="str">
        <f>+RIGHT(D170,4)</f>
        <v>2024</v>
      </c>
      <c r="Z170">
        <f>+Y170-V170</f>
        <v>5</v>
      </c>
      <c r="AA170">
        <f>+X170-U170</f>
        <v>0</v>
      </c>
      <c r="AB170">
        <f>+AA170/12</f>
        <v>0</v>
      </c>
      <c r="AC170" s="6"/>
    </row>
    <row r="171" spans="1:29" x14ac:dyDescent="0.25">
      <c r="A171" t="s">
        <v>15</v>
      </c>
      <c r="B171" t="s">
        <v>16</v>
      </c>
      <c r="C171" t="s">
        <v>869</v>
      </c>
      <c r="D171" t="s">
        <v>870</v>
      </c>
      <c r="E171" s="2">
        <v>0.17499999999999999</v>
      </c>
      <c r="F171" t="s">
        <v>19</v>
      </c>
      <c r="G171" s="2">
        <v>0</v>
      </c>
      <c r="H171" t="s">
        <v>59</v>
      </c>
      <c r="I171" t="s">
        <v>22</v>
      </c>
      <c r="J171" s="2">
        <v>600000</v>
      </c>
      <c r="K171" t="s">
        <v>21</v>
      </c>
      <c r="L171" s="2">
        <v>16975600000</v>
      </c>
      <c r="M171" t="s">
        <v>23</v>
      </c>
      <c r="N171" t="s">
        <v>45</v>
      </c>
      <c r="O171" t="s">
        <v>871</v>
      </c>
      <c r="P171" s="3" t="str">
        <f>+LEFT(O171,10)</f>
        <v>12/10/2019</v>
      </c>
      <c r="Q171" s="4">
        <f t="shared" si="2"/>
        <v>43809</v>
      </c>
      <c r="R171" s="5">
        <f>+Z171+AB171</f>
        <v>9</v>
      </c>
      <c r="S171" s="6">
        <f>+IF(I171="CLF",J171,L171)</f>
        <v>600000</v>
      </c>
      <c r="T171" t="str">
        <f>+MID(C171,4,2)</f>
        <v>12</v>
      </c>
      <c r="U171" t="str">
        <f>+LEFT(C171,2)</f>
        <v>12</v>
      </c>
      <c r="V171" t="str">
        <f>+RIGHT(C171,4)</f>
        <v>2019</v>
      </c>
      <c r="W171" t="str">
        <f>+MID(D171,4,2)</f>
        <v>12</v>
      </c>
      <c r="X171" t="str">
        <f>+LEFT(D171,2)</f>
        <v>12</v>
      </c>
      <c r="Y171" t="str">
        <f>+RIGHT(D171,4)</f>
        <v>2028</v>
      </c>
      <c r="Z171">
        <f>+Y171-V171</f>
        <v>9</v>
      </c>
      <c r="AA171">
        <f>+X171-U171</f>
        <v>0</v>
      </c>
      <c r="AB171">
        <f>+AA171/12</f>
        <v>0</v>
      </c>
      <c r="AC171" s="6"/>
    </row>
    <row r="172" spans="1:29" x14ac:dyDescent="0.25">
      <c r="A172" t="s">
        <v>15</v>
      </c>
      <c r="B172" t="s">
        <v>16</v>
      </c>
      <c r="C172" t="s">
        <v>869</v>
      </c>
      <c r="D172" t="s">
        <v>870</v>
      </c>
      <c r="E172" s="2">
        <v>0.17499999999999999</v>
      </c>
      <c r="F172" t="s">
        <v>19</v>
      </c>
      <c r="G172" s="2">
        <v>0</v>
      </c>
      <c r="H172" t="s">
        <v>59</v>
      </c>
      <c r="I172" t="s">
        <v>22</v>
      </c>
      <c r="J172" s="2">
        <v>600000</v>
      </c>
      <c r="K172" t="s">
        <v>21</v>
      </c>
      <c r="L172" s="2">
        <v>16975600000</v>
      </c>
      <c r="M172" t="s">
        <v>23</v>
      </c>
      <c r="N172" t="s">
        <v>45</v>
      </c>
      <c r="O172" t="s">
        <v>872</v>
      </c>
      <c r="P172" s="3" t="str">
        <f>+LEFT(O172,10)</f>
        <v>12/10/2019</v>
      </c>
      <c r="Q172" s="4">
        <f t="shared" si="2"/>
        <v>43809</v>
      </c>
      <c r="R172" s="5">
        <f>+Z172+AB172</f>
        <v>9</v>
      </c>
      <c r="S172" s="6">
        <f>+IF(I172="CLF",J172,L172)</f>
        <v>600000</v>
      </c>
      <c r="T172" t="str">
        <f>+MID(C172,4,2)</f>
        <v>12</v>
      </c>
      <c r="U172" t="str">
        <f>+LEFT(C172,2)</f>
        <v>12</v>
      </c>
      <c r="V172" t="str">
        <f>+RIGHT(C172,4)</f>
        <v>2019</v>
      </c>
      <c r="W172" t="str">
        <f>+MID(D172,4,2)</f>
        <v>12</v>
      </c>
      <c r="X172" t="str">
        <f>+LEFT(D172,2)</f>
        <v>12</v>
      </c>
      <c r="Y172" t="str">
        <f>+RIGHT(D172,4)</f>
        <v>2028</v>
      </c>
      <c r="Z172">
        <f>+Y172-V172</f>
        <v>9</v>
      </c>
      <c r="AA172">
        <f>+X172-U172</f>
        <v>0</v>
      </c>
      <c r="AB172">
        <f>+AA172/12</f>
        <v>0</v>
      </c>
      <c r="AC172" s="6"/>
    </row>
    <row r="173" spans="1:29" x14ac:dyDescent="0.25">
      <c r="A173" t="s">
        <v>15</v>
      </c>
      <c r="B173" t="s">
        <v>16</v>
      </c>
      <c r="C173" t="s">
        <v>859</v>
      </c>
      <c r="D173" t="s">
        <v>860</v>
      </c>
      <c r="E173" s="2">
        <v>-0.12</v>
      </c>
      <c r="F173" t="s">
        <v>19</v>
      </c>
      <c r="G173" s="2">
        <v>0</v>
      </c>
      <c r="H173" t="s">
        <v>20</v>
      </c>
      <c r="I173" t="s">
        <v>21</v>
      </c>
      <c r="J173" s="2">
        <v>5658700000</v>
      </c>
      <c r="K173" t="s">
        <v>22</v>
      </c>
      <c r="L173" s="2">
        <v>200000</v>
      </c>
      <c r="M173" t="s">
        <v>23</v>
      </c>
      <c r="N173" t="s">
        <v>24</v>
      </c>
      <c r="O173" t="s">
        <v>861</v>
      </c>
      <c r="P173" s="3" t="str">
        <f>+LEFT(O173,10)</f>
        <v>12/11/2019</v>
      </c>
      <c r="Q173" s="4">
        <f t="shared" si="2"/>
        <v>43810</v>
      </c>
      <c r="R173" s="5">
        <f>+Z173+AB173</f>
        <v>7</v>
      </c>
      <c r="S173" s="6">
        <f>+IF(I173="CLF",J173,L173)</f>
        <v>200000</v>
      </c>
      <c r="T173" t="str">
        <f>+MID(C173,4,2)</f>
        <v>13</v>
      </c>
      <c r="U173" t="str">
        <f>+LEFT(C173,2)</f>
        <v>12</v>
      </c>
      <c r="V173" t="str">
        <f>+RIGHT(C173,4)</f>
        <v>2019</v>
      </c>
      <c r="W173" t="str">
        <f>+MID(D173,4,2)</f>
        <v>14</v>
      </c>
      <c r="X173" t="str">
        <f>+LEFT(D173,2)</f>
        <v>12</v>
      </c>
      <c r="Y173" t="str">
        <f>+RIGHT(D173,4)</f>
        <v>2026</v>
      </c>
      <c r="Z173">
        <f>+Y173-V173</f>
        <v>7</v>
      </c>
      <c r="AA173">
        <f>+X173-U173</f>
        <v>0</v>
      </c>
      <c r="AB173">
        <f>+AA173/12</f>
        <v>0</v>
      </c>
      <c r="AC173" s="6"/>
    </row>
    <row r="174" spans="1:29" x14ac:dyDescent="0.25">
      <c r="A174" t="s">
        <v>15</v>
      </c>
      <c r="B174" t="s">
        <v>16</v>
      </c>
      <c r="C174" t="s">
        <v>859</v>
      </c>
      <c r="D174" t="s">
        <v>862</v>
      </c>
      <c r="E174" s="2">
        <v>0.17</v>
      </c>
      <c r="F174" t="s">
        <v>19</v>
      </c>
      <c r="G174" s="2">
        <v>0</v>
      </c>
      <c r="H174" t="s">
        <v>20</v>
      </c>
      <c r="I174" t="s">
        <v>22</v>
      </c>
      <c r="J174" s="2">
        <v>140000</v>
      </c>
      <c r="K174" t="s">
        <v>21</v>
      </c>
      <c r="L174" s="2">
        <v>3960950000</v>
      </c>
      <c r="M174" t="s">
        <v>23</v>
      </c>
      <c r="N174" t="s">
        <v>45</v>
      </c>
      <c r="O174" t="s">
        <v>863</v>
      </c>
      <c r="P174" s="3" t="str">
        <f>+LEFT(O174,10)</f>
        <v>12/11/2019</v>
      </c>
      <c r="Q174" s="4">
        <f t="shared" si="2"/>
        <v>43810</v>
      </c>
      <c r="R174" s="5">
        <f>+Z174+AB174</f>
        <v>10</v>
      </c>
      <c r="S174" s="6">
        <f>+IF(I174="CLF",J174,L174)</f>
        <v>140000</v>
      </c>
      <c r="T174" t="str">
        <f>+MID(C174,4,2)</f>
        <v>13</v>
      </c>
      <c r="U174" t="str">
        <f>+LEFT(C174,2)</f>
        <v>12</v>
      </c>
      <c r="V174" t="str">
        <f>+RIGHT(C174,4)</f>
        <v>2019</v>
      </c>
      <c r="W174" t="str">
        <f>+MID(D174,4,2)</f>
        <v>13</v>
      </c>
      <c r="X174" t="str">
        <f>+LEFT(D174,2)</f>
        <v>12</v>
      </c>
      <c r="Y174" t="str">
        <f>+RIGHT(D174,4)</f>
        <v>2029</v>
      </c>
      <c r="Z174">
        <f>+Y174-V174</f>
        <v>10</v>
      </c>
      <c r="AA174">
        <f>+X174-U174</f>
        <v>0</v>
      </c>
      <c r="AB174">
        <f>+AA174/12</f>
        <v>0</v>
      </c>
      <c r="AC174" s="6"/>
    </row>
    <row r="175" spans="1:29" x14ac:dyDescent="0.25">
      <c r="A175" t="s">
        <v>15</v>
      </c>
      <c r="B175" t="s">
        <v>16</v>
      </c>
      <c r="C175" t="s">
        <v>864</v>
      </c>
      <c r="D175" t="s">
        <v>865</v>
      </c>
      <c r="E175" s="2">
        <v>0.56999999999999995</v>
      </c>
      <c r="F175" t="s">
        <v>19</v>
      </c>
      <c r="G175" s="2">
        <v>0</v>
      </c>
      <c r="H175" t="s">
        <v>20</v>
      </c>
      <c r="I175" t="s">
        <v>21</v>
      </c>
      <c r="J175" s="2">
        <v>13863800000</v>
      </c>
      <c r="K175" t="s">
        <v>22</v>
      </c>
      <c r="L175" s="2">
        <v>490000</v>
      </c>
      <c r="M175" t="s">
        <v>23</v>
      </c>
      <c r="N175" t="s">
        <v>45</v>
      </c>
      <c r="O175" t="s">
        <v>866</v>
      </c>
      <c r="P175" s="3" t="str">
        <f>+LEFT(O175,10)</f>
        <v>12/11/2019</v>
      </c>
      <c r="Q175" s="4">
        <f t="shared" si="2"/>
        <v>43810</v>
      </c>
      <c r="R175" s="5">
        <f>+Z175+AB175</f>
        <v>10</v>
      </c>
      <c r="S175" s="6">
        <f>+IF(I175="CLF",J175,L175)</f>
        <v>490000</v>
      </c>
      <c r="T175" t="str">
        <f>+MID(C175,4,2)</f>
        <v>13</v>
      </c>
      <c r="U175" t="str">
        <f>+LEFT(C175,2)</f>
        <v>12</v>
      </c>
      <c r="V175" t="str">
        <f>+RIGHT(C175,4)</f>
        <v>2034</v>
      </c>
      <c r="W175" t="str">
        <f>+MID(D175,4,2)</f>
        <v>13</v>
      </c>
      <c r="X175" t="str">
        <f>+LEFT(D175,2)</f>
        <v>12</v>
      </c>
      <c r="Y175" t="str">
        <f>+RIGHT(D175,4)</f>
        <v>2044</v>
      </c>
      <c r="Z175">
        <f>+Y175-V175</f>
        <v>10</v>
      </c>
      <c r="AA175">
        <f>+X175-U175</f>
        <v>0</v>
      </c>
      <c r="AB175">
        <f>+AA175/12</f>
        <v>0</v>
      </c>
      <c r="AC175" s="6"/>
    </row>
    <row r="176" spans="1:29" x14ac:dyDescent="0.25">
      <c r="A176" t="s">
        <v>15</v>
      </c>
      <c r="B176" t="s">
        <v>16</v>
      </c>
      <c r="C176" t="s">
        <v>867</v>
      </c>
      <c r="D176" t="s">
        <v>864</v>
      </c>
      <c r="E176" s="2">
        <v>0.8</v>
      </c>
      <c r="F176" t="s">
        <v>19</v>
      </c>
      <c r="G176" s="2">
        <v>0</v>
      </c>
      <c r="H176" t="s">
        <v>20</v>
      </c>
      <c r="I176" t="s">
        <v>22</v>
      </c>
      <c r="J176" s="2">
        <v>510000</v>
      </c>
      <c r="K176" t="s">
        <v>21</v>
      </c>
      <c r="L176" s="2">
        <v>14429700000</v>
      </c>
      <c r="M176" t="s">
        <v>23</v>
      </c>
      <c r="N176" t="s">
        <v>45</v>
      </c>
      <c r="O176" t="s">
        <v>868</v>
      </c>
      <c r="P176" s="3" t="str">
        <f>+LEFT(O176,10)</f>
        <v>12/11/2019</v>
      </c>
      <c r="Q176" s="4">
        <f t="shared" si="2"/>
        <v>43810</v>
      </c>
      <c r="R176" s="5">
        <f>+Z176+AB176</f>
        <v>10</v>
      </c>
      <c r="S176" s="6">
        <f>+IF(I176="CLF",J176,L176)</f>
        <v>510000</v>
      </c>
      <c r="T176" t="str">
        <f>+MID(C176,4,2)</f>
        <v>13</v>
      </c>
      <c r="U176" t="str">
        <f>+LEFT(C176,2)</f>
        <v>12</v>
      </c>
      <c r="V176" t="str">
        <f>+RIGHT(C176,4)</f>
        <v>2024</v>
      </c>
      <c r="W176" t="str">
        <f>+MID(D176,4,2)</f>
        <v>13</v>
      </c>
      <c r="X176" t="str">
        <f>+LEFT(D176,2)</f>
        <v>12</v>
      </c>
      <c r="Y176" t="str">
        <f>+RIGHT(D176,4)</f>
        <v>2034</v>
      </c>
      <c r="Z176">
        <f>+Y176-V176</f>
        <v>10</v>
      </c>
      <c r="AA176">
        <f>+X176-U176</f>
        <v>0</v>
      </c>
      <c r="AB176">
        <f>+AA176/12</f>
        <v>0</v>
      </c>
      <c r="AC176" s="6"/>
    </row>
    <row r="177" spans="1:29" x14ac:dyDescent="0.25">
      <c r="A177" t="s">
        <v>15</v>
      </c>
      <c r="B177" t="s">
        <v>16</v>
      </c>
      <c r="C177" t="s">
        <v>852</v>
      </c>
      <c r="D177" t="s">
        <v>853</v>
      </c>
      <c r="E177" s="2">
        <v>-1.4999999999999999E-2</v>
      </c>
      <c r="F177" t="s">
        <v>19</v>
      </c>
      <c r="G177" s="2">
        <v>0</v>
      </c>
      <c r="H177" t="s">
        <v>34</v>
      </c>
      <c r="I177" t="s">
        <v>22</v>
      </c>
      <c r="J177" s="2">
        <v>176000</v>
      </c>
      <c r="K177" t="s">
        <v>21</v>
      </c>
      <c r="L177" s="2">
        <v>5000000000</v>
      </c>
      <c r="M177" t="s">
        <v>23</v>
      </c>
      <c r="N177" t="s">
        <v>24</v>
      </c>
      <c r="O177" t="s">
        <v>854</v>
      </c>
      <c r="P177" s="3" t="str">
        <f>+LEFT(O177,10)</f>
        <v>12/12/2019</v>
      </c>
      <c r="Q177" s="4">
        <f t="shared" si="2"/>
        <v>43811</v>
      </c>
      <c r="R177" s="5">
        <f>+Z177+AB177</f>
        <v>8</v>
      </c>
      <c r="S177" s="6">
        <f>+IF(I177="CLF",J177,L177)</f>
        <v>176000</v>
      </c>
      <c r="T177" t="str">
        <f>+MID(C177,4,2)</f>
        <v>16</v>
      </c>
      <c r="U177" t="str">
        <f>+LEFT(C177,2)</f>
        <v>12</v>
      </c>
      <c r="V177" t="str">
        <f>+RIGHT(C177,4)</f>
        <v>2019</v>
      </c>
      <c r="W177" t="str">
        <f>+MID(D177,4,2)</f>
        <v>16</v>
      </c>
      <c r="X177" t="str">
        <f>+LEFT(D177,2)</f>
        <v>12</v>
      </c>
      <c r="Y177" t="str">
        <f>+RIGHT(D177,4)</f>
        <v>2027</v>
      </c>
      <c r="Z177">
        <f>+Y177-V177</f>
        <v>8</v>
      </c>
      <c r="AA177">
        <f>+X177-U177</f>
        <v>0</v>
      </c>
      <c r="AB177">
        <f>+AA177/12</f>
        <v>0</v>
      </c>
      <c r="AC177" s="6"/>
    </row>
    <row r="178" spans="1:29" x14ac:dyDescent="0.25">
      <c r="A178" t="s">
        <v>15</v>
      </c>
      <c r="B178" t="s">
        <v>16</v>
      </c>
      <c r="C178" t="s">
        <v>852</v>
      </c>
      <c r="D178" t="s">
        <v>855</v>
      </c>
      <c r="E178" s="2">
        <v>-0.1</v>
      </c>
      <c r="F178" t="s">
        <v>19</v>
      </c>
      <c r="G178" s="2">
        <v>0</v>
      </c>
      <c r="H178" t="s">
        <v>34</v>
      </c>
      <c r="I178" t="s">
        <v>22</v>
      </c>
      <c r="J178" s="2">
        <v>176000</v>
      </c>
      <c r="K178" t="s">
        <v>21</v>
      </c>
      <c r="L178" s="2">
        <v>5000000000</v>
      </c>
      <c r="M178" t="s">
        <v>23</v>
      </c>
      <c r="N178" t="s">
        <v>24</v>
      </c>
      <c r="O178" t="s">
        <v>856</v>
      </c>
      <c r="P178" s="3" t="str">
        <f>+LEFT(O178,10)</f>
        <v>12/12/2019</v>
      </c>
      <c r="Q178" s="4">
        <f t="shared" si="2"/>
        <v>43811</v>
      </c>
      <c r="R178" s="5">
        <f>+Z178+AB178</f>
        <v>7</v>
      </c>
      <c r="S178" s="6">
        <f>+IF(I178="CLF",J178,L178)</f>
        <v>176000</v>
      </c>
      <c r="T178" t="str">
        <f>+MID(C178,4,2)</f>
        <v>16</v>
      </c>
      <c r="U178" t="str">
        <f>+LEFT(C178,2)</f>
        <v>12</v>
      </c>
      <c r="V178" t="str">
        <f>+RIGHT(C178,4)</f>
        <v>2019</v>
      </c>
      <c r="W178" t="str">
        <f>+MID(D178,4,2)</f>
        <v>16</v>
      </c>
      <c r="X178" t="str">
        <f>+LEFT(D178,2)</f>
        <v>12</v>
      </c>
      <c r="Y178" t="str">
        <f>+RIGHT(D178,4)</f>
        <v>2026</v>
      </c>
      <c r="Z178">
        <f>+Y178-V178</f>
        <v>7</v>
      </c>
      <c r="AA178">
        <f>+X178-U178</f>
        <v>0</v>
      </c>
      <c r="AB178">
        <f>+AA178/12</f>
        <v>0</v>
      </c>
      <c r="AC178" s="6"/>
    </row>
    <row r="179" spans="1:29" x14ac:dyDescent="0.25">
      <c r="A179" t="s">
        <v>15</v>
      </c>
      <c r="B179" t="s">
        <v>16</v>
      </c>
      <c r="C179" t="s">
        <v>852</v>
      </c>
      <c r="D179" t="s">
        <v>857</v>
      </c>
      <c r="E179" s="2">
        <v>-0.63</v>
      </c>
      <c r="F179" t="s">
        <v>19</v>
      </c>
      <c r="G179" s="2">
        <v>0</v>
      </c>
      <c r="H179" t="s">
        <v>34</v>
      </c>
      <c r="I179" t="s">
        <v>22</v>
      </c>
      <c r="J179" s="2">
        <v>318000</v>
      </c>
      <c r="K179" t="s">
        <v>21</v>
      </c>
      <c r="L179" s="2">
        <v>9000000000</v>
      </c>
      <c r="M179" t="s">
        <v>23</v>
      </c>
      <c r="N179" t="s">
        <v>24</v>
      </c>
      <c r="O179" t="s">
        <v>858</v>
      </c>
      <c r="P179" s="3" t="str">
        <f>+LEFT(O179,10)</f>
        <v>12/12/2019</v>
      </c>
      <c r="Q179" s="4">
        <f t="shared" si="2"/>
        <v>43811</v>
      </c>
      <c r="R179" s="5">
        <f>+Z179+AB179</f>
        <v>4</v>
      </c>
      <c r="S179" s="6">
        <f>+IF(I179="CLF",J179,L179)</f>
        <v>318000</v>
      </c>
      <c r="T179" t="str">
        <f>+MID(C179,4,2)</f>
        <v>16</v>
      </c>
      <c r="U179" t="str">
        <f>+LEFT(C179,2)</f>
        <v>12</v>
      </c>
      <c r="V179" t="str">
        <f>+RIGHT(C179,4)</f>
        <v>2019</v>
      </c>
      <c r="W179" t="str">
        <f>+MID(D179,4,2)</f>
        <v>18</v>
      </c>
      <c r="X179" t="str">
        <f>+LEFT(D179,2)</f>
        <v>12</v>
      </c>
      <c r="Y179" t="str">
        <f>+RIGHT(D179,4)</f>
        <v>2023</v>
      </c>
      <c r="Z179">
        <f>+Y179-V179</f>
        <v>4</v>
      </c>
      <c r="AA179">
        <f>+X179-U179</f>
        <v>0</v>
      </c>
      <c r="AB179">
        <f>+AA179/12</f>
        <v>0</v>
      </c>
      <c r="AC179" s="6"/>
    </row>
    <row r="180" spans="1:29" x14ac:dyDescent="0.25">
      <c r="A180" t="s">
        <v>15</v>
      </c>
      <c r="B180" t="s">
        <v>16</v>
      </c>
      <c r="C180" t="s">
        <v>849</v>
      </c>
      <c r="D180" t="s">
        <v>850</v>
      </c>
      <c r="E180" s="2">
        <v>-8.7999999999999995E-2</v>
      </c>
      <c r="F180" t="s">
        <v>19</v>
      </c>
      <c r="G180" s="2">
        <v>0</v>
      </c>
      <c r="H180" t="s">
        <v>34</v>
      </c>
      <c r="I180" t="s">
        <v>22</v>
      </c>
      <c r="J180" s="2">
        <v>247000</v>
      </c>
      <c r="K180" t="s">
        <v>21</v>
      </c>
      <c r="L180" s="2">
        <v>7000000000</v>
      </c>
      <c r="M180" t="s">
        <v>23</v>
      </c>
      <c r="N180" t="s">
        <v>24</v>
      </c>
      <c r="O180" t="s">
        <v>851</v>
      </c>
      <c r="P180" s="3" t="str">
        <f>+LEFT(O180,10)</f>
        <v>12/13/2019</v>
      </c>
      <c r="Q180" s="4">
        <f t="shared" si="2"/>
        <v>43812</v>
      </c>
      <c r="R180" s="5">
        <f>+Z180+AB180</f>
        <v>10</v>
      </c>
      <c r="S180" s="6">
        <f>+IF(I180="CLF",J180,L180)</f>
        <v>247000</v>
      </c>
      <c r="T180" t="str">
        <f>+MID(C180,4,2)</f>
        <v>17</v>
      </c>
      <c r="U180" t="str">
        <f>+LEFT(C180,2)</f>
        <v>12</v>
      </c>
      <c r="V180" t="str">
        <f>+RIGHT(C180,4)</f>
        <v>2019</v>
      </c>
      <c r="W180" t="str">
        <f>+MID(D180,4,2)</f>
        <v>17</v>
      </c>
      <c r="X180" t="str">
        <f>+LEFT(D180,2)</f>
        <v>12</v>
      </c>
      <c r="Y180" t="str">
        <f>+RIGHT(D180,4)</f>
        <v>2029</v>
      </c>
      <c r="Z180">
        <f>+Y180-V180</f>
        <v>10</v>
      </c>
      <c r="AA180">
        <f>+X180-U180</f>
        <v>0</v>
      </c>
      <c r="AB180">
        <f>+AA180/12</f>
        <v>0</v>
      </c>
      <c r="AC180" s="6"/>
    </row>
    <row r="181" spans="1:29" x14ac:dyDescent="0.25">
      <c r="A181" t="s">
        <v>15</v>
      </c>
      <c r="B181" t="s">
        <v>16</v>
      </c>
      <c r="C181" t="s">
        <v>843</v>
      </c>
      <c r="D181" t="s">
        <v>844</v>
      </c>
      <c r="E181" s="2">
        <v>-0.02</v>
      </c>
      <c r="F181" t="s">
        <v>19</v>
      </c>
      <c r="G181" s="2">
        <v>0</v>
      </c>
      <c r="H181" t="s">
        <v>34</v>
      </c>
      <c r="I181" t="s">
        <v>22</v>
      </c>
      <c r="J181" s="2">
        <v>106000</v>
      </c>
      <c r="K181" t="s">
        <v>21</v>
      </c>
      <c r="L181" s="2">
        <v>3000000000</v>
      </c>
      <c r="M181" t="s">
        <v>23</v>
      </c>
      <c r="N181" t="s">
        <v>24</v>
      </c>
      <c r="O181" t="s">
        <v>845</v>
      </c>
      <c r="P181" s="3" t="str">
        <f>+LEFT(O181,10)</f>
        <v>12/16/2019</v>
      </c>
      <c r="Q181" s="4">
        <f t="shared" si="2"/>
        <v>43815</v>
      </c>
      <c r="R181" s="5">
        <f>+Z181+AB181</f>
        <v>10</v>
      </c>
      <c r="S181" s="6">
        <f>+IF(I181="CLF",J181,L181)</f>
        <v>106000</v>
      </c>
      <c r="T181" t="str">
        <f>+MID(C181,4,2)</f>
        <v>18</v>
      </c>
      <c r="U181" t="str">
        <f>+LEFT(C181,2)</f>
        <v>12</v>
      </c>
      <c r="V181" t="str">
        <f>+RIGHT(C181,4)</f>
        <v>2019</v>
      </c>
      <c r="W181" t="str">
        <f>+MID(D181,4,2)</f>
        <v>18</v>
      </c>
      <c r="X181" t="str">
        <f>+LEFT(D181,2)</f>
        <v>12</v>
      </c>
      <c r="Y181" t="str">
        <f>+RIGHT(D181,4)</f>
        <v>2029</v>
      </c>
      <c r="Z181">
        <f>+Y181-V181</f>
        <v>10</v>
      </c>
      <c r="AA181">
        <f>+X181-U181</f>
        <v>0</v>
      </c>
      <c r="AB181">
        <f>+AA181/12</f>
        <v>0</v>
      </c>
      <c r="AC181" s="6"/>
    </row>
    <row r="182" spans="1:29" x14ac:dyDescent="0.25">
      <c r="A182" t="s">
        <v>15</v>
      </c>
      <c r="B182" t="s">
        <v>16</v>
      </c>
      <c r="C182" t="s">
        <v>843</v>
      </c>
      <c r="D182" t="s">
        <v>846</v>
      </c>
      <c r="E182" s="2">
        <v>-0.30099999999999999</v>
      </c>
      <c r="F182" t="s">
        <v>19</v>
      </c>
      <c r="G182" s="2">
        <v>0</v>
      </c>
      <c r="H182" t="s">
        <v>20</v>
      </c>
      <c r="I182" t="s">
        <v>21</v>
      </c>
      <c r="J182" s="2">
        <v>6000000000</v>
      </c>
      <c r="K182" t="s">
        <v>22</v>
      </c>
      <c r="L182" s="2">
        <v>212000</v>
      </c>
      <c r="M182" t="s">
        <v>23</v>
      </c>
      <c r="N182" t="s">
        <v>24</v>
      </c>
      <c r="O182" t="s">
        <v>847</v>
      </c>
      <c r="P182" s="3" t="str">
        <f>+LEFT(O182,10)</f>
        <v>12/16/2019</v>
      </c>
      <c r="Q182" s="4">
        <f t="shared" si="2"/>
        <v>43815</v>
      </c>
      <c r="R182" s="5">
        <f>+Z182+AB182</f>
        <v>7</v>
      </c>
      <c r="S182" s="6">
        <f>+IF(I182="CLF",J182,L182)</f>
        <v>212000</v>
      </c>
      <c r="T182" t="str">
        <f>+MID(C182,4,2)</f>
        <v>18</v>
      </c>
      <c r="U182" t="str">
        <f>+LEFT(C182,2)</f>
        <v>12</v>
      </c>
      <c r="V182" t="str">
        <f>+RIGHT(C182,4)</f>
        <v>2019</v>
      </c>
      <c r="W182" t="str">
        <f>+MID(D182,4,2)</f>
        <v>18</v>
      </c>
      <c r="X182" t="str">
        <f>+LEFT(D182,2)</f>
        <v>12</v>
      </c>
      <c r="Y182" t="str">
        <f>+RIGHT(D182,4)</f>
        <v>2026</v>
      </c>
      <c r="Z182">
        <f>+Y182-V182</f>
        <v>7</v>
      </c>
      <c r="AA182">
        <f>+X182-U182</f>
        <v>0</v>
      </c>
      <c r="AB182">
        <f>+AA182/12</f>
        <v>0</v>
      </c>
      <c r="AC182" s="6"/>
    </row>
    <row r="183" spans="1:29" x14ac:dyDescent="0.25">
      <c r="A183" t="s">
        <v>15</v>
      </c>
      <c r="B183" t="s">
        <v>16</v>
      </c>
      <c r="C183" t="s">
        <v>843</v>
      </c>
      <c r="D183" t="s">
        <v>846</v>
      </c>
      <c r="E183" s="2">
        <v>-0.32</v>
      </c>
      <c r="F183" t="s">
        <v>19</v>
      </c>
      <c r="G183" s="2">
        <v>0</v>
      </c>
      <c r="H183" t="s">
        <v>20</v>
      </c>
      <c r="I183" t="s">
        <v>21</v>
      </c>
      <c r="J183" s="2">
        <v>6000000000</v>
      </c>
      <c r="K183" t="s">
        <v>22</v>
      </c>
      <c r="L183" s="2">
        <v>212000</v>
      </c>
      <c r="M183" t="s">
        <v>23</v>
      </c>
      <c r="N183" t="s">
        <v>24</v>
      </c>
      <c r="O183" t="s">
        <v>848</v>
      </c>
      <c r="P183" s="3" t="str">
        <f>+LEFT(O183,10)</f>
        <v>12/16/2019</v>
      </c>
      <c r="Q183" s="4">
        <f t="shared" si="2"/>
        <v>43815</v>
      </c>
      <c r="R183" s="5">
        <f>+Z183+AB183</f>
        <v>7</v>
      </c>
      <c r="S183" s="6">
        <f>+IF(I183="CLF",J183,L183)</f>
        <v>212000</v>
      </c>
      <c r="T183" t="str">
        <f>+MID(C183,4,2)</f>
        <v>18</v>
      </c>
      <c r="U183" t="str">
        <f>+LEFT(C183,2)</f>
        <v>12</v>
      </c>
      <c r="V183" t="str">
        <f>+RIGHT(C183,4)</f>
        <v>2019</v>
      </c>
      <c r="W183" t="str">
        <f>+MID(D183,4,2)</f>
        <v>18</v>
      </c>
      <c r="X183" t="str">
        <f>+LEFT(D183,2)</f>
        <v>12</v>
      </c>
      <c r="Y183" t="str">
        <f>+RIGHT(D183,4)</f>
        <v>2026</v>
      </c>
      <c r="Z183">
        <f>+Y183-V183</f>
        <v>7</v>
      </c>
      <c r="AA183">
        <f>+X183-U183</f>
        <v>0</v>
      </c>
      <c r="AB183">
        <f>+AA183/12</f>
        <v>0</v>
      </c>
      <c r="AC183" s="6"/>
    </row>
    <row r="184" spans="1:29" x14ac:dyDescent="0.25">
      <c r="A184" t="s">
        <v>15</v>
      </c>
      <c r="B184" t="s">
        <v>16</v>
      </c>
      <c r="C184" t="s">
        <v>840</v>
      </c>
      <c r="D184" t="s">
        <v>841</v>
      </c>
      <c r="E184" s="2">
        <v>-0.02</v>
      </c>
      <c r="F184" t="s">
        <v>19</v>
      </c>
      <c r="G184" s="2">
        <v>0</v>
      </c>
      <c r="H184" t="s">
        <v>20</v>
      </c>
      <c r="I184" t="s">
        <v>21</v>
      </c>
      <c r="J184" s="2">
        <v>3000000000</v>
      </c>
      <c r="K184" t="s">
        <v>22</v>
      </c>
      <c r="L184" s="2">
        <v>106000</v>
      </c>
      <c r="M184" t="s">
        <v>23</v>
      </c>
      <c r="N184" t="s">
        <v>24</v>
      </c>
      <c r="O184" t="s">
        <v>842</v>
      </c>
      <c r="P184" s="3" t="str">
        <f>+LEFT(O184,10)</f>
        <v>12/17/2019</v>
      </c>
      <c r="Q184" s="4">
        <f t="shared" si="2"/>
        <v>43816</v>
      </c>
      <c r="R184" s="5">
        <f>+Z184+AB184</f>
        <v>10</v>
      </c>
      <c r="S184" s="6">
        <f>+IF(I184="CLF",J184,L184)</f>
        <v>106000</v>
      </c>
      <c r="T184" t="str">
        <f>+MID(C184,4,2)</f>
        <v>19</v>
      </c>
      <c r="U184" t="str">
        <f>+LEFT(C184,2)</f>
        <v>12</v>
      </c>
      <c r="V184" t="str">
        <f>+RIGHT(C184,4)</f>
        <v>2019</v>
      </c>
      <c r="W184" t="str">
        <f>+MID(D184,4,2)</f>
        <v>19</v>
      </c>
      <c r="X184" t="str">
        <f>+LEFT(D184,2)</f>
        <v>12</v>
      </c>
      <c r="Y184" t="str">
        <f>+RIGHT(D184,4)</f>
        <v>2029</v>
      </c>
      <c r="Z184">
        <f>+Y184-V184</f>
        <v>10</v>
      </c>
      <c r="AA184">
        <f>+X184-U184</f>
        <v>0</v>
      </c>
      <c r="AB184">
        <f>+AA184/12</f>
        <v>0</v>
      </c>
      <c r="AC184" s="6"/>
    </row>
    <row r="185" spans="1:29" x14ac:dyDescent="0.25">
      <c r="A185" t="s">
        <v>15</v>
      </c>
      <c r="B185" t="s">
        <v>16</v>
      </c>
      <c r="C185" t="s">
        <v>833</v>
      </c>
      <c r="D185" t="s">
        <v>834</v>
      </c>
      <c r="E185" s="2">
        <v>0</v>
      </c>
      <c r="F185" t="s">
        <v>19</v>
      </c>
      <c r="G185" s="2">
        <v>0</v>
      </c>
      <c r="H185" t="s">
        <v>34</v>
      </c>
      <c r="I185" t="s">
        <v>22</v>
      </c>
      <c r="J185" s="2">
        <v>106000</v>
      </c>
      <c r="K185" t="s">
        <v>21</v>
      </c>
      <c r="L185" s="2">
        <v>3000000000</v>
      </c>
      <c r="M185" t="s">
        <v>23</v>
      </c>
      <c r="N185" t="s">
        <v>24</v>
      </c>
      <c r="O185" t="s">
        <v>835</v>
      </c>
      <c r="P185" s="3" t="str">
        <f>+LEFT(O185,10)</f>
        <v>12/18/2019</v>
      </c>
      <c r="Q185" s="4">
        <f t="shared" si="2"/>
        <v>43817</v>
      </c>
      <c r="R185" s="5">
        <f>+Z185+AB185</f>
        <v>10</v>
      </c>
      <c r="S185" s="6">
        <f>+IF(I185="CLF",J185,L185)</f>
        <v>106000</v>
      </c>
      <c r="T185" t="str">
        <f>+MID(C185,4,2)</f>
        <v>20</v>
      </c>
      <c r="U185" t="str">
        <f>+LEFT(C185,2)</f>
        <v>12</v>
      </c>
      <c r="V185" t="str">
        <f>+RIGHT(C185,4)</f>
        <v>2019</v>
      </c>
      <c r="W185" t="str">
        <f>+MID(D185,4,2)</f>
        <v>20</v>
      </c>
      <c r="X185" t="str">
        <f>+LEFT(D185,2)</f>
        <v>12</v>
      </c>
      <c r="Y185" t="str">
        <f>+RIGHT(D185,4)</f>
        <v>2029</v>
      </c>
      <c r="Z185">
        <f>+Y185-V185</f>
        <v>10</v>
      </c>
      <c r="AA185">
        <f>+X185-U185</f>
        <v>0</v>
      </c>
      <c r="AB185">
        <f>+AA185/12</f>
        <v>0</v>
      </c>
      <c r="AC185" s="6"/>
    </row>
    <row r="186" spans="1:29" x14ac:dyDescent="0.25">
      <c r="A186" t="s">
        <v>15</v>
      </c>
      <c r="B186" t="s">
        <v>16</v>
      </c>
      <c r="C186" t="s">
        <v>833</v>
      </c>
      <c r="D186" t="s">
        <v>834</v>
      </c>
      <c r="E186" s="2">
        <v>2.8000000000000001E-2</v>
      </c>
      <c r="F186" t="s">
        <v>19</v>
      </c>
      <c r="G186" s="2">
        <v>0</v>
      </c>
      <c r="H186" t="s">
        <v>34</v>
      </c>
      <c r="I186" t="s">
        <v>22</v>
      </c>
      <c r="J186" s="2">
        <v>106000</v>
      </c>
      <c r="K186" t="s">
        <v>21</v>
      </c>
      <c r="L186" s="2">
        <v>3000000000</v>
      </c>
      <c r="M186" t="s">
        <v>23</v>
      </c>
      <c r="N186" t="s">
        <v>24</v>
      </c>
      <c r="O186" t="s">
        <v>836</v>
      </c>
      <c r="P186" s="3" t="str">
        <f>+LEFT(O186,10)</f>
        <v>12/18/2019</v>
      </c>
      <c r="Q186" s="4">
        <f t="shared" si="2"/>
        <v>43817</v>
      </c>
      <c r="R186" s="5">
        <f>+Z186+AB186</f>
        <v>10</v>
      </c>
      <c r="S186" s="6">
        <f>+IF(I186="CLF",J186,L186)</f>
        <v>106000</v>
      </c>
      <c r="T186" t="str">
        <f>+MID(C186,4,2)</f>
        <v>20</v>
      </c>
      <c r="U186" t="str">
        <f>+LEFT(C186,2)</f>
        <v>12</v>
      </c>
      <c r="V186" t="str">
        <f>+RIGHT(C186,4)</f>
        <v>2019</v>
      </c>
      <c r="W186" t="str">
        <f>+MID(D186,4,2)</f>
        <v>20</v>
      </c>
      <c r="X186" t="str">
        <f>+LEFT(D186,2)</f>
        <v>12</v>
      </c>
      <c r="Y186" t="str">
        <f>+RIGHT(D186,4)</f>
        <v>2029</v>
      </c>
      <c r="Z186">
        <f>+Y186-V186</f>
        <v>10</v>
      </c>
      <c r="AA186">
        <f>+X186-U186</f>
        <v>0</v>
      </c>
      <c r="AB186">
        <f>+AA186/12</f>
        <v>0</v>
      </c>
      <c r="AC186" s="6"/>
    </row>
    <row r="187" spans="1:29" x14ac:dyDescent="0.25">
      <c r="A187" t="s">
        <v>15</v>
      </c>
      <c r="B187" t="s">
        <v>16</v>
      </c>
      <c r="C187" t="s">
        <v>833</v>
      </c>
      <c r="D187" t="s">
        <v>837</v>
      </c>
      <c r="E187" s="2">
        <v>-1.1299999999999999</v>
      </c>
      <c r="F187" t="s">
        <v>19</v>
      </c>
      <c r="G187" s="2">
        <v>0</v>
      </c>
      <c r="H187" t="s">
        <v>20</v>
      </c>
      <c r="I187" t="s">
        <v>21</v>
      </c>
      <c r="J187" s="2">
        <v>8000000000</v>
      </c>
      <c r="K187" t="s">
        <v>22</v>
      </c>
      <c r="L187" s="2">
        <v>282000</v>
      </c>
      <c r="M187" t="s">
        <v>23</v>
      </c>
      <c r="N187" t="s">
        <v>24</v>
      </c>
      <c r="O187" t="s">
        <v>838</v>
      </c>
      <c r="P187" s="3" t="str">
        <f>+LEFT(O187,10)</f>
        <v>12/18/2019</v>
      </c>
      <c r="Q187" s="4">
        <f t="shared" si="2"/>
        <v>43817</v>
      </c>
      <c r="R187" s="5">
        <f>+Z187+AB187</f>
        <v>2</v>
      </c>
      <c r="S187" s="6">
        <f>+IF(I187="CLF",J187,L187)</f>
        <v>282000</v>
      </c>
      <c r="T187" t="str">
        <f>+MID(C187,4,2)</f>
        <v>20</v>
      </c>
      <c r="U187" t="str">
        <f>+LEFT(C187,2)</f>
        <v>12</v>
      </c>
      <c r="V187" t="str">
        <f>+RIGHT(C187,4)</f>
        <v>2019</v>
      </c>
      <c r="W187" t="str">
        <f>+MID(D187,4,2)</f>
        <v>20</v>
      </c>
      <c r="X187" t="str">
        <f>+LEFT(D187,2)</f>
        <v>12</v>
      </c>
      <c r="Y187" t="str">
        <f>+RIGHT(D187,4)</f>
        <v>2021</v>
      </c>
      <c r="Z187">
        <f>+Y187-V187</f>
        <v>2</v>
      </c>
      <c r="AA187">
        <f>+X187-U187</f>
        <v>0</v>
      </c>
      <c r="AB187">
        <f>+AA187/12</f>
        <v>0</v>
      </c>
      <c r="AC187" s="6"/>
    </row>
    <row r="188" spans="1:29" x14ac:dyDescent="0.25">
      <c r="A188" t="s">
        <v>15</v>
      </c>
      <c r="B188" t="s">
        <v>16</v>
      </c>
      <c r="C188" t="s">
        <v>833</v>
      </c>
      <c r="D188" t="s">
        <v>837</v>
      </c>
      <c r="E188" s="2">
        <v>-1.1299999999999999</v>
      </c>
      <c r="F188" t="s">
        <v>19</v>
      </c>
      <c r="G188" s="2">
        <v>0</v>
      </c>
      <c r="H188" t="s">
        <v>20</v>
      </c>
      <c r="I188" t="s">
        <v>21</v>
      </c>
      <c r="J188" s="2">
        <v>8000000000</v>
      </c>
      <c r="K188" t="s">
        <v>22</v>
      </c>
      <c r="L188" s="2">
        <v>282000</v>
      </c>
      <c r="M188" t="s">
        <v>23</v>
      </c>
      <c r="N188" t="s">
        <v>24</v>
      </c>
      <c r="O188" t="s">
        <v>839</v>
      </c>
      <c r="P188" s="3" t="str">
        <f>+LEFT(O188,10)</f>
        <v>12/18/2019</v>
      </c>
      <c r="Q188" s="4">
        <f t="shared" si="2"/>
        <v>43817</v>
      </c>
      <c r="R188" s="5">
        <f>+Z188+AB188</f>
        <v>2</v>
      </c>
      <c r="S188" s="6">
        <f>+IF(I188="CLF",J188,L188)</f>
        <v>282000</v>
      </c>
      <c r="T188" t="str">
        <f>+MID(C188,4,2)</f>
        <v>20</v>
      </c>
      <c r="U188" t="str">
        <f>+LEFT(C188,2)</f>
        <v>12</v>
      </c>
      <c r="V188" t="str">
        <f>+RIGHT(C188,4)</f>
        <v>2019</v>
      </c>
      <c r="W188" t="str">
        <f>+MID(D188,4,2)</f>
        <v>20</v>
      </c>
      <c r="X188" t="str">
        <f>+LEFT(D188,2)</f>
        <v>12</v>
      </c>
      <c r="Y188" t="str">
        <f>+RIGHT(D188,4)</f>
        <v>2021</v>
      </c>
      <c r="Z188">
        <f>+Y188-V188</f>
        <v>2</v>
      </c>
      <c r="AA188">
        <f>+X188-U188</f>
        <v>0</v>
      </c>
      <c r="AB188">
        <f>+AA188/12</f>
        <v>0</v>
      </c>
      <c r="AC188" s="6"/>
    </row>
    <row r="189" spans="1:29" x14ac:dyDescent="0.25">
      <c r="A189" t="s">
        <v>15</v>
      </c>
      <c r="B189" t="s">
        <v>16</v>
      </c>
      <c r="C189" t="s">
        <v>828</v>
      </c>
      <c r="D189" t="s">
        <v>829</v>
      </c>
      <c r="E189" s="2">
        <v>0.215</v>
      </c>
      <c r="F189" t="s">
        <v>19</v>
      </c>
      <c r="G189" s="2">
        <v>0</v>
      </c>
      <c r="H189" t="s">
        <v>34</v>
      </c>
      <c r="I189" t="s">
        <v>22</v>
      </c>
      <c r="J189" s="2">
        <v>70000</v>
      </c>
      <c r="K189" t="s">
        <v>21</v>
      </c>
      <c r="L189" s="2">
        <v>2000000000</v>
      </c>
      <c r="M189" t="s">
        <v>23</v>
      </c>
      <c r="N189" t="s">
        <v>24</v>
      </c>
      <c r="O189" t="s">
        <v>830</v>
      </c>
      <c r="P189" s="3" t="str">
        <f>+LEFT(O189,10)</f>
        <v>12/19/2019</v>
      </c>
      <c r="Q189" s="4">
        <f t="shared" si="2"/>
        <v>43818</v>
      </c>
      <c r="R189" s="5">
        <f>+Z189+AB189</f>
        <v>25</v>
      </c>
      <c r="S189" s="6">
        <f>+IF(I189="CLF",J189,L189)</f>
        <v>70000</v>
      </c>
      <c r="T189" t="str">
        <f>+MID(C189,4,2)</f>
        <v>23</v>
      </c>
      <c r="U189" t="str">
        <f>+LEFT(C189,2)</f>
        <v>12</v>
      </c>
      <c r="V189" t="str">
        <f>+RIGHT(C189,4)</f>
        <v>2019</v>
      </c>
      <c r="W189" t="str">
        <f>+MID(D189,4,2)</f>
        <v>23</v>
      </c>
      <c r="X189" t="str">
        <f>+LEFT(D189,2)</f>
        <v>12</v>
      </c>
      <c r="Y189" t="str">
        <f>+RIGHT(D189,4)</f>
        <v>2044</v>
      </c>
      <c r="Z189">
        <f>+Y189-V189</f>
        <v>25</v>
      </c>
      <c r="AA189">
        <f>+X189-U189</f>
        <v>0</v>
      </c>
      <c r="AB189">
        <f>+AA189/12</f>
        <v>0</v>
      </c>
      <c r="AC189" s="6"/>
    </row>
    <row r="190" spans="1:29" x14ac:dyDescent="0.25">
      <c r="A190" t="s">
        <v>15</v>
      </c>
      <c r="B190" t="s">
        <v>16</v>
      </c>
      <c r="C190" t="s">
        <v>828</v>
      </c>
      <c r="D190" t="s">
        <v>831</v>
      </c>
      <c r="E190" s="2">
        <v>0.33</v>
      </c>
      <c r="F190" t="s">
        <v>19</v>
      </c>
      <c r="G190" s="2">
        <v>0</v>
      </c>
      <c r="H190" t="s">
        <v>34</v>
      </c>
      <c r="I190" t="s">
        <v>22</v>
      </c>
      <c r="J190" s="2">
        <v>70000</v>
      </c>
      <c r="K190" t="s">
        <v>21</v>
      </c>
      <c r="L190" s="2">
        <v>2000000000</v>
      </c>
      <c r="M190" t="s">
        <v>23</v>
      </c>
      <c r="N190" t="s">
        <v>24</v>
      </c>
      <c r="O190" t="s">
        <v>832</v>
      </c>
      <c r="P190" s="3" t="str">
        <f>+LEFT(O190,10)</f>
        <v>12/19/2019</v>
      </c>
      <c r="Q190" s="4">
        <f t="shared" si="2"/>
        <v>43818</v>
      </c>
      <c r="R190" s="5">
        <f>+Z190+AB190</f>
        <v>20</v>
      </c>
      <c r="S190" s="6">
        <f>+IF(I190="CLF",J190,L190)</f>
        <v>70000</v>
      </c>
      <c r="T190" t="str">
        <f>+MID(C190,4,2)</f>
        <v>23</v>
      </c>
      <c r="U190" t="str">
        <f>+LEFT(C190,2)</f>
        <v>12</v>
      </c>
      <c r="V190" t="str">
        <f>+RIGHT(C190,4)</f>
        <v>2019</v>
      </c>
      <c r="W190" t="str">
        <f>+MID(D190,4,2)</f>
        <v>23</v>
      </c>
      <c r="X190" t="str">
        <f>+LEFT(D190,2)</f>
        <v>12</v>
      </c>
      <c r="Y190" t="str">
        <f>+RIGHT(D190,4)</f>
        <v>2039</v>
      </c>
      <c r="Z190">
        <f>+Y190-V190</f>
        <v>20</v>
      </c>
      <c r="AA190">
        <f>+X190-U190</f>
        <v>0</v>
      </c>
      <c r="AB190">
        <f>+AA190/12</f>
        <v>0</v>
      </c>
      <c r="AC190" s="6"/>
    </row>
    <row r="191" spans="1:29" x14ac:dyDescent="0.25">
      <c r="A191" t="s">
        <v>15</v>
      </c>
      <c r="B191" t="s">
        <v>16</v>
      </c>
      <c r="C191" t="s">
        <v>814</v>
      </c>
      <c r="D191" t="s">
        <v>815</v>
      </c>
      <c r="E191" s="2">
        <v>-9.5000000000000001E-2</v>
      </c>
      <c r="F191" t="s">
        <v>19</v>
      </c>
      <c r="G191" s="2">
        <v>0</v>
      </c>
      <c r="H191" t="s">
        <v>81</v>
      </c>
      <c r="I191" t="s">
        <v>22</v>
      </c>
      <c r="J191" s="2">
        <v>35000</v>
      </c>
      <c r="K191" t="s">
        <v>21</v>
      </c>
      <c r="L191" s="2">
        <v>1000000000</v>
      </c>
      <c r="M191" t="s">
        <v>23</v>
      </c>
      <c r="N191" t="s">
        <v>24</v>
      </c>
      <c r="O191" t="s">
        <v>816</v>
      </c>
      <c r="P191" s="3" t="str">
        <f>+LEFT(O191,10)</f>
        <v>12/20/2019</v>
      </c>
      <c r="Q191" s="4">
        <f t="shared" si="2"/>
        <v>43819</v>
      </c>
      <c r="R191" s="5">
        <f>+Z191+AB191</f>
        <v>9</v>
      </c>
      <c r="S191" s="6">
        <f>+IF(I191="CLF",J191,L191)</f>
        <v>35000</v>
      </c>
      <c r="T191" t="str">
        <f>+MID(C191,4,2)</f>
        <v>24</v>
      </c>
      <c r="U191" t="str">
        <f>+LEFT(C191,2)</f>
        <v>12</v>
      </c>
      <c r="V191" t="str">
        <f>+RIGHT(C191,4)</f>
        <v>2019</v>
      </c>
      <c r="W191" t="str">
        <f>+MID(D191,4,2)</f>
        <v>24</v>
      </c>
      <c r="X191" t="str">
        <f>+LEFT(D191,2)</f>
        <v>12</v>
      </c>
      <c r="Y191" t="str">
        <f>+RIGHT(D191,4)</f>
        <v>2028</v>
      </c>
      <c r="Z191">
        <f>+Y191-V191</f>
        <v>9</v>
      </c>
      <c r="AA191">
        <f>+X191-U191</f>
        <v>0</v>
      </c>
      <c r="AB191">
        <f>+AA191/12</f>
        <v>0</v>
      </c>
      <c r="AC191" s="6"/>
    </row>
    <row r="192" spans="1:29" x14ac:dyDescent="0.25">
      <c r="A192" t="s">
        <v>15</v>
      </c>
      <c r="B192" t="s">
        <v>16</v>
      </c>
      <c r="C192" t="s">
        <v>814</v>
      </c>
      <c r="D192" t="s">
        <v>817</v>
      </c>
      <c r="E192" s="2">
        <v>-0.2</v>
      </c>
      <c r="F192" t="s">
        <v>19</v>
      </c>
      <c r="G192" s="2">
        <v>0</v>
      </c>
      <c r="H192" t="s">
        <v>81</v>
      </c>
      <c r="I192" t="s">
        <v>22</v>
      </c>
      <c r="J192" s="2">
        <v>35000</v>
      </c>
      <c r="K192" t="s">
        <v>21</v>
      </c>
      <c r="L192" s="2">
        <v>1000000000</v>
      </c>
      <c r="M192" t="s">
        <v>23</v>
      </c>
      <c r="N192" t="s">
        <v>24</v>
      </c>
      <c r="O192" t="s">
        <v>818</v>
      </c>
      <c r="P192" s="3" t="str">
        <f>+LEFT(O192,10)</f>
        <v>12/20/2019</v>
      </c>
      <c r="Q192" s="4">
        <f t="shared" si="2"/>
        <v>43819</v>
      </c>
      <c r="R192" s="5">
        <f>+Z192+AB192</f>
        <v>8</v>
      </c>
      <c r="S192" s="6">
        <f>+IF(I192="CLF",J192,L192)</f>
        <v>35000</v>
      </c>
      <c r="T192" t="str">
        <f>+MID(C192,4,2)</f>
        <v>24</v>
      </c>
      <c r="U192" t="str">
        <f>+LEFT(C192,2)</f>
        <v>12</v>
      </c>
      <c r="V192" t="str">
        <f>+RIGHT(C192,4)</f>
        <v>2019</v>
      </c>
      <c r="W192" t="str">
        <f>+MID(D192,4,2)</f>
        <v>24</v>
      </c>
      <c r="X192" t="str">
        <f>+LEFT(D192,2)</f>
        <v>12</v>
      </c>
      <c r="Y192" t="str">
        <f>+RIGHT(D192,4)</f>
        <v>2027</v>
      </c>
      <c r="Z192">
        <f>+Y192-V192</f>
        <v>8</v>
      </c>
      <c r="AA192">
        <f>+X192-U192</f>
        <v>0</v>
      </c>
      <c r="AB192">
        <f>+AA192/12</f>
        <v>0</v>
      </c>
      <c r="AC192" s="6"/>
    </row>
    <row r="193" spans="1:29" x14ac:dyDescent="0.25">
      <c r="A193" t="s">
        <v>15</v>
      </c>
      <c r="B193" t="s">
        <v>16</v>
      </c>
      <c r="C193" t="s">
        <v>814</v>
      </c>
      <c r="D193" t="s">
        <v>819</v>
      </c>
      <c r="E193" s="2">
        <v>0.224</v>
      </c>
      <c r="F193" t="s">
        <v>19</v>
      </c>
      <c r="G193" s="2">
        <v>0</v>
      </c>
      <c r="H193" t="s">
        <v>20</v>
      </c>
      <c r="I193" t="s">
        <v>22</v>
      </c>
      <c r="J193" s="2">
        <v>70000</v>
      </c>
      <c r="K193" t="s">
        <v>21</v>
      </c>
      <c r="L193" s="2">
        <v>2000000000</v>
      </c>
      <c r="M193" t="s">
        <v>23</v>
      </c>
      <c r="N193" t="s">
        <v>45</v>
      </c>
      <c r="O193" t="s">
        <v>820</v>
      </c>
      <c r="P193" s="3" t="str">
        <f>+LEFT(O193,10)</f>
        <v>12/20/2019</v>
      </c>
      <c r="Q193" s="4">
        <f t="shared" si="2"/>
        <v>43819</v>
      </c>
      <c r="R193" s="5">
        <f>+Z193+AB193</f>
        <v>15</v>
      </c>
      <c r="S193" s="6">
        <f>+IF(I193="CLF",J193,L193)</f>
        <v>70000</v>
      </c>
      <c r="T193" t="str">
        <f>+MID(C193,4,2)</f>
        <v>24</v>
      </c>
      <c r="U193" t="str">
        <f>+LEFT(C193,2)</f>
        <v>12</v>
      </c>
      <c r="V193" t="str">
        <f>+RIGHT(C193,4)</f>
        <v>2019</v>
      </c>
      <c r="W193" t="str">
        <f>+MID(D193,4,2)</f>
        <v>24</v>
      </c>
      <c r="X193" t="str">
        <f>+LEFT(D193,2)</f>
        <v>12</v>
      </c>
      <c r="Y193" t="str">
        <f>+RIGHT(D193,4)</f>
        <v>2034</v>
      </c>
      <c r="Z193">
        <f>+Y193-V193</f>
        <v>15</v>
      </c>
      <c r="AA193">
        <f>+X193-U193</f>
        <v>0</v>
      </c>
      <c r="AB193">
        <f>+AA193/12</f>
        <v>0</v>
      </c>
      <c r="AC193" s="6"/>
    </row>
    <row r="194" spans="1:29" x14ac:dyDescent="0.25">
      <c r="A194" t="s">
        <v>15</v>
      </c>
      <c r="B194" t="s">
        <v>16</v>
      </c>
      <c r="C194" t="s">
        <v>814</v>
      </c>
      <c r="D194" t="s">
        <v>821</v>
      </c>
      <c r="E194" s="2">
        <v>0.21</v>
      </c>
      <c r="F194" t="s">
        <v>19</v>
      </c>
      <c r="G194" s="2">
        <v>0</v>
      </c>
      <c r="H194" t="s">
        <v>34</v>
      </c>
      <c r="I194" t="s">
        <v>22</v>
      </c>
      <c r="J194" s="2">
        <v>105000</v>
      </c>
      <c r="K194" t="s">
        <v>21</v>
      </c>
      <c r="L194" s="2">
        <v>3000000000</v>
      </c>
      <c r="M194" t="s">
        <v>23</v>
      </c>
      <c r="N194" t="s">
        <v>24</v>
      </c>
      <c r="O194" t="s">
        <v>822</v>
      </c>
      <c r="P194" s="3" t="str">
        <f>+LEFT(O194,10)</f>
        <v>12/20/2019</v>
      </c>
      <c r="Q194" s="4">
        <f t="shared" si="2"/>
        <v>43819</v>
      </c>
      <c r="R194" s="5">
        <f>+Z194+AB194</f>
        <v>25</v>
      </c>
      <c r="S194" s="6">
        <f>+IF(I194="CLF",J194,L194)</f>
        <v>105000</v>
      </c>
      <c r="T194" t="str">
        <f>+MID(C194,4,2)</f>
        <v>24</v>
      </c>
      <c r="U194" t="str">
        <f>+LEFT(C194,2)</f>
        <v>12</v>
      </c>
      <c r="V194" t="str">
        <f>+RIGHT(C194,4)</f>
        <v>2019</v>
      </c>
      <c r="W194" t="str">
        <f>+MID(D194,4,2)</f>
        <v>27</v>
      </c>
      <c r="X194" t="str">
        <f>+LEFT(D194,2)</f>
        <v>12</v>
      </c>
      <c r="Y194" t="str">
        <f>+RIGHT(D194,4)</f>
        <v>2044</v>
      </c>
      <c r="Z194">
        <f>+Y194-V194</f>
        <v>25</v>
      </c>
      <c r="AA194">
        <f>+X194-U194</f>
        <v>0</v>
      </c>
      <c r="AB194">
        <f>+AA194/12</f>
        <v>0</v>
      </c>
      <c r="AC194" s="6"/>
    </row>
    <row r="195" spans="1:29" x14ac:dyDescent="0.25">
      <c r="A195" t="s">
        <v>15</v>
      </c>
      <c r="B195" t="s">
        <v>16</v>
      </c>
      <c r="C195" t="s">
        <v>814</v>
      </c>
      <c r="D195" t="s">
        <v>823</v>
      </c>
      <c r="E195" s="2">
        <v>0.01</v>
      </c>
      <c r="F195" t="s">
        <v>19</v>
      </c>
      <c r="G195" s="2">
        <v>0</v>
      </c>
      <c r="H195" t="s">
        <v>34</v>
      </c>
      <c r="I195" t="s">
        <v>22</v>
      </c>
      <c r="J195" s="2">
        <v>141000</v>
      </c>
      <c r="K195" t="s">
        <v>21</v>
      </c>
      <c r="L195" s="2">
        <v>4000000000</v>
      </c>
      <c r="M195" t="s">
        <v>23</v>
      </c>
      <c r="N195" t="s">
        <v>24</v>
      </c>
      <c r="O195" t="s">
        <v>824</v>
      </c>
      <c r="P195" s="3" t="str">
        <f>+LEFT(O195,10)</f>
        <v>12/20/2019</v>
      </c>
      <c r="Q195" s="4">
        <f t="shared" ref="Q195:Q258" si="3">+DATE(RIGHT(P195,4),LEFT(P195,2),MID(P195,4,2))</f>
        <v>43819</v>
      </c>
      <c r="R195" s="5">
        <f>+Z195+AB195</f>
        <v>10</v>
      </c>
      <c r="S195" s="6">
        <f>+IF(I195="CLF",J195,L195)</f>
        <v>141000</v>
      </c>
      <c r="T195" t="str">
        <f>+MID(C195,4,2)</f>
        <v>24</v>
      </c>
      <c r="U195" t="str">
        <f>+LEFT(C195,2)</f>
        <v>12</v>
      </c>
      <c r="V195" t="str">
        <f>+RIGHT(C195,4)</f>
        <v>2019</v>
      </c>
      <c r="W195" t="str">
        <f>+MID(D195,4,2)</f>
        <v>24</v>
      </c>
      <c r="X195" t="str">
        <f>+LEFT(D195,2)</f>
        <v>12</v>
      </c>
      <c r="Y195" t="str">
        <f>+RIGHT(D195,4)</f>
        <v>2029</v>
      </c>
      <c r="Z195">
        <f>+Y195-V195</f>
        <v>10</v>
      </c>
      <c r="AA195">
        <f>+X195-U195</f>
        <v>0</v>
      </c>
      <c r="AB195">
        <f>+AA195/12</f>
        <v>0</v>
      </c>
      <c r="AC195" s="6"/>
    </row>
    <row r="196" spans="1:29" x14ac:dyDescent="0.25">
      <c r="A196" t="s">
        <v>15</v>
      </c>
      <c r="B196" t="s">
        <v>16</v>
      </c>
      <c r="C196" t="s">
        <v>814</v>
      </c>
      <c r="D196" t="s">
        <v>825</v>
      </c>
      <c r="E196" s="2">
        <v>0.33</v>
      </c>
      <c r="F196" t="s">
        <v>19</v>
      </c>
      <c r="G196" s="2">
        <v>0</v>
      </c>
      <c r="H196" t="s">
        <v>34</v>
      </c>
      <c r="I196" t="s">
        <v>22</v>
      </c>
      <c r="J196" s="2">
        <v>141000</v>
      </c>
      <c r="K196" t="s">
        <v>21</v>
      </c>
      <c r="L196" s="2">
        <v>4000000000</v>
      </c>
      <c r="M196" t="s">
        <v>23</v>
      </c>
      <c r="N196" t="s">
        <v>24</v>
      </c>
      <c r="O196" t="s">
        <v>826</v>
      </c>
      <c r="P196" s="3" t="str">
        <f>+LEFT(O196,10)</f>
        <v>12/20/2019</v>
      </c>
      <c r="Q196" s="4">
        <f t="shared" si="3"/>
        <v>43819</v>
      </c>
      <c r="R196" s="5">
        <f>+Z196+AB196</f>
        <v>20</v>
      </c>
      <c r="S196" s="6">
        <f>+IF(I196="CLF",J196,L196)</f>
        <v>141000</v>
      </c>
      <c r="T196" t="str">
        <f>+MID(C196,4,2)</f>
        <v>24</v>
      </c>
      <c r="U196" t="str">
        <f>+LEFT(C196,2)</f>
        <v>12</v>
      </c>
      <c r="V196" t="str">
        <f>+RIGHT(C196,4)</f>
        <v>2019</v>
      </c>
      <c r="W196" t="str">
        <f>+MID(D196,4,2)</f>
        <v>27</v>
      </c>
      <c r="X196" t="str">
        <f>+LEFT(D196,2)</f>
        <v>12</v>
      </c>
      <c r="Y196" t="str">
        <f>+RIGHT(D196,4)</f>
        <v>2039</v>
      </c>
      <c r="Z196">
        <f>+Y196-V196</f>
        <v>20</v>
      </c>
      <c r="AA196">
        <f>+X196-U196</f>
        <v>0</v>
      </c>
      <c r="AB196">
        <f>+AA196/12</f>
        <v>0</v>
      </c>
      <c r="AC196" s="6"/>
    </row>
    <row r="197" spans="1:29" x14ac:dyDescent="0.25">
      <c r="A197" t="s">
        <v>15</v>
      </c>
      <c r="B197" t="s">
        <v>16</v>
      </c>
      <c r="C197" t="s">
        <v>814</v>
      </c>
      <c r="D197" t="s">
        <v>812</v>
      </c>
      <c r="E197" s="2">
        <v>-7.0000000000000007E-2</v>
      </c>
      <c r="F197" t="s">
        <v>19</v>
      </c>
      <c r="G197" s="2">
        <v>0</v>
      </c>
      <c r="H197" t="s">
        <v>34</v>
      </c>
      <c r="I197" t="s">
        <v>22</v>
      </c>
      <c r="J197" s="2">
        <v>141000</v>
      </c>
      <c r="K197" t="s">
        <v>21</v>
      </c>
      <c r="L197" s="2">
        <v>4000000000</v>
      </c>
      <c r="M197" t="s">
        <v>23</v>
      </c>
      <c r="N197" t="s">
        <v>24</v>
      </c>
      <c r="O197" t="s">
        <v>827</v>
      </c>
      <c r="P197" s="3" t="str">
        <f>+LEFT(O197,10)</f>
        <v>12/20/2019</v>
      </c>
      <c r="Q197" s="4">
        <f t="shared" si="3"/>
        <v>43819</v>
      </c>
      <c r="R197" s="5">
        <f>+Z197+AB197</f>
        <v>9</v>
      </c>
      <c r="S197" s="6">
        <f>+IF(I197="CLF",J197,L197)</f>
        <v>141000</v>
      </c>
      <c r="T197" t="str">
        <f>+MID(C197,4,2)</f>
        <v>24</v>
      </c>
      <c r="U197" t="str">
        <f>+LEFT(C197,2)</f>
        <v>12</v>
      </c>
      <c r="V197" t="str">
        <f>+RIGHT(C197,4)</f>
        <v>2019</v>
      </c>
      <c r="W197" t="str">
        <f>+MID(D197,4,2)</f>
        <v>26</v>
      </c>
      <c r="X197" t="str">
        <f>+LEFT(D197,2)</f>
        <v>12</v>
      </c>
      <c r="Y197" t="str">
        <f>+RIGHT(D197,4)</f>
        <v>2028</v>
      </c>
      <c r="Z197">
        <f>+Y197-V197</f>
        <v>9</v>
      </c>
      <c r="AA197">
        <f>+X197-U197</f>
        <v>0</v>
      </c>
      <c r="AB197">
        <f>+AA197/12</f>
        <v>0</v>
      </c>
      <c r="AC197" s="6"/>
    </row>
    <row r="198" spans="1:29" x14ac:dyDescent="0.25">
      <c r="A198" t="s">
        <v>15</v>
      </c>
      <c r="B198" t="s">
        <v>16</v>
      </c>
      <c r="C198" t="s">
        <v>809</v>
      </c>
      <c r="D198" t="s">
        <v>810</v>
      </c>
      <c r="E198" s="2">
        <v>0.01</v>
      </c>
      <c r="F198" t="s">
        <v>19</v>
      </c>
      <c r="G198" s="2">
        <v>0</v>
      </c>
      <c r="H198" t="s">
        <v>34</v>
      </c>
      <c r="I198" t="s">
        <v>22</v>
      </c>
      <c r="J198" s="2">
        <v>141000</v>
      </c>
      <c r="K198" t="s">
        <v>21</v>
      </c>
      <c r="L198" s="2">
        <v>4000000000</v>
      </c>
      <c r="M198" t="s">
        <v>23</v>
      </c>
      <c r="N198" t="s">
        <v>24</v>
      </c>
      <c r="O198" t="s">
        <v>811</v>
      </c>
      <c r="P198" s="3" t="str">
        <f>+LEFT(O198,10)</f>
        <v>12/23/2019</v>
      </c>
      <c r="Q198" s="4">
        <f t="shared" si="3"/>
        <v>43822</v>
      </c>
      <c r="R198" s="5">
        <f>+Z198+AB198</f>
        <v>10</v>
      </c>
      <c r="S198" s="6">
        <f>+IF(I198="CLF",J198,L198)</f>
        <v>141000</v>
      </c>
      <c r="T198" t="str">
        <f>+MID(C198,4,2)</f>
        <v>26</v>
      </c>
      <c r="U198" t="str">
        <f>+LEFT(C198,2)</f>
        <v>12</v>
      </c>
      <c r="V198" t="str">
        <f>+RIGHT(C198,4)</f>
        <v>2019</v>
      </c>
      <c r="W198" t="str">
        <f>+MID(D198,4,2)</f>
        <v>26</v>
      </c>
      <c r="X198" t="str">
        <f>+LEFT(D198,2)</f>
        <v>12</v>
      </c>
      <c r="Y198" t="str">
        <f>+RIGHT(D198,4)</f>
        <v>2029</v>
      </c>
      <c r="Z198">
        <f>+Y198-V198</f>
        <v>10</v>
      </c>
      <c r="AA198">
        <f>+X198-U198</f>
        <v>0</v>
      </c>
      <c r="AB198">
        <f>+AA198/12</f>
        <v>0</v>
      </c>
      <c r="AC198" s="6"/>
    </row>
    <row r="199" spans="1:29" x14ac:dyDescent="0.25">
      <c r="A199" t="s">
        <v>15</v>
      </c>
      <c r="B199" t="s">
        <v>16</v>
      </c>
      <c r="C199" t="s">
        <v>809</v>
      </c>
      <c r="D199" t="s">
        <v>812</v>
      </c>
      <c r="E199" s="2">
        <v>-7.0000000000000007E-2</v>
      </c>
      <c r="F199" t="s">
        <v>19</v>
      </c>
      <c r="G199" s="2">
        <v>0</v>
      </c>
      <c r="H199" t="s">
        <v>34</v>
      </c>
      <c r="I199" t="s">
        <v>22</v>
      </c>
      <c r="J199" s="2">
        <v>141000</v>
      </c>
      <c r="K199" t="s">
        <v>21</v>
      </c>
      <c r="L199" s="2">
        <v>4000000000</v>
      </c>
      <c r="M199" t="s">
        <v>23</v>
      </c>
      <c r="N199" t="s">
        <v>24</v>
      </c>
      <c r="O199" t="s">
        <v>813</v>
      </c>
      <c r="P199" s="3" t="str">
        <f>+LEFT(O199,10)</f>
        <v>12/23/2019</v>
      </c>
      <c r="Q199" s="4">
        <f t="shared" si="3"/>
        <v>43822</v>
      </c>
      <c r="R199" s="5">
        <f>+Z199+AB199</f>
        <v>9</v>
      </c>
      <c r="S199" s="6">
        <f>+IF(I199="CLF",J199,L199)</f>
        <v>141000</v>
      </c>
      <c r="T199" t="str">
        <f>+MID(C199,4,2)</f>
        <v>26</v>
      </c>
      <c r="U199" t="str">
        <f>+LEFT(C199,2)</f>
        <v>12</v>
      </c>
      <c r="V199" t="str">
        <f>+RIGHT(C199,4)</f>
        <v>2019</v>
      </c>
      <c r="W199" t="str">
        <f>+MID(D199,4,2)</f>
        <v>26</v>
      </c>
      <c r="X199" t="str">
        <f>+LEFT(D199,2)</f>
        <v>12</v>
      </c>
      <c r="Y199" t="str">
        <f>+RIGHT(D199,4)</f>
        <v>2028</v>
      </c>
      <c r="Z199">
        <f>+Y199-V199</f>
        <v>9</v>
      </c>
      <c r="AA199">
        <f>+X199-U199</f>
        <v>0</v>
      </c>
      <c r="AB199">
        <f>+AA199/12</f>
        <v>0</v>
      </c>
      <c r="AC199" s="6"/>
    </row>
    <row r="200" spans="1:29" x14ac:dyDescent="0.25">
      <c r="A200" t="s">
        <v>15</v>
      </c>
      <c r="B200" t="s">
        <v>16</v>
      </c>
      <c r="C200" t="s">
        <v>798</v>
      </c>
      <c r="D200" t="s">
        <v>799</v>
      </c>
      <c r="E200" s="2">
        <v>-0.12</v>
      </c>
      <c r="F200" t="s">
        <v>19</v>
      </c>
      <c r="G200" s="2">
        <v>0</v>
      </c>
      <c r="H200" t="s">
        <v>34</v>
      </c>
      <c r="I200" t="s">
        <v>22</v>
      </c>
      <c r="J200" s="2">
        <v>35000</v>
      </c>
      <c r="K200" t="s">
        <v>21</v>
      </c>
      <c r="L200" s="2">
        <v>1000000000</v>
      </c>
      <c r="M200" t="s">
        <v>23</v>
      </c>
      <c r="N200" t="s">
        <v>24</v>
      </c>
      <c r="O200" t="s">
        <v>800</v>
      </c>
      <c r="P200" s="3" t="str">
        <f>+LEFT(O200,10)</f>
        <v>12/27/2019</v>
      </c>
      <c r="Q200" s="4">
        <f t="shared" si="3"/>
        <v>43826</v>
      </c>
      <c r="R200" s="5">
        <f>+Z200+AB200</f>
        <v>25</v>
      </c>
      <c r="S200" s="6">
        <f>+IF(I200="CLF",J200,L200)</f>
        <v>35000</v>
      </c>
      <c r="T200" t="str">
        <f>+MID(C200,4,2)</f>
        <v>02</v>
      </c>
      <c r="U200" t="str">
        <f>+LEFT(C200,2)</f>
        <v>01</v>
      </c>
      <c r="V200" t="str">
        <f>+RIGHT(C200,4)</f>
        <v>2020</v>
      </c>
      <c r="W200" t="str">
        <f>+MID(D200,4,2)</f>
        <v>02</v>
      </c>
      <c r="X200" t="str">
        <f>+LEFT(D200,2)</f>
        <v>01</v>
      </c>
      <c r="Y200" t="str">
        <f>+RIGHT(D200,4)</f>
        <v>2045</v>
      </c>
      <c r="Z200">
        <f>+Y200-V200</f>
        <v>25</v>
      </c>
      <c r="AA200">
        <f>+X200-U200</f>
        <v>0</v>
      </c>
      <c r="AB200">
        <f>+AA200/12</f>
        <v>0</v>
      </c>
      <c r="AC200" s="6"/>
    </row>
    <row r="201" spans="1:29" x14ac:dyDescent="0.25">
      <c r="A201" t="s">
        <v>15</v>
      </c>
      <c r="B201" t="s">
        <v>16</v>
      </c>
      <c r="C201" t="s">
        <v>798</v>
      </c>
      <c r="D201" t="s">
        <v>801</v>
      </c>
      <c r="E201" s="2">
        <v>-0.28000000000000003</v>
      </c>
      <c r="F201" t="s">
        <v>19</v>
      </c>
      <c r="G201" s="2">
        <v>0</v>
      </c>
      <c r="H201" t="s">
        <v>34</v>
      </c>
      <c r="I201" t="s">
        <v>22</v>
      </c>
      <c r="J201" s="2">
        <v>70000</v>
      </c>
      <c r="K201" t="s">
        <v>21</v>
      </c>
      <c r="L201" s="2">
        <v>2000000000</v>
      </c>
      <c r="M201" t="s">
        <v>23</v>
      </c>
      <c r="N201" t="s">
        <v>24</v>
      </c>
      <c r="O201" t="s">
        <v>802</v>
      </c>
      <c r="P201" s="3" t="str">
        <f>+LEFT(O201,10)</f>
        <v>12/27/2019</v>
      </c>
      <c r="Q201" s="4">
        <f t="shared" si="3"/>
        <v>43826</v>
      </c>
      <c r="R201" s="5">
        <f>+Z201+AB201</f>
        <v>20</v>
      </c>
      <c r="S201" s="6">
        <f>+IF(I201="CLF",J201,L201)</f>
        <v>70000</v>
      </c>
      <c r="T201" t="str">
        <f>+MID(C201,4,2)</f>
        <v>02</v>
      </c>
      <c r="U201" t="str">
        <f>+LEFT(C201,2)</f>
        <v>01</v>
      </c>
      <c r="V201" t="str">
        <f>+RIGHT(C201,4)</f>
        <v>2020</v>
      </c>
      <c r="W201" t="str">
        <f>+MID(D201,4,2)</f>
        <v>03</v>
      </c>
      <c r="X201" t="str">
        <f>+LEFT(D201,2)</f>
        <v>01</v>
      </c>
      <c r="Y201" t="str">
        <f>+RIGHT(D201,4)</f>
        <v>2040</v>
      </c>
      <c r="Z201">
        <f>+Y201-V201</f>
        <v>20</v>
      </c>
      <c r="AA201">
        <f>+X201-U201</f>
        <v>0</v>
      </c>
      <c r="AB201">
        <f>+AA201/12</f>
        <v>0</v>
      </c>
      <c r="AC201" s="6"/>
    </row>
    <row r="202" spans="1:29" x14ac:dyDescent="0.25">
      <c r="A202" t="s">
        <v>15</v>
      </c>
      <c r="B202" t="s">
        <v>16</v>
      </c>
      <c r="C202" t="s">
        <v>798</v>
      </c>
      <c r="D202" t="s">
        <v>799</v>
      </c>
      <c r="E202" s="2">
        <v>-0.14000000000000001</v>
      </c>
      <c r="F202" t="s">
        <v>19</v>
      </c>
      <c r="G202" s="2">
        <v>0</v>
      </c>
      <c r="H202" t="s">
        <v>34</v>
      </c>
      <c r="I202" t="s">
        <v>22</v>
      </c>
      <c r="J202" s="2">
        <v>35000</v>
      </c>
      <c r="K202" t="s">
        <v>21</v>
      </c>
      <c r="L202" s="2">
        <v>1000000000</v>
      </c>
      <c r="M202" t="s">
        <v>23</v>
      </c>
      <c r="N202" t="s">
        <v>24</v>
      </c>
      <c r="O202" t="s">
        <v>803</v>
      </c>
      <c r="P202" s="3" t="str">
        <f>+LEFT(O202,10)</f>
        <v>12/27/2019</v>
      </c>
      <c r="Q202" s="4">
        <f t="shared" si="3"/>
        <v>43826</v>
      </c>
      <c r="R202" s="5">
        <f>+Z202+AB202</f>
        <v>25</v>
      </c>
      <c r="S202" s="6">
        <f>+IF(I202="CLF",J202,L202)</f>
        <v>35000</v>
      </c>
      <c r="T202" t="str">
        <f>+MID(C202,4,2)</f>
        <v>02</v>
      </c>
      <c r="U202" t="str">
        <f>+LEFT(C202,2)</f>
        <v>01</v>
      </c>
      <c r="V202" t="str">
        <f>+RIGHT(C202,4)</f>
        <v>2020</v>
      </c>
      <c r="W202" t="str">
        <f>+MID(D202,4,2)</f>
        <v>02</v>
      </c>
      <c r="X202" t="str">
        <f>+LEFT(D202,2)</f>
        <v>01</v>
      </c>
      <c r="Y202" t="str">
        <f>+RIGHT(D202,4)</f>
        <v>2045</v>
      </c>
      <c r="Z202">
        <f>+Y202-V202</f>
        <v>25</v>
      </c>
      <c r="AA202">
        <f>+X202-U202</f>
        <v>0</v>
      </c>
      <c r="AB202">
        <f>+AA202/12</f>
        <v>0</v>
      </c>
      <c r="AC202" s="6"/>
    </row>
    <row r="203" spans="1:29" x14ac:dyDescent="0.25">
      <c r="A203" t="s">
        <v>15</v>
      </c>
      <c r="B203" t="s">
        <v>16</v>
      </c>
      <c r="C203" t="s">
        <v>798</v>
      </c>
      <c r="D203" t="s">
        <v>801</v>
      </c>
      <c r="E203" s="2">
        <v>-0.28000000000000003</v>
      </c>
      <c r="F203" t="s">
        <v>19</v>
      </c>
      <c r="G203" s="2">
        <v>0</v>
      </c>
      <c r="H203" t="s">
        <v>34</v>
      </c>
      <c r="I203" t="s">
        <v>22</v>
      </c>
      <c r="J203" s="2">
        <v>70000</v>
      </c>
      <c r="K203" t="s">
        <v>21</v>
      </c>
      <c r="L203" s="2">
        <v>2000000000</v>
      </c>
      <c r="M203" t="s">
        <v>23</v>
      </c>
      <c r="N203" t="s">
        <v>24</v>
      </c>
      <c r="O203" t="s">
        <v>804</v>
      </c>
      <c r="P203" s="3" t="str">
        <f>+LEFT(O203,10)</f>
        <v>12/27/2019</v>
      </c>
      <c r="Q203" s="4">
        <f t="shared" si="3"/>
        <v>43826</v>
      </c>
      <c r="R203" s="5">
        <f>+Z203+AB203</f>
        <v>20</v>
      </c>
      <c r="S203" s="6">
        <f>+IF(I203="CLF",J203,L203)</f>
        <v>70000</v>
      </c>
      <c r="T203" t="str">
        <f>+MID(C203,4,2)</f>
        <v>02</v>
      </c>
      <c r="U203" t="str">
        <f>+LEFT(C203,2)</f>
        <v>01</v>
      </c>
      <c r="V203" t="str">
        <f>+RIGHT(C203,4)</f>
        <v>2020</v>
      </c>
      <c r="W203" t="str">
        <f>+MID(D203,4,2)</f>
        <v>03</v>
      </c>
      <c r="X203" t="str">
        <f>+LEFT(D203,2)</f>
        <v>01</v>
      </c>
      <c r="Y203" t="str">
        <f>+RIGHT(D203,4)</f>
        <v>2040</v>
      </c>
      <c r="Z203">
        <f>+Y203-V203</f>
        <v>20</v>
      </c>
      <c r="AA203">
        <f>+X203-U203</f>
        <v>0</v>
      </c>
      <c r="AB203">
        <f>+AA203/12</f>
        <v>0</v>
      </c>
      <c r="AC203" s="6"/>
    </row>
    <row r="204" spans="1:29" x14ac:dyDescent="0.25">
      <c r="A204" t="s">
        <v>15</v>
      </c>
      <c r="B204" t="s">
        <v>16</v>
      </c>
      <c r="C204" t="s">
        <v>798</v>
      </c>
      <c r="D204" t="s">
        <v>805</v>
      </c>
      <c r="E204" s="2">
        <v>-0.78</v>
      </c>
      <c r="F204" t="s">
        <v>19</v>
      </c>
      <c r="G204" s="2">
        <v>0</v>
      </c>
      <c r="H204" t="s">
        <v>34</v>
      </c>
      <c r="I204" t="s">
        <v>22</v>
      </c>
      <c r="J204" s="2">
        <v>317000</v>
      </c>
      <c r="K204" t="s">
        <v>21</v>
      </c>
      <c r="L204" s="2">
        <v>9000000000</v>
      </c>
      <c r="M204" t="s">
        <v>23</v>
      </c>
      <c r="N204" t="s">
        <v>24</v>
      </c>
      <c r="O204" t="s">
        <v>806</v>
      </c>
      <c r="P204" s="3" t="str">
        <f>+LEFT(O204,10)</f>
        <v>12/27/2019</v>
      </c>
      <c r="Q204" s="4">
        <f t="shared" si="3"/>
        <v>43826</v>
      </c>
      <c r="R204" s="5">
        <f>+Z204+AB204</f>
        <v>4</v>
      </c>
      <c r="S204" s="6">
        <f>+IF(I204="CLF",J204,L204)</f>
        <v>317000</v>
      </c>
      <c r="T204" t="str">
        <f>+MID(C204,4,2)</f>
        <v>02</v>
      </c>
      <c r="U204" t="str">
        <f>+LEFT(C204,2)</f>
        <v>01</v>
      </c>
      <c r="V204" t="str">
        <f>+RIGHT(C204,4)</f>
        <v>2020</v>
      </c>
      <c r="W204" t="str">
        <f>+MID(D204,4,2)</f>
        <v>02</v>
      </c>
      <c r="X204" t="str">
        <f>+LEFT(D204,2)</f>
        <v>01</v>
      </c>
      <c r="Y204" t="str">
        <f>+RIGHT(D204,4)</f>
        <v>2024</v>
      </c>
      <c r="Z204">
        <f>+Y204-V204</f>
        <v>4</v>
      </c>
      <c r="AA204">
        <f>+X204-U204</f>
        <v>0</v>
      </c>
      <c r="AB204">
        <f>+AA204/12</f>
        <v>0</v>
      </c>
      <c r="AC204" s="6"/>
    </row>
    <row r="205" spans="1:29" x14ac:dyDescent="0.25">
      <c r="A205" t="s">
        <v>15</v>
      </c>
      <c r="B205" t="s">
        <v>16</v>
      </c>
      <c r="C205" t="s">
        <v>798</v>
      </c>
      <c r="D205" t="s">
        <v>807</v>
      </c>
      <c r="E205" s="2">
        <v>-0.94499999999999995</v>
      </c>
      <c r="F205" t="s">
        <v>19</v>
      </c>
      <c r="G205" s="2">
        <v>0</v>
      </c>
      <c r="H205" t="s">
        <v>34</v>
      </c>
      <c r="I205" t="s">
        <v>22</v>
      </c>
      <c r="J205" s="2">
        <v>423000</v>
      </c>
      <c r="K205" t="s">
        <v>21</v>
      </c>
      <c r="L205" s="2">
        <v>12000000000</v>
      </c>
      <c r="M205" t="s">
        <v>23</v>
      </c>
      <c r="N205" t="s">
        <v>24</v>
      </c>
      <c r="O205" t="s">
        <v>808</v>
      </c>
      <c r="P205" s="3" t="str">
        <f>+LEFT(O205,10)</f>
        <v>12/27/2019</v>
      </c>
      <c r="Q205" s="4">
        <f t="shared" si="3"/>
        <v>43826</v>
      </c>
      <c r="R205" s="5">
        <f>+Z205+AB205</f>
        <v>3</v>
      </c>
      <c r="S205" s="6">
        <f>+IF(I205="CLF",J205,L205)</f>
        <v>423000</v>
      </c>
      <c r="T205" t="str">
        <f>+MID(C205,4,2)</f>
        <v>02</v>
      </c>
      <c r="U205" t="str">
        <f>+LEFT(C205,2)</f>
        <v>01</v>
      </c>
      <c r="V205" t="str">
        <f>+RIGHT(C205,4)</f>
        <v>2020</v>
      </c>
      <c r="W205" t="str">
        <f>+MID(D205,4,2)</f>
        <v>03</v>
      </c>
      <c r="X205" t="str">
        <f>+LEFT(D205,2)</f>
        <v>01</v>
      </c>
      <c r="Y205" t="str">
        <f>+RIGHT(D205,4)</f>
        <v>2023</v>
      </c>
      <c r="Z205">
        <f>+Y205-V205</f>
        <v>3</v>
      </c>
      <c r="AA205">
        <f>+X205-U205</f>
        <v>0</v>
      </c>
      <c r="AB205">
        <f>+AA205/12</f>
        <v>0</v>
      </c>
      <c r="AC205" s="6"/>
    </row>
    <row r="206" spans="1:29" x14ac:dyDescent="0.25">
      <c r="A206" t="s">
        <v>15</v>
      </c>
      <c r="B206" t="s">
        <v>16</v>
      </c>
      <c r="C206" t="s">
        <v>795</v>
      </c>
      <c r="D206" t="s">
        <v>796</v>
      </c>
      <c r="E206" s="2">
        <v>-7.0000000000000007E-2</v>
      </c>
      <c r="F206" t="s">
        <v>19</v>
      </c>
      <c r="G206" s="2">
        <v>0</v>
      </c>
      <c r="H206" t="s">
        <v>34</v>
      </c>
      <c r="I206" t="s">
        <v>22</v>
      </c>
      <c r="J206" s="2">
        <v>105000</v>
      </c>
      <c r="K206" t="s">
        <v>21</v>
      </c>
      <c r="L206" s="2">
        <v>3000000000</v>
      </c>
      <c r="M206" t="s">
        <v>23</v>
      </c>
      <c r="N206" t="s">
        <v>24</v>
      </c>
      <c r="O206" t="s">
        <v>797</v>
      </c>
      <c r="P206" s="3" t="str">
        <f>+LEFT(O206,10)</f>
        <v>12/30/2019</v>
      </c>
      <c r="Q206" s="4">
        <f t="shared" si="3"/>
        <v>43829</v>
      </c>
      <c r="R206" s="5">
        <f>+Z206+AB206</f>
        <v>9</v>
      </c>
      <c r="S206" s="6">
        <f>+IF(I206="CLF",J206,L206)</f>
        <v>105000</v>
      </c>
      <c r="T206" t="str">
        <f>+MID(C206,4,2)</f>
        <v>03</v>
      </c>
      <c r="U206" t="str">
        <f>+LEFT(C206,2)</f>
        <v>01</v>
      </c>
      <c r="V206" t="str">
        <f>+RIGHT(C206,4)</f>
        <v>2020</v>
      </c>
      <c r="W206" t="str">
        <f>+MID(D206,4,2)</f>
        <v>03</v>
      </c>
      <c r="X206" t="str">
        <f>+LEFT(D206,2)</f>
        <v>01</v>
      </c>
      <c r="Y206" t="str">
        <f>+RIGHT(D206,4)</f>
        <v>2029</v>
      </c>
      <c r="Z206">
        <f>+Y206-V206</f>
        <v>9</v>
      </c>
      <c r="AA206">
        <f>+X206-U206</f>
        <v>0</v>
      </c>
      <c r="AB206">
        <f>+AA206/12</f>
        <v>0</v>
      </c>
      <c r="AC206" s="6"/>
    </row>
    <row r="207" spans="1:29" x14ac:dyDescent="0.25">
      <c r="A207" t="s">
        <v>15</v>
      </c>
      <c r="B207" t="s">
        <v>16</v>
      </c>
      <c r="C207" t="s">
        <v>783</v>
      </c>
      <c r="D207" t="s">
        <v>784</v>
      </c>
      <c r="E207" s="2">
        <v>-0.9</v>
      </c>
      <c r="F207" t="s">
        <v>19</v>
      </c>
      <c r="G207" s="2">
        <v>0</v>
      </c>
      <c r="H207" t="s">
        <v>20</v>
      </c>
      <c r="I207" t="s">
        <v>21</v>
      </c>
      <c r="J207" s="2">
        <v>12000000000</v>
      </c>
      <c r="K207" t="s">
        <v>22</v>
      </c>
      <c r="L207" s="2">
        <v>423000</v>
      </c>
      <c r="M207" t="s">
        <v>23</v>
      </c>
      <c r="N207" t="s">
        <v>24</v>
      </c>
      <c r="O207" t="s">
        <v>785</v>
      </c>
      <c r="P207" s="3" t="str">
        <f>+LEFT(O207,10)</f>
        <v>01/02/2020</v>
      </c>
      <c r="Q207" s="4">
        <f t="shared" si="3"/>
        <v>43832</v>
      </c>
      <c r="R207" s="5">
        <f>+Z207+AB207</f>
        <v>3</v>
      </c>
      <c r="S207" s="6">
        <f>+IF(I207="CLF",J207,L207)</f>
        <v>423000</v>
      </c>
      <c r="T207" t="str">
        <f>+MID(C207,4,2)</f>
        <v>06</v>
      </c>
      <c r="U207" t="str">
        <f>+LEFT(C207,2)</f>
        <v>01</v>
      </c>
      <c r="V207" t="str">
        <f>+RIGHT(C207,4)</f>
        <v>2020</v>
      </c>
      <c r="W207" t="str">
        <f>+MID(D207,4,2)</f>
        <v>06</v>
      </c>
      <c r="X207" t="str">
        <f>+LEFT(D207,2)</f>
        <v>01</v>
      </c>
      <c r="Y207" t="str">
        <f>+RIGHT(D207,4)</f>
        <v>2023</v>
      </c>
      <c r="Z207">
        <f>+Y207-V207</f>
        <v>3</v>
      </c>
      <c r="AA207">
        <f>+X207-U207</f>
        <v>0</v>
      </c>
      <c r="AB207">
        <f>+AA207/12</f>
        <v>0</v>
      </c>
      <c r="AC207" s="6"/>
    </row>
    <row r="208" spans="1:29" x14ac:dyDescent="0.25">
      <c r="A208" t="s">
        <v>15</v>
      </c>
      <c r="B208" t="s">
        <v>16</v>
      </c>
      <c r="C208" t="s">
        <v>783</v>
      </c>
      <c r="D208" t="s">
        <v>784</v>
      </c>
      <c r="E208" s="2">
        <v>-0.9</v>
      </c>
      <c r="F208" t="s">
        <v>19</v>
      </c>
      <c r="G208" s="2">
        <v>0</v>
      </c>
      <c r="H208" t="s">
        <v>20</v>
      </c>
      <c r="I208" t="s">
        <v>21</v>
      </c>
      <c r="J208" s="2">
        <v>8000000000</v>
      </c>
      <c r="K208" t="s">
        <v>22</v>
      </c>
      <c r="L208" s="2">
        <v>282000</v>
      </c>
      <c r="M208" t="s">
        <v>23</v>
      </c>
      <c r="N208" t="s">
        <v>24</v>
      </c>
      <c r="O208" t="s">
        <v>786</v>
      </c>
      <c r="P208" s="3" t="str">
        <f>+LEFT(O208,10)</f>
        <v>01/02/2020</v>
      </c>
      <c r="Q208" s="4">
        <f t="shared" si="3"/>
        <v>43832</v>
      </c>
      <c r="R208" s="5">
        <f>+Z208+AB208</f>
        <v>3</v>
      </c>
      <c r="S208" s="6">
        <f>+IF(I208="CLF",J208,L208)</f>
        <v>282000</v>
      </c>
      <c r="T208" t="str">
        <f>+MID(C208,4,2)</f>
        <v>06</v>
      </c>
      <c r="U208" t="str">
        <f>+LEFT(C208,2)</f>
        <v>01</v>
      </c>
      <c r="V208" t="str">
        <f>+RIGHT(C208,4)</f>
        <v>2020</v>
      </c>
      <c r="W208" t="str">
        <f>+MID(D208,4,2)</f>
        <v>06</v>
      </c>
      <c r="X208" t="str">
        <f>+LEFT(D208,2)</f>
        <v>01</v>
      </c>
      <c r="Y208" t="str">
        <f>+RIGHT(D208,4)</f>
        <v>2023</v>
      </c>
      <c r="Z208">
        <f>+Y208-V208</f>
        <v>3</v>
      </c>
      <c r="AA208">
        <f>+X208-U208</f>
        <v>0</v>
      </c>
      <c r="AB208">
        <f>+AA208/12</f>
        <v>0</v>
      </c>
      <c r="AC208" s="6"/>
    </row>
    <row r="209" spans="1:29" x14ac:dyDescent="0.25">
      <c r="A209" t="s">
        <v>15</v>
      </c>
      <c r="B209" t="s">
        <v>16</v>
      </c>
      <c r="C209" t="s">
        <v>783</v>
      </c>
      <c r="D209" t="s">
        <v>787</v>
      </c>
      <c r="E209" s="2">
        <v>-0.28999999999999998</v>
      </c>
      <c r="F209" t="s">
        <v>19</v>
      </c>
      <c r="G209" s="2">
        <v>0</v>
      </c>
      <c r="H209" t="s">
        <v>59</v>
      </c>
      <c r="I209" t="s">
        <v>22</v>
      </c>
      <c r="J209" s="2">
        <v>282000</v>
      </c>
      <c r="K209" t="s">
        <v>21</v>
      </c>
      <c r="L209" s="2">
        <v>8000000000</v>
      </c>
      <c r="M209" t="s">
        <v>23</v>
      </c>
      <c r="N209" t="s">
        <v>45</v>
      </c>
      <c r="O209" t="s">
        <v>788</v>
      </c>
      <c r="P209" s="3" t="str">
        <f>+LEFT(O209,10)</f>
        <v>01/02/2020</v>
      </c>
      <c r="Q209" s="4">
        <f t="shared" si="3"/>
        <v>43832</v>
      </c>
      <c r="R209" s="5">
        <f>+Z209+AB209</f>
        <v>7</v>
      </c>
      <c r="S209" s="6">
        <f>+IF(I209="CLF",J209,L209)</f>
        <v>282000</v>
      </c>
      <c r="T209" t="str">
        <f>+MID(C209,4,2)</f>
        <v>06</v>
      </c>
      <c r="U209" t="str">
        <f>+LEFT(C209,2)</f>
        <v>01</v>
      </c>
      <c r="V209" t="str">
        <f>+RIGHT(C209,4)</f>
        <v>2020</v>
      </c>
      <c r="W209" t="str">
        <f>+MID(D209,4,2)</f>
        <v>06</v>
      </c>
      <c r="X209" t="str">
        <f>+LEFT(D209,2)</f>
        <v>01</v>
      </c>
      <c r="Y209" t="str">
        <f>+RIGHT(D209,4)</f>
        <v>2027</v>
      </c>
      <c r="Z209">
        <f>+Y209-V209</f>
        <v>7</v>
      </c>
      <c r="AA209">
        <f>+X209-U209</f>
        <v>0</v>
      </c>
      <c r="AB209">
        <f>+AA209/12</f>
        <v>0</v>
      </c>
      <c r="AC209" s="6"/>
    </row>
    <row r="210" spans="1:29" x14ac:dyDescent="0.25">
      <c r="A210" t="s">
        <v>15</v>
      </c>
      <c r="B210" t="s">
        <v>16</v>
      </c>
      <c r="C210" t="s">
        <v>783</v>
      </c>
      <c r="D210" t="s">
        <v>789</v>
      </c>
      <c r="E210" s="2">
        <v>-0.03</v>
      </c>
      <c r="F210" t="s">
        <v>19</v>
      </c>
      <c r="G210" s="2">
        <v>0</v>
      </c>
      <c r="H210" t="s">
        <v>34</v>
      </c>
      <c r="I210" t="s">
        <v>22</v>
      </c>
      <c r="J210" s="2">
        <v>105000</v>
      </c>
      <c r="K210" t="s">
        <v>21</v>
      </c>
      <c r="L210" s="2">
        <v>3000000000</v>
      </c>
      <c r="M210" t="s">
        <v>23</v>
      </c>
      <c r="N210" t="s">
        <v>24</v>
      </c>
      <c r="O210" t="s">
        <v>790</v>
      </c>
      <c r="P210" s="3" t="str">
        <f>+LEFT(O210,10)</f>
        <v>01/02/2020</v>
      </c>
      <c r="Q210" s="4">
        <f t="shared" si="3"/>
        <v>43832</v>
      </c>
      <c r="R210" s="5">
        <f>+Z210+AB210</f>
        <v>9</v>
      </c>
      <c r="S210" s="6">
        <f>+IF(I210="CLF",J210,L210)</f>
        <v>105000</v>
      </c>
      <c r="T210" t="str">
        <f>+MID(C210,4,2)</f>
        <v>06</v>
      </c>
      <c r="U210" t="str">
        <f>+LEFT(C210,2)</f>
        <v>01</v>
      </c>
      <c r="V210" t="str">
        <f>+RIGHT(C210,4)</f>
        <v>2020</v>
      </c>
      <c r="W210" t="str">
        <f>+MID(D210,4,2)</f>
        <v>08</v>
      </c>
      <c r="X210" t="str">
        <f>+LEFT(D210,2)</f>
        <v>01</v>
      </c>
      <c r="Y210" t="str">
        <f>+RIGHT(D210,4)</f>
        <v>2029</v>
      </c>
      <c r="Z210">
        <f>+Y210-V210</f>
        <v>9</v>
      </c>
      <c r="AA210">
        <f>+X210-U210</f>
        <v>0</v>
      </c>
      <c r="AB210">
        <f>+AA210/12</f>
        <v>0</v>
      </c>
      <c r="AC210" s="6"/>
    </row>
    <row r="211" spans="1:29" x14ac:dyDescent="0.25">
      <c r="A211" t="s">
        <v>15</v>
      </c>
      <c r="B211" t="s">
        <v>16</v>
      </c>
      <c r="C211" t="s">
        <v>783</v>
      </c>
      <c r="D211" t="s">
        <v>787</v>
      </c>
      <c r="E211" s="2">
        <v>-0.25</v>
      </c>
      <c r="F211" t="s">
        <v>19</v>
      </c>
      <c r="G211" s="2">
        <v>0</v>
      </c>
      <c r="H211" t="s">
        <v>34</v>
      </c>
      <c r="I211" t="s">
        <v>22</v>
      </c>
      <c r="J211" s="2">
        <v>141000</v>
      </c>
      <c r="K211" t="s">
        <v>21</v>
      </c>
      <c r="L211" s="2">
        <v>4000000000</v>
      </c>
      <c r="M211" t="s">
        <v>23</v>
      </c>
      <c r="N211" t="s">
        <v>24</v>
      </c>
      <c r="O211" t="s">
        <v>791</v>
      </c>
      <c r="P211" s="3" t="str">
        <f>+LEFT(O211,10)</f>
        <v>01/02/2020</v>
      </c>
      <c r="Q211" s="4">
        <f t="shared" si="3"/>
        <v>43832</v>
      </c>
      <c r="R211" s="5">
        <f>+Z211+AB211</f>
        <v>7</v>
      </c>
      <c r="S211" s="6">
        <f>+IF(I211="CLF",J211,L211)</f>
        <v>141000</v>
      </c>
      <c r="T211" t="str">
        <f>+MID(C211,4,2)</f>
        <v>06</v>
      </c>
      <c r="U211" t="str">
        <f>+LEFT(C211,2)</f>
        <v>01</v>
      </c>
      <c r="V211" t="str">
        <f>+RIGHT(C211,4)</f>
        <v>2020</v>
      </c>
      <c r="W211" t="str">
        <f>+MID(D211,4,2)</f>
        <v>06</v>
      </c>
      <c r="X211" t="str">
        <f>+LEFT(D211,2)</f>
        <v>01</v>
      </c>
      <c r="Y211" t="str">
        <f>+RIGHT(D211,4)</f>
        <v>2027</v>
      </c>
      <c r="Z211">
        <f>+Y211-V211</f>
        <v>7</v>
      </c>
      <c r="AA211">
        <f>+X211-U211</f>
        <v>0</v>
      </c>
      <c r="AB211">
        <f>+AA211/12</f>
        <v>0</v>
      </c>
      <c r="AC211" s="6"/>
    </row>
    <row r="212" spans="1:29" x14ac:dyDescent="0.25">
      <c r="A212" t="s">
        <v>15</v>
      </c>
      <c r="B212" t="s">
        <v>16</v>
      </c>
      <c r="C212" t="s">
        <v>783</v>
      </c>
      <c r="D212" t="s">
        <v>792</v>
      </c>
      <c r="E212" s="2">
        <v>-0.14000000000000001</v>
      </c>
      <c r="F212" t="s">
        <v>19</v>
      </c>
      <c r="G212" s="2">
        <v>0</v>
      </c>
      <c r="H212" t="s">
        <v>34</v>
      </c>
      <c r="I212" t="s">
        <v>22</v>
      </c>
      <c r="J212" s="2">
        <v>105000</v>
      </c>
      <c r="K212" t="s">
        <v>21</v>
      </c>
      <c r="L212" s="2">
        <v>3000000000</v>
      </c>
      <c r="M212" t="s">
        <v>23</v>
      </c>
      <c r="N212" t="s">
        <v>24</v>
      </c>
      <c r="O212" t="s">
        <v>793</v>
      </c>
      <c r="P212" s="3" t="str">
        <f>+LEFT(O212,10)</f>
        <v>01/02/2020</v>
      </c>
      <c r="Q212" s="4">
        <f t="shared" si="3"/>
        <v>43832</v>
      </c>
      <c r="R212" s="5">
        <f>+Z212+AB212</f>
        <v>8</v>
      </c>
      <c r="S212" s="6">
        <f>+IF(I212="CLF",J212,L212)</f>
        <v>105000</v>
      </c>
      <c r="T212" t="str">
        <f>+MID(C212,4,2)</f>
        <v>06</v>
      </c>
      <c r="U212" t="str">
        <f>+LEFT(C212,2)</f>
        <v>01</v>
      </c>
      <c r="V212" t="str">
        <f>+RIGHT(C212,4)</f>
        <v>2020</v>
      </c>
      <c r="W212" t="str">
        <f>+MID(D212,4,2)</f>
        <v>06</v>
      </c>
      <c r="X212" t="str">
        <f>+LEFT(D212,2)</f>
        <v>01</v>
      </c>
      <c r="Y212" t="str">
        <f>+RIGHT(D212,4)</f>
        <v>2028</v>
      </c>
      <c r="Z212">
        <f>+Y212-V212</f>
        <v>8</v>
      </c>
      <c r="AA212">
        <f>+X212-U212</f>
        <v>0</v>
      </c>
      <c r="AB212">
        <f>+AA212/12</f>
        <v>0</v>
      </c>
      <c r="AC212" s="6"/>
    </row>
    <row r="213" spans="1:29" x14ac:dyDescent="0.25">
      <c r="A213" t="s">
        <v>15</v>
      </c>
      <c r="B213" t="s">
        <v>16</v>
      </c>
      <c r="C213" t="s">
        <v>783</v>
      </c>
      <c r="D213" t="s">
        <v>789</v>
      </c>
      <c r="E213" s="2">
        <v>-0.04</v>
      </c>
      <c r="F213" t="s">
        <v>19</v>
      </c>
      <c r="G213" s="2">
        <v>0</v>
      </c>
      <c r="H213" t="s">
        <v>34</v>
      </c>
      <c r="I213" t="s">
        <v>22</v>
      </c>
      <c r="J213" s="2">
        <v>105000</v>
      </c>
      <c r="K213" t="s">
        <v>21</v>
      </c>
      <c r="L213" s="2">
        <v>3000000000</v>
      </c>
      <c r="M213" t="s">
        <v>23</v>
      </c>
      <c r="N213" t="s">
        <v>24</v>
      </c>
      <c r="O213" t="s">
        <v>794</v>
      </c>
      <c r="P213" s="3" t="str">
        <f>+LEFT(O213,10)</f>
        <v>01/02/2020</v>
      </c>
      <c r="Q213" s="4">
        <f t="shared" si="3"/>
        <v>43832</v>
      </c>
      <c r="R213" s="5">
        <f>+Z213+AB213</f>
        <v>9</v>
      </c>
      <c r="S213" s="6">
        <f>+IF(I213="CLF",J213,L213)</f>
        <v>105000</v>
      </c>
      <c r="T213" t="str">
        <f>+MID(C213,4,2)</f>
        <v>06</v>
      </c>
      <c r="U213" t="str">
        <f>+LEFT(C213,2)</f>
        <v>01</v>
      </c>
      <c r="V213" t="str">
        <f>+RIGHT(C213,4)</f>
        <v>2020</v>
      </c>
      <c r="W213" t="str">
        <f>+MID(D213,4,2)</f>
        <v>08</v>
      </c>
      <c r="X213" t="str">
        <f>+LEFT(D213,2)</f>
        <v>01</v>
      </c>
      <c r="Y213" t="str">
        <f>+RIGHT(D213,4)</f>
        <v>2029</v>
      </c>
      <c r="Z213">
        <f>+Y213-V213</f>
        <v>9</v>
      </c>
      <c r="AA213">
        <f>+X213-U213</f>
        <v>0</v>
      </c>
      <c r="AB213">
        <f>+AA213/12</f>
        <v>0</v>
      </c>
      <c r="AC213" s="6"/>
    </row>
    <row r="214" spans="1:29" x14ac:dyDescent="0.25">
      <c r="A214" t="s">
        <v>15</v>
      </c>
      <c r="B214" t="s">
        <v>16</v>
      </c>
      <c r="C214" t="s">
        <v>774</v>
      </c>
      <c r="D214" t="s">
        <v>775</v>
      </c>
      <c r="E214" s="2">
        <v>7.0000000000000007E-2</v>
      </c>
      <c r="F214" t="s">
        <v>19</v>
      </c>
      <c r="G214" s="2">
        <v>0</v>
      </c>
      <c r="H214" t="s">
        <v>59</v>
      </c>
      <c r="I214" t="s">
        <v>22</v>
      </c>
      <c r="J214" s="2">
        <v>211000</v>
      </c>
      <c r="K214" t="s">
        <v>21</v>
      </c>
      <c r="L214" s="2">
        <v>6000000000</v>
      </c>
      <c r="M214" t="s">
        <v>23</v>
      </c>
      <c r="N214" t="s">
        <v>45</v>
      </c>
      <c r="O214" t="s">
        <v>776</v>
      </c>
      <c r="P214" s="3" t="str">
        <f>+LEFT(O214,10)</f>
        <v>01/03/2020</v>
      </c>
      <c r="Q214" s="4">
        <f t="shared" si="3"/>
        <v>43833</v>
      </c>
      <c r="R214" s="5">
        <f>+Z214+AB214</f>
        <v>10</v>
      </c>
      <c r="S214" s="6">
        <f>+IF(I214="CLF",J214,L214)</f>
        <v>211000</v>
      </c>
      <c r="T214" t="str">
        <f>+MID(C214,4,2)</f>
        <v>07</v>
      </c>
      <c r="U214" t="str">
        <f>+LEFT(C214,2)</f>
        <v>01</v>
      </c>
      <c r="V214" t="str">
        <f>+RIGHT(C214,4)</f>
        <v>2020</v>
      </c>
      <c r="W214" t="str">
        <f>+MID(D214,4,2)</f>
        <v>07</v>
      </c>
      <c r="X214" t="str">
        <f>+LEFT(D214,2)</f>
        <v>01</v>
      </c>
      <c r="Y214" t="str">
        <f>+RIGHT(D214,4)</f>
        <v>2030</v>
      </c>
      <c r="Z214">
        <f>+Y214-V214</f>
        <v>10</v>
      </c>
      <c r="AA214">
        <f>+X214-U214</f>
        <v>0</v>
      </c>
      <c r="AB214">
        <f>+AA214/12</f>
        <v>0</v>
      </c>
      <c r="AC214" s="6"/>
    </row>
    <row r="215" spans="1:29" x14ac:dyDescent="0.25">
      <c r="A215" t="s">
        <v>15</v>
      </c>
      <c r="B215" t="s">
        <v>16</v>
      </c>
      <c r="C215" t="s">
        <v>774</v>
      </c>
      <c r="D215" t="s">
        <v>777</v>
      </c>
      <c r="E215" s="2">
        <v>-0.12</v>
      </c>
      <c r="F215" t="s">
        <v>19</v>
      </c>
      <c r="G215" s="2">
        <v>0</v>
      </c>
      <c r="H215" t="s">
        <v>34</v>
      </c>
      <c r="I215" t="s">
        <v>22</v>
      </c>
      <c r="J215" s="2">
        <v>247000</v>
      </c>
      <c r="K215" t="s">
        <v>21</v>
      </c>
      <c r="L215" s="2">
        <v>7000000000</v>
      </c>
      <c r="M215" t="s">
        <v>23</v>
      </c>
      <c r="N215" t="s">
        <v>24</v>
      </c>
      <c r="O215" t="s">
        <v>778</v>
      </c>
      <c r="P215" s="3" t="str">
        <f>+LEFT(O215,10)</f>
        <v>01/03/2020</v>
      </c>
      <c r="Q215" s="4">
        <f t="shared" si="3"/>
        <v>43833</v>
      </c>
      <c r="R215" s="5">
        <f>+Z215+AB215</f>
        <v>8</v>
      </c>
      <c r="S215" s="6">
        <f>+IF(I215="CLF",J215,L215)</f>
        <v>247000</v>
      </c>
      <c r="T215" t="str">
        <f>+MID(C215,4,2)</f>
        <v>07</v>
      </c>
      <c r="U215" t="str">
        <f>+LEFT(C215,2)</f>
        <v>01</v>
      </c>
      <c r="V215" t="str">
        <f>+RIGHT(C215,4)</f>
        <v>2020</v>
      </c>
      <c r="W215" t="str">
        <f>+MID(D215,4,2)</f>
        <v>07</v>
      </c>
      <c r="X215" t="str">
        <f>+LEFT(D215,2)</f>
        <v>01</v>
      </c>
      <c r="Y215" t="str">
        <f>+RIGHT(D215,4)</f>
        <v>2028</v>
      </c>
      <c r="Z215">
        <f>+Y215-V215</f>
        <v>8</v>
      </c>
      <c r="AA215">
        <f>+X215-U215</f>
        <v>0</v>
      </c>
      <c r="AB215">
        <f>+AA215/12</f>
        <v>0</v>
      </c>
      <c r="AC215" s="6"/>
    </row>
    <row r="216" spans="1:29" x14ac:dyDescent="0.25">
      <c r="A216" t="s">
        <v>15</v>
      </c>
      <c r="B216" t="s">
        <v>16</v>
      </c>
      <c r="C216" t="s">
        <v>774</v>
      </c>
      <c r="D216" t="s">
        <v>777</v>
      </c>
      <c r="E216" s="2">
        <v>-9.8000000000000004E-2</v>
      </c>
      <c r="F216" t="s">
        <v>19</v>
      </c>
      <c r="G216" s="2">
        <v>0</v>
      </c>
      <c r="H216" t="s">
        <v>34</v>
      </c>
      <c r="I216" t="s">
        <v>22</v>
      </c>
      <c r="J216" s="2">
        <v>141000</v>
      </c>
      <c r="K216" t="s">
        <v>21</v>
      </c>
      <c r="L216" s="2">
        <v>4000000000</v>
      </c>
      <c r="M216" t="s">
        <v>23</v>
      </c>
      <c r="N216" t="s">
        <v>24</v>
      </c>
      <c r="O216" t="s">
        <v>779</v>
      </c>
      <c r="P216" s="3" t="str">
        <f>+LEFT(O216,10)</f>
        <v>01/03/2020</v>
      </c>
      <c r="Q216" s="4">
        <f t="shared" si="3"/>
        <v>43833</v>
      </c>
      <c r="R216" s="5">
        <f>+Z216+AB216</f>
        <v>8</v>
      </c>
      <c r="S216" s="6">
        <f>+IF(I216="CLF",J216,L216)</f>
        <v>141000</v>
      </c>
      <c r="T216" t="str">
        <f>+MID(C216,4,2)</f>
        <v>07</v>
      </c>
      <c r="U216" t="str">
        <f>+LEFT(C216,2)</f>
        <v>01</v>
      </c>
      <c r="V216" t="str">
        <f>+RIGHT(C216,4)</f>
        <v>2020</v>
      </c>
      <c r="W216" t="str">
        <f>+MID(D216,4,2)</f>
        <v>07</v>
      </c>
      <c r="X216" t="str">
        <f>+LEFT(D216,2)</f>
        <v>01</v>
      </c>
      <c r="Y216" t="str">
        <f>+RIGHT(D216,4)</f>
        <v>2028</v>
      </c>
      <c r="Z216">
        <f>+Y216-V216</f>
        <v>8</v>
      </c>
      <c r="AA216">
        <f>+X216-U216</f>
        <v>0</v>
      </c>
      <c r="AB216">
        <f>+AA216/12</f>
        <v>0</v>
      </c>
      <c r="AC216" s="6"/>
    </row>
    <row r="217" spans="1:29" x14ac:dyDescent="0.25">
      <c r="A217" t="s">
        <v>15</v>
      </c>
      <c r="B217" t="s">
        <v>16</v>
      </c>
      <c r="C217" t="s">
        <v>774</v>
      </c>
      <c r="D217" t="s">
        <v>777</v>
      </c>
      <c r="E217" s="2">
        <v>-0.12</v>
      </c>
      <c r="F217" t="s">
        <v>19</v>
      </c>
      <c r="G217" s="2">
        <v>0</v>
      </c>
      <c r="H217" t="s">
        <v>34</v>
      </c>
      <c r="I217" t="s">
        <v>22</v>
      </c>
      <c r="J217" s="2">
        <v>105000</v>
      </c>
      <c r="K217" t="s">
        <v>21</v>
      </c>
      <c r="L217" s="2">
        <v>3000000000</v>
      </c>
      <c r="M217" t="s">
        <v>23</v>
      </c>
      <c r="N217" t="s">
        <v>24</v>
      </c>
      <c r="O217" t="s">
        <v>780</v>
      </c>
      <c r="P217" s="3" t="str">
        <f>+LEFT(O217,10)</f>
        <v>01/03/2020</v>
      </c>
      <c r="Q217" s="4">
        <f t="shared" si="3"/>
        <v>43833</v>
      </c>
      <c r="R217" s="5">
        <f>+Z217+AB217</f>
        <v>8</v>
      </c>
      <c r="S217" s="6">
        <f>+IF(I217="CLF",J217,L217)</f>
        <v>105000</v>
      </c>
      <c r="T217" t="str">
        <f>+MID(C217,4,2)</f>
        <v>07</v>
      </c>
      <c r="U217" t="str">
        <f>+LEFT(C217,2)</f>
        <v>01</v>
      </c>
      <c r="V217" t="str">
        <f>+RIGHT(C217,4)</f>
        <v>2020</v>
      </c>
      <c r="W217" t="str">
        <f>+MID(D217,4,2)</f>
        <v>07</v>
      </c>
      <c r="X217" t="str">
        <f>+LEFT(D217,2)</f>
        <v>01</v>
      </c>
      <c r="Y217" t="str">
        <f>+RIGHT(D217,4)</f>
        <v>2028</v>
      </c>
      <c r="Z217">
        <f>+Y217-V217</f>
        <v>8</v>
      </c>
      <c r="AA217">
        <f>+X217-U217</f>
        <v>0</v>
      </c>
      <c r="AB217">
        <f>+AA217/12</f>
        <v>0</v>
      </c>
      <c r="AC217" s="6"/>
    </row>
    <row r="218" spans="1:29" x14ac:dyDescent="0.25">
      <c r="A218" t="s">
        <v>15</v>
      </c>
      <c r="B218" t="s">
        <v>16</v>
      </c>
      <c r="C218" t="s">
        <v>774</v>
      </c>
      <c r="D218" t="s">
        <v>781</v>
      </c>
      <c r="E218" s="2">
        <v>-0.24</v>
      </c>
      <c r="F218" t="s">
        <v>19</v>
      </c>
      <c r="G218" s="2">
        <v>0</v>
      </c>
      <c r="H218" t="s">
        <v>34</v>
      </c>
      <c r="I218" t="s">
        <v>22</v>
      </c>
      <c r="J218" s="2">
        <v>141000</v>
      </c>
      <c r="K218" t="s">
        <v>21</v>
      </c>
      <c r="L218" s="2">
        <v>4000000000</v>
      </c>
      <c r="M218" t="s">
        <v>23</v>
      </c>
      <c r="N218" t="s">
        <v>24</v>
      </c>
      <c r="O218" t="s">
        <v>782</v>
      </c>
      <c r="P218" s="3" t="str">
        <f>+LEFT(O218,10)</f>
        <v>01/03/2020</v>
      </c>
      <c r="Q218" s="4">
        <f t="shared" si="3"/>
        <v>43833</v>
      </c>
      <c r="R218" s="5">
        <f>+Z218+AB218</f>
        <v>7</v>
      </c>
      <c r="S218" s="6">
        <f>+IF(I218="CLF",J218,L218)</f>
        <v>141000</v>
      </c>
      <c r="T218" t="str">
        <f>+MID(C218,4,2)</f>
        <v>07</v>
      </c>
      <c r="U218" t="str">
        <f>+LEFT(C218,2)</f>
        <v>01</v>
      </c>
      <c r="V218" t="str">
        <f>+RIGHT(C218,4)</f>
        <v>2020</v>
      </c>
      <c r="W218" t="str">
        <f>+MID(D218,4,2)</f>
        <v>07</v>
      </c>
      <c r="X218" t="str">
        <f>+LEFT(D218,2)</f>
        <v>01</v>
      </c>
      <c r="Y218" t="str">
        <f>+RIGHT(D218,4)</f>
        <v>2027</v>
      </c>
      <c r="Z218">
        <f>+Y218-V218</f>
        <v>7</v>
      </c>
      <c r="AA218">
        <f>+X218-U218</f>
        <v>0</v>
      </c>
      <c r="AB218">
        <f>+AA218/12</f>
        <v>0</v>
      </c>
      <c r="AC218" s="6"/>
    </row>
    <row r="219" spans="1:29" x14ac:dyDescent="0.25">
      <c r="A219" t="s">
        <v>15</v>
      </c>
      <c r="B219" t="s">
        <v>16</v>
      </c>
      <c r="C219" t="s">
        <v>765</v>
      </c>
      <c r="D219" t="s">
        <v>766</v>
      </c>
      <c r="E219" s="2">
        <v>0.1</v>
      </c>
      <c r="F219" t="s">
        <v>19</v>
      </c>
      <c r="G219" s="2">
        <v>0</v>
      </c>
      <c r="H219" t="s">
        <v>20</v>
      </c>
      <c r="I219" t="s">
        <v>21</v>
      </c>
      <c r="J219" s="2">
        <v>3000000000</v>
      </c>
      <c r="K219" t="s">
        <v>22</v>
      </c>
      <c r="L219" s="2">
        <v>105000</v>
      </c>
      <c r="M219" t="s">
        <v>23</v>
      </c>
      <c r="N219" t="s">
        <v>24</v>
      </c>
      <c r="O219" t="s">
        <v>767</v>
      </c>
      <c r="P219" s="3" t="str">
        <f>+LEFT(O219,10)</f>
        <v>01/06/2020</v>
      </c>
      <c r="Q219" s="4">
        <f t="shared" si="3"/>
        <v>43836</v>
      </c>
      <c r="R219" s="5">
        <f>+Z219+AB219</f>
        <v>10</v>
      </c>
      <c r="S219" s="6">
        <f>+IF(I219="CLF",J219,L219)</f>
        <v>105000</v>
      </c>
      <c r="T219" t="str">
        <f>+MID(C219,4,2)</f>
        <v>08</v>
      </c>
      <c r="U219" t="str">
        <f>+LEFT(C219,2)</f>
        <v>01</v>
      </c>
      <c r="V219" t="str">
        <f>+RIGHT(C219,4)</f>
        <v>2020</v>
      </c>
      <c r="W219" t="str">
        <f>+MID(D219,4,2)</f>
        <v>08</v>
      </c>
      <c r="X219" t="str">
        <f>+LEFT(D219,2)</f>
        <v>01</v>
      </c>
      <c r="Y219" t="str">
        <f>+RIGHT(D219,4)</f>
        <v>2030</v>
      </c>
      <c r="Z219">
        <f>+Y219-V219</f>
        <v>10</v>
      </c>
      <c r="AA219">
        <f>+X219-U219</f>
        <v>0</v>
      </c>
      <c r="AB219">
        <f>+AA219/12</f>
        <v>0</v>
      </c>
      <c r="AC219" s="6"/>
    </row>
    <row r="220" spans="1:29" x14ac:dyDescent="0.25">
      <c r="A220" t="s">
        <v>15</v>
      </c>
      <c r="B220" t="s">
        <v>16</v>
      </c>
      <c r="C220" t="s">
        <v>765</v>
      </c>
      <c r="D220" t="s">
        <v>768</v>
      </c>
      <c r="E220" s="2">
        <v>-0.47</v>
      </c>
      <c r="F220" t="s">
        <v>19</v>
      </c>
      <c r="G220" s="2">
        <v>0</v>
      </c>
      <c r="H220" t="s">
        <v>20</v>
      </c>
      <c r="I220" t="s">
        <v>21</v>
      </c>
      <c r="J220" s="2">
        <v>8000000000</v>
      </c>
      <c r="K220" t="s">
        <v>22</v>
      </c>
      <c r="L220" s="2">
        <v>282000</v>
      </c>
      <c r="M220" t="s">
        <v>23</v>
      </c>
      <c r="N220" t="s">
        <v>24</v>
      </c>
      <c r="O220" t="s">
        <v>769</v>
      </c>
      <c r="P220" s="3" t="str">
        <f>+LEFT(O220,10)</f>
        <v>01/06/2020</v>
      </c>
      <c r="Q220" s="4">
        <f t="shared" si="3"/>
        <v>43836</v>
      </c>
      <c r="R220" s="5">
        <f>+Z220+AB220</f>
        <v>5</v>
      </c>
      <c r="S220" s="6">
        <f>+IF(I220="CLF",J220,L220)</f>
        <v>282000</v>
      </c>
      <c r="T220" t="str">
        <f>+MID(C220,4,2)</f>
        <v>08</v>
      </c>
      <c r="U220" t="str">
        <f>+LEFT(C220,2)</f>
        <v>01</v>
      </c>
      <c r="V220" t="str">
        <f>+RIGHT(C220,4)</f>
        <v>2020</v>
      </c>
      <c r="W220" t="str">
        <f>+MID(D220,4,2)</f>
        <v>08</v>
      </c>
      <c r="X220" t="str">
        <f>+LEFT(D220,2)</f>
        <v>01</v>
      </c>
      <c r="Y220" t="str">
        <f>+RIGHT(D220,4)</f>
        <v>2025</v>
      </c>
      <c r="Z220">
        <f>+Y220-V220</f>
        <v>5</v>
      </c>
      <c r="AA220">
        <f>+X220-U220</f>
        <v>0</v>
      </c>
      <c r="AB220">
        <f>+AA220/12</f>
        <v>0</v>
      </c>
      <c r="AC220" s="6"/>
    </row>
    <row r="221" spans="1:29" x14ac:dyDescent="0.25">
      <c r="A221" t="s">
        <v>15</v>
      </c>
      <c r="B221" t="s">
        <v>16</v>
      </c>
      <c r="C221" t="s">
        <v>765</v>
      </c>
      <c r="D221" t="s">
        <v>766</v>
      </c>
      <c r="E221" s="2">
        <v>0.1</v>
      </c>
      <c r="F221" t="s">
        <v>19</v>
      </c>
      <c r="G221" s="2">
        <v>0</v>
      </c>
      <c r="H221" t="s">
        <v>34</v>
      </c>
      <c r="I221" t="s">
        <v>22</v>
      </c>
      <c r="J221" s="2">
        <v>105000</v>
      </c>
      <c r="K221" t="s">
        <v>21</v>
      </c>
      <c r="L221" s="2">
        <v>3000000000</v>
      </c>
      <c r="M221" t="s">
        <v>23</v>
      </c>
      <c r="N221" t="s">
        <v>24</v>
      </c>
      <c r="O221" t="s">
        <v>770</v>
      </c>
      <c r="P221" s="3" t="str">
        <f>+LEFT(O221,10)</f>
        <v>01/06/2020</v>
      </c>
      <c r="Q221" s="4">
        <f t="shared" si="3"/>
        <v>43836</v>
      </c>
      <c r="R221" s="5">
        <f>+Z221+AB221</f>
        <v>10</v>
      </c>
      <c r="S221" s="6">
        <f>+IF(I221="CLF",J221,L221)</f>
        <v>105000</v>
      </c>
      <c r="T221" t="str">
        <f>+MID(C221,4,2)</f>
        <v>08</v>
      </c>
      <c r="U221" t="str">
        <f>+LEFT(C221,2)</f>
        <v>01</v>
      </c>
      <c r="V221" t="str">
        <f>+RIGHT(C221,4)</f>
        <v>2020</v>
      </c>
      <c r="W221" t="str">
        <f>+MID(D221,4,2)</f>
        <v>08</v>
      </c>
      <c r="X221" t="str">
        <f>+LEFT(D221,2)</f>
        <v>01</v>
      </c>
      <c r="Y221" t="str">
        <f>+RIGHT(D221,4)</f>
        <v>2030</v>
      </c>
      <c r="Z221">
        <f>+Y221-V221</f>
        <v>10</v>
      </c>
      <c r="AA221">
        <f>+X221-U221</f>
        <v>0</v>
      </c>
      <c r="AB221">
        <f>+AA221/12</f>
        <v>0</v>
      </c>
      <c r="AC221" s="6"/>
    </row>
    <row r="222" spans="1:29" x14ac:dyDescent="0.25">
      <c r="A222" t="s">
        <v>15</v>
      </c>
      <c r="B222" t="s">
        <v>16</v>
      </c>
      <c r="C222" t="s">
        <v>765</v>
      </c>
      <c r="D222" t="s">
        <v>768</v>
      </c>
      <c r="E222" s="2">
        <v>-0.47</v>
      </c>
      <c r="F222" t="s">
        <v>19</v>
      </c>
      <c r="G222" s="2">
        <v>0</v>
      </c>
      <c r="H222" t="s">
        <v>34</v>
      </c>
      <c r="I222" t="s">
        <v>22</v>
      </c>
      <c r="J222" s="2">
        <v>247000</v>
      </c>
      <c r="K222" t="s">
        <v>21</v>
      </c>
      <c r="L222" s="2">
        <v>7000000000</v>
      </c>
      <c r="M222" t="s">
        <v>23</v>
      </c>
      <c r="N222" t="s">
        <v>24</v>
      </c>
      <c r="O222" t="s">
        <v>771</v>
      </c>
      <c r="P222" s="3" t="str">
        <f>+LEFT(O222,10)</f>
        <v>01/06/2020</v>
      </c>
      <c r="Q222" s="4">
        <f t="shared" si="3"/>
        <v>43836</v>
      </c>
      <c r="R222" s="5">
        <f>+Z222+AB222</f>
        <v>5</v>
      </c>
      <c r="S222" s="6">
        <f>+IF(I222="CLF",J222,L222)</f>
        <v>247000</v>
      </c>
      <c r="T222" t="str">
        <f>+MID(C222,4,2)</f>
        <v>08</v>
      </c>
      <c r="U222" t="str">
        <f>+LEFT(C222,2)</f>
        <v>01</v>
      </c>
      <c r="V222" t="str">
        <f>+RIGHT(C222,4)</f>
        <v>2020</v>
      </c>
      <c r="W222" t="str">
        <f>+MID(D222,4,2)</f>
        <v>08</v>
      </c>
      <c r="X222" t="str">
        <f>+LEFT(D222,2)</f>
        <v>01</v>
      </c>
      <c r="Y222" t="str">
        <f>+RIGHT(D222,4)</f>
        <v>2025</v>
      </c>
      <c r="Z222">
        <f>+Y222-V222</f>
        <v>5</v>
      </c>
      <c r="AA222">
        <f>+X222-U222</f>
        <v>0</v>
      </c>
      <c r="AB222">
        <f>+AA222/12</f>
        <v>0</v>
      </c>
      <c r="AC222" s="6"/>
    </row>
    <row r="223" spans="1:29" x14ac:dyDescent="0.25">
      <c r="A223" t="s">
        <v>15</v>
      </c>
      <c r="B223" t="s">
        <v>16</v>
      </c>
      <c r="C223" t="s">
        <v>765</v>
      </c>
      <c r="D223" t="s">
        <v>766</v>
      </c>
      <c r="E223" s="2">
        <v>-0.1</v>
      </c>
      <c r="F223" t="s">
        <v>19</v>
      </c>
      <c r="G223" s="2">
        <v>0</v>
      </c>
      <c r="H223" t="s">
        <v>34</v>
      </c>
      <c r="I223" t="s">
        <v>22</v>
      </c>
      <c r="J223" s="2">
        <v>105000</v>
      </c>
      <c r="K223" t="s">
        <v>21</v>
      </c>
      <c r="L223" s="2">
        <v>3000000000</v>
      </c>
      <c r="M223" t="s">
        <v>23</v>
      </c>
      <c r="N223" t="s">
        <v>24</v>
      </c>
      <c r="O223" t="s">
        <v>772</v>
      </c>
      <c r="P223" s="3" t="str">
        <f>+LEFT(O223,10)</f>
        <v>01/06/2020</v>
      </c>
      <c r="Q223" s="4">
        <f t="shared" si="3"/>
        <v>43836</v>
      </c>
      <c r="R223" s="5">
        <f>+Z223+AB223</f>
        <v>10</v>
      </c>
      <c r="S223" s="6">
        <f>+IF(I223="CLF",J223,L223)</f>
        <v>105000</v>
      </c>
      <c r="T223" t="str">
        <f>+MID(C223,4,2)</f>
        <v>08</v>
      </c>
      <c r="U223" t="str">
        <f>+LEFT(C223,2)</f>
        <v>01</v>
      </c>
      <c r="V223" t="str">
        <f>+RIGHT(C223,4)</f>
        <v>2020</v>
      </c>
      <c r="W223" t="str">
        <f>+MID(D223,4,2)</f>
        <v>08</v>
      </c>
      <c r="X223" t="str">
        <f>+LEFT(D223,2)</f>
        <v>01</v>
      </c>
      <c r="Y223" t="str">
        <f>+RIGHT(D223,4)</f>
        <v>2030</v>
      </c>
      <c r="Z223">
        <f>+Y223-V223</f>
        <v>10</v>
      </c>
      <c r="AA223">
        <f>+X223-U223</f>
        <v>0</v>
      </c>
      <c r="AB223">
        <f>+AA223/12</f>
        <v>0</v>
      </c>
      <c r="AC223" s="6"/>
    </row>
    <row r="224" spans="1:29" x14ac:dyDescent="0.25">
      <c r="A224" t="s">
        <v>15</v>
      </c>
      <c r="B224" t="s">
        <v>16</v>
      </c>
      <c r="C224" t="s">
        <v>765</v>
      </c>
      <c r="D224" t="s">
        <v>768</v>
      </c>
      <c r="E224" s="2">
        <v>-0.49</v>
      </c>
      <c r="F224" t="s">
        <v>19</v>
      </c>
      <c r="G224" s="2">
        <v>0</v>
      </c>
      <c r="H224" t="s">
        <v>34</v>
      </c>
      <c r="I224" t="s">
        <v>22</v>
      </c>
      <c r="J224" s="2">
        <v>529000</v>
      </c>
      <c r="K224" t="s">
        <v>21</v>
      </c>
      <c r="L224" s="2">
        <v>15000000000</v>
      </c>
      <c r="M224" t="s">
        <v>23</v>
      </c>
      <c r="N224" t="s">
        <v>24</v>
      </c>
      <c r="O224" t="s">
        <v>773</v>
      </c>
      <c r="P224" s="3" t="str">
        <f>+LEFT(O224,10)</f>
        <v>01/06/2020</v>
      </c>
      <c r="Q224" s="4">
        <f t="shared" si="3"/>
        <v>43836</v>
      </c>
      <c r="R224" s="5">
        <f>+Z224+AB224</f>
        <v>5</v>
      </c>
      <c r="S224" s="6">
        <f>+IF(I224="CLF",J224,L224)</f>
        <v>529000</v>
      </c>
      <c r="T224" t="str">
        <f>+MID(C224,4,2)</f>
        <v>08</v>
      </c>
      <c r="U224" t="str">
        <f>+LEFT(C224,2)</f>
        <v>01</v>
      </c>
      <c r="V224" t="str">
        <f>+RIGHT(C224,4)</f>
        <v>2020</v>
      </c>
      <c r="W224" t="str">
        <f>+MID(D224,4,2)</f>
        <v>08</v>
      </c>
      <c r="X224" t="str">
        <f>+LEFT(D224,2)</f>
        <v>01</v>
      </c>
      <c r="Y224" t="str">
        <f>+RIGHT(D224,4)</f>
        <v>2025</v>
      </c>
      <c r="Z224">
        <f>+Y224-V224</f>
        <v>5</v>
      </c>
      <c r="AA224">
        <f>+X224-U224</f>
        <v>0</v>
      </c>
      <c r="AB224">
        <f>+AA224/12</f>
        <v>0</v>
      </c>
      <c r="AC224" s="6"/>
    </row>
    <row r="225" spans="1:29" x14ac:dyDescent="0.25">
      <c r="A225" t="s">
        <v>15</v>
      </c>
      <c r="B225" t="s">
        <v>16</v>
      </c>
      <c r="C225" t="s">
        <v>762</v>
      </c>
      <c r="D225" t="s">
        <v>763</v>
      </c>
      <c r="E225" s="2">
        <v>-0.45</v>
      </c>
      <c r="F225" t="s">
        <v>19</v>
      </c>
      <c r="G225" s="2">
        <v>0</v>
      </c>
      <c r="H225" t="s">
        <v>20</v>
      </c>
      <c r="I225" t="s">
        <v>21</v>
      </c>
      <c r="J225" s="2">
        <v>15000000000</v>
      </c>
      <c r="K225" t="s">
        <v>22</v>
      </c>
      <c r="L225" s="2">
        <v>529000</v>
      </c>
      <c r="M225" t="s">
        <v>23</v>
      </c>
      <c r="N225" t="s">
        <v>24</v>
      </c>
      <c r="O225" t="s">
        <v>764</v>
      </c>
      <c r="P225" s="3" t="str">
        <f>+LEFT(O225,10)</f>
        <v>01/07/2020</v>
      </c>
      <c r="Q225" s="4">
        <f t="shared" si="3"/>
        <v>43837</v>
      </c>
      <c r="R225" s="5">
        <f>+Z225+AB225</f>
        <v>5</v>
      </c>
      <c r="S225" s="6">
        <f>+IF(I225="CLF",J225,L225)</f>
        <v>529000</v>
      </c>
      <c r="T225" t="str">
        <f>+MID(C225,4,2)</f>
        <v>09</v>
      </c>
      <c r="U225" t="str">
        <f>+LEFT(C225,2)</f>
        <v>01</v>
      </c>
      <c r="V225" t="str">
        <f>+RIGHT(C225,4)</f>
        <v>2020</v>
      </c>
      <c r="W225" t="str">
        <f>+MID(D225,4,2)</f>
        <v>09</v>
      </c>
      <c r="X225" t="str">
        <f>+LEFT(D225,2)</f>
        <v>01</v>
      </c>
      <c r="Y225" t="str">
        <f>+RIGHT(D225,4)</f>
        <v>2025</v>
      </c>
      <c r="Z225">
        <f>+Y225-V225</f>
        <v>5</v>
      </c>
      <c r="AA225">
        <f>+X225-U225</f>
        <v>0</v>
      </c>
      <c r="AB225">
        <f>+AA225/12</f>
        <v>0</v>
      </c>
      <c r="AC225" s="6"/>
    </row>
    <row r="226" spans="1:29" x14ac:dyDescent="0.25">
      <c r="A226" t="s">
        <v>15</v>
      </c>
      <c r="B226" t="s">
        <v>16</v>
      </c>
      <c r="C226" t="s">
        <v>751</v>
      </c>
      <c r="D226" t="s">
        <v>752</v>
      </c>
      <c r="E226" s="2">
        <v>-0.39</v>
      </c>
      <c r="F226" t="s">
        <v>19</v>
      </c>
      <c r="G226" s="2">
        <v>0</v>
      </c>
      <c r="H226" t="s">
        <v>34</v>
      </c>
      <c r="I226" t="s">
        <v>22</v>
      </c>
      <c r="J226" s="2">
        <v>282000</v>
      </c>
      <c r="K226" t="s">
        <v>21</v>
      </c>
      <c r="L226" s="2">
        <v>8000000000</v>
      </c>
      <c r="M226" t="s">
        <v>23</v>
      </c>
      <c r="N226" t="s">
        <v>24</v>
      </c>
      <c r="O226" t="s">
        <v>753</v>
      </c>
      <c r="P226" s="3" t="str">
        <f>+LEFT(O226,10)</f>
        <v>01/08/2020</v>
      </c>
      <c r="Q226" s="4">
        <f t="shared" si="3"/>
        <v>43838</v>
      </c>
      <c r="R226" s="5">
        <f>+Z226+AB226</f>
        <v>5</v>
      </c>
      <c r="S226" s="6">
        <f>+IF(I226="CLF",J226,L226)</f>
        <v>282000</v>
      </c>
      <c r="T226" t="str">
        <f>+MID(C226,4,2)</f>
        <v>10</v>
      </c>
      <c r="U226" t="str">
        <f>+LEFT(C226,2)</f>
        <v>01</v>
      </c>
      <c r="V226" t="str">
        <f>+RIGHT(C226,4)</f>
        <v>2020</v>
      </c>
      <c r="W226" t="str">
        <f>+MID(D226,4,2)</f>
        <v>10</v>
      </c>
      <c r="X226" t="str">
        <f>+LEFT(D226,2)</f>
        <v>01</v>
      </c>
      <c r="Y226" t="str">
        <f>+RIGHT(D226,4)</f>
        <v>2025</v>
      </c>
      <c r="Z226">
        <f>+Y226-V226</f>
        <v>5</v>
      </c>
      <c r="AA226">
        <f>+X226-U226</f>
        <v>0</v>
      </c>
      <c r="AB226">
        <f>+AA226/12</f>
        <v>0</v>
      </c>
      <c r="AC226" s="6"/>
    </row>
    <row r="227" spans="1:29" x14ac:dyDescent="0.25">
      <c r="A227" t="s">
        <v>15</v>
      </c>
      <c r="B227" t="s">
        <v>16</v>
      </c>
      <c r="C227" t="s">
        <v>751</v>
      </c>
      <c r="D227" t="s">
        <v>754</v>
      </c>
      <c r="E227" s="2">
        <v>0.14000000000000001</v>
      </c>
      <c r="F227" t="s">
        <v>19</v>
      </c>
      <c r="G227" s="2">
        <v>0</v>
      </c>
      <c r="H227" t="s">
        <v>34</v>
      </c>
      <c r="I227" t="s">
        <v>22</v>
      </c>
      <c r="J227" s="2">
        <v>105000</v>
      </c>
      <c r="K227" t="s">
        <v>21</v>
      </c>
      <c r="L227" s="2">
        <v>3000000000</v>
      </c>
      <c r="M227" t="s">
        <v>23</v>
      </c>
      <c r="N227" t="s">
        <v>24</v>
      </c>
      <c r="O227" t="s">
        <v>755</v>
      </c>
      <c r="P227" s="3" t="str">
        <f>+LEFT(O227,10)</f>
        <v>01/08/2020</v>
      </c>
      <c r="Q227" s="4">
        <f t="shared" si="3"/>
        <v>43838</v>
      </c>
      <c r="R227" s="5">
        <f>+Z227+AB227</f>
        <v>10</v>
      </c>
      <c r="S227" s="6">
        <f>+IF(I227="CLF",J227,L227)</f>
        <v>105000</v>
      </c>
      <c r="T227" t="str">
        <f>+MID(C227,4,2)</f>
        <v>10</v>
      </c>
      <c r="U227" t="str">
        <f>+LEFT(C227,2)</f>
        <v>01</v>
      </c>
      <c r="V227" t="str">
        <f>+RIGHT(C227,4)</f>
        <v>2020</v>
      </c>
      <c r="W227" t="str">
        <f>+MID(D227,4,2)</f>
        <v>10</v>
      </c>
      <c r="X227" t="str">
        <f>+LEFT(D227,2)</f>
        <v>01</v>
      </c>
      <c r="Y227" t="str">
        <f>+RIGHT(D227,4)</f>
        <v>2030</v>
      </c>
      <c r="Z227">
        <f>+Y227-V227</f>
        <v>10</v>
      </c>
      <c r="AA227">
        <f>+X227-U227</f>
        <v>0</v>
      </c>
      <c r="AB227">
        <f>+AA227/12</f>
        <v>0</v>
      </c>
      <c r="AC227" s="6"/>
    </row>
    <row r="228" spans="1:29" x14ac:dyDescent="0.25">
      <c r="A228" t="s">
        <v>15</v>
      </c>
      <c r="B228" t="s">
        <v>16</v>
      </c>
      <c r="C228" t="s">
        <v>751</v>
      </c>
      <c r="D228" t="s">
        <v>756</v>
      </c>
      <c r="E228" s="2">
        <v>0</v>
      </c>
      <c r="F228" t="s">
        <v>19</v>
      </c>
      <c r="G228" s="2">
        <v>0</v>
      </c>
      <c r="H228" t="s">
        <v>34</v>
      </c>
      <c r="I228" t="s">
        <v>22</v>
      </c>
      <c r="J228" s="2">
        <v>141000</v>
      </c>
      <c r="K228" t="s">
        <v>21</v>
      </c>
      <c r="L228" s="2">
        <v>4000000000</v>
      </c>
      <c r="M228" t="s">
        <v>23</v>
      </c>
      <c r="N228" t="s">
        <v>24</v>
      </c>
      <c r="O228" t="s">
        <v>757</v>
      </c>
      <c r="P228" s="3" t="str">
        <f>+LEFT(O228,10)</f>
        <v>01/08/2020</v>
      </c>
      <c r="Q228" s="4">
        <f t="shared" si="3"/>
        <v>43838</v>
      </c>
      <c r="R228" s="5">
        <f>+Z228+AB228</f>
        <v>8</v>
      </c>
      <c r="S228" s="6">
        <f>+IF(I228="CLF",J228,L228)</f>
        <v>141000</v>
      </c>
      <c r="T228" t="str">
        <f>+MID(C228,4,2)</f>
        <v>10</v>
      </c>
      <c r="U228" t="str">
        <f>+LEFT(C228,2)</f>
        <v>01</v>
      </c>
      <c r="V228" t="str">
        <f>+RIGHT(C228,4)</f>
        <v>2020</v>
      </c>
      <c r="W228" t="str">
        <f>+MID(D228,4,2)</f>
        <v>10</v>
      </c>
      <c r="X228" t="str">
        <f>+LEFT(D228,2)</f>
        <v>01</v>
      </c>
      <c r="Y228" t="str">
        <f>+RIGHT(D228,4)</f>
        <v>2028</v>
      </c>
      <c r="Z228">
        <f>+Y228-V228</f>
        <v>8</v>
      </c>
      <c r="AA228">
        <f>+X228-U228</f>
        <v>0</v>
      </c>
      <c r="AB228">
        <f>+AA228/12</f>
        <v>0</v>
      </c>
      <c r="AC228" s="6"/>
    </row>
    <row r="229" spans="1:29" x14ac:dyDescent="0.25">
      <c r="A229" t="s">
        <v>15</v>
      </c>
      <c r="B229" t="s">
        <v>16</v>
      </c>
      <c r="C229" t="s">
        <v>751</v>
      </c>
      <c r="D229" t="s">
        <v>756</v>
      </c>
      <c r="E229" s="2">
        <v>0</v>
      </c>
      <c r="F229" t="s">
        <v>19</v>
      </c>
      <c r="G229" s="2">
        <v>0</v>
      </c>
      <c r="H229" t="s">
        <v>34</v>
      </c>
      <c r="I229" t="s">
        <v>22</v>
      </c>
      <c r="J229" s="2">
        <v>141000</v>
      </c>
      <c r="K229" t="s">
        <v>21</v>
      </c>
      <c r="L229" s="2">
        <v>4000000000</v>
      </c>
      <c r="M229" t="s">
        <v>23</v>
      </c>
      <c r="N229" t="s">
        <v>24</v>
      </c>
      <c r="O229" t="s">
        <v>758</v>
      </c>
      <c r="P229" s="3" t="str">
        <f>+LEFT(O229,10)</f>
        <v>01/08/2020</v>
      </c>
      <c r="Q229" s="4">
        <f t="shared" si="3"/>
        <v>43838</v>
      </c>
      <c r="R229" s="5">
        <f>+Z229+AB229</f>
        <v>8</v>
      </c>
      <c r="S229" s="6">
        <f>+IF(I229="CLF",J229,L229)</f>
        <v>141000</v>
      </c>
      <c r="T229" t="str">
        <f>+MID(C229,4,2)</f>
        <v>10</v>
      </c>
      <c r="U229" t="str">
        <f>+LEFT(C229,2)</f>
        <v>01</v>
      </c>
      <c r="V229" t="str">
        <f>+RIGHT(C229,4)</f>
        <v>2020</v>
      </c>
      <c r="W229" t="str">
        <f>+MID(D229,4,2)</f>
        <v>10</v>
      </c>
      <c r="X229" t="str">
        <f>+LEFT(D229,2)</f>
        <v>01</v>
      </c>
      <c r="Y229" t="str">
        <f>+RIGHT(D229,4)</f>
        <v>2028</v>
      </c>
      <c r="Z229">
        <f>+Y229-V229</f>
        <v>8</v>
      </c>
      <c r="AA229">
        <f>+X229-U229</f>
        <v>0</v>
      </c>
      <c r="AB229">
        <f>+AA229/12</f>
        <v>0</v>
      </c>
      <c r="AC229" s="6"/>
    </row>
    <row r="230" spans="1:29" x14ac:dyDescent="0.25">
      <c r="A230" t="s">
        <v>15</v>
      </c>
      <c r="B230" t="s">
        <v>16</v>
      </c>
      <c r="C230" t="s">
        <v>751</v>
      </c>
      <c r="D230" t="s">
        <v>756</v>
      </c>
      <c r="E230" s="2">
        <v>-0.08</v>
      </c>
      <c r="F230" t="s">
        <v>19</v>
      </c>
      <c r="G230" s="2">
        <v>0</v>
      </c>
      <c r="H230" t="s">
        <v>34</v>
      </c>
      <c r="I230" t="s">
        <v>22</v>
      </c>
      <c r="J230" s="2">
        <v>176000</v>
      </c>
      <c r="K230" t="s">
        <v>21</v>
      </c>
      <c r="L230" s="2">
        <v>5000000000</v>
      </c>
      <c r="M230" t="s">
        <v>23</v>
      </c>
      <c r="N230" t="s">
        <v>24</v>
      </c>
      <c r="O230" t="s">
        <v>759</v>
      </c>
      <c r="P230" s="3" t="str">
        <f>+LEFT(O230,10)</f>
        <v>01/08/2020</v>
      </c>
      <c r="Q230" s="4">
        <f t="shared" si="3"/>
        <v>43838</v>
      </c>
      <c r="R230" s="5">
        <f>+Z230+AB230</f>
        <v>8</v>
      </c>
      <c r="S230" s="6">
        <f>+IF(I230="CLF",J230,L230)</f>
        <v>176000</v>
      </c>
      <c r="T230" t="str">
        <f>+MID(C230,4,2)</f>
        <v>10</v>
      </c>
      <c r="U230" t="str">
        <f>+LEFT(C230,2)</f>
        <v>01</v>
      </c>
      <c r="V230" t="str">
        <f>+RIGHT(C230,4)</f>
        <v>2020</v>
      </c>
      <c r="W230" t="str">
        <f>+MID(D230,4,2)</f>
        <v>10</v>
      </c>
      <c r="X230" t="str">
        <f>+LEFT(D230,2)</f>
        <v>01</v>
      </c>
      <c r="Y230" t="str">
        <f>+RIGHT(D230,4)</f>
        <v>2028</v>
      </c>
      <c r="Z230">
        <f>+Y230-V230</f>
        <v>8</v>
      </c>
      <c r="AA230">
        <f>+X230-U230</f>
        <v>0</v>
      </c>
      <c r="AB230">
        <f>+AA230/12</f>
        <v>0</v>
      </c>
      <c r="AC230" s="6"/>
    </row>
    <row r="231" spans="1:29" x14ac:dyDescent="0.25">
      <c r="A231" t="s">
        <v>15</v>
      </c>
      <c r="B231" t="s">
        <v>16</v>
      </c>
      <c r="C231" t="s">
        <v>751</v>
      </c>
      <c r="D231" t="s">
        <v>760</v>
      </c>
      <c r="E231" s="2">
        <v>-0.18</v>
      </c>
      <c r="F231" t="s">
        <v>19</v>
      </c>
      <c r="G231" s="2">
        <v>0</v>
      </c>
      <c r="H231" t="s">
        <v>34</v>
      </c>
      <c r="I231" t="s">
        <v>22</v>
      </c>
      <c r="J231" s="2">
        <v>176000</v>
      </c>
      <c r="K231" t="s">
        <v>21</v>
      </c>
      <c r="L231" s="2">
        <v>5000000000</v>
      </c>
      <c r="M231" t="s">
        <v>23</v>
      </c>
      <c r="N231" t="s">
        <v>24</v>
      </c>
      <c r="O231" t="s">
        <v>761</v>
      </c>
      <c r="P231" s="3" t="str">
        <f>+LEFT(O231,10)</f>
        <v>01/08/2020</v>
      </c>
      <c r="Q231" s="4">
        <f t="shared" si="3"/>
        <v>43838</v>
      </c>
      <c r="R231" s="5">
        <f>+Z231+AB231</f>
        <v>7</v>
      </c>
      <c r="S231" s="6">
        <f>+IF(I231="CLF",J231,L231)</f>
        <v>176000</v>
      </c>
      <c r="T231" t="str">
        <f>+MID(C231,4,2)</f>
        <v>10</v>
      </c>
      <c r="U231" t="str">
        <f>+LEFT(C231,2)</f>
        <v>01</v>
      </c>
      <c r="V231" t="str">
        <f>+RIGHT(C231,4)</f>
        <v>2020</v>
      </c>
      <c r="W231" t="str">
        <f>+MID(D231,4,2)</f>
        <v>11</v>
      </c>
      <c r="X231" t="str">
        <f>+LEFT(D231,2)</f>
        <v>01</v>
      </c>
      <c r="Y231" t="str">
        <f>+RIGHT(D231,4)</f>
        <v>2027</v>
      </c>
      <c r="Z231">
        <f>+Y231-V231</f>
        <v>7</v>
      </c>
      <c r="AA231">
        <f>+X231-U231</f>
        <v>0</v>
      </c>
      <c r="AB231">
        <f>+AA231/12</f>
        <v>0</v>
      </c>
      <c r="AC231" s="6"/>
    </row>
    <row r="232" spans="1:29" x14ac:dyDescent="0.25">
      <c r="A232" t="s">
        <v>15</v>
      </c>
      <c r="B232" t="s">
        <v>16</v>
      </c>
      <c r="C232" t="s">
        <v>748</v>
      </c>
      <c r="D232" t="s">
        <v>749</v>
      </c>
      <c r="E232" s="2">
        <v>-0.34499999999999997</v>
      </c>
      <c r="F232" t="s">
        <v>19</v>
      </c>
      <c r="G232" s="2">
        <v>0</v>
      </c>
      <c r="H232" t="s">
        <v>34</v>
      </c>
      <c r="I232" t="s">
        <v>22</v>
      </c>
      <c r="J232" s="2">
        <v>247000</v>
      </c>
      <c r="K232" t="s">
        <v>21</v>
      </c>
      <c r="L232" s="2">
        <v>7000000000</v>
      </c>
      <c r="M232" t="s">
        <v>23</v>
      </c>
      <c r="N232" t="s">
        <v>24</v>
      </c>
      <c r="O232" t="s">
        <v>750</v>
      </c>
      <c r="P232" s="3" t="str">
        <f>+LEFT(O232,10)</f>
        <v>01/09/2020</v>
      </c>
      <c r="Q232" s="4">
        <f t="shared" si="3"/>
        <v>43839</v>
      </c>
      <c r="R232" s="5">
        <f>+Z232+AB232</f>
        <v>5</v>
      </c>
      <c r="S232" s="6">
        <f>+IF(I232="CLF",J232,L232)</f>
        <v>247000</v>
      </c>
      <c r="T232" t="str">
        <f>+MID(C232,4,2)</f>
        <v>13</v>
      </c>
      <c r="U232" t="str">
        <f>+LEFT(C232,2)</f>
        <v>01</v>
      </c>
      <c r="V232" t="str">
        <f>+RIGHT(C232,4)</f>
        <v>2020</v>
      </c>
      <c r="W232" t="str">
        <f>+MID(D232,4,2)</f>
        <v>13</v>
      </c>
      <c r="X232" t="str">
        <f>+LEFT(D232,2)</f>
        <v>01</v>
      </c>
      <c r="Y232" t="str">
        <f>+RIGHT(D232,4)</f>
        <v>2025</v>
      </c>
      <c r="Z232">
        <f>+Y232-V232</f>
        <v>5</v>
      </c>
      <c r="AA232">
        <f>+X232-U232</f>
        <v>0</v>
      </c>
      <c r="AB232">
        <f>+AA232/12</f>
        <v>0</v>
      </c>
      <c r="AC232" s="6"/>
    </row>
    <row r="233" spans="1:29" x14ac:dyDescent="0.25">
      <c r="A233" t="s">
        <v>15</v>
      </c>
      <c r="B233" t="s">
        <v>16</v>
      </c>
      <c r="C233" t="s">
        <v>744</v>
      </c>
      <c r="D233" t="s">
        <v>746</v>
      </c>
      <c r="E233" s="2">
        <v>0.25</v>
      </c>
      <c r="F233" t="s">
        <v>19</v>
      </c>
      <c r="G233" s="2">
        <v>0</v>
      </c>
      <c r="H233" t="s">
        <v>20</v>
      </c>
      <c r="I233" t="s">
        <v>21</v>
      </c>
      <c r="J233" s="2">
        <v>3000000000</v>
      </c>
      <c r="K233" t="s">
        <v>22</v>
      </c>
      <c r="L233" s="2">
        <v>105000</v>
      </c>
      <c r="M233" t="s">
        <v>23</v>
      </c>
      <c r="N233" t="s">
        <v>24</v>
      </c>
      <c r="O233" t="s">
        <v>747</v>
      </c>
      <c r="P233" s="3" t="str">
        <f>+LEFT(O233,10)</f>
        <v>01/10/2020</v>
      </c>
      <c r="Q233" s="4">
        <f t="shared" si="3"/>
        <v>43840</v>
      </c>
      <c r="R233" s="5">
        <f>+Z233+AB233</f>
        <v>10</v>
      </c>
      <c r="S233" s="6">
        <f>+IF(I233="CLF",J233,L233)</f>
        <v>105000</v>
      </c>
      <c r="T233" t="str">
        <f>+MID(C233,4,2)</f>
        <v>14</v>
      </c>
      <c r="U233" t="str">
        <f>+LEFT(C233,2)</f>
        <v>01</v>
      </c>
      <c r="V233" t="str">
        <f>+RIGHT(C233,4)</f>
        <v>2020</v>
      </c>
      <c r="W233" t="str">
        <f>+MID(D233,4,2)</f>
        <v>14</v>
      </c>
      <c r="X233" t="str">
        <f>+LEFT(D233,2)</f>
        <v>01</v>
      </c>
      <c r="Y233" t="str">
        <f>+RIGHT(D233,4)</f>
        <v>2030</v>
      </c>
      <c r="Z233">
        <f>+Y233-V233</f>
        <v>10</v>
      </c>
      <c r="AA233">
        <f>+X233-U233</f>
        <v>0</v>
      </c>
      <c r="AB233">
        <f>+AA233/12</f>
        <v>0</v>
      </c>
      <c r="AC233" s="6"/>
    </row>
    <row r="234" spans="1:29" x14ac:dyDescent="0.25">
      <c r="A234" t="s">
        <v>15</v>
      </c>
      <c r="B234" t="s">
        <v>16</v>
      </c>
      <c r="C234" t="s">
        <v>724</v>
      </c>
      <c r="D234" t="s">
        <v>725</v>
      </c>
      <c r="E234" s="2">
        <v>0.27</v>
      </c>
      <c r="F234" t="s">
        <v>19</v>
      </c>
      <c r="G234" s="2">
        <v>0</v>
      </c>
      <c r="H234" t="s">
        <v>20</v>
      </c>
      <c r="I234" t="s">
        <v>21</v>
      </c>
      <c r="J234" s="2">
        <v>3000000000</v>
      </c>
      <c r="K234" t="s">
        <v>22</v>
      </c>
      <c r="L234" s="2">
        <v>105000</v>
      </c>
      <c r="M234" t="s">
        <v>23</v>
      </c>
      <c r="N234" t="s">
        <v>24</v>
      </c>
      <c r="O234" t="s">
        <v>726</v>
      </c>
      <c r="P234" s="3" t="str">
        <f>+LEFT(O234,10)</f>
        <v>01/13/2020</v>
      </c>
      <c r="Q234" s="4">
        <f t="shared" si="3"/>
        <v>43843</v>
      </c>
      <c r="R234" s="5">
        <f>+Z234+AB234</f>
        <v>10</v>
      </c>
      <c r="S234" s="6">
        <f>+IF(I234="CLF",J234,L234)</f>
        <v>105000</v>
      </c>
      <c r="T234" t="str">
        <f>+MID(C234,4,2)</f>
        <v>15</v>
      </c>
      <c r="U234" t="str">
        <f>+LEFT(C234,2)</f>
        <v>01</v>
      </c>
      <c r="V234" t="str">
        <f>+RIGHT(C234,4)</f>
        <v>2020</v>
      </c>
      <c r="W234" t="str">
        <f>+MID(D234,4,2)</f>
        <v>15</v>
      </c>
      <c r="X234" t="str">
        <f>+LEFT(D234,2)</f>
        <v>01</v>
      </c>
      <c r="Y234" t="str">
        <f>+RIGHT(D234,4)</f>
        <v>2030</v>
      </c>
      <c r="Z234">
        <f>+Y234-V234</f>
        <v>10</v>
      </c>
      <c r="AA234">
        <f>+X234-U234</f>
        <v>0</v>
      </c>
      <c r="AB234">
        <f>+AA234/12</f>
        <v>0</v>
      </c>
      <c r="AC234" s="6"/>
    </row>
    <row r="235" spans="1:29" x14ac:dyDescent="0.25">
      <c r="A235" t="s">
        <v>15</v>
      </c>
      <c r="B235" t="s">
        <v>16</v>
      </c>
      <c r="C235" t="s">
        <v>724</v>
      </c>
      <c r="D235" t="s">
        <v>725</v>
      </c>
      <c r="E235" s="2">
        <v>0.27</v>
      </c>
      <c r="F235" t="s">
        <v>19</v>
      </c>
      <c r="G235" s="2">
        <v>0</v>
      </c>
      <c r="H235" t="s">
        <v>20</v>
      </c>
      <c r="I235" t="s">
        <v>21</v>
      </c>
      <c r="J235" s="2">
        <v>3000000000</v>
      </c>
      <c r="K235" t="s">
        <v>22</v>
      </c>
      <c r="L235" s="2">
        <v>105000</v>
      </c>
      <c r="M235" t="s">
        <v>23</v>
      </c>
      <c r="N235" t="s">
        <v>24</v>
      </c>
      <c r="O235" t="s">
        <v>727</v>
      </c>
      <c r="P235" s="3" t="str">
        <f>+LEFT(O235,10)</f>
        <v>01/13/2020</v>
      </c>
      <c r="Q235" s="4">
        <f t="shared" si="3"/>
        <v>43843</v>
      </c>
      <c r="R235" s="5">
        <f>+Z235+AB235</f>
        <v>10</v>
      </c>
      <c r="S235" s="6">
        <f>+IF(I235="CLF",J235,L235)</f>
        <v>105000</v>
      </c>
      <c r="T235" t="str">
        <f>+MID(C235,4,2)</f>
        <v>15</v>
      </c>
      <c r="U235" t="str">
        <f>+LEFT(C235,2)</f>
        <v>01</v>
      </c>
      <c r="V235" t="str">
        <f>+RIGHT(C235,4)</f>
        <v>2020</v>
      </c>
      <c r="W235" t="str">
        <f>+MID(D235,4,2)</f>
        <v>15</v>
      </c>
      <c r="X235" t="str">
        <f>+LEFT(D235,2)</f>
        <v>01</v>
      </c>
      <c r="Y235" t="str">
        <f>+RIGHT(D235,4)</f>
        <v>2030</v>
      </c>
      <c r="Z235">
        <f>+Y235-V235</f>
        <v>10</v>
      </c>
      <c r="AA235">
        <f>+X235-U235</f>
        <v>0</v>
      </c>
      <c r="AB235">
        <f>+AA235/12</f>
        <v>0</v>
      </c>
      <c r="AC235" s="6"/>
    </row>
    <row r="236" spans="1:29" x14ac:dyDescent="0.25">
      <c r="A236" t="s">
        <v>15</v>
      </c>
      <c r="B236" t="s">
        <v>16</v>
      </c>
      <c r="C236" t="s">
        <v>724</v>
      </c>
      <c r="D236" t="s">
        <v>728</v>
      </c>
      <c r="E236" s="2">
        <v>-8.4000000000000005E-2</v>
      </c>
      <c r="F236" t="s">
        <v>19</v>
      </c>
      <c r="G236" s="2">
        <v>0</v>
      </c>
      <c r="H236" t="s">
        <v>20</v>
      </c>
      <c r="I236" t="s">
        <v>21</v>
      </c>
      <c r="J236" s="2">
        <v>7000000000</v>
      </c>
      <c r="K236" t="s">
        <v>22</v>
      </c>
      <c r="L236" s="2">
        <v>247000</v>
      </c>
      <c r="M236" t="s">
        <v>23</v>
      </c>
      <c r="N236" t="s">
        <v>24</v>
      </c>
      <c r="O236" t="s">
        <v>729</v>
      </c>
      <c r="P236" s="3" t="str">
        <f>+LEFT(O236,10)</f>
        <v>01/13/2020</v>
      </c>
      <c r="Q236" s="4">
        <f t="shared" si="3"/>
        <v>43843</v>
      </c>
      <c r="R236" s="5">
        <f>+Z236+AB236</f>
        <v>6</v>
      </c>
      <c r="S236" s="6">
        <f>+IF(I236="CLF",J236,L236)</f>
        <v>247000</v>
      </c>
      <c r="T236" t="str">
        <f>+MID(C236,4,2)</f>
        <v>15</v>
      </c>
      <c r="U236" t="str">
        <f>+LEFT(C236,2)</f>
        <v>01</v>
      </c>
      <c r="V236" t="str">
        <f>+RIGHT(C236,4)</f>
        <v>2020</v>
      </c>
      <c r="W236" t="str">
        <f>+MID(D236,4,2)</f>
        <v>15</v>
      </c>
      <c r="X236" t="str">
        <f>+LEFT(D236,2)</f>
        <v>01</v>
      </c>
      <c r="Y236" t="str">
        <f>+RIGHT(D236,4)</f>
        <v>2026</v>
      </c>
      <c r="Z236">
        <f>+Y236-V236</f>
        <v>6</v>
      </c>
      <c r="AA236">
        <f>+X236-U236</f>
        <v>0</v>
      </c>
      <c r="AB236">
        <f>+AA236/12</f>
        <v>0</v>
      </c>
      <c r="AC236" s="6"/>
    </row>
    <row r="237" spans="1:29" x14ac:dyDescent="0.25">
      <c r="A237" t="s">
        <v>15</v>
      </c>
      <c r="B237" t="s">
        <v>16</v>
      </c>
      <c r="C237" t="s">
        <v>724</v>
      </c>
      <c r="D237" t="s">
        <v>730</v>
      </c>
      <c r="E237" s="2">
        <v>-0.22700000000000001</v>
      </c>
      <c r="F237" t="s">
        <v>19</v>
      </c>
      <c r="G237" s="2">
        <v>0</v>
      </c>
      <c r="H237" t="s">
        <v>20</v>
      </c>
      <c r="I237" t="s">
        <v>21</v>
      </c>
      <c r="J237" s="2">
        <v>8000000000</v>
      </c>
      <c r="K237" t="s">
        <v>22</v>
      </c>
      <c r="L237" s="2">
        <v>282000</v>
      </c>
      <c r="M237" t="s">
        <v>23</v>
      </c>
      <c r="N237" t="s">
        <v>24</v>
      </c>
      <c r="O237" t="s">
        <v>731</v>
      </c>
      <c r="P237" s="3" t="str">
        <f>+LEFT(O237,10)</f>
        <v>01/13/2020</v>
      </c>
      <c r="Q237" s="4">
        <f t="shared" si="3"/>
        <v>43843</v>
      </c>
      <c r="R237" s="5">
        <f>+Z237+AB237</f>
        <v>5</v>
      </c>
      <c r="S237" s="6">
        <f>+IF(I237="CLF",J237,L237)</f>
        <v>282000</v>
      </c>
      <c r="T237" t="str">
        <f>+MID(C237,4,2)</f>
        <v>15</v>
      </c>
      <c r="U237" t="str">
        <f>+LEFT(C237,2)</f>
        <v>01</v>
      </c>
      <c r="V237" t="str">
        <f>+RIGHT(C237,4)</f>
        <v>2020</v>
      </c>
      <c r="W237" t="str">
        <f>+MID(D237,4,2)</f>
        <v>15</v>
      </c>
      <c r="X237" t="str">
        <f>+LEFT(D237,2)</f>
        <v>01</v>
      </c>
      <c r="Y237" t="str">
        <f>+RIGHT(D237,4)</f>
        <v>2025</v>
      </c>
      <c r="Z237">
        <f>+Y237-V237</f>
        <v>5</v>
      </c>
      <c r="AA237">
        <f>+X237-U237</f>
        <v>0</v>
      </c>
      <c r="AB237">
        <f>+AA237/12</f>
        <v>0</v>
      </c>
      <c r="AC237" s="6"/>
    </row>
    <row r="238" spans="1:29" x14ac:dyDescent="0.25">
      <c r="A238" t="s">
        <v>15</v>
      </c>
      <c r="B238" t="s">
        <v>16</v>
      </c>
      <c r="C238" t="s">
        <v>724</v>
      </c>
      <c r="D238" t="s">
        <v>725</v>
      </c>
      <c r="E238" s="2">
        <v>0.27</v>
      </c>
      <c r="F238" t="s">
        <v>19</v>
      </c>
      <c r="G238" s="2">
        <v>0</v>
      </c>
      <c r="H238" t="s">
        <v>20</v>
      </c>
      <c r="I238" t="s">
        <v>21</v>
      </c>
      <c r="J238" s="2">
        <v>3000000000</v>
      </c>
      <c r="K238" t="s">
        <v>22</v>
      </c>
      <c r="L238" s="2">
        <v>105000</v>
      </c>
      <c r="M238" t="s">
        <v>23</v>
      </c>
      <c r="N238" t="s">
        <v>24</v>
      </c>
      <c r="O238" t="s">
        <v>732</v>
      </c>
      <c r="P238" s="3" t="str">
        <f>+LEFT(O238,10)</f>
        <v>01/13/2020</v>
      </c>
      <c r="Q238" s="4">
        <f t="shared" si="3"/>
        <v>43843</v>
      </c>
      <c r="R238" s="5">
        <f>+Z238+AB238</f>
        <v>10</v>
      </c>
      <c r="S238" s="6">
        <f>+IF(I238="CLF",J238,L238)</f>
        <v>105000</v>
      </c>
      <c r="T238" t="str">
        <f>+MID(C238,4,2)</f>
        <v>15</v>
      </c>
      <c r="U238" t="str">
        <f>+LEFT(C238,2)</f>
        <v>01</v>
      </c>
      <c r="V238" t="str">
        <f>+RIGHT(C238,4)</f>
        <v>2020</v>
      </c>
      <c r="W238" t="str">
        <f>+MID(D238,4,2)</f>
        <v>15</v>
      </c>
      <c r="X238" t="str">
        <f>+LEFT(D238,2)</f>
        <v>01</v>
      </c>
      <c r="Y238" t="str">
        <f>+RIGHT(D238,4)</f>
        <v>2030</v>
      </c>
      <c r="Z238">
        <f>+Y238-V238</f>
        <v>10</v>
      </c>
      <c r="AA238">
        <f>+X238-U238</f>
        <v>0</v>
      </c>
      <c r="AB238">
        <f>+AA238/12</f>
        <v>0</v>
      </c>
      <c r="AC238" s="6"/>
    </row>
    <row r="239" spans="1:29" x14ac:dyDescent="0.25">
      <c r="A239" t="s">
        <v>15</v>
      </c>
      <c r="B239" t="s">
        <v>16</v>
      </c>
      <c r="C239" t="s">
        <v>724</v>
      </c>
      <c r="D239" t="s">
        <v>730</v>
      </c>
      <c r="E239" s="2">
        <v>-0.247</v>
      </c>
      <c r="F239" t="s">
        <v>19</v>
      </c>
      <c r="G239" s="2">
        <v>0</v>
      </c>
      <c r="H239" t="s">
        <v>86</v>
      </c>
      <c r="I239" t="s">
        <v>21</v>
      </c>
      <c r="J239" s="2">
        <v>8000000000</v>
      </c>
      <c r="K239" t="s">
        <v>22</v>
      </c>
      <c r="L239" s="2">
        <v>282000</v>
      </c>
      <c r="M239" t="s">
        <v>23</v>
      </c>
      <c r="N239" t="s">
        <v>45</v>
      </c>
      <c r="O239" t="s">
        <v>733</v>
      </c>
      <c r="P239" s="3" t="str">
        <f>+LEFT(O239,10)</f>
        <v>01/13/2020</v>
      </c>
      <c r="Q239" s="4">
        <f t="shared" si="3"/>
        <v>43843</v>
      </c>
      <c r="R239" s="5">
        <f>+Z239+AB239</f>
        <v>5</v>
      </c>
      <c r="S239" s="6">
        <f>+IF(I239="CLF",J239,L239)</f>
        <v>282000</v>
      </c>
      <c r="T239" t="str">
        <f>+MID(C239,4,2)</f>
        <v>15</v>
      </c>
      <c r="U239" t="str">
        <f>+LEFT(C239,2)</f>
        <v>01</v>
      </c>
      <c r="V239" t="str">
        <f>+RIGHT(C239,4)</f>
        <v>2020</v>
      </c>
      <c r="W239" t="str">
        <f>+MID(D239,4,2)</f>
        <v>15</v>
      </c>
      <c r="X239" t="str">
        <f>+LEFT(D239,2)</f>
        <v>01</v>
      </c>
      <c r="Y239" t="str">
        <f>+RIGHT(D239,4)</f>
        <v>2025</v>
      </c>
      <c r="Z239">
        <f>+Y239-V239</f>
        <v>5</v>
      </c>
      <c r="AA239">
        <f>+X239-U239</f>
        <v>0</v>
      </c>
      <c r="AB239">
        <f>+AA239/12</f>
        <v>0</v>
      </c>
      <c r="AC239" s="6"/>
    </row>
    <row r="240" spans="1:29" x14ac:dyDescent="0.25">
      <c r="A240" t="s">
        <v>15</v>
      </c>
      <c r="B240" t="s">
        <v>16</v>
      </c>
      <c r="C240" t="s">
        <v>724</v>
      </c>
      <c r="D240" t="s">
        <v>730</v>
      </c>
      <c r="E240" s="2">
        <v>-0.25</v>
      </c>
      <c r="F240" t="s">
        <v>19</v>
      </c>
      <c r="G240" s="2">
        <v>0</v>
      </c>
      <c r="H240" t="s">
        <v>20</v>
      </c>
      <c r="I240" t="s">
        <v>21</v>
      </c>
      <c r="J240" s="2">
        <v>8000000000</v>
      </c>
      <c r="K240" t="s">
        <v>22</v>
      </c>
      <c r="L240" s="2">
        <v>282000</v>
      </c>
      <c r="M240" t="s">
        <v>23</v>
      </c>
      <c r="N240" t="s">
        <v>24</v>
      </c>
      <c r="O240" t="s">
        <v>734</v>
      </c>
      <c r="P240" s="3" t="str">
        <f>+LEFT(O240,10)</f>
        <v>01/13/2020</v>
      </c>
      <c r="Q240" s="4">
        <f t="shared" si="3"/>
        <v>43843</v>
      </c>
      <c r="R240" s="5">
        <f>+Z240+AB240</f>
        <v>5</v>
      </c>
      <c r="S240" s="6">
        <f>+IF(I240="CLF",J240,L240)</f>
        <v>282000</v>
      </c>
      <c r="T240" t="str">
        <f>+MID(C240,4,2)</f>
        <v>15</v>
      </c>
      <c r="U240" t="str">
        <f>+LEFT(C240,2)</f>
        <v>01</v>
      </c>
      <c r="V240" t="str">
        <f>+RIGHT(C240,4)</f>
        <v>2020</v>
      </c>
      <c r="W240" t="str">
        <f>+MID(D240,4,2)</f>
        <v>15</v>
      </c>
      <c r="X240" t="str">
        <f>+LEFT(D240,2)</f>
        <v>01</v>
      </c>
      <c r="Y240" t="str">
        <f>+RIGHT(D240,4)</f>
        <v>2025</v>
      </c>
      <c r="Z240">
        <f>+Y240-V240</f>
        <v>5</v>
      </c>
      <c r="AA240">
        <f>+X240-U240</f>
        <v>0</v>
      </c>
      <c r="AB240">
        <f>+AA240/12</f>
        <v>0</v>
      </c>
      <c r="AC240" s="6"/>
    </row>
    <row r="241" spans="1:29" x14ac:dyDescent="0.25">
      <c r="A241" t="s">
        <v>15</v>
      </c>
      <c r="B241" t="s">
        <v>16</v>
      </c>
      <c r="C241" t="s">
        <v>724</v>
      </c>
      <c r="D241" t="s">
        <v>735</v>
      </c>
      <c r="E241" s="2">
        <v>0.33</v>
      </c>
      <c r="F241" t="s">
        <v>19</v>
      </c>
      <c r="G241" s="2">
        <v>0</v>
      </c>
      <c r="H241" t="s">
        <v>34</v>
      </c>
      <c r="I241" t="s">
        <v>22</v>
      </c>
      <c r="J241" s="2">
        <v>105000</v>
      </c>
      <c r="K241" t="s">
        <v>21</v>
      </c>
      <c r="L241" s="2">
        <v>3000000000</v>
      </c>
      <c r="M241" t="s">
        <v>23</v>
      </c>
      <c r="N241" t="s">
        <v>24</v>
      </c>
      <c r="O241" t="s">
        <v>736</v>
      </c>
      <c r="P241" s="3" t="str">
        <f>+LEFT(O241,10)</f>
        <v>01/13/2020</v>
      </c>
      <c r="Q241" s="4">
        <f t="shared" si="3"/>
        <v>43843</v>
      </c>
      <c r="R241" s="5">
        <f>+Z241+AB241</f>
        <v>12</v>
      </c>
      <c r="S241" s="6">
        <f>+IF(I241="CLF",J241,L241)</f>
        <v>105000</v>
      </c>
      <c r="T241" t="str">
        <f>+MID(C241,4,2)</f>
        <v>15</v>
      </c>
      <c r="U241" t="str">
        <f>+LEFT(C241,2)</f>
        <v>01</v>
      </c>
      <c r="V241" t="str">
        <f>+RIGHT(C241,4)</f>
        <v>2020</v>
      </c>
      <c r="W241" t="str">
        <f>+MID(D241,4,2)</f>
        <v>15</v>
      </c>
      <c r="X241" t="str">
        <f>+LEFT(D241,2)</f>
        <v>01</v>
      </c>
      <c r="Y241" t="str">
        <f>+RIGHT(D241,4)</f>
        <v>2032</v>
      </c>
      <c r="Z241">
        <f>+Y241-V241</f>
        <v>12</v>
      </c>
      <c r="AA241">
        <f>+X241-U241</f>
        <v>0</v>
      </c>
      <c r="AB241">
        <f>+AA241/12</f>
        <v>0</v>
      </c>
      <c r="AC241" s="6"/>
    </row>
    <row r="242" spans="1:29" x14ac:dyDescent="0.25">
      <c r="A242" t="s">
        <v>15</v>
      </c>
      <c r="B242" t="s">
        <v>16</v>
      </c>
      <c r="C242" t="s">
        <v>724</v>
      </c>
      <c r="D242" t="s">
        <v>725</v>
      </c>
      <c r="E242" s="2">
        <v>0.28000000000000003</v>
      </c>
      <c r="F242" t="s">
        <v>19</v>
      </c>
      <c r="G242" s="2">
        <v>0</v>
      </c>
      <c r="H242" t="s">
        <v>34</v>
      </c>
      <c r="I242" t="s">
        <v>22</v>
      </c>
      <c r="J242" s="2">
        <v>105000</v>
      </c>
      <c r="K242" t="s">
        <v>21</v>
      </c>
      <c r="L242" s="2">
        <v>3000000000</v>
      </c>
      <c r="M242" t="s">
        <v>23</v>
      </c>
      <c r="N242" t="s">
        <v>24</v>
      </c>
      <c r="O242" t="s">
        <v>737</v>
      </c>
      <c r="P242" s="3" t="str">
        <f>+LEFT(O242,10)</f>
        <v>01/13/2020</v>
      </c>
      <c r="Q242" s="4">
        <f t="shared" si="3"/>
        <v>43843</v>
      </c>
      <c r="R242" s="5">
        <f>+Z242+AB242</f>
        <v>10</v>
      </c>
      <c r="S242" s="6">
        <f>+IF(I242="CLF",J242,L242)</f>
        <v>105000</v>
      </c>
      <c r="T242" t="str">
        <f>+MID(C242,4,2)</f>
        <v>15</v>
      </c>
      <c r="U242" t="str">
        <f>+LEFT(C242,2)</f>
        <v>01</v>
      </c>
      <c r="V242" t="str">
        <f>+RIGHT(C242,4)</f>
        <v>2020</v>
      </c>
      <c r="W242" t="str">
        <f>+MID(D242,4,2)</f>
        <v>15</v>
      </c>
      <c r="X242" t="str">
        <f>+LEFT(D242,2)</f>
        <v>01</v>
      </c>
      <c r="Y242" t="str">
        <f>+RIGHT(D242,4)</f>
        <v>2030</v>
      </c>
      <c r="Z242">
        <f>+Y242-V242</f>
        <v>10</v>
      </c>
      <c r="AA242">
        <f>+X242-U242</f>
        <v>0</v>
      </c>
      <c r="AB242">
        <f>+AA242/12</f>
        <v>0</v>
      </c>
      <c r="AC242" s="6"/>
    </row>
    <row r="243" spans="1:29" x14ac:dyDescent="0.25">
      <c r="A243" t="s">
        <v>15</v>
      </c>
      <c r="B243" t="s">
        <v>16</v>
      </c>
      <c r="C243" t="s">
        <v>724</v>
      </c>
      <c r="D243" t="s">
        <v>738</v>
      </c>
      <c r="E243" s="2">
        <v>0.375</v>
      </c>
      <c r="F243" t="s">
        <v>19</v>
      </c>
      <c r="G243" s="2">
        <v>0</v>
      </c>
      <c r="H243" t="s">
        <v>34</v>
      </c>
      <c r="I243" t="s">
        <v>22</v>
      </c>
      <c r="J243" s="2">
        <v>105000</v>
      </c>
      <c r="K243" t="s">
        <v>21</v>
      </c>
      <c r="L243" s="2">
        <v>3000000000</v>
      </c>
      <c r="M243" t="s">
        <v>23</v>
      </c>
      <c r="N243" t="s">
        <v>24</v>
      </c>
      <c r="O243" t="s">
        <v>739</v>
      </c>
      <c r="P243" s="3" t="str">
        <f>+LEFT(O243,10)</f>
        <v>01/13/2020</v>
      </c>
      <c r="Q243" s="4">
        <f t="shared" si="3"/>
        <v>43843</v>
      </c>
      <c r="R243" s="5">
        <f>+Z243+AB243</f>
        <v>15</v>
      </c>
      <c r="S243" s="6">
        <f>+IF(I243="CLF",J243,L243)</f>
        <v>105000</v>
      </c>
      <c r="T243" t="str">
        <f>+MID(C243,4,2)</f>
        <v>15</v>
      </c>
      <c r="U243" t="str">
        <f>+LEFT(C243,2)</f>
        <v>01</v>
      </c>
      <c r="V243" t="str">
        <f>+RIGHT(C243,4)</f>
        <v>2020</v>
      </c>
      <c r="W243" t="str">
        <f>+MID(D243,4,2)</f>
        <v>16</v>
      </c>
      <c r="X243" t="str">
        <f>+LEFT(D243,2)</f>
        <v>01</v>
      </c>
      <c r="Y243" t="str">
        <f>+RIGHT(D243,4)</f>
        <v>2035</v>
      </c>
      <c r="Z243">
        <f>+Y243-V243</f>
        <v>15</v>
      </c>
      <c r="AA243">
        <f>+X243-U243</f>
        <v>0</v>
      </c>
      <c r="AB243">
        <f>+AA243/12</f>
        <v>0</v>
      </c>
      <c r="AC243" s="6"/>
    </row>
    <row r="244" spans="1:29" x14ac:dyDescent="0.25">
      <c r="A244" t="s">
        <v>15</v>
      </c>
      <c r="B244" t="s">
        <v>16</v>
      </c>
      <c r="C244" t="s">
        <v>724</v>
      </c>
      <c r="D244" t="s">
        <v>735</v>
      </c>
      <c r="E244" s="2">
        <v>0.34</v>
      </c>
      <c r="F244" t="s">
        <v>19</v>
      </c>
      <c r="G244" s="2">
        <v>0</v>
      </c>
      <c r="H244" t="s">
        <v>34</v>
      </c>
      <c r="I244" t="s">
        <v>22</v>
      </c>
      <c r="J244" s="2">
        <v>105000</v>
      </c>
      <c r="K244" t="s">
        <v>21</v>
      </c>
      <c r="L244" s="2">
        <v>3000000000</v>
      </c>
      <c r="M244" t="s">
        <v>23</v>
      </c>
      <c r="N244" t="s">
        <v>24</v>
      </c>
      <c r="O244" t="s">
        <v>740</v>
      </c>
      <c r="P244" s="3" t="str">
        <f>+LEFT(O244,10)</f>
        <v>01/13/2020</v>
      </c>
      <c r="Q244" s="4">
        <f t="shared" si="3"/>
        <v>43843</v>
      </c>
      <c r="R244" s="5">
        <f>+Z244+AB244</f>
        <v>12</v>
      </c>
      <c r="S244" s="6">
        <f>+IF(I244="CLF",J244,L244)</f>
        <v>105000</v>
      </c>
      <c r="T244" t="str">
        <f>+MID(C244,4,2)</f>
        <v>15</v>
      </c>
      <c r="U244" t="str">
        <f>+LEFT(C244,2)</f>
        <v>01</v>
      </c>
      <c r="V244" t="str">
        <f>+RIGHT(C244,4)</f>
        <v>2020</v>
      </c>
      <c r="W244" t="str">
        <f>+MID(D244,4,2)</f>
        <v>15</v>
      </c>
      <c r="X244" t="str">
        <f>+LEFT(D244,2)</f>
        <v>01</v>
      </c>
      <c r="Y244" t="str">
        <f>+RIGHT(D244,4)</f>
        <v>2032</v>
      </c>
      <c r="Z244">
        <f>+Y244-V244</f>
        <v>12</v>
      </c>
      <c r="AA244">
        <f>+X244-U244</f>
        <v>0</v>
      </c>
      <c r="AB244">
        <f>+AA244/12</f>
        <v>0</v>
      </c>
      <c r="AC244" s="6"/>
    </row>
    <row r="245" spans="1:29" x14ac:dyDescent="0.25">
      <c r="A245" t="s">
        <v>15</v>
      </c>
      <c r="B245" t="s">
        <v>16</v>
      </c>
      <c r="C245" t="s">
        <v>724</v>
      </c>
      <c r="D245" t="s">
        <v>725</v>
      </c>
      <c r="E245" s="2">
        <v>0.28000000000000003</v>
      </c>
      <c r="F245" t="s">
        <v>19</v>
      </c>
      <c r="G245" s="2">
        <v>0</v>
      </c>
      <c r="H245" t="s">
        <v>34</v>
      </c>
      <c r="I245" t="s">
        <v>22</v>
      </c>
      <c r="J245" s="2">
        <v>141000</v>
      </c>
      <c r="K245" t="s">
        <v>21</v>
      </c>
      <c r="L245" s="2">
        <v>4000000000</v>
      </c>
      <c r="M245" t="s">
        <v>23</v>
      </c>
      <c r="N245" t="s">
        <v>24</v>
      </c>
      <c r="O245" t="s">
        <v>741</v>
      </c>
      <c r="P245" s="3" t="str">
        <f>+LEFT(O245,10)</f>
        <v>01/13/2020</v>
      </c>
      <c r="Q245" s="4">
        <f t="shared" si="3"/>
        <v>43843</v>
      </c>
      <c r="R245" s="5">
        <f>+Z245+AB245</f>
        <v>10</v>
      </c>
      <c r="S245" s="6">
        <f>+IF(I245="CLF",J245,L245)</f>
        <v>141000</v>
      </c>
      <c r="T245" t="str">
        <f>+MID(C245,4,2)</f>
        <v>15</v>
      </c>
      <c r="U245" t="str">
        <f>+LEFT(C245,2)</f>
        <v>01</v>
      </c>
      <c r="V245" t="str">
        <f>+RIGHT(C245,4)</f>
        <v>2020</v>
      </c>
      <c r="W245" t="str">
        <f>+MID(D245,4,2)</f>
        <v>15</v>
      </c>
      <c r="X245" t="str">
        <f>+LEFT(D245,2)</f>
        <v>01</v>
      </c>
      <c r="Y245" t="str">
        <f>+RIGHT(D245,4)</f>
        <v>2030</v>
      </c>
      <c r="Z245">
        <f>+Y245-V245</f>
        <v>10</v>
      </c>
      <c r="AA245">
        <f>+X245-U245</f>
        <v>0</v>
      </c>
      <c r="AB245">
        <f>+AA245/12</f>
        <v>0</v>
      </c>
      <c r="AC245" s="6"/>
    </row>
    <row r="246" spans="1:29" x14ac:dyDescent="0.25">
      <c r="A246" t="s">
        <v>15</v>
      </c>
      <c r="B246" t="s">
        <v>16</v>
      </c>
      <c r="C246" t="s">
        <v>724</v>
      </c>
      <c r="D246" t="s">
        <v>735</v>
      </c>
      <c r="E246" s="2">
        <v>0.34</v>
      </c>
      <c r="F246" t="s">
        <v>19</v>
      </c>
      <c r="G246" s="2">
        <v>0</v>
      </c>
      <c r="H246" t="s">
        <v>34</v>
      </c>
      <c r="I246" t="s">
        <v>22</v>
      </c>
      <c r="J246" s="2">
        <v>105000</v>
      </c>
      <c r="K246" t="s">
        <v>21</v>
      </c>
      <c r="L246" s="2">
        <v>3000000000</v>
      </c>
      <c r="M246" t="s">
        <v>23</v>
      </c>
      <c r="N246" t="s">
        <v>24</v>
      </c>
      <c r="O246" t="s">
        <v>742</v>
      </c>
      <c r="P246" s="3" t="str">
        <f>+LEFT(O246,10)</f>
        <v>01/13/2020</v>
      </c>
      <c r="Q246" s="4">
        <f t="shared" si="3"/>
        <v>43843</v>
      </c>
      <c r="R246" s="5">
        <f>+Z246+AB246</f>
        <v>12</v>
      </c>
      <c r="S246" s="6">
        <f>+IF(I246="CLF",J246,L246)</f>
        <v>105000</v>
      </c>
      <c r="T246" t="str">
        <f>+MID(C246,4,2)</f>
        <v>15</v>
      </c>
      <c r="U246" t="str">
        <f>+LEFT(C246,2)</f>
        <v>01</v>
      </c>
      <c r="V246" t="str">
        <f>+RIGHT(C246,4)</f>
        <v>2020</v>
      </c>
      <c r="W246" t="str">
        <f>+MID(D246,4,2)</f>
        <v>15</v>
      </c>
      <c r="X246" t="str">
        <f>+LEFT(D246,2)</f>
        <v>01</v>
      </c>
      <c r="Y246" t="str">
        <f>+RIGHT(D246,4)</f>
        <v>2032</v>
      </c>
      <c r="Z246">
        <f>+Y246-V246</f>
        <v>12</v>
      </c>
      <c r="AA246">
        <f>+X246-U246</f>
        <v>0</v>
      </c>
      <c r="AB246">
        <f>+AA246/12</f>
        <v>0</v>
      </c>
      <c r="AC246" s="6"/>
    </row>
    <row r="247" spans="1:29" x14ac:dyDescent="0.25">
      <c r="A247" t="s">
        <v>15</v>
      </c>
      <c r="B247" t="s">
        <v>16</v>
      </c>
      <c r="C247" t="s">
        <v>724</v>
      </c>
      <c r="D247" t="s">
        <v>725</v>
      </c>
      <c r="E247" s="2">
        <v>0.28000000000000003</v>
      </c>
      <c r="F247" t="s">
        <v>19</v>
      </c>
      <c r="G247" s="2">
        <v>0</v>
      </c>
      <c r="H247" t="s">
        <v>34</v>
      </c>
      <c r="I247" t="s">
        <v>22</v>
      </c>
      <c r="J247" s="2">
        <v>141000</v>
      </c>
      <c r="K247" t="s">
        <v>21</v>
      </c>
      <c r="L247" s="2">
        <v>4000000000</v>
      </c>
      <c r="M247" t="s">
        <v>23</v>
      </c>
      <c r="N247" t="s">
        <v>24</v>
      </c>
      <c r="O247" t="s">
        <v>743</v>
      </c>
      <c r="P247" s="3" t="str">
        <f>+LEFT(O247,10)</f>
        <v>01/13/2020</v>
      </c>
      <c r="Q247" s="4">
        <f t="shared" si="3"/>
        <v>43843</v>
      </c>
      <c r="R247" s="5">
        <f>+Z247+AB247</f>
        <v>10</v>
      </c>
      <c r="S247" s="6">
        <f>+IF(I247="CLF",J247,L247)</f>
        <v>141000</v>
      </c>
      <c r="T247" t="str">
        <f>+MID(C247,4,2)</f>
        <v>15</v>
      </c>
      <c r="U247" t="str">
        <f>+LEFT(C247,2)</f>
        <v>01</v>
      </c>
      <c r="V247" t="str">
        <f>+RIGHT(C247,4)</f>
        <v>2020</v>
      </c>
      <c r="W247" t="str">
        <f>+MID(D247,4,2)</f>
        <v>15</v>
      </c>
      <c r="X247" t="str">
        <f>+LEFT(D247,2)</f>
        <v>01</v>
      </c>
      <c r="Y247" t="str">
        <f>+RIGHT(D247,4)</f>
        <v>2030</v>
      </c>
      <c r="Z247">
        <f>+Y247-V247</f>
        <v>10</v>
      </c>
      <c r="AA247">
        <f>+X247-U247</f>
        <v>0</v>
      </c>
      <c r="AB247">
        <f>+AA247/12</f>
        <v>0</v>
      </c>
      <c r="AC247" s="6"/>
    </row>
    <row r="248" spans="1:29" x14ac:dyDescent="0.25">
      <c r="A248" t="s">
        <v>15</v>
      </c>
      <c r="B248" t="s">
        <v>16</v>
      </c>
      <c r="C248" t="s">
        <v>702</v>
      </c>
      <c r="D248" t="s">
        <v>703</v>
      </c>
      <c r="E248" s="2">
        <v>-0.15</v>
      </c>
      <c r="F248" t="s">
        <v>19</v>
      </c>
      <c r="G248" s="2">
        <v>0</v>
      </c>
      <c r="H248" t="s">
        <v>20</v>
      </c>
      <c r="I248" t="s">
        <v>21</v>
      </c>
      <c r="J248" s="2">
        <v>13000000000</v>
      </c>
      <c r="K248" t="s">
        <v>22</v>
      </c>
      <c r="L248" s="2">
        <v>458000</v>
      </c>
      <c r="M248" t="s">
        <v>23</v>
      </c>
      <c r="N248" t="s">
        <v>24</v>
      </c>
      <c r="O248" t="s">
        <v>704</v>
      </c>
      <c r="P248" s="3" t="str">
        <f>+LEFT(O248,10)</f>
        <v>01/14/2020</v>
      </c>
      <c r="Q248" s="4">
        <f t="shared" si="3"/>
        <v>43844</v>
      </c>
      <c r="R248" s="5">
        <f>+Z248+AB248</f>
        <v>6</v>
      </c>
      <c r="S248" s="6">
        <f>+IF(I248="CLF",J248,L248)</f>
        <v>458000</v>
      </c>
      <c r="T248" t="str">
        <f>+MID(C248,4,2)</f>
        <v>16</v>
      </c>
      <c r="U248" t="str">
        <f>+LEFT(C248,2)</f>
        <v>01</v>
      </c>
      <c r="V248" t="str">
        <f>+RIGHT(C248,4)</f>
        <v>2020</v>
      </c>
      <c r="W248" t="str">
        <f>+MID(D248,4,2)</f>
        <v>16</v>
      </c>
      <c r="X248" t="str">
        <f>+LEFT(D248,2)</f>
        <v>01</v>
      </c>
      <c r="Y248" t="str">
        <f>+RIGHT(D248,4)</f>
        <v>2026</v>
      </c>
      <c r="Z248">
        <f>+Y248-V248</f>
        <v>6</v>
      </c>
      <c r="AA248">
        <f>+X248-U248</f>
        <v>0</v>
      </c>
      <c r="AB248">
        <f>+AA248/12</f>
        <v>0</v>
      </c>
      <c r="AC248" s="6"/>
    </row>
    <row r="249" spans="1:29" x14ac:dyDescent="0.25">
      <c r="A249" t="s">
        <v>15</v>
      </c>
      <c r="B249" t="s">
        <v>16</v>
      </c>
      <c r="C249" t="s">
        <v>702</v>
      </c>
      <c r="D249" t="s">
        <v>705</v>
      </c>
      <c r="E249" s="2">
        <v>-0.315</v>
      </c>
      <c r="F249" t="s">
        <v>19</v>
      </c>
      <c r="G249" s="2">
        <v>0</v>
      </c>
      <c r="H249" t="s">
        <v>20</v>
      </c>
      <c r="I249" t="s">
        <v>21</v>
      </c>
      <c r="J249" s="2">
        <v>16000000000</v>
      </c>
      <c r="K249" t="s">
        <v>22</v>
      </c>
      <c r="L249" s="2">
        <v>564000</v>
      </c>
      <c r="M249" t="s">
        <v>23</v>
      </c>
      <c r="N249" t="s">
        <v>24</v>
      </c>
      <c r="O249" t="s">
        <v>706</v>
      </c>
      <c r="P249" s="3" t="str">
        <f>+LEFT(O249,10)</f>
        <v>01/14/2020</v>
      </c>
      <c r="Q249" s="4">
        <f t="shared" si="3"/>
        <v>43844</v>
      </c>
      <c r="R249" s="5">
        <f>+Z249+AB249</f>
        <v>5</v>
      </c>
      <c r="S249" s="6">
        <f>+IF(I249="CLF",J249,L249)</f>
        <v>564000</v>
      </c>
      <c r="T249" t="str">
        <f>+MID(C249,4,2)</f>
        <v>16</v>
      </c>
      <c r="U249" t="str">
        <f>+LEFT(C249,2)</f>
        <v>01</v>
      </c>
      <c r="V249" t="str">
        <f>+RIGHT(C249,4)</f>
        <v>2020</v>
      </c>
      <c r="W249" t="str">
        <f>+MID(D249,4,2)</f>
        <v>16</v>
      </c>
      <c r="X249" t="str">
        <f>+LEFT(D249,2)</f>
        <v>01</v>
      </c>
      <c r="Y249" t="str">
        <f>+RIGHT(D249,4)</f>
        <v>2025</v>
      </c>
      <c r="Z249">
        <f>+Y249-V249</f>
        <v>5</v>
      </c>
      <c r="AA249">
        <f>+X249-U249</f>
        <v>0</v>
      </c>
      <c r="AB249">
        <f>+AA249/12</f>
        <v>0</v>
      </c>
      <c r="AC249" s="6"/>
    </row>
    <row r="250" spans="1:29" x14ac:dyDescent="0.25">
      <c r="A250" t="s">
        <v>15</v>
      </c>
      <c r="B250" t="s">
        <v>16</v>
      </c>
      <c r="C250" t="s">
        <v>702</v>
      </c>
      <c r="D250" t="s">
        <v>703</v>
      </c>
      <c r="E250" s="2">
        <v>-0.15</v>
      </c>
      <c r="F250" t="s">
        <v>19</v>
      </c>
      <c r="G250" s="2">
        <v>0</v>
      </c>
      <c r="H250" t="s">
        <v>20</v>
      </c>
      <c r="I250" t="s">
        <v>21</v>
      </c>
      <c r="J250" s="2">
        <v>26000000000</v>
      </c>
      <c r="K250" t="s">
        <v>22</v>
      </c>
      <c r="L250" s="2">
        <v>917000</v>
      </c>
      <c r="M250" t="s">
        <v>23</v>
      </c>
      <c r="N250" t="s">
        <v>24</v>
      </c>
      <c r="O250" t="s">
        <v>707</v>
      </c>
      <c r="P250" s="3" t="str">
        <f>+LEFT(O250,10)</f>
        <v>01/14/2020</v>
      </c>
      <c r="Q250" s="4">
        <f t="shared" si="3"/>
        <v>43844</v>
      </c>
      <c r="R250" s="5">
        <f>+Z250+AB250</f>
        <v>6</v>
      </c>
      <c r="S250" s="6">
        <f>+IF(I250="CLF",J250,L250)</f>
        <v>917000</v>
      </c>
      <c r="T250" t="str">
        <f>+MID(C250,4,2)</f>
        <v>16</v>
      </c>
      <c r="U250" t="str">
        <f>+LEFT(C250,2)</f>
        <v>01</v>
      </c>
      <c r="V250" t="str">
        <f>+RIGHT(C250,4)</f>
        <v>2020</v>
      </c>
      <c r="W250" t="str">
        <f>+MID(D250,4,2)</f>
        <v>16</v>
      </c>
      <c r="X250" t="str">
        <f>+LEFT(D250,2)</f>
        <v>01</v>
      </c>
      <c r="Y250" t="str">
        <f>+RIGHT(D250,4)</f>
        <v>2026</v>
      </c>
      <c r="Z250">
        <f>+Y250-V250</f>
        <v>6</v>
      </c>
      <c r="AA250">
        <f>+X250-U250</f>
        <v>0</v>
      </c>
      <c r="AB250">
        <f>+AA250/12</f>
        <v>0</v>
      </c>
      <c r="AC250" s="6"/>
    </row>
    <row r="251" spans="1:29" x14ac:dyDescent="0.25">
      <c r="A251" t="s">
        <v>15</v>
      </c>
      <c r="B251" t="s">
        <v>16</v>
      </c>
      <c r="C251" t="s">
        <v>702</v>
      </c>
      <c r="D251" t="s">
        <v>705</v>
      </c>
      <c r="E251" s="2">
        <v>-0.315</v>
      </c>
      <c r="F251" t="s">
        <v>19</v>
      </c>
      <c r="G251" s="2">
        <v>0</v>
      </c>
      <c r="H251" t="s">
        <v>20</v>
      </c>
      <c r="I251" t="s">
        <v>21</v>
      </c>
      <c r="J251" s="2">
        <v>31000000000</v>
      </c>
      <c r="K251" t="s">
        <v>22</v>
      </c>
      <c r="L251" s="2">
        <v>1094000</v>
      </c>
      <c r="M251" t="s">
        <v>23</v>
      </c>
      <c r="N251" t="s">
        <v>24</v>
      </c>
      <c r="O251" t="s">
        <v>708</v>
      </c>
      <c r="P251" s="3" t="str">
        <f>+LEFT(O251,10)</f>
        <v>01/14/2020</v>
      </c>
      <c r="Q251" s="4">
        <f t="shared" si="3"/>
        <v>43844</v>
      </c>
      <c r="R251" s="5">
        <f>+Z251+AB251</f>
        <v>5</v>
      </c>
      <c r="S251" s="6">
        <f>+IF(I251="CLF",J251,L251)</f>
        <v>1094000</v>
      </c>
      <c r="T251" t="str">
        <f>+MID(C251,4,2)</f>
        <v>16</v>
      </c>
      <c r="U251" t="str">
        <f>+LEFT(C251,2)</f>
        <v>01</v>
      </c>
      <c r="V251" t="str">
        <f>+RIGHT(C251,4)</f>
        <v>2020</v>
      </c>
      <c r="W251" t="str">
        <f>+MID(D251,4,2)</f>
        <v>16</v>
      </c>
      <c r="X251" t="str">
        <f>+LEFT(D251,2)</f>
        <v>01</v>
      </c>
      <c r="Y251" t="str">
        <f>+RIGHT(D251,4)</f>
        <v>2025</v>
      </c>
      <c r="Z251">
        <f>+Y251-V251</f>
        <v>5</v>
      </c>
      <c r="AA251">
        <f>+X251-U251</f>
        <v>0</v>
      </c>
      <c r="AB251">
        <f>+AA251/12</f>
        <v>0</v>
      </c>
      <c r="AC251" s="6"/>
    </row>
    <row r="252" spans="1:29" x14ac:dyDescent="0.25">
      <c r="A252" t="s">
        <v>15</v>
      </c>
      <c r="B252" t="s">
        <v>16</v>
      </c>
      <c r="C252" t="s">
        <v>702</v>
      </c>
      <c r="D252" t="s">
        <v>709</v>
      </c>
      <c r="E252" s="2">
        <v>0.255</v>
      </c>
      <c r="F252" t="s">
        <v>19</v>
      </c>
      <c r="G252" s="2">
        <v>0</v>
      </c>
      <c r="H252" t="s">
        <v>81</v>
      </c>
      <c r="I252" t="s">
        <v>22</v>
      </c>
      <c r="J252" s="2">
        <v>529000</v>
      </c>
      <c r="K252" t="s">
        <v>21</v>
      </c>
      <c r="L252" s="2">
        <v>15000000000</v>
      </c>
      <c r="M252" t="s">
        <v>23</v>
      </c>
      <c r="N252" t="s">
        <v>24</v>
      </c>
      <c r="O252" t="s">
        <v>710</v>
      </c>
      <c r="P252" s="3" t="str">
        <f>+LEFT(O252,10)</f>
        <v>01/14/2020</v>
      </c>
      <c r="Q252" s="4">
        <f t="shared" si="3"/>
        <v>43844</v>
      </c>
      <c r="R252" s="5">
        <f>+Z252+AB252</f>
        <v>10</v>
      </c>
      <c r="S252" s="6">
        <f>+IF(I252="CLF",J252,L252)</f>
        <v>529000</v>
      </c>
      <c r="T252" t="str">
        <f>+MID(C252,4,2)</f>
        <v>16</v>
      </c>
      <c r="U252" t="str">
        <f>+LEFT(C252,2)</f>
        <v>01</v>
      </c>
      <c r="V252" t="str">
        <f>+RIGHT(C252,4)</f>
        <v>2020</v>
      </c>
      <c r="W252" t="str">
        <f>+MID(D252,4,2)</f>
        <v>16</v>
      </c>
      <c r="X252" t="str">
        <f>+LEFT(D252,2)</f>
        <v>01</v>
      </c>
      <c r="Y252" t="str">
        <f>+RIGHT(D252,4)</f>
        <v>2030</v>
      </c>
      <c r="Z252">
        <f>+Y252-V252</f>
        <v>10</v>
      </c>
      <c r="AA252">
        <f>+X252-U252</f>
        <v>0</v>
      </c>
      <c r="AB252">
        <f>+AA252/12</f>
        <v>0</v>
      </c>
      <c r="AC252" s="6"/>
    </row>
    <row r="253" spans="1:29" x14ac:dyDescent="0.25">
      <c r="A253" t="s">
        <v>15</v>
      </c>
      <c r="B253" t="s">
        <v>16</v>
      </c>
      <c r="C253" t="s">
        <v>702</v>
      </c>
      <c r="D253" t="s">
        <v>709</v>
      </c>
      <c r="E253" s="2">
        <v>0.255</v>
      </c>
      <c r="F253" t="s">
        <v>19</v>
      </c>
      <c r="G253" s="2">
        <v>0</v>
      </c>
      <c r="H253" t="s">
        <v>81</v>
      </c>
      <c r="I253" t="s">
        <v>22</v>
      </c>
      <c r="J253" s="2">
        <v>141000</v>
      </c>
      <c r="K253" t="s">
        <v>21</v>
      </c>
      <c r="L253" s="2">
        <v>4000000000</v>
      </c>
      <c r="M253" t="s">
        <v>23</v>
      </c>
      <c r="N253" t="s">
        <v>24</v>
      </c>
      <c r="O253" t="s">
        <v>711</v>
      </c>
      <c r="P253" s="3" t="str">
        <f>+LEFT(O253,10)</f>
        <v>01/14/2020</v>
      </c>
      <c r="Q253" s="4">
        <f t="shared" si="3"/>
        <v>43844</v>
      </c>
      <c r="R253" s="5">
        <f>+Z253+AB253</f>
        <v>10</v>
      </c>
      <c r="S253" s="6">
        <f>+IF(I253="CLF",J253,L253)</f>
        <v>141000</v>
      </c>
      <c r="T253" t="str">
        <f>+MID(C253,4,2)</f>
        <v>16</v>
      </c>
      <c r="U253" t="str">
        <f>+LEFT(C253,2)</f>
        <v>01</v>
      </c>
      <c r="V253" t="str">
        <f>+RIGHT(C253,4)</f>
        <v>2020</v>
      </c>
      <c r="W253" t="str">
        <f>+MID(D253,4,2)</f>
        <v>16</v>
      </c>
      <c r="X253" t="str">
        <f>+LEFT(D253,2)</f>
        <v>01</v>
      </c>
      <c r="Y253" t="str">
        <f>+RIGHT(D253,4)</f>
        <v>2030</v>
      </c>
      <c r="Z253">
        <f>+Y253-V253</f>
        <v>10</v>
      </c>
      <c r="AA253">
        <f>+X253-U253</f>
        <v>0</v>
      </c>
      <c r="AB253">
        <f>+AA253/12</f>
        <v>0</v>
      </c>
      <c r="AC253" s="6"/>
    </row>
    <row r="254" spans="1:29" x14ac:dyDescent="0.25">
      <c r="A254" t="s">
        <v>15</v>
      </c>
      <c r="B254" t="s">
        <v>16</v>
      </c>
      <c r="C254" t="s">
        <v>702</v>
      </c>
      <c r="D254" t="s">
        <v>712</v>
      </c>
      <c r="E254" s="2">
        <v>0.32</v>
      </c>
      <c r="F254" t="s">
        <v>19</v>
      </c>
      <c r="G254" s="2">
        <v>0</v>
      </c>
      <c r="H254" t="s">
        <v>34</v>
      </c>
      <c r="I254" t="s">
        <v>22</v>
      </c>
      <c r="J254" s="2">
        <v>70000</v>
      </c>
      <c r="K254" t="s">
        <v>21</v>
      </c>
      <c r="L254" s="2">
        <v>2000000000</v>
      </c>
      <c r="M254" t="s">
        <v>23</v>
      </c>
      <c r="N254" t="s">
        <v>24</v>
      </c>
      <c r="O254" t="s">
        <v>713</v>
      </c>
      <c r="P254" s="3" t="str">
        <f>+LEFT(O254,10)</f>
        <v>01/14/2020</v>
      </c>
      <c r="Q254" s="4">
        <f t="shared" si="3"/>
        <v>43844</v>
      </c>
      <c r="R254" s="5">
        <f>+Z254+AB254</f>
        <v>12</v>
      </c>
      <c r="S254" s="6">
        <f>+IF(I254="CLF",J254,L254)</f>
        <v>70000</v>
      </c>
      <c r="T254" t="str">
        <f>+MID(C254,4,2)</f>
        <v>16</v>
      </c>
      <c r="U254" t="str">
        <f>+LEFT(C254,2)</f>
        <v>01</v>
      </c>
      <c r="V254" t="str">
        <f>+RIGHT(C254,4)</f>
        <v>2020</v>
      </c>
      <c r="W254" t="str">
        <f>+MID(D254,4,2)</f>
        <v>16</v>
      </c>
      <c r="X254" t="str">
        <f>+LEFT(D254,2)</f>
        <v>01</v>
      </c>
      <c r="Y254" t="str">
        <f>+RIGHT(D254,4)</f>
        <v>2032</v>
      </c>
      <c r="Z254">
        <f>+Y254-V254</f>
        <v>12</v>
      </c>
      <c r="AA254">
        <f>+X254-U254</f>
        <v>0</v>
      </c>
      <c r="AB254">
        <f>+AA254/12</f>
        <v>0</v>
      </c>
      <c r="AC254" s="6"/>
    </row>
    <row r="255" spans="1:29" x14ac:dyDescent="0.25">
      <c r="A255" t="s">
        <v>15</v>
      </c>
      <c r="B255" t="s">
        <v>16</v>
      </c>
      <c r="C255" t="s">
        <v>702</v>
      </c>
      <c r="D255" t="s">
        <v>714</v>
      </c>
      <c r="E255" s="2">
        <v>0.35499999999999998</v>
      </c>
      <c r="F255" t="s">
        <v>19</v>
      </c>
      <c r="G255" s="2">
        <v>0</v>
      </c>
      <c r="H255" t="s">
        <v>34</v>
      </c>
      <c r="I255" t="s">
        <v>22</v>
      </c>
      <c r="J255" s="2">
        <v>70000</v>
      </c>
      <c r="K255" t="s">
        <v>21</v>
      </c>
      <c r="L255" s="2">
        <v>2000000000</v>
      </c>
      <c r="M255" t="s">
        <v>23</v>
      </c>
      <c r="N255" t="s">
        <v>24</v>
      </c>
      <c r="O255" t="s">
        <v>715</v>
      </c>
      <c r="P255" s="3" t="str">
        <f>+LEFT(O255,10)</f>
        <v>01/14/2020</v>
      </c>
      <c r="Q255" s="4">
        <f t="shared" si="3"/>
        <v>43844</v>
      </c>
      <c r="R255" s="5">
        <f>+Z255+AB255</f>
        <v>25</v>
      </c>
      <c r="S255" s="6">
        <f>+IF(I255="CLF",J255,L255)</f>
        <v>70000</v>
      </c>
      <c r="T255" t="str">
        <f>+MID(C255,4,2)</f>
        <v>16</v>
      </c>
      <c r="U255" t="str">
        <f>+LEFT(C255,2)</f>
        <v>01</v>
      </c>
      <c r="V255" t="str">
        <f>+RIGHT(C255,4)</f>
        <v>2020</v>
      </c>
      <c r="W255" t="str">
        <f>+MID(D255,4,2)</f>
        <v>17</v>
      </c>
      <c r="X255" t="str">
        <f>+LEFT(D255,2)</f>
        <v>01</v>
      </c>
      <c r="Y255" t="str">
        <f>+RIGHT(D255,4)</f>
        <v>2045</v>
      </c>
      <c r="Z255">
        <f>+Y255-V255</f>
        <v>25</v>
      </c>
      <c r="AA255">
        <f>+X255-U255</f>
        <v>0</v>
      </c>
      <c r="AB255">
        <f>+AA255/12</f>
        <v>0</v>
      </c>
      <c r="AC255" s="6"/>
    </row>
    <row r="256" spans="1:29" x14ac:dyDescent="0.25">
      <c r="A256" t="s">
        <v>15</v>
      </c>
      <c r="B256" t="s">
        <v>16</v>
      </c>
      <c r="C256" t="s">
        <v>702</v>
      </c>
      <c r="D256" t="s">
        <v>716</v>
      </c>
      <c r="E256" s="2">
        <v>0.495</v>
      </c>
      <c r="F256" t="s">
        <v>19</v>
      </c>
      <c r="G256" s="2">
        <v>0</v>
      </c>
      <c r="H256" t="s">
        <v>34</v>
      </c>
      <c r="I256" t="s">
        <v>22</v>
      </c>
      <c r="J256" s="2">
        <v>70000</v>
      </c>
      <c r="K256" t="s">
        <v>21</v>
      </c>
      <c r="L256" s="2">
        <v>2000000000</v>
      </c>
      <c r="M256" t="s">
        <v>23</v>
      </c>
      <c r="N256" t="s">
        <v>24</v>
      </c>
      <c r="O256" t="s">
        <v>717</v>
      </c>
      <c r="P256" s="3" t="str">
        <f>+LEFT(O256,10)</f>
        <v>01/14/2020</v>
      </c>
      <c r="Q256" s="4">
        <f t="shared" si="3"/>
        <v>43844</v>
      </c>
      <c r="R256" s="5">
        <f>+Z256+AB256</f>
        <v>20</v>
      </c>
      <c r="S256" s="6">
        <f>+IF(I256="CLF",J256,L256)</f>
        <v>70000</v>
      </c>
      <c r="T256" t="str">
        <f>+MID(C256,4,2)</f>
        <v>16</v>
      </c>
      <c r="U256" t="str">
        <f>+LEFT(C256,2)</f>
        <v>01</v>
      </c>
      <c r="V256" t="str">
        <f>+RIGHT(C256,4)</f>
        <v>2020</v>
      </c>
      <c r="W256" t="str">
        <f>+MID(D256,4,2)</f>
        <v>17</v>
      </c>
      <c r="X256" t="str">
        <f>+LEFT(D256,2)</f>
        <v>01</v>
      </c>
      <c r="Y256" t="str">
        <f>+RIGHT(D256,4)</f>
        <v>2040</v>
      </c>
      <c r="Z256">
        <f>+Y256-V256</f>
        <v>20</v>
      </c>
      <c r="AA256">
        <f>+X256-U256</f>
        <v>0</v>
      </c>
      <c r="AB256">
        <f>+AA256/12</f>
        <v>0</v>
      </c>
      <c r="AC256" s="6"/>
    </row>
    <row r="257" spans="1:29" x14ac:dyDescent="0.25">
      <c r="A257" t="s">
        <v>15</v>
      </c>
      <c r="B257" t="s">
        <v>16</v>
      </c>
      <c r="C257" t="s">
        <v>702</v>
      </c>
      <c r="D257" t="s">
        <v>718</v>
      </c>
      <c r="E257" s="2">
        <v>-0.51500000000000001</v>
      </c>
      <c r="F257" t="s">
        <v>19</v>
      </c>
      <c r="G257" s="2">
        <v>0</v>
      </c>
      <c r="H257" t="s">
        <v>34</v>
      </c>
      <c r="I257" t="s">
        <v>22</v>
      </c>
      <c r="J257" s="2">
        <v>388000</v>
      </c>
      <c r="K257" t="s">
        <v>21</v>
      </c>
      <c r="L257" s="2">
        <v>11000000000</v>
      </c>
      <c r="M257" t="s">
        <v>23</v>
      </c>
      <c r="N257" t="s">
        <v>24</v>
      </c>
      <c r="O257" t="s">
        <v>719</v>
      </c>
      <c r="P257" s="3" t="str">
        <f>+LEFT(O257,10)</f>
        <v>01/14/2020</v>
      </c>
      <c r="Q257" s="4">
        <f t="shared" si="3"/>
        <v>43844</v>
      </c>
      <c r="R257" s="5">
        <f>+Z257+AB257</f>
        <v>4</v>
      </c>
      <c r="S257" s="6">
        <f>+IF(I257="CLF",J257,L257)</f>
        <v>388000</v>
      </c>
      <c r="T257" t="str">
        <f>+MID(C257,4,2)</f>
        <v>16</v>
      </c>
      <c r="U257" t="str">
        <f>+LEFT(C257,2)</f>
        <v>01</v>
      </c>
      <c r="V257" t="str">
        <f>+RIGHT(C257,4)</f>
        <v>2020</v>
      </c>
      <c r="W257" t="str">
        <f>+MID(D257,4,2)</f>
        <v>16</v>
      </c>
      <c r="X257" t="str">
        <f>+LEFT(D257,2)</f>
        <v>01</v>
      </c>
      <c r="Y257" t="str">
        <f>+RIGHT(D257,4)</f>
        <v>2024</v>
      </c>
      <c r="Z257">
        <f>+Y257-V257</f>
        <v>4</v>
      </c>
      <c r="AA257">
        <f>+X257-U257</f>
        <v>0</v>
      </c>
      <c r="AB257">
        <f>+AA257/12</f>
        <v>0</v>
      </c>
      <c r="AC257" s="6"/>
    </row>
    <row r="258" spans="1:29" x14ac:dyDescent="0.25">
      <c r="A258" t="s">
        <v>15</v>
      </c>
      <c r="B258" t="s">
        <v>16</v>
      </c>
      <c r="C258" t="s">
        <v>702</v>
      </c>
      <c r="D258" t="s">
        <v>720</v>
      </c>
      <c r="E258" s="2">
        <v>-0.73499999999999999</v>
      </c>
      <c r="F258" t="s">
        <v>19</v>
      </c>
      <c r="G258" s="2">
        <v>0</v>
      </c>
      <c r="H258" t="s">
        <v>34</v>
      </c>
      <c r="I258" t="s">
        <v>22</v>
      </c>
      <c r="J258" s="2">
        <v>529000</v>
      </c>
      <c r="K258" t="s">
        <v>21</v>
      </c>
      <c r="L258" s="2">
        <v>15000000000</v>
      </c>
      <c r="M258" t="s">
        <v>23</v>
      </c>
      <c r="N258" t="s">
        <v>24</v>
      </c>
      <c r="O258" t="s">
        <v>721</v>
      </c>
      <c r="P258" s="3" t="str">
        <f>+LEFT(O258,10)</f>
        <v>01/14/2020</v>
      </c>
      <c r="Q258" s="4">
        <f t="shared" si="3"/>
        <v>43844</v>
      </c>
      <c r="R258" s="5">
        <f>+Z258+AB258</f>
        <v>3</v>
      </c>
      <c r="S258" s="6">
        <f>+IF(I258="CLF",J258,L258)</f>
        <v>529000</v>
      </c>
      <c r="T258" t="str">
        <f>+MID(C258,4,2)</f>
        <v>16</v>
      </c>
      <c r="U258" t="str">
        <f>+LEFT(C258,2)</f>
        <v>01</v>
      </c>
      <c r="V258" t="str">
        <f>+RIGHT(C258,4)</f>
        <v>2020</v>
      </c>
      <c r="W258" t="str">
        <f>+MID(D258,4,2)</f>
        <v>16</v>
      </c>
      <c r="X258" t="str">
        <f>+LEFT(D258,2)</f>
        <v>01</v>
      </c>
      <c r="Y258" t="str">
        <f>+RIGHT(D258,4)</f>
        <v>2023</v>
      </c>
      <c r="Z258">
        <f>+Y258-V258</f>
        <v>3</v>
      </c>
      <c r="AA258">
        <f>+X258-U258</f>
        <v>0</v>
      </c>
      <c r="AB258">
        <f>+AA258/12</f>
        <v>0</v>
      </c>
      <c r="AC258" s="6"/>
    </row>
    <row r="259" spans="1:29" x14ac:dyDescent="0.25">
      <c r="A259" t="s">
        <v>15</v>
      </c>
      <c r="B259" t="s">
        <v>16</v>
      </c>
      <c r="C259" t="s">
        <v>702</v>
      </c>
      <c r="D259" t="s">
        <v>705</v>
      </c>
      <c r="E259" s="2">
        <v>-0.30499999999999999</v>
      </c>
      <c r="F259" t="s">
        <v>19</v>
      </c>
      <c r="G259" s="2">
        <v>0</v>
      </c>
      <c r="H259" t="s">
        <v>34</v>
      </c>
      <c r="I259" t="s">
        <v>22</v>
      </c>
      <c r="J259" s="2">
        <v>529000</v>
      </c>
      <c r="K259" t="s">
        <v>21</v>
      </c>
      <c r="L259" s="2">
        <v>15000000000</v>
      </c>
      <c r="M259" t="s">
        <v>23</v>
      </c>
      <c r="N259" t="s">
        <v>24</v>
      </c>
      <c r="O259" t="s">
        <v>722</v>
      </c>
      <c r="P259" s="3" t="str">
        <f>+LEFT(O259,10)</f>
        <v>01/14/2020</v>
      </c>
      <c r="Q259" s="4">
        <f t="shared" ref="Q259:Q322" si="4">+DATE(RIGHT(P259,4),LEFT(P259,2),MID(P259,4,2))</f>
        <v>43844</v>
      </c>
      <c r="R259" s="5">
        <f>+Z259+AB259</f>
        <v>5</v>
      </c>
      <c r="S259" s="6">
        <f>+IF(I259="CLF",J259,L259)</f>
        <v>529000</v>
      </c>
      <c r="T259" t="str">
        <f>+MID(C259,4,2)</f>
        <v>16</v>
      </c>
      <c r="U259" t="str">
        <f>+LEFT(C259,2)</f>
        <v>01</v>
      </c>
      <c r="V259" t="str">
        <f>+RIGHT(C259,4)</f>
        <v>2020</v>
      </c>
      <c r="W259" t="str">
        <f>+MID(D259,4,2)</f>
        <v>16</v>
      </c>
      <c r="X259" t="str">
        <f>+LEFT(D259,2)</f>
        <v>01</v>
      </c>
      <c r="Y259" t="str">
        <f>+RIGHT(D259,4)</f>
        <v>2025</v>
      </c>
      <c r="Z259">
        <f>+Y259-V259</f>
        <v>5</v>
      </c>
      <c r="AA259">
        <f>+X259-U259</f>
        <v>0</v>
      </c>
      <c r="AB259">
        <f>+AA259/12</f>
        <v>0</v>
      </c>
      <c r="AC259" s="6"/>
    </row>
    <row r="260" spans="1:29" x14ac:dyDescent="0.25">
      <c r="A260" t="s">
        <v>15</v>
      </c>
      <c r="B260" t="s">
        <v>16</v>
      </c>
      <c r="C260" t="s">
        <v>702</v>
      </c>
      <c r="D260" t="s">
        <v>709</v>
      </c>
      <c r="E260" s="2">
        <v>0.26</v>
      </c>
      <c r="F260" t="s">
        <v>19</v>
      </c>
      <c r="G260" s="2">
        <v>0</v>
      </c>
      <c r="H260" t="s">
        <v>34</v>
      </c>
      <c r="I260" t="s">
        <v>22</v>
      </c>
      <c r="J260" s="2">
        <v>105000</v>
      </c>
      <c r="K260" t="s">
        <v>21</v>
      </c>
      <c r="L260" s="2">
        <v>3000000000</v>
      </c>
      <c r="M260" t="s">
        <v>23</v>
      </c>
      <c r="N260" t="s">
        <v>24</v>
      </c>
      <c r="O260" t="s">
        <v>723</v>
      </c>
      <c r="P260" s="3" t="str">
        <f>+LEFT(O260,10)</f>
        <v>01/14/2020</v>
      </c>
      <c r="Q260" s="4">
        <f t="shared" si="4"/>
        <v>43844</v>
      </c>
      <c r="R260" s="5">
        <f>+Z260+AB260</f>
        <v>10</v>
      </c>
      <c r="S260" s="6">
        <f>+IF(I260="CLF",J260,L260)</f>
        <v>105000</v>
      </c>
      <c r="T260" t="str">
        <f>+MID(C260,4,2)</f>
        <v>16</v>
      </c>
      <c r="U260" t="str">
        <f>+LEFT(C260,2)</f>
        <v>01</v>
      </c>
      <c r="V260" t="str">
        <f>+RIGHT(C260,4)</f>
        <v>2020</v>
      </c>
      <c r="W260" t="str">
        <f>+MID(D260,4,2)</f>
        <v>16</v>
      </c>
      <c r="X260" t="str">
        <f>+LEFT(D260,2)</f>
        <v>01</v>
      </c>
      <c r="Y260" t="str">
        <f>+RIGHT(D260,4)</f>
        <v>2030</v>
      </c>
      <c r="Z260">
        <f>+Y260-V260</f>
        <v>10</v>
      </c>
      <c r="AA260">
        <f>+X260-U260</f>
        <v>0</v>
      </c>
      <c r="AB260">
        <f>+AA260/12</f>
        <v>0</v>
      </c>
      <c r="AC260" s="6"/>
    </row>
    <row r="261" spans="1:29" x14ac:dyDescent="0.25">
      <c r="A261" t="s">
        <v>15</v>
      </c>
      <c r="B261" t="s">
        <v>16</v>
      </c>
      <c r="C261" t="s">
        <v>194</v>
      </c>
      <c r="D261" t="s">
        <v>197</v>
      </c>
      <c r="E261" s="2">
        <v>0.22</v>
      </c>
      <c r="F261" t="s">
        <v>19</v>
      </c>
      <c r="G261" s="2">
        <v>0</v>
      </c>
      <c r="H261" t="s">
        <v>59</v>
      </c>
      <c r="I261" t="s">
        <v>22</v>
      </c>
      <c r="J261" s="2">
        <v>176000</v>
      </c>
      <c r="K261" t="s">
        <v>21</v>
      </c>
      <c r="L261" s="2">
        <v>5000000000</v>
      </c>
      <c r="M261" t="s">
        <v>23</v>
      </c>
      <c r="N261" t="s">
        <v>45</v>
      </c>
      <c r="O261" t="s">
        <v>679</v>
      </c>
      <c r="P261" s="3" t="str">
        <f>+LEFT(O261,10)</f>
        <v>01/15/2020</v>
      </c>
      <c r="Q261" s="4">
        <f t="shared" si="4"/>
        <v>43845</v>
      </c>
      <c r="R261" s="5">
        <f>+Z261+AB261</f>
        <v>10</v>
      </c>
      <c r="S261" s="6">
        <f>+IF(I261="CLF",J261,L261)</f>
        <v>176000</v>
      </c>
      <c r="T261" t="str">
        <f>+MID(C261,4,2)</f>
        <v>17</v>
      </c>
      <c r="U261" t="str">
        <f>+LEFT(C261,2)</f>
        <v>01</v>
      </c>
      <c r="V261" t="str">
        <f>+RIGHT(C261,4)</f>
        <v>2020</v>
      </c>
      <c r="W261" t="str">
        <f>+MID(D261,4,2)</f>
        <v>17</v>
      </c>
      <c r="X261" t="str">
        <f>+LEFT(D261,2)</f>
        <v>01</v>
      </c>
      <c r="Y261" t="str">
        <f>+RIGHT(D261,4)</f>
        <v>2030</v>
      </c>
      <c r="Z261">
        <f>+Y261-V261</f>
        <v>10</v>
      </c>
      <c r="AA261">
        <f>+X261-U261</f>
        <v>0</v>
      </c>
      <c r="AB261">
        <f>+AA261/12</f>
        <v>0</v>
      </c>
      <c r="AC261" s="6"/>
    </row>
    <row r="262" spans="1:29" x14ac:dyDescent="0.25">
      <c r="A262" t="s">
        <v>15</v>
      </c>
      <c r="B262" t="s">
        <v>16</v>
      </c>
      <c r="C262" t="s">
        <v>194</v>
      </c>
      <c r="D262" t="s">
        <v>197</v>
      </c>
      <c r="E262" s="2">
        <v>0.22</v>
      </c>
      <c r="F262" t="s">
        <v>19</v>
      </c>
      <c r="G262" s="2">
        <v>0</v>
      </c>
      <c r="H262" t="s">
        <v>59</v>
      </c>
      <c r="I262" t="s">
        <v>22</v>
      </c>
      <c r="J262" s="2">
        <v>176000</v>
      </c>
      <c r="K262" t="s">
        <v>21</v>
      </c>
      <c r="L262" s="2">
        <v>5000000000</v>
      </c>
      <c r="M262" t="s">
        <v>23</v>
      </c>
      <c r="N262" t="s">
        <v>45</v>
      </c>
      <c r="O262" t="s">
        <v>680</v>
      </c>
      <c r="P262" s="3" t="str">
        <f>+LEFT(O262,10)</f>
        <v>01/15/2020</v>
      </c>
      <c r="Q262" s="4">
        <f t="shared" si="4"/>
        <v>43845</v>
      </c>
      <c r="R262" s="5">
        <f>+Z262+AB262</f>
        <v>10</v>
      </c>
      <c r="S262" s="6">
        <f>+IF(I262="CLF",J262,L262)</f>
        <v>176000</v>
      </c>
      <c r="T262" t="str">
        <f>+MID(C262,4,2)</f>
        <v>17</v>
      </c>
      <c r="U262" t="str">
        <f>+LEFT(C262,2)</f>
        <v>01</v>
      </c>
      <c r="V262" t="str">
        <f>+RIGHT(C262,4)</f>
        <v>2020</v>
      </c>
      <c r="W262" t="str">
        <f>+MID(D262,4,2)</f>
        <v>17</v>
      </c>
      <c r="X262" t="str">
        <f>+LEFT(D262,2)</f>
        <v>01</v>
      </c>
      <c r="Y262" t="str">
        <f>+RIGHT(D262,4)</f>
        <v>2030</v>
      </c>
      <c r="Z262">
        <f>+Y262-V262</f>
        <v>10</v>
      </c>
      <c r="AA262">
        <f>+X262-U262</f>
        <v>0</v>
      </c>
      <c r="AB262">
        <f>+AA262/12</f>
        <v>0</v>
      </c>
      <c r="AC262" s="6"/>
    </row>
    <row r="263" spans="1:29" x14ac:dyDescent="0.25">
      <c r="A263" t="s">
        <v>15</v>
      </c>
      <c r="B263" t="s">
        <v>16</v>
      </c>
      <c r="C263" t="s">
        <v>194</v>
      </c>
      <c r="D263" t="s">
        <v>197</v>
      </c>
      <c r="E263" s="2">
        <v>0.22</v>
      </c>
      <c r="F263" t="s">
        <v>19</v>
      </c>
      <c r="G263" s="2">
        <v>0</v>
      </c>
      <c r="H263" t="s">
        <v>59</v>
      </c>
      <c r="I263" t="s">
        <v>22</v>
      </c>
      <c r="J263" s="2">
        <v>176000</v>
      </c>
      <c r="K263" t="s">
        <v>21</v>
      </c>
      <c r="L263" s="2">
        <v>5000000000</v>
      </c>
      <c r="M263" t="s">
        <v>23</v>
      </c>
      <c r="N263" t="s">
        <v>45</v>
      </c>
      <c r="O263" t="s">
        <v>681</v>
      </c>
      <c r="P263" s="3" t="str">
        <f>+LEFT(O263,10)</f>
        <v>01/15/2020</v>
      </c>
      <c r="Q263" s="4">
        <f t="shared" si="4"/>
        <v>43845</v>
      </c>
      <c r="R263" s="5">
        <f>+Z263+AB263</f>
        <v>10</v>
      </c>
      <c r="S263" s="6">
        <f>+IF(I263="CLF",J263,L263)</f>
        <v>176000</v>
      </c>
      <c r="T263" t="str">
        <f>+MID(C263,4,2)</f>
        <v>17</v>
      </c>
      <c r="U263" t="str">
        <f>+LEFT(C263,2)</f>
        <v>01</v>
      </c>
      <c r="V263" t="str">
        <f>+RIGHT(C263,4)</f>
        <v>2020</v>
      </c>
      <c r="W263" t="str">
        <f>+MID(D263,4,2)</f>
        <v>17</v>
      </c>
      <c r="X263" t="str">
        <f>+LEFT(D263,2)</f>
        <v>01</v>
      </c>
      <c r="Y263" t="str">
        <f>+RIGHT(D263,4)</f>
        <v>2030</v>
      </c>
      <c r="Z263">
        <f>+Y263-V263</f>
        <v>10</v>
      </c>
      <c r="AA263">
        <f>+X263-U263</f>
        <v>0</v>
      </c>
      <c r="AB263">
        <f>+AA263/12</f>
        <v>0</v>
      </c>
      <c r="AC263" s="6"/>
    </row>
    <row r="264" spans="1:29" x14ac:dyDescent="0.25">
      <c r="A264" t="s">
        <v>15</v>
      </c>
      <c r="B264" t="s">
        <v>16</v>
      </c>
      <c r="C264" t="s">
        <v>194</v>
      </c>
      <c r="D264" t="s">
        <v>682</v>
      </c>
      <c r="E264" s="2">
        <v>-0.36</v>
      </c>
      <c r="F264" t="s">
        <v>19</v>
      </c>
      <c r="G264" s="2">
        <v>0</v>
      </c>
      <c r="H264" t="s">
        <v>20</v>
      </c>
      <c r="I264" t="s">
        <v>21</v>
      </c>
      <c r="J264" s="2">
        <v>8000000000</v>
      </c>
      <c r="K264" t="s">
        <v>22</v>
      </c>
      <c r="L264" s="2">
        <v>282000</v>
      </c>
      <c r="M264" t="s">
        <v>23</v>
      </c>
      <c r="N264" t="s">
        <v>24</v>
      </c>
      <c r="O264" t="s">
        <v>683</v>
      </c>
      <c r="P264" s="3" t="str">
        <f>+LEFT(O264,10)</f>
        <v>01/15/2020</v>
      </c>
      <c r="Q264" s="4">
        <f t="shared" si="4"/>
        <v>43845</v>
      </c>
      <c r="R264" s="5">
        <f>+Z264+AB264</f>
        <v>5</v>
      </c>
      <c r="S264" s="6">
        <f>+IF(I264="CLF",J264,L264)</f>
        <v>282000</v>
      </c>
      <c r="T264" t="str">
        <f>+MID(C264,4,2)</f>
        <v>17</v>
      </c>
      <c r="U264" t="str">
        <f>+LEFT(C264,2)</f>
        <v>01</v>
      </c>
      <c r="V264" t="str">
        <f>+RIGHT(C264,4)</f>
        <v>2020</v>
      </c>
      <c r="W264" t="str">
        <f>+MID(D264,4,2)</f>
        <v>17</v>
      </c>
      <c r="X264" t="str">
        <f>+LEFT(D264,2)</f>
        <v>01</v>
      </c>
      <c r="Y264" t="str">
        <f>+RIGHT(D264,4)</f>
        <v>2025</v>
      </c>
      <c r="Z264">
        <f>+Y264-V264</f>
        <v>5</v>
      </c>
      <c r="AA264">
        <f>+X264-U264</f>
        <v>0</v>
      </c>
      <c r="AB264">
        <f>+AA264/12</f>
        <v>0</v>
      </c>
      <c r="AC264" s="6"/>
    </row>
    <row r="265" spans="1:29" x14ac:dyDescent="0.25">
      <c r="A265" t="s">
        <v>15</v>
      </c>
      <c r="B265" t="s">
        <v>16</v>
      </c>
      <c r="C265" t="s">
        <v>194</v>
      </c>
      <c r="D265" t="s">
        <v>684</v>
      </c>
      <c r="E265" s="2">
        <v>-0.59</v>
      </c>
      <c r="F265" t="s">
        <v>19</v>
      </c>
      <c r="G265" s="2">
        <v>0</v>
      </c>
      <c r="H265" t="s">
        <v>20</v>
      </c>
      <c r="I265" t="s">
        <v>21</v>
      </c>
      <c r="J265" s="2">
        <v>10000000000</v>
      </c>
      <c r="K265" t="s">
        <v>22</v>
      </c>
      <c r="L265" s="2">
        <v>353000</v>
      </c>
      <c r="M265" t="s">
        <v>23</v>
      </c>
      <c r="N265" t="s">
        <v>24</v>
      </c>
      <c r="O265" t="s">
        <v>685</v>
      </c>
      <c r="P265" s="3" t="str">
        <f>+LEFT(O265,10)</f>
        <v>01/15/2020</v>
      </c>
      <c r="Q265" s="4">
        <f t="shared" si="4"/>
        <v>43845</v>
      </c>
      <c r="R265" s="5">
        <f>+Z265+AB265</f>
        <v>4</v>
      </c>
      <c r="S265" s="6">
        <f>+IF(I265="CLF",J265,L265)</f>
        <v>353000</v>
      </c>
      <c r="T265" t="str">
        <f>+MID(C265,4,2)</f>
        <v>17</v>
      </c>
      <c r="U265" t="str">
        <f>+LEFT(C265,2)</f>
        <v>01</v>
      </c>
      <c r="V265" t="str">
        <f>+RIGHT(C265,4)</f>
        <v>2020</v>
      </c>
      <c r="W265" t="str">
        <f>+MID(D265,4,2)</f>
        <v>17</v>
      </c>
      <c r="X265" t="str">
        <f>+LEFT(D265,2)</f>
        <v>01</v>
      </c>
      <c r="Y265" t="str">
        <f>+RIGHT(D265,4)</f>
        <v>2024</v>
      </c>
      <c r="Z265">
        <f>+Y265-V265</f>
        <v>4</v>
      </c>
      <c r="AA265">
        <f>+X265-U265</f>
        <v>0</v>
      </c>
      <c r="AB265">
        <f>+AA265/12</f>
        <v>0</v>
      </c>
      <c r="AC265" s="6"/>
    </row>
    <row r="266" spans="1:29" x14ac:dyDescent="0.25">
      <c r="A266" t="s">
        <v>15</v>
      </c>
      <c r="B266" t="s">
        <v>16</v>
      </c>
      <c r="C266" t="s">
        <v>194</v>
      </c>
      <c r="D266" t="s">
        <v>686</v>
      </c>
      <c r="E266" s="2">
        <v>-1</v>
      </c>
      <c r="F266" t="s">
        <v>19</v>
      </c>
      <c r="G266" s="2">
        <v>0</v>
      </c>
      <c r="H266" t="s">
        <v>20</v>
      </c>
      <c r="I266" t="s">
        <v>21</v>
      </c>
      <c r="J266" s="2">
        <v>25000000000</v>
      </c>
      <c r="K266" t="s">
        <v>22</v>
      </c>
      <c r="L266" s="2">
        <v>882000</v>
      </c>
      <c r="M266" t="s">
        <v>23</v>
      </c>
      <c r="N266" t="s">
        <v>45</v>
      </c>
      <c r="O266" t="s">
        <v>687</v>
      </c>
      <c r="P266" s="3" t="str">
        <f>+LEFT(O266,10)</f>
        <v>01/15/2020</v>
      </c>
      <c r="Q266" s="4">
        <f t="shared" si="4"/>
        <v>43845</v>
      </c>
      <c r="R266" s="5">
        <f>+Z266+AB266</f>
        <v>2</v>
      </c>
      <c r="S266" s="6">
        <f>+IF(I266="CLF",J266,L266)</f>
        <v>882000</v>
      </c>
      <c r="T266" t="str">
        <f>+MID(C266,4,2)</f>
        <v>17</v>
      </c>
      <c r="U266" t="str">
        <f>+LEFT(C266,2)</f>
        <v>01</v>
      </c>
      <c r="V266" t="str">
        <f>+RIGHT(C266,4)</f>
        <v>2020</v>
      </c>
      <c r="W266" t="str">
        <f>+MID(D266,4,2)</f>
        <v>17</v>
      </c>
      <c r="X266" t="str">
        <f>+LEFT(D266,2)</f>
        <v>01</v>
      </c>
      <c r="Y266" t="str">
        <f>+RIGHT(D266,4)</f>
        <v>2022</v>
      </c>
      <c r="Z266">
        <f>+Y266-V266</f>
        <v>2</v>
      </c>
      <c r="AA266">
        <f>+X266-U266</f>
        <v>0</v>
      </c>
      <c r="AB266">
        <f>+AA266/12</f>
        <v>0</v>
      </c>
      <c r="AC266" s="6"/>
    </row>
    <row r="267" spans="1:29" x14ac:dyDescent="0.25">
      <c r="A267" t="s">
        <v>15</v>
      </c>
      <c r="B267" t="s">
        <v>16</v>
      </c>
      <c r="C267" t="s">
        <v>194</v>
      </c>
      <c r="D267" t="s">
        <v>197</v>
      </c>
      <c r="E267" s="2">
        <v>0.22</v>
      </c>
      <c r="F267" t="s">
        <v>19</v>
      </c>
      <c r="G267" s="2">
        <v>0</v>
      </c>
      <c r="H267" t="s">
        <v>20</v>
      </c>
      <c r="I267" t="s">
        <v>22</v>
      </c>
      <c r="J267" s="2">
        <v>882000</v>
      </c>
      <c r="K267" t="s">
        <v>21</v>
      </c>
      <c r="L267" s="2">
        <v>25000000000</v>
      </c>
      <c r="M267" t="s">
        <v>23</v>
      </c>
      <c r="N267" t="s">
        <v>45</v>
      </c>
      <c r="O267" t="s">
        <v>688</v>
      </c>
      <c r="P267" s="3" t="str">
        <f>+LEFT(O267,10)</f>
        <v>01/15/2020</v>
      </c>
      <c r="Q267" s="4">
        <f t="shared" si="4"/>
        <v>43845</v>
      </c>
      <c r="R267" s="5">
        <f>+Z267+AB267</f>
        <v>10</v>
      </c>
      <c r="S267" s="6">
        <f>+IF(I267="CLF",J267,L267)</f>
        <v>882000</v>
      </c>
      <c r="T267" t="str">
        <f>+MID(C267,4,2)</f>
        <v>17</v>
      </c>
      <c r="U267" t="str">
        <f>+LEFT(C267,2)</f>
        <v>01</v>
      </c>
      <c r="V267" t="str">
        <f>+RIGHT(C267,4)</f>
        <v>2020</v>
      </c>
      <c r="W267" t="str">
        <f>+MID(D267,4,2)</f>
        <v>17</v>
      </c>
      <c r="X267" t="str">
        <f>+LEFT(D267,2)</f>
        <v>01</v>
      </c>
      <c r="Y267" t="str">
        <f>+RIGHT(D267,4)</f>
        <v>2030</v>
      </c>
      <c r="Z267">
        <f>+Y267-V267</f>
        <v>10</v>
      </c>
      <c r="AA267">
        <f>+X267-U267</f>
        <v>0</v>
      </c>
      <c r="AB267">
        <f>+AA267/12</f>
        <v>0</v>
      </c>
      <c r="AC267" s="6"/>
    </row>
    <row r="268" spans="1:29" x14ac:dyDescent="0.25">
      <c r="A268" t="s">
        <v>15</v>
      </c>
      <c r="B268" t="s">
        <v>16</v>
      </c>
      <c r="C268" t="s">
        <v>194</v>
      </c>
      <c r="D268" t="s">
        <v>197</v>
      </c>
      <c r="E268" s="2">
        <v>0.22</v>
      </c>
      <c r="F268" t="s">
        <v>19</v>
      </c>
      <c r="G268" s="2">
        <v>0</v>
      </c>
      <c r="H268" t="s">
        <v>34</v>
      </c>
      <c r="I268" t="s">
        <v>22</v>
      </c>
      <c r="J268" s="2">
        <v>176000</v>
      </c>
      <c r="K268" t="s">
        <v>21</v>
      </c>
      <c r="L268" s="2">
        <v>5000000000</v>
      </c>
      <c r="M268" t="s">
        <v>23</v>
      </c>
      <c r="N268" t="s">
        <v>24</v>
      </c>
      <c r="O268" t="s">
        <v>689</v>
      </c>
      <c r="P268" s="3" t="str">
        <f>+LEFT(O268,10)</f>
        <v>01/15/2020</v>
      </c>
      <c r="Q268" s="4">
        <f t="shared" si="4"/>
        <v>43845</v>
      </c>
      <c r="R268" s="5">
        <f>+Z268+AB268</f>
        <v>10</v>
      </c>
      <c r="S268" s="6">
        <f>+IF(I268="CLF",J268,L268)</f>
        <v>176000</v>
      </c>
      <c r="T268" t="str">
        <f>+MID(C268,4,2)</f>
        <v>17</v>
      </c>
      <c r="U268" t="str">
        <f>+LEFT(C268,2)</f>
        <v>01</v>
      </c>
      <c r="V268" t="str">
        <f>+RIGHT(C268,4)</f>
        <v>2020</v>
      </c>
      <c r="W268" t="str">
        <f>+MID(D268,4,2)</f>
        <v>17</v>
      </c>
      <c r="X268" t="str">
        <f>+LEFT(D268,2)</f>
        <v>01</v>
      </c>
      <c r="Y268" t="str">
        <f>+RIGHT(D268,4)</f>
        <v>2030</v>
      </c>
      <c r="Z268">
        <f>+Y268-V268</f>
        <v>10</v>
      </c>
      <c r="AA268">
        <f>+X268-U268</f>
        <v>0</v>
      </c>
      <c r="AB268">
        <f>+AA268/12</f>
        <v>0</v>
      </c>
      <c r="AC268" s="6"/>
    </row>
    <row r="269" spans="1:29" x14ac:dyDescent="0.25">
      <c r="A269" t="s">
        <v>15</v>
      </c>
      <c r="B269" t="s">
        <v>16</v>
      </c>
      <c r="C269" t="s">
        <v>194</v>
      </c>
      <c r="D269" t="s">
        <v>690</v>
      </c>
      <c r="E269" s="2">
        <v>0.04</v>
      </c>
      <c r="F269" t="s">
        <v>19</v>
      </c>
      <c r="G269" s="2">
        <v>0</v>
      </c>
      <c r="H269" t="s">
        <v>34</v>
      </c>
      <c r="I269" t="s">
        <v>22</v>
      </c>
      <c r="J269" s="2">
        <v>211000</v>
      </c>
      <c r="K269" t="s">
        <v>21</v>
      </c>
      <c r="L269" s="2">
        <v>6000000000</v>
      </c>
      <c r="M269" t="s">
        <v>23</v>
      </c>
      <c r="N269" t="s">
        <v>24</v>
      </c>
      <c r="O269" t="s">
        <v>691</v>
      </c>
      <c r="P269" s="3" t="str">
        <f>+LEFT(O269,10)</f>
        <v>01/15/2020</v>
      </c>
      <c r="Q269" s="4">
        <f t="shared" si="4"/>
        <v>43845</v>
      </c>
      <c r="R269" s="5">
        <f>+Z269+AB269</f>
        <v>8</v>
      </c>
      <c r="S269" s="6">
        <f>+IF(I269="CLF",J269,L269)</f>
        <v>211000</v>
      </c>
      <c r="T269" t="str">
        <f>+MID(C269,4,2)</f>
        <v>17</v>
      </c>
      <c r="U269" t="str">
        <f>+LEFT(C269,2)</f>
        <v>01</v>
      </c>
      <c r="V269" t="str">
        <f>+RIGHT(C269,4)</f>
        <v>2020</v>
      </c>
      <c r="W269" t="str">
        <f>+MID(D269,4,2)</f>
        <v>18</v>
      </c>
      <c r="X269" t="str">
        <f>+LEFT(D269,2)</f>
        <v>01</v>
      </c>
      <c r="Y269" t="str">
        <f>+RIGHT(D269,4)</f>
        <v>2028</v>
      </c>
      <c r="Z269">
        <f>+Y269-V269</f>
        <v>8</v>
      </c>
      <c r="AA269">
        <f>+X269-U269</f>
        <v>0</v>
      </c>
      <c r="AB269">
        <f>+AA269/12</f>
        <v>0</v>
      </c>
      <c r="AC269" s="6"/>
    </row>
    <row r="270" spans="1:29" x14ac:dyDescent="0.25">
      <c r="A270" t="s">
        <v>15</v>
      </c>
      <c r="B270" t="s">
        <v>16</v>
      </c>
      <c r="C270" t="s">
        <v>194</v>
      </c>
      <c r="D270" t="s">
        <v>197</v>
      </c>
      <c r="E270" s="2">
        <v>0.24</v>
      </c>
      <c r="F270" t="s">
        <v>19</v>
      </c>
      <c r="G270" s="2">
        <v>0</v>
      </c>
      <c r="H270" t="s">
        <v>20</v>
      </c>
      <c r="I270" t="s">
        <v>21</v>
      </c>
      <c r="J270" s="2">
        <v>3000000000</v>
      </c>
      <c r="K270" t="s">
        <v>22</v>
      </c>
      <c r="L270" s="2">
        <v>105000</v>
      </c>
      <c r="M270" t="s">
        <v>23</v>
      </c>
      <c r="N270" t="s">
        <v>24</v>
      </c>
      <c r="O270" t="s">
        <v>692</v>
      </c>
      <c r="P270" s="3" t="str">
        <f>+LEFT(O270,10)</f>
        <v>01/15/2020</v>
      </c>
      <c r="Q270" s="4">
        <f t="shared" si="4"/>
        <v>43845</v>
      </c>
      <c r="R270" s="5">
        <f>+Z270+AB270</f>
        <v>10</v>
      </c>
      <c r="S270" s="6">
        <f>+IF(I270="CLF",J270,L270)</f>
        <v>105000</v>
      </c>
      <c r="T270" t="str">
        <f>+MID(C270,4,2)</f>
        <v>17</v>
      </c>
      <c r="U270" t="str">
        <f>+LEFT(C270,2)</f>
        <v>01</v>
      </c>
      <c r="V270" t="str">
        <f>+RIGHT(C270,4)</f>
        <v>2020</v>
      </c>
      <c r="W270" t="str">
        <f>+MID(D270,4,2)</f>
        <v>17</v>
      </c>
      <c r="X270" t="str">
        <f>+LEFT(D270,2)</f>
        <v>01</v>
      </c>
      <c r="Y270" t="str">
        <f>+RIGHT(D270,4)</f>
        <v>2030</v>
      </c>
      <c r="Z270">
        <f>+Y270-V270</f>
        <v>10</v>
      </c>
      <c r="AA270">
        <f>+X270-U270</f>
        <v>0</v>
      </c>
      <c r="AB270">
        <f>+AA270/12</f>
        <v>0</v>
      </c>
      <c r="AC270" s="6"/>
    </row>
    <row r="271" spans="1:29" x14ac:dyDescent="0.25">
      <c r="A271" t="s">
        <v>15</v>
      </c>
      <c r="B271" t="s">
        <v>16</v>
      </c>
      <c r="C271" t="s">
        <v>194</v>
      </c>
      <c r="D271" t="s">
        <v>693</v>
      </c>
      <c r="E271" s="2">
        <v>-0.06</v>
      </c>
      <c r="F271" t="s">
        <v>19</v>
      </c>
      <c r="G271" s="2">
        <v>0</v>
      </c>
      <c r="H271" t="s">
        <v>20</v>
      </c>
      <c r="I271" t="s">
        <v>21</v>
      </c>
      <c r="J271" s="2">
        <v>6000000000</v>
      </c>
      <c r="K271" t="s">
        <v>22</v>
      </c>
      <c r="L271" s="2">
        <v>211000</v>
      </c>
      <c r="M271" t="s">
        <v>23</v>
      </c>
      <c r="N271" t="s">
        <v>24</v>
      </c>
      <c r="O271" t="s">
        <v>694</v>
      </c>
      <c r="P271" s="3" t="str">
        <f>+LEFT(O271,10)</f>
        <v>01/15/2020</v>
      </c>
      <c r="Q271" s="4">
        <f t="shared" si="4"/>
        <v>43845</v>
      </c>
      <c r="R271" s="5">
        <f>+Z271+AB271</f>
        <v>7</v>
      </c>
      <c r="S271" s="6">
        <f>+IF(I271="CLF",J271,L271)</f>
        <v>211000</v>
      </c>
      <c r="T271" t="str">
        <f>+MID(C271,4,2)</f>
        <v>17</v>
      </c>
      <c r="U271" t="str">
        <f>+LEFT(C271,2)</f>
        <v>01</v>
      </c>
      <c r="V271" t="str">
        <f>+RIGHT(C271,4)</f>
        <v>2020</v>
      </c>
      <c r="W271" t="str">
        <f>+MID(D271,4,2)</f>
        <v>19</v>
      </c>
      <c r="X271" t="str">
        <f>+LEFT(D271,2)</f>
        <v>01</v>
      </c>
      <c r="Y271" t="str">
        <f>+RIGHT(D271,4)</f>
        <v>2027</v>
      </c>
      <c r="Z271">
        <f>+Y271-V271</f>
        <v>7</v>
      </c>
      <c r="AA271">
        <f>+X271-U271</f>
        <v>0</v>
      </c>
      <c r="AB271">
        <f>+AA271/12</f>
        <v>0</v>
      </c>
      <c r="AC271" s="6"/>
    </row>
    <row r="272" spans="1:29" x14ac:dyDescent="0.25">
      <c r="A272" t="s">
        <v>15</v>
      </c>
      <c r="B272" t="s">
        <v>16</v>
      </c>
      <c r="C272" t="s">
        <v>194</v>
      </c>
      <c r="D272" t="s">
        <v>695</v>
      </c>
      <c r="E272" s="2">
        <v>-0.19</v>
      </c>
      <c r="F272" t="s">
        <v>19</v>
      </c>
      <c r="G272" s="2">
        <v>0</v>
      </c>
      <c r="H272" t="s">
        <v>20</v>
      </c>
      <c r="I272" t="s">
        <v>21</v>
      </c>
      <c r="J272" s="2">
        <v>6000000000</v>
      </c>
      <c r="K272" t="s">
        <v>22</v>
      </c>
      <c r="L272" s="2">
        <v>211000</v>
      </c>
      <c r="M272" t="s">
        <v>23</v>
      </c>
      <c r="N272" t="s">
        <v>24</v>
      </c>
      <c r="O272" t="s">
        <v>696</v>
      </c>
      <c r="P272" s="3" t="str">
        <f>+LEFT(O272,10)</f>
        <v>01/15/2020</v>
      </c>
      <c r="Q272" s="4">
        <f t="shared" si="4"/>
        <v>43845</v>
      </c>
      <c r="R272" s="5">
        <f>+Z272+AB272</f>
        <v>6</v>
      </c>
      <c r="S272" s="6">
        <f>+IF(I272="CLF",J272,L272)</f>
        <v>211000</v>
      </c>
      <c r="T272" t="str">
        <f>+MID(C272,4,2)</f>
        <v>17</v>
      </c>
      <c r="U272" t="str">
        <f>+LEFT(C272,2)</f>
        <v>01</v>
      </c>
      <c r="V272" t="str">
        <f>+RIGHT(C272,4)</f>
        <v>2020</v>
      </c>
      <c r="W272" t="str">
        <f>+MID(D272,4,2)</f>
        <v>20</v>
      </c>
      <c r="X272" t="str">
        <f>+LEFT(D272,2)</f>
        <v>01</v>
      </c>
      <c r="Y272" t="str">
        <f>+RIGHT(D272,4)</f>
        <v>2026</v>
      </c>
      <c r="Z272">
        <f>+Y272-V272</f>
        <v>6</v>
      </c>
      <c r="AA272">
        <f>+X272-U272</f>
        <v>0</v>
      </c>
      <c r="AB272">
        <f>+AA272/12</f>
        <v>0</v>
      </c>
      <c r="AC272" s="6"/>
    </row>
    <row r="273" spans="1:29" x14ac:dyDescent="0.25">
      <c r="A273" t="s">
        <v>15</v>
      </c>
      <c r="B273" t="s">
        <v>16</v>
      </c>
      <c r="C273" t="s">
        <v>194</v>
      </c>
      <c r="D273" t="s">
        <v>682</v>
      </c>
      <c r="E273" s="2">
        <v>-0.35</v>
      </c>
      <c r="F273" t="s">
        <v>19</v>
      </c>
      <c r="G273" s="2">
        <v>0</v>
      </c>
      <c r="H273" t="s">
        <v>34</v>
      </c>
      <c r="I273" t="s">
        <v>22</v>
      </c>
      <c r="J273" s="2">
        <v>282000</v>
      </c>
      <c r="K273" t="s">
        <v>21</v>
      </c>
      <c r="L273" s="2">
        <v>8000000000</v>
      </c>
      <c r="M273" t="s">
        <v>23</v>
      </c>
      <c r="N273" t="s">
        <v>24</v>
      </c>
      <c r="O273" t="s">
        <v>697</v>
      </c>
      <c r="P273" s="3" t="str">
        <f>+LEFT(O273,10)</f>
        <v>01/15/2020</v>
      </c>
      <c r="Q273" s="4">
        <f t="shared" si="4"/>
        <v>43845</v>
      </c>
      <c r="R273" s="5">
        <f>+Z273+AB273</f>
        <v>5</v>
      </c>
      <c r="S273" s="6">
        <f>+IF(I273="CLF",J273,L273)</f>
        <v>282000</v>
      </c>
      <c r="T273" t="str">
        <f>+MID(C273,4,2)</f>
        <v>17</v>
      </c>
      <c r="U273" t="str">
        <f>+LEFT(C273,2)</f>
        <v>01</v>
      </c>
      <c r="V273" t="str">
        <f>+RIGHT(C273,4)</f>
        <v>2020</v>
      </c>
      <c r="W273" t="str">
        <f>+MID(D273,4,2)</f>
        <v>17</v>
      </c>
      <c r="X273" t="str">
        <f>+LEFT(D273,2)</f>
        <v>01</v>
      </c>
      <c r="Y273" t="str">
        <f>+RIGHT(D273,4)</f>
        <v>2025</v>
      </c>
      <c r="Z273">
        <f>+Y273-V273</f>
        <v>5</v>
      </c>
      <c r="AA273">
        <f>+X273-U273</f>
        <v>0</v>
      </c>
      <c r="AB273">
        <f>+AA273/12</f>
        <v>0</v>
      </c>
      <c r="AC273" s="6"/>
    </row>
    <row r="274" spans="1:29" x14ac:dyDescent="0.25">
      <c r="A274" t="s">
        <v>15</v>
      </c>
      <c r="B274" t="s">
        <v>16</v>
      </c>
      <c r="C274" t="s">
        <v>194</v>
      </c>
      <c r="D274" t="s">
        <v>197</v>
      </c>
      <c r="E274" s="2">
        <v>0.22</v>
      </c>
      <c r="F274" t="s">
        <v>19</v>
      </c>
      <c r="G274" s="2">
        <v>0</v>
      </c>
      <c r="H274" t="s">
        <v>34</v>
      </c>
      <c r="I274" t="s">
        <v>22</v>
      </c>
      <c r="J274" s="2">
        <v>176000</v>
      </c>
      <c r="K274" t="s">
        <v>21</v>
      </c>
      <c r="L274" s="2">
        <v>5000000000</v>
      </c>
      <c r="M274" t="s">
        <v>23</v>
      </c>
      <c r="N274" t="s">
        <v>24</v>
      </c>
      <c r="O274" t="s">
        <v>698</v>
      </c>
      <c r="P274" s="3" t="str">
        <f>+LEFT(O274,10)</f>
        <v>01/15/2020</v>
      </c>
      <c r="Q274" s="4">
        <f t="shared" si="4"/>
        <v>43845</v>
      </c>
      <c r="R274" s="5">
        <f>+Z274+AB274</f>
        <v>10</v>
      </c>
      <c r="S274" s="6">
        <f>+IF(I274="CLF",J274,L274)</f>
        <v>176000</v>
      </c>
      <c r="T274" t="str">
        <f>+MID(C274,4,2)</f>
        <v>17</v>
      </c>
      <c r="U274" t="str">
        <f>+LEFT(C274,2)</f>
        <v>01</v>
      </c>
      <c r="V274" t="str">
        <f>+RIGHT(C274,4)</f>
        <v>2020</v>
      </c>
      <c r="W274" t="str">
        <f>+MID(D274,4,2)</f>
        <v>17</v>
      </c>
      <c r="X274" t="str">
        <f>+LEFT(D274,2)</f>
        <v>01</v>
      </c>
      <c r="Y274" t="str">
        <f>+RIGHT(D274,4)</f>
        <v>2030</v>
      </c>
      <c r="Z274">
        <f>+Y274-V274</f>
        <v>10</v>
      </c>
      <c r="AA274">
        <f>+X274-U274</f>
        <v>0</v>
      </c>
      <c r="AB274">
        <f>+AA274/12</f>
        <v>0</v>
      </c>
      <c r="AC274" s="6"/>
    </row>
    <row r="275" spans="1:29" x14ac:dyDescent="0.25">
      <c r="A275" t="s">
        <v>15</v>
      </c>
      <c r="B275" t="s">
        <v>16</v>
      </c>
      <c r="C275" t="s">
        <v>194</v>
      </c>
      <c r="D275" t="s">
        <v>690</v>
      </c>
      <c r="E275" s="2">
        <v>0.04</v>
      </c>
      <c r="F275" t="s">
        <v>19</v>
      </c>
      <c r="G275" s="2">
        <v>0</v>
      </c>
      <c r="H275" t="s">
        <v>34</v>
      </c>
      <c r="I275" t="s">
        <v>22</v>
      </c>
      <c r="J275" s="2">
        <v>211000</v>
      </c>
      <c r="K275" t="s">
        <v>21</v>
      </c>
      <c r="L275" s="2">
        <v>6000000000</v>
      </c>
      <c r="M275" t="s">
        <v>23</v>
      </c>
      <c r="N275" t="s">
        <v>24</v>
      </c>
      <c r="O275" t="s">
        <v>699</v>
      </c>
      <c r="P275" s="3" t="str">
        <f>+LEFT(O275,10)</f>
        <v>01/15/2020</v>
      </c>
      <c r="Q275" s="4">
        <f t="shared" si="4"/>
        <v>43845</v>
      </c>
      <c r="R275" s="5">
        <f>+Z275+AB275</f>
        <v>8</v>
      </c>
      <c r="S275" s="6">
        <f>+IF(I275="CLF",J275,L275)</f>
        <v>211000</v>
      </c>
      <c r="T275" t="str">
        <f>+MID(C275,4,2)</f>
        <v>17</v>
      </c>
      <c r="U275" t="str">
        <f>+LEFT(C275,2)</f>
        <v>01</v>
      </c>
      <c r="V275" t="str">
        <f>+RIGHT(C275,4)</f>
        <v>2020</v>
      </c>
      <c r="W275" t="str">
        <f>+MID(D275,4,2)</f>
        <v>18</v>
      </c>
      <c r="X275" t="str">
        <f>+LEFT(D275,2)</f>
        <v>01</v>
      </c>
      <c r="Y275" t="str">
        <f>+RIGHT(D275,4)</f>
        <v>2028</v>
      </c>
      <c r="Z275">
        <f>+Y275-V275</f>
        <v>8</v>
      </c>
      <c r="AA275">
        <f>+X275-U275</f>
        <v>0</v>
      </c>
      <c r="AB275">
        <f>+AA275/12</f>
        <v>0</v>
      </c>
      <c r="AC275" s="6"/>
    </row>
    <row r="276" spans="1:29" x14ac:dyDescent="0.25">
      <c r="A276" t="s">
        <v>15</v>
      </c>
      <c r="B276" t="s">
        <v>16</v>
      </c>
      <c r="C276" t="s">
        <v>194</v>
      </c>
      <c r="D276" t="s">
        <v>197</v>
      </c>
      <c r="E276" s="2">
        <v>0.22</v>
      </c>
      <c r="F276" t="s">
        <v>19</v>
      </c>
      <c r="G276" s="2">
        <v>0</v>
      </c>
      <c r="H276" t="s">
        <v>34</v>
      </c>
      <c r="I276" t="s">
        <v>22</v>
      </c>
      <c r="J276" s="2">
        <v>176000</v>
      </c>
      <c r="K276" t="s">
        <v>21</v>
      </c>
      <c r="L276" s="2">
        <v>5000000000</v>
      </c>
      <c r="M276" t="s">
        <v>23</v>
      </c>
      <c r="N276" t="s">
        <v>24</v>
      </c>
      <c r="O276" t="s">
        <v>700</v>
      </c>
      <c r="P276" s="3" t="str">
        <f>+LEFT(O276,10)</f>
        <v>01/15/2020</v>
      </c>
      <c r="Q276" s="4">
        <f t="shared" si="4"/>
        <v>43845</v>
      </c>
      <c r="R276" s="5">
        <f>+Z276+AB276</f>
        <v>10</v>
      </c>
      <c r="S276" s="6">
        <f>+IF(I276="CLF",J276,L276)</f>
        <v>176000</v>
      </c>
      <c r="T276" t="str">
        <f>+MID(C276,4,2)</f>
        <v>17</v>
      </c>
      <c r="U276" t="str">
        <f>+LEFT(C276,2)</f>
        <v>01</v>
      </c>
      <c r="V276" t="str">
        <f>+RIGHT(C276,4)</f>
        <v>2020</v>
      </c>
      <c r="W276" t="str">
        <f>+MID(D276,4,2)</f>
        <v>17</v>
      </c>
      <c r="X276" t="str">
        <f>+LEFT(D276,2)</f>
        <v>01</v>
      </c>
      <c r="Y276" t="str">
        <f>+RIGHT(D276,4)</f>
        <v>2030</v>
      </c>
      <c r="Z276">
        <f>+Y276-V276</f>
        <v>10</v>
      </c>
      <c r="AA276">
        <f>+X276-U276</f>
        <v>0</v>
      </c>
      <c r="AB276">
        <f>+AA276/12</f>
        <v>0</v>
      </c>
      <c r="AC276" s="6"/>
    </row>
    <row r="277" spans="1:29" x14ac:dyDescent="0.25">
      <c r="A277" t="s">
        <v>15</v>
      </c>
      <c r="B277" t="s">
        <v>16</v>
      </c>
      <c r="C277" t="s">
        <v>194</v>
      </c>
      <c r="D277" t="s">
        <v>690</v>
      </c>
      <c r="E277" s="2">
        <v>0.04</v>
      </c>
      <c r="F277" t="s">
        <v>19</v>
      </c>
      <c r="G277" s="2">
        <v>0</v>
      </c>
      <c r="H277" t="s">
        <v>34</v>
      </c>
      <c r="I277" t="s">
        <v>22</v>
      </c>
      <c r="J277" s="2">
        <v>211000</v>
      </c>
      <c r="K277" t="s">
        <v>21</v>
      </c>
      <c r="L277" s="2">
        <v>6000000000</v>
      </c>
      <c r="M277" t="s">
        <v>23</v>
      </c>
      <c r="N277" t="s">
        <v>24</v>
      </c>
      <c r="O277" t="s">
        <v>701</v>
      </c>
      <c r="P277" s="3" t="str">
        <f>+LEFT(O277,10)</f>
        <v>01/15/2020</v>
      </c>
      <c r="Q277" s="4">
        <f t="shared" si="4"/>
        <v>43845</v>
      </c>
      <c r="R277" s="5">
        <f>+Z277+AB277</f>
        <v>8</v>
      </c>
      <c r="S277" s="6">
        <f>+IF(I277="CLF",J277,L277)</f>
        <v>211000</v>
      </c>
      <c r="T277" t="str">
        <f>+MID(C277,4,2)</f>
        <v>17</v>
      </c>
      <c r="U277" t="str">
        <f>+LEFT(C277,2)</f>
        <v>01</v>
      </c>
      <c r="V277" t="str">
        <f>+RIGHT(C277,4)</f>
        <v>2020</v>
      </c>
      <c r="W277" t="str">
        <f>+MID(D277,4,2)</f>
        <v>18</v>
      </c>
      <c r="X277" t="str">
        <f>+LEFT(D277,2)</f>
        <v>01</v>
      </c>
      <c r="Y277" t="str">
        <f>+RIGHT(D277,4)</f>
        <v>2028</v>
      </c>
      <c r="Z277">
        <f>+Y277-V277</f>
        <v>8</v>
      </c>
      <c r="AA277">
        <f>+X277-U277</f>
        <v>0</v>
      </c>
      <c r="AB277">
        <f>+AA277/12</f>
        <v>0</v>
      </c>
      <c r="AC277" s="6"/>
    </row>
    <row r="278" spans="1:29" x14ac:dyDescent="0.25">
      <c r="A278" t="s">
        <v>15</v>
      </c>
      <c r="B278" t="s">
        <v>16</v>
      </c>
      <c r="C278" t="s">
        <v>226</v>
      </c>
      <c r="D278" t="s">
        <v>671</v>
      </c>
      <c r="E278" s="2">
        <v>0.27500000000000002</v>
      </c>
      <c r="F278" t="s">
        <v>19</v>
      </c>
      <c r="G278" s="2">
        <v>0</v>
      </c>
      <c r="H278" t="s">
        <v>20</v>
      </c>
      <c r="I278" t="s">
        <v>21</v>
      </c>
      <c r="J278" s="2">
        <v>2000000000</v>
      </c>
      <c r="K278" t="s">
        <v>22</v>
      </c>
      <c r="L278" s="2">
        <v>70000</v>
      </c>
      <c r="M278" t="s">
        <v>23</v>
      </c>
      <c r="N278" t="s">
        <v>24</v>
      </c>
      <c r="O278" t="s">
        <v>672</v>
      </c>
      <c r="P278" s="3" t="str">
        <f>+LEFT(O278,10)</f>
        <v>01/16/2020</v>
      </c>
      <c r="Q278" s="4">
        <f t="shared" si="4"/>
        <v>43846</v>
      </c>
      <c r="R278" s="5">
        <f>+Z278+AB278</f>
        <v>12</v>
      </c>
      <c r="S278" s="6">
        <f>+IF(I278="CLF",J278,L278)</f>
        <v>70000</v>
      </c>
      <c r="T278" t="str">
        <f>+MID(C278,4,2)</f>
        <v>21</v>
      </c>
      <c r="U278" t="str">
        <f>+LEFT(C278,2)</f>
        <v>01</v>
      </c>
      <c r="V278" t="str">
        <f>+RIGHT(C278,4)</f>
        <v>2020</v>
      </c>
      <c r="W278" t="str">
        <f>+MID(D278,4,2)</f>
        <v>21</v>
      </c>
      <c r="X278" t="str">
        <f>+LEFT(D278,2)</f>
        <v>01</v>
      </c>
      <c r="Y278" t="str">
        <f>+RIGHT(D278,4)</f>
        <v>2032</v>
      </c>
      <c r="Z278">
        <f>+Y278-V278</f>
        <v>12</v>
      </c>
      <c r="AA278">
        <f>+X278-U278</f>
        <v>0</v>
      </c>
      <c r="AB278">
        <f>+AA278/12</f>
        <v>0</v>
      </c>
      <c r="AC278" s="6"/>
    </row>
    <row r="279" spans="1:29" x14ac:dyDescent="0.25">
      <c r="A279" t="s">
        <v>15</v>
      </c>
      <c r="B279" t="s">
        <v>16</v>
      </c>
      <c r="C279" t="s">
        <v>226</v>
      </c>
      <c r="D279" t="s">
        <v>671</v>
      </c>
      <c r="E279" s="2">
        <v>0.307</v>
      </c>
      <c r="F279" t="s">
        <v>19</v>
      </c>
      <c r="G279" s="2">
        <v>0</v>
      </c>
      <c r="H279" t="s">
        <v>20</v>
      </c>
      <c r="I279" t="s">
        <v>21</v>
      </c>
      <c r="J279" s="2">
        <v>2000000000</v>
      </c>
      <c r="K279" t="s">
        <v>22</v>
      </c>
      <c r="L279" s="2">
        <v>70000</v>
      </c>
      <c r="M279" t="s">
        <v>23</v>
      </c>
      <c r="N279" t="s">
        <v>24</v>
      </c>
      <c r="O279" t="s">
        <v>673</v>
      </c>
      <c r="P279" s="3" t="str">
        <f>+LEFT(O279,10)</f>
        <v>01/16/2020</v>
      </c>
      <c r="Q279" s="4">
        <f t="shared" si="4"/>
        <v>43846</v>
      </c>
      <c r="R279" s="5">
        <f>+Z279+AB279</f>
        <v>12</v>
      </c>
      <c r="S279" s="6">
        <f>+IF(I279="CLF",J279,L279)</f>
        <v>70000</v>
      </c>
      <c r="T279" t="str">
        <f>+MID(C279,4,2)</f>
        <v>21</v>
      </c>
      <c r="U279" t="str">
        <f>+LEFT(C279,2)</f>
        <v>01</v>
      </c>
      <c r="V279" t="str">
        <f>+RIGHT(C279,4)</f>
        <v>2020</v>
      </c>
      <c r="W279" t="str">
        <f>+MID(D279,4,2)</f>
        <v>21</v>
      </c>
      <c r="X279" t="str">
        <f>+LEFT(D279,2)</f>
        <v>01</v>
      </c>
      <c r="Y279" t="str">
        <f>+RIGHT(D279,4)</f>
        <v>2032</v>
      </c>
      <c r="Z279">
        <f>+Y279-V279</f>
        <v>12</v>
      </c>
      <c r="AA279">
        <f>+X279-U279</f>
        <v>0</v>
      </c>
      <c r="AB279">
        <f>+AA279/12</f>
        <v>0</v>
      </c>
      <c r="AC279" s="6"/>
    </row>
    <row r="280" spans="1:29" x14ac:dyDescent="0.25">
      <c r="A280" t="s">
        <v>15</v>
      </c>
      <c r="B280" t="s">
        <v>16</v>
      </c>
      <c r="C280" t="s">
        <v>674</v>
      </c>
      <c r="D280" t="s">
        <v>675</v>
      </c>
      <c r="E280" s="2">
        <v>0.27500000000000002</v>
      </c>
      <c r="F280" t="s">
        <v>19</v>
      </c>
      <c r="G280" s="2">
        <v>0</v>
      </c>
      <c r="H280" t="s">
        <v>20</v>
      </c>
      <c r="I280" t="s">
        <v>21</v>
      </c>
      <c r="J280" s="2">
        <v>2000000000</v>
      </c>
      <c r="K280" t="s">
        <v>22</v>
      </c>
      <c r="L280" s="2">
        <v>70000</v>
      </c>
      <c r="M280" t="s">
        <v>23</v>
      </c>
      <c r="N280" t="s">
        <v>24</v>
      </c>
      <c r="O280" t="s">
        <v>676</v>
      </c>
      <c r="P280" s="3" t="str">
        <f>+LEFT(O280,10)</f>
        <v>01/16/2020</v>
      </c>
      <c r="Q280" s="4">
        <f t="shared" si="4"/>
        <v>43846</v>
      </c>
      <c r="R280" s="5">
        <f>+Z280+AB280</f>
        <v>12</v>
      </c>
      <c r="S280" s="6">
        <f>+IF(I280="CLF",J280,L280)</f>
        <v>70000</v>
      </c>
      <c r="T280" t="str">
        <f>+MID(C280,4,2)</f>
        <v>20</v>
      </c>
      <c r="U280" t="str">
        <f>+LEFT(C280,2)</f>
        <v>01</v>
      </c>
      <c r="V280" t="str">
        <f>+RIGHT(C280,4)</f>
        <v>2020</v>
      </c>
      <c r="W280" t="str">
        <f>+MID(D280,4,2)</f>
        <v>20</v>
      </c>
      <c r="X280" t="str">
        <f>+LEFT(D280,2)</f>
        <v>01</v>
      </c>
      <c r="Y280" t="str">
        <f>+RIGHT(D280,4)</f>
        <v>2032</v>
      </c>
      <c r="Z280">
        <f>+Y280-V280</f>
        <v>12</v>
      </c>
      <c r="AA280">
        <f>+X280-U280</f>
        <v>0</v>
      </c>
      <c r="AB280">
        <f>+AA280/12</f>
        <v>0</v>
      </c>
      <c r="AC280" s="6"/>
    </row>
    <row r="281" spans="1:29" x14ac:dyDescent="0.25">
      <c r="A281" t="s">
        <v>15</v>
      </c>
      <c r="B281" t="s">
        <v>16</v>
      </c>
      <c r="C281" t="s">
        <v>226</v>
      </c>
      <c r="D281" t="s">
        <v>649</v>
      </c>
      <c r="E281" s="2">
        <v>0.2</v>
      </c>
      <c r="F281" t="s">
        <v>19</v>
      </c>
      <c r="G281" s="2">
        <v>0</v>
      </c>
      <c r="H281" t="s">
        <v>34</v>
      </c>
      <c r="I281" t="s">
        <v>22</v>
      </c>
      <c r="J281" s="2">
        <v>105000</v>
      </c>
      <c r="K281" t="s">
        <v>21</v>
      </c>
      <c r="L281" s="2">
        <v>3000000000</v>
      </c>
      <c r="M281" t="s">
        <v>23</v>
      </c>
      <c r="N281" t="s">
        <v>24</v>
      </c>
      <c r="O281" t="s">
        <v>677</v>
      </c>
      <c r="P281" s="3" t="str">
        <f>+LEFT(O281,10)</f>
        <v>01/16/2020</v>
      </c>
      <c r="Q281" s="4">
        <f t="shared" si="4"/>
        <v>43846</v>
      </c>
      <c r="R281" s="5">
        <f>+Z281+AB281</f>
        <v>10</v>
      </c>
      <c r="S281" s="6">
        <f>+IF(I281="CLF",J281,L281)</f>
        <v>105000</v>
      </c>
      <c r="T281" t="str">
        <f>+MID(C281,4,2)</f>
        <v>21</v>
      </c>
      <c r="U281" t="str">
        <f>+LEFT(C281,2)</f>
        <v>01</v>
      </c>
      <c r="V281" t="str">
        <f>+RIGHT(C281,4)</f>
        <v>2020</v>
      </c>
      <c r="W281" t="str">
        <f>+MID(D281,4,2)</f>
        <v>21</v>
      </c>
      <c r="X281" t="str">
        <f>+LEFT(D281,2)</f>
        <v>01</v>
      </c>
      <c r="Y281" t="str">
        <f>+RIGHT(D281,4)</f>
        <v>2030</v>
      </c>
      <c r="Z281">
        <f>+Y281-V281</f>
        <v>10</v>
      </c>
      <c r="AA281">
        <f>+X281-U281</f>
        <v>0</v>
      </c>
      <c r="AB281">
        <f>+AA281/12</f>
        <v>0</v>
      </c>
      <c r="AC281" s="6"/>
    </row>
    <row r="282" spans="1:29" x14ac:dyDescent="0.25">
      <c r="A282" t="s">
        <v>15</v>
      </c>
      <c r="B282" t="s">
        <v>16</v>
      </c>
      <c r="C282" t="s">
        <v>226</v>
      </c>
      <c r="D282" t="s">
        <v>649</v>
      </c>
      <c r="E282" s="2">
        <v>0.19</v>
      </c>
      <c r="F282" t="s">
        <v>19</v>
      </c>
      <c r="G282" s="2">
        <v>0</v>
      </c>
      <c r="H282" t="s">
        <v>34</v>
      </c>
      <c r="I282" t="s">
        <v>22</v>
      </c>
      <c r="J282" s="2">
        <v>105000</v>
      </c>
      <c r="K282" t="s">
        <v>21</v>
      </c>
      <c r="L282" s="2">
        <v>3000000000</v>
      </c>
      <c r="M282" t="s">
        <v>23</v>
      </c>
      <c r="N282" t="s">
        <v>24</v>
      </c>
      <c r="O282" t="s">
        <v>678</v>
      </c>
      <c r="P282" s="3" t="str">
        <f>+LEFT(O282,10)</f>
        <v>01/16/2020</v>
      </c>
      <c r="Q282" s="4">
        <f t="shared" si="4"/>
        <v>43846</v>
      </c>
      <c r="R282" s="5">
        <f>+Z282+AB282</f>
        <v>10</v>
      </c>
      <c r="S282" s="6">
        <f>+IF(I282="CLF",J282,L282)</f>
        <v>105000</v>
      </c>
      <c r="T282" t="str">
        <f>+MID(C282,4,2)</f>
        <v>21</v>
      </c>
      <c r="U282" t="str">
        <f>+LEFT(C282,2)</f>
        <v>01</v>
      </c>
      <c r="V282" t="str">
        <f>+RIGHT(C282,4)</f>
        <v>2020</v>
      </c>
      <c r="W282" t="str">
        <f>+MID(D282,4,2)</f>
        <v>21</v>
      </c>
      <c r="X282" t="str">
        <f>+LEFT(D282,2)</f>
        <v>01</v>
      </c>
      <c r="Y282" t="str">
        <f>+RIGHT(D282,4)</f>
        <v>2030</v>
      </c>
      <c r="Z282">
        <f>+Y282-V282</f>
        <v>10</v>
      </c>
      <c r="AA282">
        <f>+X282-U282</f>
        <v>0</v>
      </c>
      <c r="AB282">
        <f>+AA282/12</f>
        <v>0</v>
      </c>
      <c r="AC282" s="6"/>
    </row>
    <row r="283" spans="1:29" x14ac:dyDescent="0.25">
      <c r="A283" t="s">
        <v>15</v>
      </c>
      <c r="B283" t="s">
        <v>16</v>
      </c>
      <c r="C283" t="s">
        <v>636</v>
      </c>
      <c r="D283" t="s">
        <v>647</v>
      </c>
      <c r="E283" s="2">
        <v>0.18</v>
      </c>
      <c r="F283" t="s">
        <v>19</v>
      </c>
      <c r="G283" s="2">
        <v>0</v>
      </c>
      <c r="H283" t="s">
        <v>20</v>
      </c>
      <c r="I283" t="s">
        <v>21</v>
      </c>
      <c r="J283" s="2">
        <v>4000000000</v>
      </c>
      <c r="K283" t="s">
        <v>22</v>
      </c>
      <c r="L283" s="2">
        <v>141000</v>
      </c>
      <c r="M283" t="s">
        <v>23</v>
      </c>
      <c r="N283" t="s">
        <v>24</v>
      </c>
      <c r="O283" t="s">
        <v>648</v>
      </c>
      <c r="P283" s="3" t="str">
        <f>+LEFT(O283,10)</f>
        <v>01/17/2020</v>
      </c>
      <c r="Q283" s="4">
        <f t="shared" si="4"/>
        <v>43847</v>
      </c>
      <c r="R283" s="5">
        <f>+Z283+AB283</f>
        <v>10</v>
      </c>
      <c r="S283" s="6">
        <f>+IF(I283="CLF",J283,L283)</f>
        <v>141000</v>
      </c>
      <c r="T283" t="str">
        <f>+MID(C283,4,2)</f>
        <v>22</v>
      </c>
      <c r="U283" t="str">
        <f>+LEFT(C283,2)</f>
        <v>01</v>
      </c>
      <c r="V283" t="str">
        <f>+RIGHT(C283,4)</f>
        <v>2020</v>
      </c>
      <c r="W283" t="str">
        <f>+MID(D283,4,2)</f>
        <v>22</v>
      </c>
      <c r="X283" t="str">
        <f>+LEFT(D283,2)</f>
        <v>01</v>
      </c>
      <c r="Y283" t="str">
        <f>+RIGHT(D283,4)</f>
        <v>2030</v>
      </c>
      <c r="Z283">
        <f>+Y283-V283</f>
        <v>10</v>
      </c>
      <c r="AA283">
        <f>+X283-U283</f>
        <v>0</v>
      </c>
      <c r="AB283">
        <f>+AA283/12</f>
        <v>0</v>
      </c>
      <c r="AC283" s="6"/>
    </row>
    <row r="284" spans="1:29" x14ac:dyDescent="0.25">
      <c r="A284" t="s">
        <v>15</v>
      </c>
      <c r="B284" t="s">
        <v>16</v>
      </c>
      <c r="C284" t="s">
        <v>226</v>
      </c>
      <c r="D284" t="s">
        <v>649</v>
      </c>
      <c r="E284" s="2">
        <v>0.18</v>
      </c>
      <c r="F284" t="s">
        <v>19</v>
      </c>
      <c r="G284" s="2">
        <v>0</v>
      </c>
      <c r="H284" t="s">
        <v>20</v>
      </c>
      <c r="I284" t="s">
        <v>21</v>
      </c>
      <c r="J284" s="2">
        <v>8000000000</v>
      </c>
      <c r="K284" t="s">
        <v>22</v>
      </c>
      <c r="L284" s="2">
        <v>282000</v>
      </c>
      <c r="M284" t="s">
        <v>23</v>
      </c>
      <c r="N284" t="s">
        <v>24</v>
      </c>
      <c r="O284" t="s">
        <v>650</v>
      </c>
      <c r="P284" s="3" t="str">
        <f>+LEFT(O284,10)</f>
        <v>01/17/2020</v>
      </c>
      <c r="Q284" s="4">
        <f t="shared" si="4"/>
        <v>43847</v>
      </c>
      <c r="R284" s="5">
        <f>+Z284+AB284</f>
        <v>10</v>
      </c>
      <c r="S284" s="6">
        <f>+IF(I284="CLF",J284,L284)</f>
        <v>282000</v>
      </c>
      <c r="T284" t="str">
        <f>+MID(C284,4,2)</f>
        <v>21</v>
      </c>
      <c r="U284" t="str">
        <f>+LEFT(C284,2)</f>
        <v>01</v>
      </c>
      <c r="V284" t="str">
        <f>+RIGHT(C284,4)</f>
        <v>2020</v>
      </c>
      <c r="W284" t="str">
        <f>+MID(D284,4,2)</f>
        <v>21</v>
      </c>
      <c r="X284" t="str">
        <f>+LEFT(D284,2)</f>
        <v>01</v>
      </c>
      <c r="Y284" t="str">
        <f>+RIGHT(D284,4)</f>
        <v>2030</v>
      </c>
      <c r="Z284">
        <f>+Y284-V284</f>
        <v>10</v>
      </c>
      <c r="AA284">
        <f>+X284-U284</f>
        <v>0</v>
      </c>
      <c r="AB284">
        <f>+AA284/12</f>
        <v>0</v>
      </c>
      <c r="AC284" s="6"/>
    </row>
    <row r="285" spans="1:29" x14ac:dyDescent="0.25">
      <c r="A285" t="s">
        <v>15</v>
      </c>
      <c r="B285" t="s">
        <v>16</v>
      </c>
      <c r="C285" t="s">
        <v>636</v>
      </c>
      <c r="D285" t="s">
        <v>647</v>
      </c>
      <c r="E285" s="2">
        <v>0.18</v>
      </c>
      <c r="F285" t="s">
        <v>19</v>
      </c>
      <c r="G285" s="2">
        <v>0</v>
      </c>
      <c r="H285" t="s">
        <v>20</v>
      </c>
      <c r="I285" t="s">
        <v>21</v>
      </c>
      <c r="J285" s="2">
        <v>16000000000</v>
      </c>
      <c r="K285" t="s">
        <v>22</v>
      </c>
      <c r="L285" s="2">
        <v>564000</v>
      </c>
      <c r="M285" t="s">
        <v>23</v>
      </c>
      <c r="N285" t="s">
        <v>24</v>
      </c>
      <c r="O285" t="s">
        <v>651</v>
      </c>
      <c r="P285" s="3" t="str">
        <f>+LEFT(O285,10)</f>
        <v>01/17/2020</v>
      </c>
      <c r="Q285" s="4">
        <f t="shared" si="4"/>
        <v>43847</v>
      </c>
      <c r="R285" s="5">
        <f>+Z285+AB285</f>
        <v>10</v>
      </c>
      <c r="S285" s="6">
        <f>+IF(I285="CLF",J285,L285)</f>
        <v>564000</v>
      </c>
      <c r="T285" t="str">
        <f>+MID(C285,4,2)</f>
        <v>22</v>
      </c>
      <c r="U285" t="str">
        <f>+LEFT(C285,2)</f>
        <v>01</v>
      </c>
      <c r="V285" t="str">
        <f>+RIGHT(C285,4)</f>
        <v>2020</v>
      </c>
      <c r="W285" t="str">
        <f>+MID(D285,4,2)</f>
        <v>22</v>
      </c>
      <c r="X285" t="str">
        <f>+LEFT(D285,2)</f>
        <v>01</v>
      </c>
      <c r="Y285" t="str">
        <f>+RIGHT(D285,4)</f>
        <v>2030</v>
      </c>
      <c r="Z285">
        <f>+Y285-V285</f>
        <v>10</v>
      </c>
      <c r="AA285">
        <f>+X285-U285</f>
        <v>0</v>
      </c>
      <c r="AB285">
        <f>+AA285/12</f>
        <v>0</v>
      </c>
      <c r="AC285" s="6"/>
    </row>
    <row r="286" spans="1:29" x14ac:dyDescent="0.25">
      <c r="A286" t="s">
        <v>15</v>
      </c>
      <c r="B286" t="s">
        <v>16</v>
      </c>
      <c r="C286" t="s">
        <v>636</v>
      </c>
      <c r="D286" t="s">
        <v>639</v>
      </c>
      <c r="E286" s="2">
        <v>0.23</v>
      </c>
      <c r="F286" t="s">
        <v>19</v>
      </c>
      <c r="G286" s="2">
        <v>0</v>
      </c>
      <c r="H286" t="s">
        <v>20</v>
      </c>
      <c r="I286" t="s">
        <v>21</v>
      </c>
      <c r="J286" s="2">
        <v>2000000000</v>
      </c>
      <c r="K286" t="s">
        <v>22</v>
      </c>
      <c r="L286" s="2">
        <v>70000</v>
      </c>
      <c r="M286" t="s">
        <v>23</v>
      </c>
      <c r="N286" t="s">
        <v>24</v>
      </c>
      <c r="O286" t="s">
        <v>652</v>
      </c>
      <c r="P286" s="3" t="str">
        <f>+LEFT(O286,10)</f>
        <v>01/17/2020</v>
      </c>
      <c r="Q286" s="4">
        <f t="shared" si="4"/>
        <v>43847</v>
      </c>
      <c r="R286" s="5">
        <f>+Z286+AB286</f>
        <v>12</v>
      </c>
      <c r="S286" s="6">
        <f>+IF(I286="CLF",J286,L286)</f>
        <v>70000</v>
      </c>
      <c r="T286" t="str">
        <f>+MID(C286,4,2)</f>
        <v>22</v>
      </c>
      <c r="U286" t="str">
        <f>+LEFT(C286,2)</f>
        <v>01</v>
      </c>
      <c r="V286" t="str">
        <f>+RIGHT(C286,4)</f>
        <v>2020</v>
      </c>
      <c r="W286" t="str">
        <f>+MID(D286,4,2)</f>
        <v>22</v>
      </c>
      <c r="X286" t="str">
        <f>+LEFT(D286,2)</f>
        <v>01</v>
      </c>
      <c r="Y286" t="str">
        <f>+RIGHT(D286,4)</f>
        <v>2032</v>
      </c>
      <c r="Z286">
        <f>+Y286-V286</f>
        <v>12</v>
      </c>
      <c r="AA286">
        <f>+X286-U286</f>
        <v>0</v>
      </c>
      <c r="AB286">
        <f>+AA286/12</f>
        <v>0</v>
      </c>
      <c r="AC286" s="6"/>
    </row>
    <row r="287" spans="1:29" x14ac:dyDescent="0.25">
      <c r="A287" t="s">
        <v>15</v>
      </c>
      <c r="B287" t="s">
        <v>16</v>
      </c>
      <c r="C287" t="s">
        <v>636</v>
      </c>
      <c r="D287" t="s">
        <v>653</v>
      </c>
      <c r="E287" s="2">
        <v>0.34</v>
      </c>
      <c r="F287" t="s">
        <v>19</v>
      </c>
      <c r="G287" s="2">
        <v>0</v>
      </c>
      <c r="H287" t="s">
        <v>20</v>
      </c>
      <c r="I287" t="s">
        <v>21</v>
      </c>
      <c r="J287" s="2">
        <v>1000000000</v>
      </c>
      <c r="K287" t="s">
        <v>22</v>
      </c>
      <c r="L287" s="2">
        <v>35000</v>
      </c>
      <c r="M287" t="s">
        <v>23</v>
      </c>
      <c r="N287" t="s">
        <v>24</v>
      </c>
      <c r="O287" t="s">
        <v>654</v>
      </c>
      <c r="P287" s="3" t="str">
        <f>+LEFT(O287,10)</f>
        <v>01/17/2020</v>
      </c>
      <c r="Q287" s="4">
        <f t="shared" si="4"/>
        <v>43847</v>
      </c>
      <c r="R287" s="5">
        <f>+Z287+AB287</f>
        <v>20</v>
      </c>
      <c r="S287" s="6">
        <f>+IF(I287="CLF",J287,L287)</f>
        <v>35000</v>
      </c>
      <c r="T287" t="str">
        <f>+MID(C287,4,2)</f>
        <v>22</v>
      </c>
      <c r="U287" t="str">
        <f>+LEFT(C287,2)</f>
        <v>01</v>
      </c>
      <c r="V287" t="str">
        <f>+RIGHT(C287,4)</f>
        <v>2020</v>
      </c>
      <c r="W287" t="str">
        <f>+MID(D287,4,2)</f>
        <v>23</v>
      </c>
      <c r="X287" t="str">
        <f>+LEFT(D287,2)</f>
        <v>01</v>
      </c>
      <c r="Y287" t="str">
        <f>+RIGHT(D287,4)</f>
        <v>2040</v>
      </c>
      <c r="Z287">
        <f>+Y287-V287</f>
        <v>20</v>
      </c>
      <c r="AA287">
        <f>+X287-U287</f>
        <v>0</v>
      </c>
      <c r="AB287">
        <f>+AA287/12</f>
        <v>0</v>
      </c>
      <c r="AC287" s="6"/>
    </row>
    <row r="288" spans="1:29" x14ac:dyDescent="0.25">
      <c r="A288" t="s">
        <v>15</v>
      </c>
      <c r="B288" t="s">
        <v>16</v>
      </c>
      <c r="C288" t="s">
        <v>636</v>
      </c>
      <c r="D288" t="s">
        <v>655</v>
      </c>
      <c r="E288" s="2">
        <v>-0.27</v>
      </c>
      <c r="F288" t="s">
        <v>19</v>
      </c>
      <c r="G288" s="2">
        <v>0</v>
      </c>
      <c r="H288" t="s">
        <v>20</v>
      </c>
      <c r="I288" t="s">
        <v>21</v>
      </c>
      <c r="J288" s="2">
        <v>6000000000</v>
      </c>
      <c r="K288" t="s">
        <v>22</v>
      </c>
      <c r="L288" s="2">
        <v>211000</v>
      </c>
      <c r="M288" t="s">
        <v>23</v>
      </c>
      <c r="N288" t="s">
        <v>24</v>
      </c>
      <c r="O288" t="s">
        <v>656</v>
      </c>
      <c r="P288" s="3" t="str">
        <f>+LEFT(O288,10)</f>
        <v>01/17/2020</v>
      </c>
      <c r="Q288" s="4">
        <f t="shared" si="4"/>
        <v>43847</v>
      </c>
      <c r="R288" s="5">
        <f>+Z288+AB288</f>
        <v>6</v>
      </c>
      <c r="S288" s="6">
        <f>+IF(I288="CLF",J288,L288)</f>
        <v>211000</v>
      </c>
      <c r="T288" t="str">
        <f>+MID(C288,4,2)</f>
        <v>22</v>
      </c>
      <c r="U288" t="str">
        <f>+LEFT(C288,2)</f>
        <v>01</v>
      </c>
      <c r="V288" t="str">
        <f>+RIGHT(C288,4)</f>
        <v>2020</v>
      </c>
      <c r="W288" t="str">
        <f>+MID(D288,4,2)</f>
        <v>22</v>
      </c>
      <c r="X288" t="str">
        <f>+LEFT(D288,2)</f>
        <v>01</v>
      </c>
      <c r="Y288" t="str">
        <f>+RIGHT(D288,4)</f>
        <v>2026</v>
      </c>
      <c r="Z288">
        <f>+Y288-V288</f>
        <v>6</v>
      </c>
      <c r="AA288">
        <f>+X288-U288</f>
        <v>0</v>
      </c>
      <c r="AB288">
        <f>+AA288/12</f>
        <v>0</v>
      </c>
      <c r="AC288" s="6"/>
    </row>
    <row r="289" spans="1:29" x14ac:dyDescent="0.25">
      <c r="A289" t="s">
        <v>15</v>
      </c>
      <c r="B289" t="s">
        <v>16</v>
      </c>
      <c r="C289" t="s">
        <v>657</v>
      </c>
      <c r="D289" t="s">
        <v>637</v>
      </c>
      <c r="E289" s="2">
        <v>0.54</v>
      </c>
      <c r="F289" t="s">
        <v>19</v>
      </c>
      <c r="G289" s="2">
        <v>0</v>
      </c>
      <c r="H289" t="s">
        <v>20</v>
      </c>
      <c r="I289" t="s">
        <v>22</v>
      </c>
      <c r="J289" s="2">
        <v>141000</v>
      </c>
      <c r="K289" t="s">
        <v>21</v>
      </c>
      <c r="L289" s="2">
        <v>4000000000</v>
      </c>
      <c r="M289" t="s">
        <v>23</v>
      </c>
      <c r="N289" t="s">
        <v>45</v>
      </c>
      <c r="O289" t="s">
        <v>658</v>
      </c>
      <c r="P289" s="3" t="str">
        <f>+LEFT(O289,10)</f>
        <v>01/17/2020</v>
      </c>
      <c r="Q289" s="4">
        <f t="shared" si="4"/>
        <v>43847</v>
      </c>
      <c r="R289" s="5">
        <f>+Z289+AB289</f>
        <v>10</v>
      </c>
      <c r="S289" s="6">
        <f>+IF(I289="CLF",J289,L289)</f>
        <v>141000</v>
      </c>
      <c r="T289" t="str">
        <f>+MID(C289,4,2)</f>
        <v>22</v>
      </c>
      <c r="U289" t="str">
        <f>+LEFT(C289,2)</f>
        <v>01</v>
      </c>
      <c r="V289" t="str">
        <f>+RIGHT(C289,4)</f>
        <v>2025</v>
      </c>
      <c r="W289" t="str">
        <f>+MID(D289,4,2)</f>
        <v>22</v>
      </c>
      <c r="X289" t="str">
        <f>+LEFT(D289,2)</f>
        <v>01</v>
      </c>
      <c r="Y289" t="str">
        <f>+RIGHT(D289,4)</f>
        <v>2035</v>
      </c>
      <c r="Z289">
        <f>+Y289-V289</f>
        <v>10</v>
      </c>
      <c r="AA289">
        <f>+X289-U289</f>
        <v>0</v>
      </c>
      <c r="AB289">
        <f>+AA289/12</f>
        <v>0</v>
      </c>
      <c r="AC289" s="6"/>
    </row>
    <row r="290" spans="1:29" x14ac:dyDescent="0.25">
      <c r="A290" t="s">
        <v>15</v>
      </c>
      <c r="B290" t="s">
        <v>16</v>
      </c>
      <c r="C290" t="s">
        <v>637</v>
      </c>
      <c r="D290" t="s">
        <v>659</v>
      </c>
      <c r="E290" s="2">
        <v>0.19</v>
      </c>
      <c r="F290" t="s">
        <v>19</v>
      </c>
      <c r="G290" s="2">
        <v>0</v>
      </c>
      <c r="H290" t="s">
        <v>20</v>
      </c>
      <c r="I290" t="s">
        <v>21</v>
      </c>
      <c r="J290" s="2">
        <v>4000000000</v>
      </c>
      <c r="K290" t="s">
        <v>22</v>
      </c>
      <c r="L290" s="2">
        <v>141000</v>
      </c>
      <c r="M290" t="s">
        <v>23</v>
      </c>
      <c r="N290" t="s">
        <v>45</v>
      </c>
      <c r="O290" t="s">
        <v>660</v>
      </c>
      <c r="P290" s="3" t="str">
        <f>+LEFT(O290,10)</f>
        <v>01/17/2020</v>
      </c>
      <c r="Q290" s="4">
        <f t="shared" si="4"/>
        <v>43847</v>
      </c>
      <c r="R290" s="5">
        <f>+Z290+AB290</f>
        <v>10</v>
      </c>
      <c r="S290" s="6">
        <f>+IF(I290="CLF",J290,L290)</f>
        <v>141000</v>
      </c>
      <c r="T290" t="str">
        <f>+MID(C290,4,2)</f>
        <v>22</v>
      </c>
      <c r="U290" t="str">
        <f>+LEFT(C290,2)</f>
        <v>01</v>
      </c>
      <c r="V290" t="str">
        <f>+RIGHT(C290,4)</f>
        <v>2035</v>
      </c>
      <c r="W290" t="str">
        <f>+MID(D290,4,2)</f>
        <v>22</v>
      </c>
      <c r="X290" t="str">
        <f>+LEFT(D290,2)</f>
        <v>01</v>
      </c>
      <c r="Y290" t="str">
        <f>+RIGHT(D290,4)</f>
        <v>2045</v>
      </c>
      <c r="Z290">
        <f>+Y290-V290</f>
        <v>10</v>
      </c>
      <c r="AA290">
        <f>+X290-U290</f>
        <v>0</v>
      </c>
      <c r="AB290">
        <f>+AA290/12</f>
        <v>0</v>
      </c>
      <c r="AC290" s="6"/>
    </row>
    <row r="291" spans="1:29" x14ac:dyDescent="0.25">
      <c r="A291" t="s">
        <v>15</v>
      </c>
      <c r="B291" t="s">
        <v>16</v>
      </c>
      <c r="C291" t="s">
        <v>636</v>
      </c>
      <c r="D291" t="s">
        <v>661</v>
      </c>
      <c r="E291" s="2">
        <v>0.22</v>
      </c>
      <c r="F291" t="s">
        <v>19</v>
      </c>
      <c r="G291" s="2">
        <v>0</v>
      </c>
      <c r="H291" t="s">
        <v>34</v>
      </c>
      <c r="I291" t="s">
        <v>22</v>
      </c>
      <c r="J291" s="2">
        <v>70000</v>
      </c>
      <c r="K291" t="s">
        <v>21</v>
      </c>
      <c r="L291" s="2">
        <v>2000000000</v>
      </c>
      <c r="M291" t="s">
        <v>23</v>
      </c>
      <c r="N291" t="s">
        <v>24</v>
      </c>
      <c r="O291" t="s">
        <v>662</v>
      </c>
      <c r="P291" s="3" t="str">
        <f>+LEFT(O291,10)</f>
        <v>01/17/2020</v>
      </c>
      <c r="Q291" s="4">
        <f t="shared" si="4"/>
        <v>43847</v>
      </c>
      <c r="R291" s="5">
        <f>+Z291+AB291</f>
        <v>25</v>
      </c>
      <c r="S291" s="6">
        <f>+IF(I291="CLF",J291,L291)</f>
        <v>70000</v>
      </c>
      <c r="T291" t="str">
        <f>+MID(C291,4,2)</f>
        <v>22</v>
      </c>
      <c r="U291" t="str">
        <f>+LEFT(C291,2)</f>
        <v>01</v>
      </c>
      <c r="V291" t="str">
        <f>+RIGHT(C291,4)</f>
        <v>2020</v>
      </c>
      <c r="W291" t="str">
        <f>+MID(D291,4,2)</f>
        <v>23</v>
      </c>
      <c r="X291" t="str">
        <f>+LEFT(D291,2)</f>
        <v>01</v>
      </c>
      <c r="Y291" t="str">
        <f>+RIGHT(D291,4)</f>
        <v>2045</v>
      </c>
      <c r="Z291">
        <f>+Y291-V291</f>
        <v>25</v>
      </c>
      <c r="AA291">
        <f>+X291-U291</f>
        <v>0</v>
      </c>
      <c r="AB291">
        <f>+AA291/12</f>
        <v>0</v>
      </c>
      <c r="AC291" s="6"/>
    </row>
    <row r="292" spans="1:29" x14ac:dyDescent="0.25">
      <c r="A292" t="s">
        <v>15</v>
      </c>
      <c r="B292" t="s">
        <v>16</v>
      </c>
      <c r="C292" t="s">
        <v>636</v>
      </c>
      <c r="D292" t="s">
        <v>653</v>
      </c>
      <c r="E292" s="2">
        <v>0.38</v>
      </c>
      <c r="F292" t="s">
        <v>19</v>
      </c>
      <c r="G292" s="2">
        <v>0</v>
      </c>
      <c r="H292" t="s">
        <v>34</v>
      </c>
      <c r="I292" t="s">
        <v>22</v>
      </c>
      <c r="J292" s="2">
        <v>70000</v>
      </c>
      <c r="K292" t="s">
        <v>21</v>
      </c>
      <c r="L292" s="2">
        <v>2000000000</v>
      </c>
      <c r="M292" t="s">
        <v>23</v>
      </c>
      <c r="N292" t="s">
        <v>24</v>
      </c>
      <c r="O292" t="s">
        <v>663</v>
      </c>
      <c r="P292" s="3" t="str">
        <f>+LEFT(O292,10)</f>
        <v>01/17/2020</v>
      </c>
      <c r="Q292" s="4">
        <f t="shared" si="4"/>
        <v>43847</v>
      </c>
      <c r="R292" s="5">
        <f>+Z292+AB292</f>
        <v>20</v>
      </c>
      <c r="S292" s="6">
        <f>+IF(I292="CLF",J292,L292)</f>
        <v>70000</v>
      </c>
      <c r="T292" t="str">
        <f>+MID(C292,4,2)</f>
        <v>22</v>
      </c>
      <c r="U292" t="str">
        <f>+LEFT(C292,2)</f>
        <v>01</v>
      </c>
      <c r="V292" t="str">
        <f>+RIGHT(C292,4)</f>
        <v>2020</v>
      </c>
      <c r="W292" t="str">
        <f>+MID(D292,4,2)</f>
        <v>23</v>
      </c>
      <c r="X292" t="str">
        <f>+LEFT(D292,2)</f>
        <v>01</v>
      </c>
      <c r="Y292" t="str">
        <f>+RIGHT(D292,4)</f>
        <v>2040</v>
      </c>
      <c r="Z292">
        <f>+Y292-V292</f>
        <v>20</v>
      </c>
      <c r="AA292">
        <f>+X292-U292</f>
        <v>0</v>
      </c>
      <c r="AB292">
        <f>+AA292/12</f>
        <v>0</v>
      </c>
      <c r="AC292" s="6"/>
    </row>
    <row r="293" spans="1:29" x14ac:dyDescent="0.25">
      <c r="A293" t="s">
        <v>15</v>
      </c>
      <c r="B293" t="s">
        <v>16</v>
      </c>
      <c r="C293" t="s">
        <v>636</v>
      </c>
      <c r="D293" t="s">
        <v>647</v>
      </c>
      <c r="E293" s="2">
        <v>0.21299999999999999</v>
      </c>
      <c r="F293" t="s">
        <v>19</v>
      </c>
      <c r="G293" s="2">
        <v>0</v>
      </c>
      <c r="H293" t="s">
        <v>20</v>
      </c>
      <c r="I293" t="s">
        <v>21</v>
      </c>
      <c r="J293" s="2">
        <v>8000000000</v>
      </c>
      <c r="K293" t="s">
        <v>22</v>
      </c>
      <c r="L293" s="2">
        <v>282000</v>
      </c>
      <c r="M293" t="s">
        <v>23</v>
      </c>
      <c r="N293" t="s">
        <v>24</v>
      </c>
      <c r="O293" t="s">
        <v>664</v>
      </c>
      <c r="P293" s="3" t="str">
        <f>+LEFT(O293,10)</f>
        <v>01/17/2020</v>
      </c>
      <c r="Q293" s="4">
        <f t="shared" si="4"/>
        <v>43847</v>
      </c>
      <c r="R293" s="5">
        <f>+Z293+AB293</f>
        <v>10</v>
      </c>
      <c r="S293" s="6">
        <f>+IF(I293="CLF",J293,L293)</f>
        <v>282000</v>
      </c>
      <c r="T293" t="str">
        <f>+MID(C293,4,2)</f>
        <v>22</v>
      </c>
      <c r="U293" t="str">
        <f>+LEFT(C293,2)</f>
        <v>01</v>
      </c>
      <c r="V293" t="str">
        <f>+RIGHT(C293,4)</f>
        <v>2020</v>
      </c>
      <c r="W293" t="str">
        <f>+MID(D293,4,2)</f>
        <v>22</v>
      </c>
      <c r="X293" t="str">
        <f>+LEFT(D293,2)</f>
        <v>01</v>
      </c>
      <c r="Y293" t="str">
        <f>+RIGHT(D293,4)</f>
        <v>2030</v>
      </c>
      <c r="Z293">
        <f>+Y293-V293</f>
        <v>10</v>
      </c>
      <c r="AA293">
        <f>+X293-U293</f>
        <v>0</v>
      </c>
      <c r="AB293">
        <f>+AA293/12</f>
        <v>0</v>
      </c>
      <c r="AC293" s="6"/>
    </row>
    <row r="294" spans="1:29" x14ac:dyDescent="0.25">
      <c r="A294" t="s">
        <v>15</v>
      </c>
      <c r="B294" t="s">
        <v>16</v>
      </c>
      <c r="C294" t="s">
        <v>636</v>
      </c>
      <c r="D294" t="s">
        <v>661</v>
      </c>
      <c r="E294" s="2">
        <v>0.23499999999999999</v>
      </c>
      <c r="F294" t="s">
        <v>19</v>
      </c>
      <c r="G294" s="2">
        <v>0</v>
      </c>
      <c r="H294" t="s">
        <v>34</v>
      </c>
      <c r="I294" t="s">
        <v>22</v>
      </c>
      <c r="J294" s="2">
        <v>35000</v>
      </c>
      <c r="K294" t="s">
        <v>21</v>
      </c>
      <c r="L294" s="2">
        <v>1000000000</v>
      </c>
      <c r="M294" t="s">
        <v>23</v>
      </c>
      <c r="N294" t="s">
        <v>24</v>
      </c>
      <c r="O294" t="s">
        <v>665</v>
      </c>
      <c r="P294" s="3" t="str">
        <f>+LEFT(O294,10)</f>
        <v>01/17/2020</v>
      </c>
      <c r="Q294" s="4">
        <f t="shared" si="4"/>
        <v>43847</v>
      </c>
      <c r="R294" s="5">
        <f>+Z294+AB294</f>
        <v>25</v>
      </c>
      <c r="S294" s="6">
        <f>+IF(I294="CLF",J294,L294)</f>
        <v>35000</v>
      </c>
      <c r="T294" t="str">
        <f>+MID(C294,4,2)</f>
        <v>22</v>
      </c>
      <c r="U294" t="str">
        <f>+LEFT(C294,2)</f>
        <v>01</v>
      </c>
      <c r="V294" t="str">
        <f>+RIGHT(C294,4)</f>
        <v>2020</v>
      </c>
      <c r="W294" t="str">
        <f>+MID(D294,4,2)</f>
        <v>23</v>
      </c>
      <c r="X294" t="str">
        <f>+LEFT(D294,2)</f>
        <v>01</v>
      </c>
      <c r="Y294" t="str">
        <f>+RIGHT(D294,4)</f>
        <v>2045</v>
      </c>
      <c r="Z294">
        <f>+Y294-V294</f>
        <v>25</v>
      </c>
      <c r="AA294">
        <f>+X294-U294</f>
        <v>0</v>
      </c>
      <c r="AB294">
        <f>+AA294/12</f>
        <v>0</v>
      </c>
      <c r="AC294" s="6"/>
    </row>
    <row r="295" spans="1:29" x14ac:dyDescent="0.25">
      <c r="A295" t="s">
        <v>15</v>
      </c>
      <c r="B295" t="s">
        <v>16</v>
      </c>
      <c r="C295" t="s">
        <v>636</v>
      </c>
      <c r="D295" t="s">
        <v>653</v>
      </c>
      <c r="E295" s="2">
        <v>0.38</v>
      </c>
      <c r="F295" t="s">
        <v>19</v>
      </c>
      <c r="G295" s="2">
        <v>0</v>
      </c>
      <c r="H295" t="s">
        <v>34</v>
      </c>
      <c r="I295" t="s">
        <v>22</v>
      </c>
      <c r="J295" s="2">
        <v>70000</v>
      </c>
      <c r="K295" t="s">
        <v>21</v>
      </c>
      <c r="L295" s="2">
        <v>2000000000</v>
      </c>
      <c r="M295" t="s">
        <v>23</v>
      </c>
      <c r="N295" t="s">
        <v>24</v>
      </c>
      <c r="O295" t="s">
        <v>666</v>
      </c>
      <c r="P295" s="3" t="str">
        <f>+LEFT(O295,10)</f>
        <v>01/17/2020</v>
      </c>
      <c r="Q295" s="4">
        <f t="shared" si="4"/>
        <v>43847</v>
      </c>
      <c r="R295" s="5">
        <f>+Z295+AB295</f>
        <v>20</v>
      </c>
      <c r="S295" s="6">
        <f>+IF(I295="CLF",J295,L295)</f>
        <v>70000</v>
      </c>
      <c r="T295" t="str">
        <f>+MID(C295,4,2)</f>
        <v>22</v>
      </c>
      <c r="U295" t="str">
        <f>+LEFT(C295,2)</f>
        <v>01</v>
      </c>
      <c r="V295" t="str">
        <f>+RIGHT(C295,4)</f>
        <v>2020</v>
      </c>
      <c r="W295" t="str">
        <f>+MID(D295,4,2)</f>
        <v>23</v>
      </c>
      <c r="X295" t="str">
        <f>+LEFT(D295,2)</f>
        <v>01</v>
      </c>
      <c r="Y295" t="str">
        <f>+RIGHT(D295,4)</f>
        <v>2040</v>
      </c>
      <c r="Z295">
        <f>+Y295-V295</f>
        <v>20</v>
      </c>
      <c r="AA295">
        <f>+X295-U295</f>
        <v>0</v>
      </c>
      <c r="AB295">
        <f>+AA295/12</f>
        <v>0</v>
      </c>
      <c r="AC295" s="6"/>
    </row>
    <row r="296" spans="1:29" x14ac:dyDescent="0.25">
      <c r="A296" t="s">
        <v>15</v>
      </c>
      <c r="B296" t="s">
        <v>16</v>
      </c>
      <c r="C296" t="s">
        <v>636</v>
      </c>
      <c r="D296" t="s">
        <v>661</v>
      </c>
      <c r="E296" s="2">
        <v>0.23499999999999999</v>
      </c>
      <c r="F296" t="s">
        <v>19</v>
      </c>
      <c r="G296" s="2">
        <v>0</v>
      </c>
      <c r="H296" t="s">
        <v>34</v>
      </c>
      <c r="I296" t="s">
        <v>22</v>
      </c>
      <c r="J296" s="2">
        <v>35000</v>
      </c>
      <c r="K296" t="s">
        <v>21</v>
      </c>
      <c r="L296" s="2">
        <v>1000000000</v>
      </c>
      <c r="M296" t="s">
        <v>23</v>
      </c>
      <c r="N296" t="s">
        <v>24</v>
      </c>
      <c r="O296" t="s">
        <v>667</v>
      </c>
      <c r="P296" s="3" t="str">
        <f>+LEFT(O296,10)</f>
        <v>01/17/2020</v>
      </c>
      <c r="Q296" s="4">
        <f t="shared" si="4"/>
        <v>43847</v>
      </c>
      <c r="R296" s="5">
        <f>+Z296+AB296</f>
        <v>25</v>
      </c>
      <c r="S296" s="6">
        <f>+IF(I296="CLF",J296,L296)</f>
        <v>35000</v>
      </c>
      <c r="T296" t="str">
        <f>+MID(C296,4,2)</f>
        <v>22</v>
      </c>
      <c r="U296" t="str">
        <f>+LEFT(C296,2)</f>
        <v>01</v>
      </c>
      <c r="V296" t="str">
        <f>+RIGHT(C296,4)</f>
        <v>2020</v>
      </c>
      <c r="W296" t="str">
        <f>+MID(D296,4,2)</f>
        <v>23</v>
      </c>
      <c r="X296" t="str">
        <f>+LEFT(D296,2)</f>
        <v>01</v>
      </c>
      <c r="Y296" t="str">
        <f>+RIGHT(D296,4)</f>
        <v>2045</v>
      </c>
      <c r="Z296">
        <f>+Y296-V296</f>
        <v>25</v>
      </c>
      <c r="AA296">
        <f>+X296-U296</f>
        <v>0</v>
      </c>
      <c r="AB296">
        <f>+AA296/12</f>
        <v>0</v>
      </c>
      <c r="AC296" s="6"/>
    </row>
    <row r="297" spans="1:29" x14ac:dyDescent="0.25">
      <c r="A297" t="s">
        <v>15</v>
      </c>
      <c r="B297" t="s">
        <v>16</v>
      </c>
      <c r="C297" t="s">
        <v>636</v>
      </c>
      <c r="D297" t="s">
        <v>653</v>
      </c>
      <c r="E297" s="2">
        <v>0.38</v>
      </c>
      <c r="F297" t="s">
        <v>19</v>
      </c>
      <c r="G297" s="2">
        <v>0</v>
      </c>
      <c r="H297" t="s">
        <v>34</v>
      </c>
      <c r="I297" t="s">
        <v>22</v>
      </c>
      <c r="J297" s="2">
        <v>70000</v>
      </c>
      <c r="K297" t="s">
        <v>21</v>
      </c>
      <c r="L297" s="2">
        <v>2000000000</v>
      </c>
      <c r="M297" t="s">
        <v>23</v>
      </c>
      <c r="N297" t="s">
        <v>24</v>
      </c>
      <c r="O297" t="s">
        <v>668</v>
      </c>
      <c r="P297" s="3" t="str">
        <f>+LEFT(O297,10)</f>
        <v>01/17/2020</v>
      </c>
      <c r="Q297" s="4">
        <f t="shared" si="4"/>
        <v>43847</v>
      </c>
      <c r="R297" s="5">
        <f>+Z297+AB297</f>
        <v>20</v>
      </c>
      <c r="S297" s="6">
        <f>+IF(I297="CLF",J297,L297)</f>
        <v>70000</v>
      </c>
      <c r="T297" t="str">
        <f>+MID(C297,4,2)</f>
        <v>22</v>
      </c>
      <c r="U297" t="str">
        <f>+LEFT(C297,2)</f>
        <v>01</v>
      </c>
      <c r="V297" t="str">
        <f>+RIGHT(C297,4)</f>
        <v>2020</v>
      </c>
      <c r="W297" t="str">
        <f>+MID(D297,4,2)</f>
        <v>23</v>
      </c>
      <c r="X297" t="str">
        <f>+LEFT(D297,2)</f>
        <v>01</v>
      </c>
      <c r="Y297" t="str">
        <f>+RIGHT(D297,4)</f>
        <v>2040</v>
      </c>
      <c r="Z297">
        <f>+Y297-V297</f>
        <v>20</v>
      </c>
      <c r="AA297">
        <f>+X297-U297</f>
        <v>0</v>
      </c>
      <c r="AB297">
        <f>+AA297/12</f>
        <v>0</v>
      </c>
      <c r="AC297" s="6"/>
    </row>
    <row r="298" spans="1:29" x14ac:dyDescent="0.25">
      <c r="A298" t="s">
        <v>15</v>
      </c>
      <c r="B298" t="s">
        <v>16</v>
      </c>
      <c r="C298" t="s">
        <v>226</v>
      </c>
      <c r="D298" t="s">
        <v>669</v>
      </c>
      <c r="E298" s="2">
        <v>-0.65</v>
      </c>
      <c r="F298" t="s">
        <v>19</v>
      </c>
      <c r="G298" s="2">
        <v>0</v>
      </c>
      <c r="H298" t="s">
        <v>34</v>
      </c>
      <c r="I298" t="s">
        <v>22</v>
      </c>
      <c r="J298" s="2">
        <v>282000</v>
      </c>
      <c r="K298" t="s">
        <v>21</v>
      </c>
      <c r="L298" s="2">
        <v>8000000000</v>
      </c>
      <c r="M298" t="s">
        <v>23</v>
      </c>
      <c r="N298" t="s">
        <v>24</v>
      </c>
      <c r="O298" t="s">
        <v>670</v>
      </c>
      <c r="P298" s="3" t="str">
        <f>+LEFT(O298,10)</f>
        <v>01/17/2020</v>
      </c>
      <c r="Q298" s="4">
        <f t="shared" si="4"/>
        <v>43847</v>
      </c>
      <c r="R298" s="5">
        <f>+Z298+AB298</f>
        <v>4</v>
      </c>
      <c r="S298" s="6">
        <f>+IF(I298="CLF",J298,L298)</f>
        <v>282000</v>
      </c>
      <c r="T298" t="str">
        <f>+MID(C298,4,2)</f>
        <v>21</v>
      </c>
      <c r="U298" t="str">
        <f>+LEFT(C298,2)</f>
        <v>01</v>
      </c>
      <c r="V298" t="str">
        <f>+RIGHT(C298,4)</f>
        <v>2020</v>
      </c>
      <c r="W298" t="str">
        <f>+MID(D298,4,2)</f>
        <v>22</v>
      </c>
      <c r="X298" t="str">
        <f>+LEFT(D298,2)</f>
        <v>01</v>
      </c>
      <c r="Y298" t="str">
        <f>+RIGHT(D298,4)</f>
        <v>2024</v>
      </c>
      <c r="Z298">
        <f>+Y298-V298</f>
        <v>4</v>
      </c>
      <c r="AA298">
        <f>+X298-U298</f>
        <v>0</v>
      </c>
      <c r="AB298">
        <f>+AA298/12</f>
        <v>0</v>
      </c>
      <c r="AC298" s="6"/>
    </row>
    <row r="299" spans="1:29" x14ac:dyDescent="0.25">
      <c r="A299" t="s">
        <v>15</v>
      </c>
      <c r="B299" t="s">
        <v>16</v>
      </c>
      <c r="C299" t="s">
        <v>636</v>
      </c>
      <c r="D299" t="s">
        <v>637</v>
      </c>
      <c r="E299" s="2">
        <v>0.27</v>
      </c>
      <c r="F299" t="s">
        <v>19</v>
      </c>
      <c r="G299" s="2">
        <v>0</v>
      </c>
      <c r="H299" t="s">
        <v>20</v>
      </c>
      <c r="I299" t="s">
        <v>21</v>
      </c>
      <c r="J299" s="2">
        <v>3000000000</v>
      </c>
      <c r="K299" t="s">
        <v>22</v>
      </c>
      <c r="L299" s="2">
        <v>105000</v>
      </c>
      <c r="M299" t="s">
        <v>23</v>
      </c>
      <c r="N299" t="s">
        <v>24</v>
      </c>
      <c r="O299" t="s">
        <v>638</v>
      </c>
      <c r="P299" s="3" t="str">
        <f>+LEFT(O299,10)</f>
        <v>01/20/2020</v>
      </c>
      <c r="Q299" s="4">
        <f t="shared" si="4"/>
        <v>43850</v>
      </c>
      <c r="R299" s="5">
        <f>+Z299+AB299</f>
        <v>15</v>
      </c>
      <c r="S299" s="6">
        <f>+IF(I299="CLF",J299,L299)</f>
        <v>105000</v>
      </c>
      <c r="T299" t="str">
        <f>+MID(C299,4,2)</f>
        <v>22</v>
      </c>
      <c r="U299" t="str">
        <f>+LEFT(C299,2)</f>
        <v>01</v>
      </c>
      <c r="V299" t="str">
        <f>+RIGHT(C299,4)</f>
        <v>2020</v>
      </c>
      <c r="W299" t="str">
        <f>+MID(D299,4,2)</f>
        <v>22</v>
      </c>
      <c r="X299" t="str">
        <f>+LEFT(D299,2)</f>
        <v>01</v>
      </c>
      <c r="Y299" t="str">
        <f>+RIGHT(D299,4)</f>
        <v>2035</v>
      </c>
      <c r="Z299">
        <f>+Y299-V299</f>
        <v>15</v>
      </c>
      <c r="AA299">
        <f>+X299-U299</f>
        <v>0</v>
      </c>
      <c r="AB299">
        <f>+AA299/12</f>
        <v>0</v>
      </c>
      <c r="AC299" s="6"/>
    </row>
    <row r="300" spans="1:29" x14ac:dyDescent="0.25">
      <c r="A300" t="s">
        <v>15</v>
      </c>
      <c r="B300" t="s">
        <v>16</v>
      </c>
      <c r="C300" t="s">
        <v>636</v>
      </c>
      <c r="D300" t="s">
        <v>639</v>
      </c>
      <c r="E300" s="2">
        <v>0.23499999999999999</v>
      </c>
      <c r="F300" t="s">
        <v>19</v>
      </c>
      <c r="G300" s="2">
        <v>0</v>
      </c>
      <c r="H300" t="s">
        <v>20</v>
      </c>
      <c r="I300" t="s">
        <v>21</v>
      </c>
      <c r="J300" s="2">
        <v>3000000000</v>
      </c>
      <c r="K300" t="s">
        <v>22</v>
      </c>
      <c r="L300" s="2">
        <v>105000</v>
      </c>
      <c r="M300" t="s">
        <v>23</v>
      </c>
      <c r="N300" t="s">
        <v>24</v>
      </c>
      <c r="O300" t="s">
        <v>640</v>
      </c>
      <c r="P300" s="3" t="str">
        <f>+LEFT(O300,10)</f>
        <v>01/20/2020</v>
      </c>
      <c r="Q300" s="4">
        <f t="shared" si="4"/>
        <v>43850</v>
      </c>
      <c r="R300" s="5">
        <f>+Z300+AB300</f>
        <v>12</v>
      </c>
      <c r="S300" s="6">
        <f>+IF(I300="CLF",J300,L300)</f>
        <v>105000</v>
      </c>
      <c r="T300" t="str">
        <f>+MID(C300,4,2)</f>
        <v>22</v>
      </c>
      <c r="U300" t="str">
        <f>+LEFT(C300,2)</f>
        <v>01</v>
      </c>
      <c r="V300" t="str">
        <f>+RIGHT(C300,4)</f>
        <v>2020</v>
      </c>
      <c r="W300" t="str">
        <f>+MID(D300,4,2)</f>
        <v>22</v>
      </c>
      <c r="X300" t="str">
        <f>+LEFT(D300,2)</f>
        <v>01</v>
      </c>
      <c r="Y300" t="str">
        <f>+RIGHT(D300,4)</f>
        <v>2032</v>
      </c>
      <c r="Z300">
        <f>+Y300-V300</f>
        <v>12</v>
      </c>
      <c r="AA300">
        <f>+X300-U300</f>
        <v>0</v>
      </c>
      <c r="AB300">
        <f>+AA300/12</f>
        <v>0</v>
      </c>
      <c r="AC300" s="6"/>
    </row>
    <row r="301" spans="1:29" x14ac:dyDescent="0.25">
      <c r="A301" t="s">
        <v>15</v>
      </c>
      <c r="B301" t="s">
        <v>16</v>
      </c>
      <c r="C301" t="s">
        <v>636</v>
      </c>
      <c r="D301" t="s">
        <v>637</v>
      </c>
      <c r="E301" s="2">
        <v>0.27</v>
      </c>
      <c r="F301" t="s">
        <v>19</v>
      </c>
      <c r="G301" s="2">
        <v>0</v>
      </c>
      <c r="H301" t="s">
        <v>20</v>
      </c>
      <c r="I301" t="s">
        <v>21</v>
      </c>
      <c r="J301" s="2">
        <v>8000000000</v>
      </c>
      <c r="K301" t="s">
        <v>22</v>
      </c>
      <c r="L301" s="2">
        <v>282000</v>
      </c>
      <c r="M301" t="s">
        <v>23</v>
      </c>
      <c r="N301" t="s">
        <v>24</v>
      </c>
      <c r="O301" t="s">
        <v>641</v>
      </c>
      <c r="P301" s="3" t="str">
        <f>+LEFT(O301,10)</f>
        <v>01/20/2020</v>
      </c>
      <c r="Q301" s="4">
        <f t="shared" si="4"/>
        <v>43850</v>
      </c>
      <c r="R301" s="5">
        <f>+Z301+AB301</f>
        <v>15</v>
      </c>
      <c r="S301" s="6">
        <f>+IF(I301="CLF",J301,L301)</f>
        <v>282000</v>
      </c>
      <c r="T301" t="str">
        <f>+MID(C301,4,2)</f>
        <v>22</v>
      </c>
      <c r="U301" t="str">
        <f>+LEFT(C301,2)</f>
        <v>01</v>
      </c>
      <c r="V301" t="str">
        <f>+RIGHT(C301,4)</f>
        <v>2020</v>
      </c>
      <c r="W301" t="str">
        <f>+MID(D301,4,2)</f>
        <v>22</v>
      </c>
      <c r="X301" t="str">
        <f>+LEFT(D301,2)</f>
        <v>01</v>
      </c>
      <c r="Y301" t="str">
        <f>+RIGHT(D301,4)</f>
        <v>2035</v>
      </c>
      <c r="Z301">
        <f>+Y301-V301</f>
        <v>15</v>
      </c>
      <c r="AA301">
        <f>+X301-U301</f>
        <v>0</v>
      </c>
      <c r="AB301">
        <f>+AA301/12</f>
        <v>0</v>
      </c>
      <c r="AC301" s="6"/>
    </row>
    <row r="302" spans="1:29" x14ac:dyDescent="0.25">
      <c r="A302" t="s">
        <v>15</v>
      </c>
      <c r="B302" t="s">
        <v>16</v>
      </c>
      <c r="C302" t="s">
        <v>636</v>
      </c>
      <c r="D302" t="s">
        <v>639</v>
      </c>
      <c r="E302" s="2">
        <v>0.23499999999999999</v>
      </c>
      <c r="F302" t="s">
        <v>19</v>
      </c>
      <c r="G302" s="2">
        <v>0</v>
      </c>
      <c r="H302" t="s">
        <v>20</v>
      </c>
      <c r="I302" t="s">
        <v>21</v>
      </c>
      <c r="J302" s="2">
        <v>10000000000</v>
      </c>
      <c r="K302" t="s">
        <v>22</v>
      </c>
      <c r="L302" s="2">
        <v>352000</v>
      </c>
      <c r="M302" t="s">
        <v>23</v>
      </c>
      <c r="N302" t="s">
        <v>24</v>
      </c>
      <c r="O302" t="s">
        <v>642</v>
      </c>
      <c r="P302" s="3" t="str">
        <f>+LEFT(O302,10)</f>
        <v>01/20/2020</v>
      </c>
      <c r="Q302" s="4">
        <f t="shared" si="4"/>
        <v>43850</v>
      </c>
      <c r="R302" s="5">
        <f>+Z302+AB302</f>
        <v>12</v>
      </c>
      <c r="S302" s="6">
        <f>+IF(I302="CLF",J302,L302)</f>
        <v>352000</v>
      </c>
      <c r="T302" t="str">
        <f>+MID(C302,4,2)</f>
        <v>22</v>
      </c>
      <c r="U302" t="str">
        <f>+LEFT(C302,2)</f>
        <v>01</v>
      </c>
      <c r="V302" t="str">
        <f>+RIGHT(C302,4)</f>
        <v>2020</v>
      </c>
      <c r="W302" t="str">
        <f>+MID(D302,4,2)</f>
        <v>22</v>
      </c>
      <c r="X302" t="str">
        <f>+LEFT(D302,2)</f>
        <v>01</v>
      </c>
      <c r="Y302" t="str">
        <f>+RIGHT(D302,4)</f>
        <v>2032</v>
      </c>
      <c r="Z302">
        <f>+Y302-V302</f>
        <v>12</v>
      </c>
      <c r="AA302">
        <f>+X302-U302</f>
        <v>0</v>
      </c>
      <c r="AB302">
        <f>+AA302/12</f>
        <v>0</v>
      </c>
      <c r="AC302" s="6"/>
    </row>
    <row r="303" spans="1:29" x14ac:dyDescent="0.25">
      <c r="A303" t="s">
        <v>15</v>
      </c>
      <c r="B303" t="s">
        <v>16</v>
      </c>
      <c r="C303" t="s">
        <v>636</v>
      </c>
      <c r="D303" t="s">
        <v>637</v>
      </c>
      <c r="E303" s="2">
        <v>0.27</v>
      </c>
      <c r="F303" t="s">
        <v>19</v>
      </c>
      <c r="G303" s="2">
        <v>0</v>
      </c>
      <c r="H303" t="s">
        <v>20</v>
      </c>
      <c r="I303" t="s">
        <v>21</v>
      </c>
      <c r="J303" s="2">
        <v>3000000000</v>
      </c>
      <c r="K303" t="s">
        <v>22</v>
      </c>
      <c r="L303" s="2">
        <v>105000</v>
      </c>
      <c r="M303" t="s">
        <v>23</v>
      </c>
      <c r="N303" t="s">
        <v>24</v>
      </c>
      <c r="O303" t="s">
        <v>643</v>
      </c>
      <c r="P303" s="3" t="str">
        <f>+LEFT(O303,10)</f>
        <v>01/20/2020</v>
      </c>
      <c r="Q303" s="4">
        <f t="shared" si="4"/>
        <v>43850</v>
      </c>
      <c r="R303" s="5">
        <f>+Z303+AB303</f>
        <v>15</v>
      </c>
      <c r="S303" s="6">
        <f>+IF(I303="CLF",J303,L303)</f>
        <v>105000</v>
      </c>
      <c r="T303" t="str">
        <f>+MID(C303,4,2)</f>
        <v>22</v>
      </c>
      <c r="U303" t="str">
        <f>+LEFT(C303,2)</f>
        <v>01</v>
      </c>
      <c r="V303" t="str">
        <f>+RIGHT(C303,4)</f>
        <v>2020</v>
      </c>
      <c r="W303" t="str">
        <f>+MID(D303,4,2)</f>
        <v>22</v>
      </c>
      <c r="X303" t="str">
        <f>+LEFT(D303,2)</f>
        <v>01</v>
      </c>
      <c r="Y303" t="str">
        <f>+RIGHT(D303,4)</f>
        <v>2035</v>
      </c>
      <c r="Z303">
        <f>+Y303-V303</f>
        <v>15</v>
      </c>
      <c r="AA303">
        <f>+X303-U303</f>
        <v>0</v>
      </c>
      <c r="AB303">
        <f>+AA303/12</f>
        <v>0</v>
      </c>
      <c r="AC303" s="6"/>
    </row>
    <row r="304" spans="1:29" x14ac:dyDescent="0.25">
      <c r="A304" t="s">
        <v>15</v>
      </c>
      <c r="B304" t="s">
        <v>16</v>
      </c>
      <c r="C304" t="s">
        <v>636</v>
      </c>
      <c r="D304" t="s">
        <v>639</v>
      </c>
      <c r="E304" s="2">
        <v>0.23499999999999999</v>
      </c>
      <c r="F304" t="s">
        <v>19</v>
      </c>
      <c r="G304" s="2">
        <v>0</v>
      </c>
      <c r="H304" t="s">
        <v>20</v>
      </c>
      <c r="I304" t="s">
        <v>21</v>
      </c>
      <c r="J304" s="2">
        <v>3000000000</v>
      </c>
      <c r="K304" t="s">
        <v>22</v>
      </c>
      <c r="L304" s="2">
        <v>105000</v>
      </c>
      <c r="M304" t="s">
        <v>23</v>
      </c>
      <c r="N304" t="s">
        <v>24</v>
      </c>
      <c r="O304" t="s">
        <v>644</v>
      </c>
      <c r="P304" s="3" t="str">
        <f>+LEFT(O304,10)</f>
        <v>01/20/2020</v>
      </c>
      <c r="Q304" s="4">
        <f t="shared" si="4"/>
        <v>43850</v>
      </c>
      <c r="R304" s="5">
        <f>+Z304+AB304</f>
        <v>12</v>
      </c>
      <c r="S304" s="6">
        <f>+IF(I304="CLF",J304,L304)</f>
        <v>105000</v>
      </c>
      <c r="T304" t="str">
        <f>+MID(C304,4,2)</f>
        <v>22</v>
      </c>
      <c r="U304" t="str">
        <f>+LEFT(C304,2)</f>
        <v>01</v>
      </c>
      <c r="V304" t="str">
        <f>+RIGHT(C304,4)</f>
        <v>2020</v>
      </c>
      <c r="W304" t="str">
        <f>+MID(D304,4,2)</f>
        <v>22</v>
      </c>
      <c r="X304" t="str">
        <f>+LEFT(D304,2)</f>
        <v>01</v>
      </c>
      <c r="Y304" t="str">
        <f>+RIGHT(D304,4)</f>
        <v>2032</v>
      </c>
      <c r="Z304">
        <f>+Y304-V304</f>
        <v>12</v>
      </c>
      <c r="AA304">
        <f>+X304-U304</f>
        <v>0</v>
      </c>
      <c r="AB304">
        <f>+AA304/12</f>
        <v>0</v>
      </c>
      <c r="AC304" s="6"/>
    </row>
    <row r="305" spans="1:29" x14ac:dyDescent="0.25">
      <c r="A305" t="s">
        <v>15</v>
      </c>
      <c r="B305" t="s">
        <v>16</v>
      </c>
      <c r="C305" t="s">
        <v>636</v>
      </c>
      <c r="D305" t="s">
        <v>645</v>
      </c>
      <c r="E305" s="2">
        <v>9.5000000000000001E-2</v>
      </c>
      <c r="F305" t="s">
        <v>19</v>
      </c>
      <c r="G305" s="2">
        <v>0</v>
      </c>
      <c r="H305" t="s">
        <v>34</v>
      </c>
      <c r="I305" t="s">
        <v>22</v>
      </c>
      <c r="J305" s="2">
        <v>141000</v>
      </c>
      <c r="K305" t="s">
        <v>21</v>
      </c>
      <c r="L305" s="2">
        <v>4000000000</v>
      </c>
      <c r="M305" t="s">
        <v>23</v>
      </c>
      <c r="N305" t="s">
        <v>24</v>
      </c>
      <c r="O305" t="s">
        <v>646</v>
      </c>
      <c r="P305" s="3" t="str">
        <f>+LEFT(O305,10)</f>
        <v>01/20/2020</v>
      </c>
      <c r="Q305" s="4">
        <f t="shared" si="4"/>
        <v>43850</v>
      </c>
      <c r="R305" s="5">
        <f>+Z305+AB305</f>
        <v>9</v>
      </c>
      <c r="S305" s="6">
        <f>+IF(I305="CLF",J305,L305)</f>
        <v>141000</v>
      </c>
      <c r="T305" t="str">
        <f>+MID(C305,4,2)</f>
        <v>22</v>
      </c>
      <c r="U305" t="str">
        <f>+LEFT(C305,2)</f>
        <v>01</v>
      </c>
      <c r="V305" t="str">
        <f>+RIGHT(C305,4)</f>
        <v>2020</v>
      </c>
      <c r="W305" t="str">
        <f>+MID(D305,4,2)</f>
        <v>22</v>
      </c>
      <c r="X305" t="str">
        <f>+LEFT(D305,2)</f>
        <v>01</v>
      </c>
      <c r="Y305" t="str">
        <f>+RIGHT(D305,4)</f>
        <v>2029</v>
      </c>
      <c r="Z305">
        <f>+Y305-V305</f>
        <v>9</v>
      </c>
      <c r="AA305">
        <f>+X305-U305</f>
        <v>0</v>
      </c>
      <c r="AB305">
        <f>+AA305/12</f>
        <v>0</v>
      </c>
      <c r="AC305" s="6"/>
    </row>
    <row r="306" spans="1:29" x14ac:dyDescent="0.25">
      <c r="A306" t="s">
        <v>15</v>
      </c>
      <c r="B306" t="s">
        <v>16</v>
      </c>
      <c r="C306" t="s">
        <v>622</v>
      </c>
      <c r="D306" t="s">
        <v>623</v>
      </c>
      <c r="E306" s="2">
        <v>-1.06</v>
      </c>
      <c r="F306" t="s">
        <v>19</v>
      </c>
      <c r="G306" s="2">
        <v>0</v>
      </c>
      <c r="H306" t="s">
        <v>20</v>
      </c>
      <c r="I306" t="s">
        <v>21</v>
      </c>
      <c r="J306" s="2">
        <v>40000000000</v>
      </c>
      <c r="K306" t="s">
        <v>22</v>
      </c>
      <c r="L306" s="2">
        <v>1411000</v>
      </c>
      <c r="M306" t="s">
        <v>23</v>
      </c>
      <c r="N306" t="s">
        <v>45</v>
      </c>
      <c r="O306" t="s">
        <v>624</v>
      </c>
      <c r="P306" s="3" t="str">
        <f>+LEFT(O306,10)</f>
        <v>01/22/2020</v>
      </c>
      <c r="Q306" s="4">
        <f t="shared" si="4"/>
        <v>43852</v>
      </c>
      <c r="R306" s="5">
        <f>+Z306+AB306</f>
        <v>2</v>
      </c>
      <c r="S306" s="6">
        <f>+IF(I306="CLF",J306,L306)</f>
        <v>1411000</v>
      </c>
      <c r="T306" t="str">
        <f>+MID(C306,4,2)</f>
        <v>24</v>
      </c>
      <c r="U306" t="str">
        <f>+LEFT(C306,2)</f>
        <v>01</v>
      </c>
      <c r="V306" t="str">
        <f>+RIGHT(C306,4)</f>
        <v>2020</v>
      </c>
      <c r="W306" t="str">
        <f>+MID(D306,4,2)</f>
        <v>24</v>
      </c>
      <c r="X306" t="str">
        <f>+LEFT(D306,2)</f>
        <v>01</v>
      </c>
      <c r="Y306" t="str">
        <f>+RIGHT(D306,4)</f>
        <v>2022</v>
      </c>
      <c r="Z306">
        <f>+Y306-V306</f>
        <v>2</v>
      </c>
      <c r="AA306">
        <f>+X306-U306</f>
        <v>0</v>
      </c>
      <c r="AB306">
        <f>+AA306/12</f>
        <v>0</v>
      </c>
      <c r="AC306" s="6"/>
    </row>
    <row r="307" spans="1:29" x14ac:dyDescent="0.25">
      <c r="A307" t="s">
        <v>15</v>
      </c>
      <c r="B307" t="s">
        <v>16</v>
      </c>
      <c r="C307" t="s">
        <v>622</v>
      </c>
      <c r="D307" t="s">
        <v>625</v>
      </c>
      <c r="E307" s="2">
        <v>0.17</v>
      </c>
      <c r="F307" t="s">
        <v>19</v>
      </c>
      <c r="G307" s="2">
        <v>0</v>
      </c>
      <c r="H307" t="s">
        <v>20</v>
      </c>
      <c r="I307" t="s">
        <v>22</v>
      </c>
      <c r="J307" s="2">
        <v>1411000</v>
      </c>
      <c r="K307" t="s">
        <v>21</v>
      </c>
      <c r="L307" s="2">
        <v>40000000000</v>
      </c>
      <c r="M307" t="s">
        <v>23</v>
      </c>
      <c r="N307" t="s">
        <v>45</v>
      </c>
      <c r="O307" t="s">
        <v>626</v>
      </c>
      <c r="P307" s="3" t="str">
        <f>+LEFT(O307,10)</f>
        <v>01/22/2020</v>
      </c>
      <c r="Q307" s="4">
        <f t="shared" si="4"/>
        <v>43852</v>
      </c>
      <c r="R307" s="5">
        <f>+Z307+AB307</f>
        <v>10</v>
      </c>
      <c r="S307" s="6">
        <f>+IF(I307="CLF",J307,L307)</f>
        <v>1411000</v>
      </c>
      <c r="T307" t="str">
        <f>+MID(C307,4,2)</f>
        <v>24</v>
      </c>
      <c r="U307" t="str">
        <f>+LEFT(C307,2)</f>
        <v>01</v>
      </c>
      <c r="V307" t="str">
        <f>+RIGHT(C307,4)</f>
        <v>2020</v>
      </c>
      <c r="W307" t="str">
        <f>+MID(D307,4,2)</f>
        <v>24</v>
      </c>
      <c r="X307" t="str">
        <f>+LEFT(D307,2)</f>
        <v>01</v>
      </c>
      <c r="Y307" t="str">
        <f>+RIGHT(D307,4)</f>
        <v>2030</v>
      </c>
      <c r="Z307">
        <f>+Y307-V307</f>
        <v>10</v>
      </c>
      <c r="AA307">
        <f>+X307-U307</f>
        <v>0</v>
      </c>
      <c r="AB307">
        <f>+AA307/12</f>
        <v>0</v>
      </c>
      <c r="AC307" s="6"/>
    </row>
    <row r="308" spans="1:29" x14ac:dyDescent="0.25">
      <c r="A308" t="s">
        <v>15</v>
      </c>
      <c r="B308" t="s">
        <v>16</v>
      </c>
      <c r="C308" t="s">
        <v>622</v>
      </c>
      <c r="D308" t="s">
        <v>625</v>
      </c>
      <c r="E308" s="2">
        <v>0.18</v>
      </c>
      <c r="F308" t="s">
        <v>19</v>
      </c>
      <c r="G308" s="2">
        <v>0</v>
      </c>
      <c r="H308" t="s">
        <v>34</v>
      </c>
      <c r="I308" t="s">
        <v>22</v>
      </c>
      <c r="J308" s="2">
        <v>105000</v>
      </c>
      <c r="K308" t="s">
        <v>21</v>
      </c>
      <c r="L308" s="2">
        <v>3000000000</v>
      </c>
      <c r="M308" t="s">
        <v>23</v>
      </c>
      <c r="N308" t="s">
        <v>24</v>
      </c>
      <c r="O308" t="s">
        <v>627</v>
      </c>
      <c r="P308" s="3" t="str">
        <f>+LEFT(O308,10)</f>
        <v>01/22/2020</v>
      </c>
      <c r="Q308" s="4">
        <f t="shared" si="4"/>
        <v>43852</v>
      </c>
      <c r="R308" s="5">
        <f>+Z308+AB308</f>
        <v>10</v>
      </c>
      <c r="S308" s="6">
        <f>+IF(I308="CLF",J308,L308)</f>
        <v>105000</v>
      </c>
      <c r="T308" t="str">
        <f>+MID(C308,4,2)</f>
        <v>24</v>
      </c>
      <c r="U308" t="str">
        <f>+LEFT(C308,2)</f>
        <v>01</v>
      </c>
      <c r="V308" t="str">
        <f>+RIGHT(C308,4)</f>
        <v>2020</v>
      </c>
      <c r="W308" t="str">
        <f>+MID(D308,4,2)</f>
        <v>24</v>
      </c>
      <c r="X308" t="str">
        <f>+LEFT(D308,2)</f>
        <v>01</v>
      </c>
      <c r="Y308" t="str">
        <f>+RIGHT(D308,4)</f>
        <v>2030</v>
      </c>
      <c r="Z308">
        <f>+Y308-V308</f>
        <v>10</v>
      </c>
      <c r="AA308">
        <f>+X308-U308</f>
        <v>0</v>
      </c>
      <c r="AB308">
        <f>+AA308/12</f>
        <v>0</v>
      </c>
      <c r="AC308" s="6"/>
    </row>
    <row r="309" spans="1:29" x14ac:dyDescent="0.25">
      <c r="A309" t="s">
        <v>15</v>
      </c>
      <c r="B309" t="s">
        <v>16</v>
      </c>
      <c r="C309" t="s">
        <v>622</v>
      </c>
      <c r="D309" t="s">
        <v>628</v>
      </c>
      <c r="E309" s="2">
        <v>0.23499999999999999</v>
      </c>
      <c r="F309" t="s">
        <v>19</v>
      </c>
      <c r="G309" s="2">
        <v>0</v>
      </c>
      <c r="H309" t="s">
        <v>34</v>
      </c>
      <c r="I309" t="s">
        <v>22</v>
      </c>
      <c r="J309" s="2">
        <v>105000</v>
      </c>
      <c r="K309" t="s">
        <v>21</v>
      </c>
      <c r="L309" s="2">
        <v>3000000000</v>
      </c>
      <c r="M309" t="s">
        <v>23</v>
      </c>
      <c r="N309" t="s">
        <v>24</v>
      </c>
      <c r="O309" t="s">
        <v>629</v>
      </c>
      <c r="P309" s="3" t="str">
        <f>+LEFT(O309,10)</f>
        <v>01/22/2020</v>
      </c>
      <c r="Q309" s="4">
        <f t="shared" si="4"/>
        <v>43852</v>
      </c>
      <c r="R309" s="5">
        <f>+Z309+AB309</f>
        <v>25</v>
      </c>
      <c r="S309" s="6">
        <f>+IF(I309="CLF",J309,L309)</f>
        <v>105000</v>
      </c>
      <c r="T309" t="str">
        <f>+MID(C309,4,2)</f>
        <v>24</v>
      </c>
      <c r="U309" t="str">
        <f>+LEFT(C309,2)</f>
        <v>01</v>
      </c>
      <c r="V309" t="str">
        <f>+RIGHT(C309,4)</f>
        <v>2020</v>
      </c>
      <c r="W309" t="str">
        <f>+MID(D309,4,2)</f>
        <v>24</v>
      </c>
      <c r="X309" t="str">
        <f>+LEFT(D309,2)</f>
        <v>01</v>
      </c>
      <c r="Y309" t="str">
        <f>+RIGHT(D309,4)</f>
        <v>2045</v>
      </c>
      <c r="Z309">
        <f>+Y309-V309</f>
        <v>25</v>
      </c>
      <c r="AA309">
        <f>+X309-U309</f>
        <v>0</v>
      </c>
      <c r="AB309">
        <f>+AA309/12</f>
        <v>0</v>
      </c>
      <c r="AC309" s="6"/>
    </row>
    <row r="310" spans="1:29" x14ac:dyDescent="0.25">
      <c r="A310" t="s">
        <v>15</v>
      </c>
      <c r="B310" t="s">
        <v>16</v>
      </c>
      <c r="C310" t="s">
        <v>622</v>
      </c>
      <c r="D310" t="s">
        <v>630</v>
      </c>
      <c r="E310" s="2">
        <v>0.4</v>
      </c>
      <c r="F310" t="s">
        <v>19</v>
      </c>
      <c r="G310" s="2">
        <v>0</v>
      </c>
      <c r="H310" t="s">
        <v>34</v>
      </c>
      <c r="I310" t="s">
        <v>22</v>
      </c>
      <c r="J310" s="2">
        <v>141000</v>
      </c>
      <c r="K310" t="s">
        <v>21</v>
      </c>
      <c r="L310" s="2">
        <v>4000000000</v>
      </c>
      <c r="M310" t="s">
        <v>23</v>
      </c>
      <c r="N310" t="s">
        <v>24</v>
      </c>
      <c r="O310" t="s">
        <v>631</v>
      </c>
      <c r="P310" s="3" t="str">
        <f>+LEFT(O310,10)</f>
        <v>01/22/2020</v>
      </c>
      <c r="Q310" s="4">
        <f t="shared" si="4"/>
        <v>43852</v>
      </c>
      <c r="R310" s="5">
        <f>+Z310+AB310</f>
        <v>20</v>
      </c>
      <c r="S310" s="6">
        <f>+IF(I310="CLF",J310,L310)</f>
        <v>141000</v>
      </c>
      <c r="T310" t="str">
        <f>+MID(C310,4,2)</f>
        <v>24</v>
      </c>
      <c r="U310" t="str">
        <f>+LEFT(C310,2)</f>
        <v>01</v>
      </c>
      <c r="V310" t="str">
        <f>+RIGHT(C310,4)</f>
        <v>2020</v>
      </c>
      <c r="W310" t="str">
        <f>+MID(D310,4,2)</f>
        <v>24</v>
      </c>
      <c r="X310" t="str">
        <f>+LEFT(D310,2)</f>
        <v>01</v>
      </c>
      <c r="Y310" t="str">
        <f>+RIGHT(D310,4)</f>
        <v>2040</v>
      </c>
      <c r="Z310">
        <f>+Y310-V310</f>
        <v>20</v>
      </c>
      <c r="AA310">
        <f>+X310-U310</f>
        <v>0</v>
      </c>
      <c r="AB310">
        <f>+AA310/12</f>
        <v>0</v>
      </c>
      <c r="AC310" s="6"/>
    </row>
    <row r="311" spans="1:29" x14ac:dyDescent="0.25">
      <c r="A311" t="s">
        <v>15</v>
      </c>
      <c r="B311" t="s">
        <v>16</v>
      </c>
      <c r="C311" t="s">
        <v>622</v>
      </c>
      <c r="D311" t="s">
        <v>632</v>
      </c>
      <c r="E311" s="2">
        <v>0.1</v>
      </c>
      <c r="F311" t="s">
        <v>19</v>
      </c>
      <c r="G311" s="2">
        <v>0</v>
      </c>
      <c r="H311" t="s">
        <v>34</v>
      </c>
      <c r="I311" t="s">
        <v>22</v>
      </c>
      <c r="J311" s="2">
        <v>141000</v>
      </c>
      <c r="K311" t="s">
        <v>21</v>
      </c>
      <c r="L311" s="2">
        <v>4000000000</v>
      </c>
      <c r="M311" t="s">
        <v>23</v>
      </c>
      <c r="N311" t="s">
        <v>24</v>
      </c>
      <c r="O311" t="s">
        <v>633</v>
      </c>
      <c r="P311" s="3" t="str">
        <f>+LEFT(O311,10)</f>
        <v>01/22/2020</v>
      </c>
      <c r="Q311" s="4">
        <f t="shared" si="4"/>
        <v>43852</v>
      </c>
      <c r="R311" s="5">
        <f>+Z311+AB311</f>
        <v>9</v>
      </c>
      <c r="S311" s="6">
        <f>+IF(I311="CLF",J311,L311)</f>
        <v>141000</v>
      </c>
      <c r="T311" t="str">
        <f>+MID(C311,4,2)</f>
        <v>24</v>
      </c>
      <c r="U311" t="str">
        <f>+LEFT(C311,2)</f>
        <v>01</v>
      </c>
      <c r="V311" t="str">
        <f>+RIGHT(C311,4)</f>
        <v>2020</v>
      </c>
      <c r="W311" t="str">
        <f>+MID(D311,4,2)</f>
        <v>24</v>
      </c>
      <c r="X311" t="str">
        <f>+LEFT(D311,2)</f>
        <v>01</v>
      </c>
      <c r="Y311" t="str">
        <f>+RIGHT(D311,4)</f>
        <v>2029</v>
      </c>
      <c r="Z311">
        <f>+Y311-V311</f>
        <v>9</v>
      </c>
      <c r="AA311">
        <f>+X311-U311</f>
        <v>0</v>
      </c>
      <c r="AB311">
        <f>+AA311/12</f>
        <v>0</v>
      </c>
      <c r="AC311" s="6"/>
    </row>
    <row r="312" spans="1:29" x14ac:dyDescent="0.25">
      <c r="A312" t="s">
        <v>15</v>
      </c>
      <c r="B312" t="s">
        <v>16</v>
      </c>
      <c r="C312" t="s">
        <v>622</v>
      </c>
      <c r="D312" t="s">
        <v>632</v>
      </c>
      <c r="E312" s="2">
        <v>0.09</v>
      </c>
      <c r="F312" t="s">
        <v>19</v>
      </c>
      <c r="G312" s="2">
        <v>0</v>
      </c>
      <c r="H312" t="s">
        <v>34</v>
      </c>
      <c r="I312" t="s">
        <v>22</v>
      </c>
      <c r="J312" s="2">
        <v>141000</v>
      </c>
      <c r="K312" t="s">
        <v>21</v>
      </c>
      <c r="L312" s="2">
        <v>4000000000</v>
      </c>
      <c r="M312" t="s">
        <v>23</v>
      </c>
      <c r="N312" t="s">
        <v>24</v>
      </c>
      <c r="O312" t="s">
        <v>634</v>
      </c>
      <c r="P312" s="3" t="str">
        <f>+LEFT(O312,10)</f>
        <v>01/22/2020</v>
      </c>
      <c r="Q312" s="4">
        <f t="shared" si="4"/>
        <v>43852</v>
      </c>
      <c r="R312" s="5">
        <f>+Z312+AB312</f>
        <v>9</v>
      </c>
      <c r="S312" s="6">
        <f>+IF(I312="CLF",J312,L312)</f>
        <v>141000</v>
      </c>
      <c r="T312" t="str">
        <f>+MID(C312,4,2)</f>
        <v>24</v>
      </c>
      <c r="U312" t="str">
        <f>+LEFT(C312,2)</f>
        <v>01</v>
      </c>
      <c r="V312" t="str">
        <f>+RIGHT(C312,4)</f>
        <v>2020</v>
      </c>
      <c r="W312" t="str">
        <f>+MID(D312,4,2)</f>
        <v>24</v>
      </c>
      <c r="X312" t="str">
        <f>+LEFT(D312,2)</f>
        <v>01</v>
      </c>
      <c r="Y312" t="str">
        <f>+RIGHT(D312,4)</f>
        <v>2029</v>
      </c>
      <c r="Z312">
        <f>+Y312-V312</f>
        <v>9</v>
      </c>
      <c r="AA312">
        <f>+X312-U312</f>
        <v>0</v>
      </c>
      <c r="AB312">
        <f>+AA312/12</f>
        <v>0</v>
      </c>
      <c r="AC312" s="6"/>
    </row>
    <row r="313" spans="1:29" x14ac:dyDescent="0.25">
      <c r="A313" t="s">
        <v>15</v>
      </c>
      <c r="B313" t="s">
        <v>16</v>
      </c>
      <c r="C313" t="s">
        <v>622</v>
      </c>
      <c r="D313" t="s">
        <v>632</v>
      </c>
      <c r="E313" s="2">
        <v>0.09</v>
      </c>
      <c r="F313" t="s">
        <v>19</v>
      </c>
      <c r="G313" s="2">
        <v>0</v>
      </c>
      <c r="H313" t="s">
        <v>34</v>
      </c>
      <c r="I313" t="s">
        <v>22</v>
      </c>
      <c r="J313" s="2">
        <v>141000</v>
      </c>
      <c r="K313" t="s">
        <v>21</v>
      </c>
      <c r="L313" s="2">
        <v>4000000000</v>
      </c>
      <c r="M313" t="s">
        <v>23</v>
      </c>
      <c r="N313" t="s">
        <v>24</v>
      </c>
      <c r="O313" t="s">
        <v>635</v>
      </c>
      <c r="P313" s="3" t="str">
        <f>+LEFT(O313,10)</f>
        <v>01/22/2020</v>
      </c>
      <c r="Q313" s="4">
        <f t="shared" si="4"/>
        <v>43852</v>
      </c>
      <c r="R313" s="5">
        <f>+Z313+AB313</f>
        <v>9</v>
      </c>
      <c r="S313" s="6">
        <f>+IF(I313="CLF",J313,L313)</f>
        <v>141000</v>
      </c>
      <c r="T313" t="str">
        <f>+MID(C313,4,2)</f>
        <v>24</v>
      </c>
      <c r="U313" t="str">
        <f>+LEFT(C313,2)</f>
        <v>01</v>
      </c>
      <c r="V313" t="str">
        <f>+RIGHT(C313,4)</f>
        <v>2020</v>
      </c>
      <c r="W313" t="str">
        <f>+MID(D313,4,2)</f>
        <v>24</v>
      </c>
      <c r="X313" t="str">
        <f>+LEFT(D313,2)</f>
        <v>01</v>
      </c>
      <c r="Y313" t="str">
        <f>+RIGHT(D313,4)</f>
        <v>2029</v>
      </c>
      <c r="Z313">
        <f>+Y313-V313</f>
        <v>9</v>
      </c>
      <c r="AA313">
        <f>+X313-U313</f>
        <v>0</v>
      </c>
      <c r="AB313">
        <f>+AA313/12</f>
        <v>0</v>
      </c>
      <c r="AC313" s="6"/>
    </row>
    <row r="314" spans="1:29" x14ac:dyDescent="0.25">
      <c r="A314" t="s">
        <v>15</v>
      </c>
      <c r="B314" t="s">
        <v>16</v>
      </c>
      <c r="C314" t="s">
        <v>602</v>
      </c>
      <c r="D314" t="s">
        <v>603</v>
      </c>
      <c r="E314" s="2">
        <v>-0.51</v>
      </c>
      <c r="F314" t="s">
        <v>19</v>
      </c>
      <c r="G314" s="2">
        <v>0</v>
      </c>
      <c r="H314" t="s">
        <v>20</v>
      </c>
      <c r="I314" t="s">
        <v>21</v>
      </c>
      <c r="J314" s="2">
        <v>9000000000</v>
      </c>
      <c r="K314" t="s">
        <v>22</v>
      </c>
      <c r="L314" s="2">
        <v>317000</v>
      </c>
      <c r="M314" t="s">
        <v>23</v>
      </c>
      <c r="N314" t="s">
        <v>24</v>
      </c>
      <c r="O314" t="s">
        <v>604</v>
      </c>
      <c r="P314" s="3" t="str">
        <f>+LEFT(O314,10)</f>
        <v>01/23/2020</v>
      </c>
      <c r="Q314" s="4">
        <f t="shared" si="4"/>
        <v>43853</v>
      </c>
      <c r="R314" s="5">
        <f>+Z314+AB314</f>
        <v>5</v>
      </c>
      <c r="S314" s="6">
        <f>+IF(I314="CLF",J314,L314)</f>
        <v>317000</v>
      </c>
      <c r="T314" t="str">
        <f>+MID(C314,4,2)</f>
        <v>27</v>
      </c>
      <c r="U314" t="str">
        <f>+LEFT(C314,2)</f>
        <v>01</v>
      </c>
      <c r="V314" t="str">
        <f>+RIGHT(C314,4)</f>
        <v>2020</v>
      </c>
      <c r="W314" t="str">
        <f>+MID(D314,4,2)</f>
        <v>27</v>
      </c>
      <c r="X314" t="str">
        <f>+LEFT(D314,2)</f>
        <v>01</v>
      </c>
      <c r="Y314" t="str">
        <f>+RIGHT(D314,4)</f>
        <v>2025</v>
      </c>
      <c r="Z314">
        <f>+Y314-V314</f>
        <v>5</v>
      </c>
      <c r="AA314">
        <f>+X314-U314</f>
        <v>0</v>
      </c>
      <c r="AB314">
        <f>+AA314/12</f>
        <v>0</v>
      </c>
      <c r="AC314" s="6"/>
    </row>
    <row r="315" spans="1:29" x14ac:dyDescent="0.25">
      <c r="A315" t="s">
        <v>15</v>
      </c>
      <c r="B315" t="s">
        <v>16</v>
      </c>
      <c r="C315" t="s">
        <v>602</v>
      </c>
      <c r="D315" t="s">
        <v>605</v>
      </c>
      <c r="E315" s="2">
        <v>-0.32</v>
      </c>
      <c r="F315" t="s">
        <v>19</v>
      </c>
      <c r="G315" s="2">
        <v>0</v>
      </c>
      <c r="H315" t="s">
        <v>20</v>
      </c>
      <c r="I315" t="s">
        <v>21</v>
      </c>
      <c r="J315" s="2">
        <v>6000000000</v>
      </c>
      <c r="K315" t="s">
        <v>22</v>
      </c>
      <c r="L315" s="2">
        <v>211000</v>
      </c>
      <c r="M315" t="s">
        <v>23</v>
      </c>
      <c r="N315" t="s">
        <v>24</v>
      </c>
      <c r="O315" t="s">
        <v>606</v>
      </c>
      <c r="P315" s="3" t="str">
        <f>+LEFT(O315,10)</f>
        <v>01/23/2020</v>
      </c>
      <c r="Q315" s="4">
        <f t="shared" si="4"/>
        <v>43853</v>
      </c>
      <c r="R315" s="5">
        <f>+Z315+AB315</f>
        <v>6</v>
      </c>
      <c r="S315" s="6">
        <f>+IF(I315="CLF",J315,L315)</f>
        <v>211000</v>
      </c>
      <c r="T315" t="str">
        <f>+MID(C315,4,2)</f>
        <v>27</v>
      </c>
      <c r="U315" t="str">
        <f>+LEFT(C315,2)</f>
        <v>01</v>
      </c>
      <c r="V315" t="str">
        <f>+RIGHT(C315,4)</f>
        <v>2020</v>
      </c>
      <c r="W315" t="str">
        <f>+MID(D315,4,2)</f>
        <v>27</v>
      </c>
      <c r="X315" t="str">
        <f>+LEFT(D315,2)</f>
        <v>01</v>
      </c>
      <c r="Y315" t="str">
        <f>+RIGHT(D315,4)</f>
        <v>2026</v>
      </c>
      <c r="Z315">
        <f>+Y315-V315</f>
        <v>6</v>
      </c>
      <c r="AA315">
        <f>+X315-U315</f>
        <v>0</v>
      </c>
      <c r="AB315">
        <f>+AA315/12</f>
        <v>0</v>
      </c>
      <c r="AC315" s="6"/>
    </row>
    <row r="316" spans="1:29" x14ac:dyDescent="0.25">
      <c r="A316" t="s">
        <v>15</v>
      </c>
      <c r="B316" t="s">
        <v>16</v>
      </c>
      <c r="C316" t="s">
        <v>602</v>
      </c>
      <c r="D316" t="s">
        <v>605</v>
      </c>
      <c r="E316" s="2">
        <v>-0.32</v>
      </c>
      <c r="F316" t="s">
        <v>19</v>
      </c>
      <c r="G316" s="2">
        <v>0</v>
      </c>
      <c r="H316" t="s">
        <v>20</v>
      </c>
      <c r="I316" t="s">
        <v>21</v>
      </c>
      <c r="J316" s="2">
        <v>6000000000</v>
      </c>
      <c r="K316" t="s">
        <v>22</v>
      </c>
      <c r="L316" s="2">
        <v>211000</v>
      </c>
      <c r="M316" t="s">
        <v>23</v>
      </c>
      <c r="N316" t="s">
        <v>24</v>
      </c>
      <c r="O316" t="s">
        <v>607</v>
      </c>
      <c r="P316" s="3" t="str">
        <f>+LEFT(O316,10)</f>
        <v>01/23/2020</v>
      </c>
      <c r="Q316" s="4">
        <f t="shared" si="4"/>
        <v>43853</v>
      </c>
      <c r="R316" s="5">
        <f>+Z316+AB316</f>
        <v>6</v>
      </c>
      <c r="S316" s="6">
        <f>+IF(I316="CLF",J316,L316)</f>
        <v>211000</v>
      </c>
      <c r="T316" t="str">
        <f>+MID(C316,4,2)</f>
        <v>27</v>
      </c>
      <c r="U316" t="str">
        <f>+LEFT(C316,2)</f>
        <v>01</v>
      </c>
      <c r="V316" t="str">
        <f>+RIGHT(C316,4)</f>
        <v>2020</v>
      </c>
      <c r="W316" t="str">
        <f>+MID(D316,4,2)</f>
        <v>27</v>
      </c>
      <c r="X316" t="str">
        <f>+LEFT(D316,2)</f>
        <v>01</v>
      </c>
      <c r="Y316" t="str">
        <f>+RIGHT(D316,4)</f>
        <v>2026</v>
      </c>
      <c r="Z316">
        <f>+Y316-V316</f>
        <v>6</v>
      </c>
      <c r="AA316">
        <f>+X316-U316</f>
        <v>0</v>
      </c>
      <c r="AB316">
        <f>+AA316/12</f>
        <v>0</v>
      </c>
      <c r="AC316" s="6"/>
    </row>
    <row r="317" spans="1:29" x14ac:dyDescent="0.25">
      <c r="A317" t="s">
        <v>15</v>
      </c>
      <c r="B317" t="s">
        <v>16</v>
      </c>
      <c r="C317" t="s">
        <v>602</v>
      </c>
      <c r="D317" t="s">
        <v>608</v>
      </c>
      <c r="E317" s="2">
        <v>-0.93</v>
      </c>
      <c r="F317" t="s">
        <v>19</v>
      </c>
      <c r="G317" s="2">
        <v>0</v>
      </c>
      <c r="H317" t="s">
        <v>20</v>
      </c>
      <c r="I317" t="s">
        <v>21</v>
      </c>
      <c r="J317" s="2">
        <v>9000000000</v>
      </c>
      <c r="K317" t="s">
        <v>22</v>
      </c>
      <c r="L317" s="2">
        <v>317000</v>
      </c>
      <c r="M317" t="s">
        <v>23</v>
      </c>
      <c r="N317" t="s">
        <v>24</v>
      </c>
      <c r="O317" t="s">
        <v>609</v>
      </c>
      <c r="P317" s="3" t="str">
        <f>+LEFT(O317,10)</f>
        <v>01/23/2020</v>
      </c>
      <c r="Q317" s="4">
        <f t="shared" si="4"/>
        <v>43853</v>
      </c>
      <c r="R317" s="5">
        <f>+Z317+AB317</f>
        <v>3</v>
      </c>
      <c r="S317" s="6">
        <f>+IF(I317="CLF",J317,L317)</f>
        <v>317000</v>
      </c>
      <c r="T317" t="str">
        <f>+MID(C317,4,2)</f>
        <v>27</v>
      </c>
      <c r="U317" t="str">
        <f>+LEFT(C317,2)</f>
        <v>01</v>
      </c>
      <c r="V317" t="str">
        <f>+RIGHT(C317,4)</f>
        <v>2020</v>
      </c>
      <c r="W317" t="str">
        <f>+MID(D317,4,2)</f>
        <v>27</v>
      </c>
      <c r="X317" t="str">
        <f>+LEFT(D317,2)</f>
        <v>01</v>
      </c>
      <c r="Y317" t="str">
        <f>+RIGHT(D317,4)</f>
        <v>2023</v>
      </c>
      <c r="Z317">
        <f>+Y317-V317</f>
        <v>3</v>
      </c>
      <c r="AA317">
        <f>+X317-U317</f>
        <v>0</v>
      </c>
      <c r="AB317">
        <f>+AA317/12</f>
        <v>0</v>
      </c>
      <c r="AC317" s="6"/>
    </row>
    <row r="318" spans="1:29" x14ac:dyDescent="0.25">
      <c r="A318" t="s">
        <v>15</v>
      </c>
      <c r="B318" t="s">
        <v>16</v>
      </c>
      <c r="C318" t="s">
        <v>602</v>
      </c>
      <c r="D318" t="s">
        <v>608</v>
      </c>
      <c r="E318" s="2">
        <v>-0.92</v>
      </c>
      <c r="F318" t="s">
        <v>19</v>
      </c>
      <c r="G318" s="2">
        <v>0</v>
      </c>
      <c r="H318" t="s">
        <v>20</v>
      </c>
      <c r="I318" t="s">
        <v>21</v>
      </c>
      <c r="J318" s="2">
        <v>9000000000</v>
      </c>
      <c r="K318" t="s">
        <v>22</v>
      </c>
      <c r="L318" s="2">
        <v>317000</v>
      </c>
      <c r="M318" t="s">
        <v>23</v>
      </c>
      <c r="N318" t="s">
        <v>24</v>
      </c>
      <c r="O318" t="s">
        <v>610</v>
      </c>
      <c r="P318" s="3" t="str">
        <f>+LEFT(O318,10)</f>
        <v>01/23/2020</v>
      </c>
      <c r="Q318" s="4">
        <f t="shared" si="4"/>
        <v>43853</v>
      </c>
      <c r="R318" s="5">
        <f>+Z318+AB318</f>
        <v>3</v>
      </c>
      <c r="S318" s="6">
        <f>+IF(I318="CLF",J318,L318)</f>
        <v>317000</v>
      </c>
      <c r="T318" t="str">
        <f>+MID(C318,4,2)</f>
        <v>27</v>
      </c>
      <c r="U318" t="str">
        <f>+LEFT(C318,2)</f>
        <v>01</v>
      </c>
      <c r="V318" t="str">
        <f>+RIGHT(C318,4)</f>
        <v>2020</v>
      </c>
      <c r="W318" t="str">
        <f>+MID(D318,4,2)</f>
        <v>27</v>
      </c>
      <c r="X318" t="str">
        <f>+LEFT(D318,2)</f>
        <v>01</v>
      </c>
      <c r="Y318" t="str">
        <f>+RIGHT(D318,4)</f>
        <v>2023</v>
      </c>
      <c r="Z318">
        <f>+Y318-V318</f>
        <v>3</v>
      </c>
      <c r="AA318">
        <f>+X318-U318</f>
        <v>0</v>
      </c>
      <c r="AB318">
        <f>+AA318/12</f>
        <v>0</v>
      </c>
      <c r="AC318" s="6"/>
    </row>
    <row r="319" spans="1:29" x14ac:dyDescent="0.25">
      <c r="A319" t="s">
        <v>15</v>
      </c>
      <c r="B319" t="s">
        <v>16</v>
      </c>
      <c r="C319" t="s">
        <v>602</v>
      </c>
      <c r="D319" t="s">
        <v>611</v>
      </c>
      <c r="E319" s="2">
        <v>0.33500000000000002</v>
      </c>
      <c r="F319" t="s">
        <v>19</v>
      </c>
      <c r="G319" s="2">
        <v>0</v>
      </c>
      <c r="H319" t="s">
        <v>34</v>
      </c>
      <c r="I319" t="s">
        <v>22</v>
      </c>
      <c r="J319" s="2">
        <v>176000</v>
      </c>
      <c r="K319" t="s">
        <v>21</v>
      </c>
      <c r="L319" s="2">
        <v>5000000000</v>
      </c>
      <c r="M319" t="s">
        <v>23</v>
      </c>
      <c r="N319" t="s">
        <v>24</v>
      </c>
      <c r="O319" t="s">
        <v>612</v>
      </c>
      <c r="P319" s="3" t="str">
        <f>+LEFT(O319,10)</f>
        <v>01/23/2020</v>
      </c>
      <c r="Q319" s="4">
        <f t="shared" si="4"/>
        <v>43853</v>
      </c>
      <c r="R319" s="5">
        <f>+Z319+AB319</f>
        <v>20</v>
      </c>
      <c r="S319" s="6">
        <f>+IF(I319="CLF",J319,L319)</f>
        <v>176000</v>
      </c>
      <c r="T319" t="str">
        <f>+MID(C319,4,2)</f>
        <v>27</v>
      </c>
      <c r="U319" t="str">
        <f>+LEFT(C319,2)</f>
        <v>01</v>
      </c>
      <c r="V319" t="str">
        <f>+RIGHT(C319,4)</f>
        <v>2020</v>
      </c>
      <c r="W319" t="str">
        <f>+MID(D319,4,2)</f>
        <v>27</v>
      </c>
      <c r="X319" t="str">
        <f>+LEFT(D319,2)</f>
        <v>01</v>
      </c>
      <c r="Y319" t="str">
        <f>+RIGHT(D319,4)</f>
        <v>2040</v>
      </c>
      <c r="Z319">
        <f>+Y319-V319</f>
        <v>20</v>
      </c>
      <c r="AA319">
        <f>+X319-U319</f>
        <v>0</v>
      </c>
      <c r="AB319">
        <f>+AA319/12</f>
        <v>0</v>
      </c>
      <c r="AC319" s="6"/>
    </row>
    <row r="320" spans="1:29" x14ac:dyDescent="0.25">
      <c r="A320" t="s">
        <v>15</v>
      </c>
      <c r="B320" t="s">
        <v>16</v>
      </c>
      <c r="C320" t="s">
        <v>602</v>
      </c>
      <c r="D320" t="s">
        <v>578</v>
      </c>
      <c r="E320" s="2">
        <v>0.17</v>
      </c>
      <c r="F320" t="s">
        <v>19</v>
      </c>
      <c r="G320" s="2">
        <v>0</v>
      </c>
      <c r="H320" t="s">
        <v>34</v>
      </c>
      <c r="I320" t="s">
        <v>22</v>
      </c>
      <c r="J320" s="2">
        <v>211000</v>
      </c>
      <c r="K320" t="s">
        <v>21</v>
      </c>
      <c r="L320" s="2">
        <v>6000000000</v>
      </c>
      <c r="M320" t="s">
        <v>23</v>
      </c>
      <c r="N320" t="s">
        <v>24</v>
      </c>
      <c r="O320" t="s">
        <v>613</v>
      </c>
      <c r="P320" s="3" t="str">
        <f>+LEFT(O320,10)</f>
        <v>01/23/2020</v>
      </c>
      <c r="Q320" s="4">
        <f t="shared" si="4"/>
        <v>43853</v>
      </c>
      <c r="R320" s="5">
        <f>+Z320+AB320</f>
        <v>10</v>
      </c>
      <c r="S320" s="6">
        <f>+IF(I320="CLF",J320,L320)</f>
        <v>211000</v>
      </c>
      <c r="T320" t="str">
        <f>+MID(C320,4,2)</f>
        <v>27</v>
      </c>
      <c r="U320" t="str">
        <f>+LEFT(C320,2)</f>
        <v>01</v>
      </c>
      <c r="V320" t="str">
        <f>+RIGHT(C320,4)</f>
        <v>2020</v>
      </c>
      <c r="W320" t="str">
        <f>+MID(D320,4,2)</f>
        <v>28</v>
      </c>
      <c r="X320" t="str">
        <f>+LEFT(D320,2)</f>
        <v>01</v>
      </c>
      <c r="Y320" t="str">
        <f>+RIGHT(D320,4)</f>
        <v>2030</v>
      </c>
      <c r="Z320">
        <f>+Y320-V320</f>
        <v>10</v>
      </c>
      <c r="AA320">
        <f>+X320-U320</f>
        <v>0</v>
      </c>
      <c r="AB320">
        <f>+AA320/12</f>
        <v>0</v>
      </c>
      <c r="AC320" s="6"/>
    </row>
    <row r="321" spans="1:29" x14ac:dyDescent="0.25">
      <c r="A321" t="s">
        <v>15</v>
      </c>
      <c r="B321" t="s">
        <v>16</v>
      </c>
      <c r="C321" t="s">
        <v>602</v>
      </c>
      <c r="D321" t="s">
        <v>614</v>
      </c>
      <c r="E321" s="2">
        <v>0.16</v>
      </c>
      <c r="F321" t="s">
        <v>19</v>
      </c>
      <c r="G321" s="2">
        <v>0</v>
      </c>
      <c r="H321" t="s">
        <v>34</v>
      </c>
      <c r="I321" t="s">
        <v>22</v>
      </c>
      <c r="J321" s="2">
        <v>141000</v>
      </c>
      <c r="K321" t="s">
        <v>21</v>
      </c>
      <c r="L321" s="2">
        <v>4000000000</v>
      </c>
      <c r="M321" t="s">
        <v>23</v>
      </c>
      <c r="N321" t="s">
        <v>24</v>
      </c>
      <c r="O321" t="s">
        <v>615</v>
      </c>
      <c r="P321" s="3" t="str">
        <f>+LEFT(O321,10)</f>
        <v>01/23/2020</v>
      </c>
      <c r="Q321" s="4">
        <f t="shared" si="4"/>
        <v>43853</v>
      </c>
      <c r="R321" s="5">
        <f>+Z321+AB321</f>
        <v>25</v>
      </c>
      <c r="S321" s="6">
        <f>+IF(I321="CLF",J321,L321)</f>
        <v>141000</v>
      </c>
      <c r="T321" t="str">
        <f>+MID(C321,4,2)</f>
        <v>27</v>
      </c>
      <c r="U321" t="str">
        <f>+LEFT(C321,2)</f>
        <v>01</v>
      </c>
      <c r="V321" t="str">
        <f>+RIGHT(C321,4)</f>
        <v>2020</v>
      </c>
      <c r="W321" t="str">
        <f>+MID(D321,4,2)</f>
        <v>27</v>
      </c>
      <c r="X321" t="str">
        <f>+LEFT(D321,2)</f>
        <v>01</v>
      </c>
      <c r="Y321" t="str">
        <f>+RIGHT(D321,4)</f>
        <v>2045</v>
      </c>
      <c r="Z321">
        <f>+Y321-V321</f>
        <v>25</v>
      </c>
      <c r="AA321">
        <f>+X321-U321</f>
        <v>0</v>
      </c>
      <c r="AB321">
        <f>+AA321/12</f>
        <v>0</v>
      </c>
      <c r="AC321" s="6"/>
    </row>
    <row r="322" spans="1:29" x14ac:dyDescent="0.25">
      <c r="A322" t="s">
        <v>15</v>
      </c>
      <c r="B322" t="s">
        <v>16</v>
      </c>
      <c r="C322" t="s">
        <v>602</v>
      </c>
      <c r="D322" t="s">
        <v>603</v>
      </c>
      <c r="E322" s="2">
        <v>-0.52</v>
      </c>
      <c r="F322" t="s">
        <v>19</v>
      </c>
      <c r="G322" s="2">
        <v>0</v>
      </c>
      <c r="H322" t="s">
        <v>34</v>
      </c>
      <c r="I322" t="s">
        <v>22</v>
      </c>
      <c r="J322" s="2">
        <v>317000</v>
      </c>
      <c r="K322" t="s">
        <v>21</v>
      </c>
      <c r="L322" s="2">
        <v>9000000000</v>
      </c>
      <c r="M322" t="s">
        <v>23</v>
      </c>
      <c r="N322" t="s">
        <v>24</v>
      </c>
      <c r="O322" t="s">
        <v>616</v>
      </c>
      <c r="P322" s="3" t="str">
        <f>+LEFT(O322,10)</f>
        <v>01/23/2020</v>
      </c>
      <c r="Q322" s="4">
        <f t="shared" si="4"/>
        <v>43853</v>
      </c>
      <c r="R322" s="5">
        <f>+Z322+AB322</f>
        <v>5</v>
      </c>
      <c r="S322" s="6">
        <f>+IF(I322="CLF",J322,L322)</f>
        <v>317000</v>
      </c>
      <c r="T322" t="str">
        <f>+MID(C322,4,2)</f>
        <v>27</v>
      </c>
      <c r="U322" t="str">
        <f>+LEFT(C322,2)</f>
        <v>01</v>
      </c>
      <c r="V322" t="str">
        <f>+RIGHT(C322,4)</f>
        <v>2020</v>
      </c>
      <c r="W322" t="str">
        <f>+MID(D322,4,2)</f>
        <v>27</v>
      </c>
      <c r="X322" t="str">
        <f>+LEFT(D322,2)</f>
        <v>01</v>
      </c>
      <c r="Y322" t="str">
        <f>+RIGHT(D322,4)</f>
        <v>2025</v>
      </c>
      <c r="Z322">
        <f>+Y322-V322</f>
        <v>5</v>
      </c>
      <c r="AA322">
        <f>+X322-U322</f>
        <v>0</v>
      </c>
      <c r="AB322">
        <f>+AA322/12</f>
        <v>0</v>
      </c>
      <c r="AC322" s="6"/>
    </row>
    <row r="323" spans="1:29" x14ac:dyDescent="0.25">
      <c r="A323" t="s">
        <v>15</v>
      </c>
      <c r="B323" t="s">
        <v>16</v>
      </c>
      <c r="C323" t="s">
        <v>602</v>
      </c>
      <c r="D323" t="s">
        <v>578</v>
      </c>
      <c r="E323" s="2">
        <v>0.16500000000000001</v>
      </c>
      <c r="F323" t="s">
        <v>19</v>
      </c>
      <c r="G323" s="2">
        <v>0</v>
      </c>
      <c r="H323" t="s">
        <v>34</v>
      </c>
      <c r="I323" t="s">
        <v>22</v>
      </c>
      <c r="J323" s="2">
        <v>105000</v>
      </c>
      <c r="K323" t="s">
        <v>21</v>
      </c>
      <c r="L323" s="2">
        <v>3000000000</v>
      </c>
      <c r="M323" t="s">
        <v>23</v>
      </c>
      <c r="N323" t="s">
        <v>24</v>
      </c>
      <c r="O323" t="s">
        <v>617</v>
      </c>
      <c r="P323" s="3" t="str">
        <f>+LEFT(O323,10)</f>
        <v>01/23/2020</v>
      </c>
      <c r="Q323" s="4">
        <f t="shared" ref="Q323:Q386" si="5">+DATE(RIGHT(P323,4),LEFT(P323,2),MID(P323,4,2))</f>
        <v>43853</v>
      </c>
      <c r="R323" s="5">
        <f>+Z323+AB323</f>
        <v>10</v>
      </c>
      <c r="S323" s="6">
        <f>+IF(I323="CLF",J323,L323)</f>
        <v>105000</v>
      </c>
      <c r="T323" t="str">
        <f>+MID(C323,4,2)</f>
        <v>27</v>
      </c>
      <c r="U323" t="str">
        <f>+LEFT(C323,2)</f>
        <v>01</v>
      </c>
      <c r="V323" t="str">
        <f>+RIGHT(C323,4)</f>
        <v>2020</v>
      </c>
      <c r="W323" t="str">
        <f>+MID(D323,4,2)</f>
        <v>28</v>
      </c>
      <c r="X323" t="str">
        <f>+LEFT(D323,2)</f>
        <v>01</v>
      </c>
      <c r="Y323" t="str">
        <f>+RIGHT(D323,4)</f>
        <v>2030</v>
      </c>
      <c r="Z323">
        <f>+Y323-V323</f>
        <v>10</v>
      </c>
      <c r="AA323">
        <f>+X323-U323</f>
        <v>0</v>
      </c>
      <c r="AB323">
        <f>+AA323/12</f>
        <v>0</v>
      </c>
      <c r="AC323" s="6"/>
    </row>
    <row r="324" spans="1:29" x14ac:dyDescent="0.25">
      <c r="A324" t="s">
        <v>15</v>
      </c>
      <c r="B324" t="s">
        <v>16</v>
      </c>
      <c r="C324" t="s">
        <v>602</v>
      </c>
      <c r="D324" t="s">
        <v>603</v>
      </c>
      <c r="E324" s="2">
        <v>-0.52</v>
      </c>
      <c r="F324" t="s">
        <v>19</v>
      </c>
      <c r="G324" s="2">
        <v>0</v>
      </c>
      <c r="H324" t="s">
        <v>34</v>
      </c>
      <c r="I324" t="s">
        <v>22</v>
      </c>
      <c r="J324" s="2">
        <v>317000</v>
      </c>
      <c r="K324" t="s">
        <v>21</v>
      </c>
      <c r="L324" s="2">
        <v>9000000000</v>
      </c>
      <c r="M324" t="s">
        <v>23</v>
      </c>
      <c r="N324" t="s">
        <v>24</v>
      </c>
      <c r="O324" t="s">
        <v>618</v>
      </c>
      <c r="P324" s="3" t="str">
        <f>+LEFT(O324,10)</f>
        <v>01/23/2020</v>
      </c>
      <c r="Q324" s="4">
        <f t="shared" si="5"/>
        <v>43853</v>
      </c>
      <c r="R324" s="5">
        <f>+Z324+AB324</f>
        <v>5</v>
      </c>
      <c r="S324" s="6">
        <f>+IF(I324="CLF",J324,L324)</f>
        <v>317000</v>
      </c>
      <c r="T324" t="str">
        <f>+MID(C324,4,2)</f>
        <v>27</v>
      </c>
      <c r="U324" t="str">
        <f>+LEFT(C324,2)</f>
        <v>01</v>
      </c>
      <c r="V324" t="str">
        <f>+RIGHT(C324,4)</f>
        <v>2020</v>
      </c>
      <c r="W324" t="str">
        <f>+MID(D324,4,2)</f>
        <v>27</v>
      </c>
      <c r="X324" t="str">
        <f>+LEFT(D324,2)</f>
        <v>01</v>
      </c>
      <c r="Y324" t="str">
        <f>+RIGHT(D324,4)</f>
        <v>2025</v>
      </c>
      <c r="Z324">
        <f>+Y324-V324</f>
        <v>5</v>
      </c>
      <c r="AA324">
        <f>+X324-U324</f>
        <v>0</v>
      </c>
      <c r="AB324">
        <f>+AA324/12</f>
        <v>0</v>
      </c>
      <c r="AC324" s="6"/>
    </row>
    <row r="325" spans="1:29" x14ac:dyDescent="0.25">
      <c r="A325" t="s">
        <v>15</v>
      </c>
      <c r="B325" t="s">
        <v>16</v>
      </c>
      <c r="C325" t="s">
        <v>602</v>
      </c>
      <c r="D325" t="s">
        <v>603</v>
      </c>
      <c r="E325" s="2">
        <v>-0.52</v>
      </c>
      <c r="F325" t="s">
        <v>19</v>
      </c>
      <c r="G325" s="2">
        <v>0</v>
      </c>
      <c r="H325" t="s">
        <v>34</v>
      </c>
      <c r="I325" t="s">
        <v>22</v>
      </c>
      <c r="J325" s="2">
        <v>317000</v>
      </c>
      <c r="K325" t="s">
        <v>21</v>
      </c>
      <c r="L325" s="2">
        <v>9000000000</v>
      </c>
      <c r="M325" t="s">
        <v>23</v>
      </c>
      <c r="N325" t="s">
        <v>24</v>
      </c>
      <c r="O325" t="s">
        <v>619</v>
      </c>
      <c r="P325" s="3" t="str">
        <f>+LEFT(O325,10)</f>
        <v>01/23/2020</v>
      </c>
      <c r="Q325" s="4">
        <f t="shared" si="5"/>
        <v>43853</v>
      </c>
      <c r="R325" s="5">
        <f>+Z325+AB325</f>
        <v>5</v>
      </c>
      <c r="S325" s="6">
        <f>+IF(I325="CLF",J325,L325)</f>
        <v>317000</v>
      </c>
      <c r="T325" t="str">
        <f>+MID(C325,4,2)</f>
        <v>27</v>
      </c>
      <c r="U325" t="str">
        <f>+LEFT(C325,2)</f>
        <v>01</v>
      </c>
      <c r="V325" t="str">
        <f>+RIGHT(C325,4)</f>
        <v>2020</v>
      </c>
      <c r="W325" t="str">
        <f>+MID(D325,4,2)</f>
        <v>27</v>
      </c>
      <c r="X325" t="str">
        <f>+LEFT(D325,2)</f>
        <v>01</v>
      </c>
      <c r="Y325" t="str">
        <f>+RIGHT(D325,4)</f>
        <v>2025</v>
      </c>
      <c r="Z325">
        <f>+Y325-V325</f>
        <v>5</v>
      </c>
      <c r="AA325">
        <f>+X325-U325</f>
        <v>0</v>
      </c>
      <c r="AB325">
        <f>+AA325/12</f>
        <v>0</v>
      </c>
      <c r="AC325" s="6"/>
    </row>
    <row r="326" spans="1:29" x14ac:dyDescent="0.25">
      <c r="A326" t="s">
        <v>15</v>
      </c>
      <c r="B326" t="s">
        <v>16</v>
      </c>
      <c r="C326" t="s">
        <v>602</v>
      </c>
      <c r="D326" t="s">
        <v>620</v>
      </c>
      <c r="E326" s="2">
        <v>-0.15</v>
      </c>
      <c r="F326" t="s">
        <v>19</v>
      </c>
      <c r="G326" s="2">
        <v>0</v>
      </c>
      <c r="H326" t="s">
        <v>34</v>
      </c>
      <c r="I326" t="s">
        <v>22</v>
      </c>
      <c r="J326" s="2">
        <v>211000</v>
      </c>
      <c r="K326" t="s">
        <v>21</v>
      </c>
      <c r="L326" s="2">
        <v>6000000000</v>
      </c>
      <c r="M326" t="s">
        <v>23</v>
      </c>
      <c r="N326" t="s">
        <v>24</v>
      </c>
      <c r="O326" t="s">
        <v>621</v>
      </c>
      <c r="P326" s="3" t="str">
        <f>+LEFT(O326,10)</f>
        <v>01/23/2020</v>
      </c>
      <c r="Q326" s="4">
        <f t="shared" si="5"/>
        <v>43853</v>
      </c>
      <c r="R326" s="5">
        <f>+Z326+AB326</f>
        <v>7</v>
      </c>
      <c r="S326" s="6">
        <f>+IF(I326="CLF",J326,L326)</f>
        <v>211000</v>
      </c>
      <c r="T326" t="str">
        <f>+MID(C326,4,2)</f>
        <v>27</v>
      </c>
      <c r="U326" t="str">
        <f>+LEFT(C326,2)</f>
        <v>01</v>
      </c>
      <c r="V326" t="str">
        <f>+RIGHT(C326,4)</f>
        <v>2020</v>
      </c>
      <c r="W326" t="str">
        <f>+MID(D326,4,2)</f>
        <v>27</v>
      </c>
      <c r="X326" t="str">
        <f>+LEFT(D326,2)</f>
        <v>01</v>
      </c>
      <c r="Y326" t="str">
        <f>+RIGHT(D326,4)</f>
        <v>2027</v>
      </c>
      <c r="Z326">
        <f>+Y326-V326</f>
        <v>7</v>
      </c>
      <c r="AA326">
        <f>+X326-U326</f>
        <v>0</v>
      </c>
      <c r="AB326">
        <f>+AA326/12</f>
        <v>0</v>
      </c>
      <c r="AC326" s="6"/>
    </row>
    <row r="327" spans="1:29" x14ac:dyDescent="0.25">
      <c r="A327" t="s">
        <v>15</v>
      </c>
      <c r="B327" t="s">
        <v>16</v>
      </c>
      <c r="C327" t="s">
        <v>575</v>
      </c>
      <c r="D327" t="s">
        <v>576</v>
      </c>
      <c r="E327" s="2">
        <v>-0.34</v>
      </c>
      <c r="F327" t="s">
        <v>19</v>
      </c>
      <c r="G327" s="2">
        <v>0</v>
      </c>
      <c r="H327" t="s">
        <v>20</v>
      </c>
      <c r="I327" t="s">
        <v>22</v>
      </c>
      <c r="J327" s="2">
        <v>141000</v>
      </c>
      <c r="K327" t="s">
        <v>21</v>
      </c>
      <c r="L327" s="2">
        <v>4000000000</v>
      </c>
      <c r="M327" t="s">
        <v>23</v>
      </c>
      <c r="N327" t="s">
        <v>45</v>
      </c>
      <c r="O327" t="s">
        <v>577</v>
      </c>
      <c r="P327" s="3" t="str">
        <f>+LEFT(O327,10)</f>
        <v>01/24/2020</v>
      </c>
      <c r="Q327" s="4">
        <f t="shared" si="5"/>
        <v>43854</v>
      </c>
      <c r="R327" s="5">
        <f>+Z327+AB327</f>
        <v>6</v>
      </c>
      <c r="S327" s="6">
        <f>+IF(I327="CLF",J327,L327)</f>
        <v>141000</v>
      </c>
      <c r="T327" t="str">
        <f>+MID(C327,4,2)</f>
        <v>28</v>
      </c>
      <c r="U327" t="str">
        <f>+LEFT(C327,2)</f>
        <v>01</v>
      </c>
      <c r="V327" t="str">
        <f>+RIGHT(C327,4)</f>
        <v>2020</v>
      </c>
      <c r="W327" t="str">
        <f>+MID(D327,4,2)</f>
        <v>28</v>
      </c>
      <c r="X327" t="str">
        <f>+LEFT(D327,2)</f>
        <v>01</v>
      </c>
      <c r="Y327" t="str">
        <f>+RIGHT(D327,4)</f>
        <v>2026</v>
      </c>
      <c r="Z327">
        <f>+Y327-V327</f>
        <v>6</v>
      </c>
      <c r="AA327">
        <f>+X327-U327</f>
        <v>0</v>
      </c>
      <c r="AB327">
        <f>+AA327/12</f>
        <v>0</v>
      </c>
      <c r="AC327" s="6"/>
    </row>
    <row r="328" spans="1:29" x14ac:dyDescent="0.25">
      <c r="A328" t="s">
        <v>15</v>
      </c>
      <c r="B328" t="s">
        <v>16</v>
      </c>
      <c r="C328" t="s">
        <v>575</v>
      </c>
      <c r="D328" t="s">
        <v>578</v>
      </c>
      <c r="E328" s="2">
        <v>0.17</v>
      </c>
      <c r="F328" t="s">
        <v>19</v>
      </c>
      <c r="G328" s="2">
        <v>0</v>
      </c>
      <c r="H328" t="s">
        <v>20</v>
      </c>
      <c r="I328" t="s">
        <v>21</v>
      </c>
      <c r="J328" s="2">
        <v>4000000000</v>
      </c>
      <c r="K328" t="s">
        <v>22</v>
      </c>
      <c r="L328" s="2">
        <v>141000</v>
      </c>
      <c r="M328" t="s">
        <v>23</v>
      </c>
      <c r="N328" t="s">
        <v>24</v>
      </c>
      <c r="O328" t="s">
        <v>579</v>
      </c>
      <c r="P328" s="3" t="str">
        <f>+LEFT(O328,10)</f>
        <v>01/24/2020</v>
      </c>
      <c r="Q328" s="4">
        <f t="shared" si="5"/>
        <v>43854</v>
      </c>
      <c r="R328" s="5">
        <f>+Z328+AB328</f>
        <v>10</v>
      </c>
      <c r="S328" s="6">
        <f>+IF(I328="CLF",J328,L328)</f>
        <v>141000</v>
      </c>
      <c r="T328" t="str">
        <f>+MID(C328,4,2)</f>
        <v>28</v>
      </c>
      <c r="U328" t="str">
        <f>+LEFT(C328,2)</f>
        <v>01</v>
      </c>
      <c r="V328" t="str">
        <f>+RIGHT(C328,4)</f>
        <v>2020</v>
      </c>
      <c r="W328" t="str">
        <f>+MID(D328,4,2)</f>
        <v>28</v>
      </c>
      <c r="X328" t="str">
        <f>+LEFT(D328,2)</f>
        <v>01</v>
      </c>
      <c r="Y328" t="str">
        <f>+RIGHT(D328,4)</f>
        <v>2030</v>
      </c>
      <c r="Z328">
        <f>+Y328-V328</f>
        <v>10</v>
      </c>
      <c r="AA328">
        <f>+X328-U328</f>
        <v>0</v>
      </c>
      <c r="AB328">
        <f>+AA328/12</f>
        <v>0</v>
      </c>
      <c r="AC328" s="6"/>
    </row>
    <row r="329" spans="1:29" x14ac:dyDescent="0.25">
      <c r="A329" t="s">
        <v>15</v>
      </c>
      <c r="B329" t="s">
        <v>16</v>
      </c>
      <c r="C329" t="s">
        <v>575</v>
      </c>
      <c r="D329" t="s">
        <v>580</v>
      </c>
      <c r="E329" s="2">
        <v>0.08</v>
      </c>
      <c r="F329" t="s">
        <v>19</v>
      </c>
      <c r="G329" s="2">
        <v>0</v>
      </c>
      <c r="H329" t="s">
        <v>20</v>
      </c>
      <c r="I329" t="s">
        <v>21</v>
      </c>
      <c r="J329" s="2">
        <v>4000000000</v>
      </c>
      <c r="K329" t="s">
        <v>22</v>
      </c>
      <c r="L329" s="2">
        <v>141000</v>
      </c>
      <c r="M329" t="s">
        <v>23</v>
      </c>
      <c r="N329" t="s">
        <v>24</v>
      </c>
      <c r="O329" t="s">
        <v>581</v>
      </c>
      <c r="P329" s="3" t="str">
        <f>+LEFT(O329,10)</f>
        <v>01/24/2020</v>
      </c>
      <c r="Q329" s="4">
        <f t="shared" si="5"/>
        <v>43854</v>
      </c>
      <c r="R329" s="5">
        <f>+Z329+AB329</f>
        <v>9</v>
      </c>
      <c r="S329" s="6">
        <f>+IF(I329="CLF",J329,L329)</f>
        <v>141000</v>
      </c>
      <c r="T329" t="str">
        <f>+MID(C329,4,2)</f>
        <v>28</v>
      </c>
      <c r="U329" t="str">
        <f>+LEFT(C329,2)</f>
        <v>01</v>
      </c>
      <c r="V329" t="str">
        <f>+RIGHT(C329,4)</f>
        <v>2020</v>
      </c>
      <c r="W329" t="str">
        <f>+MID(D329,4,2)</f>
        <v>29</v>
      </c>
      <c r="X329" t="str">
        <f>+LEFT(D329,2)</f>
        <v>01</v>
      </c>
      <c r="Y329" t="str">
        <f>+RIGHT(D329,4)</f>
        <v>2029</v>
      </c>
      <c r="Z329">
        <f>+Y329-V329</f>
        <v>9</v>
      </c>
      <c r="AA329">
        <f>+X329-U329</f>
        <v>0</v>
      </c>
      <c r="AB329">
        <f>+AA329/12</f>
        <v>0</v>
      </c>
      <c r="AC329" s="6"/>
    </row>
    <row r="330" spans="1:29" x14ac:dyDescent="0.25">
      <c r="A330" t="s">
        <v>15</v>
      </c>
      <c r="B330" t="s">
        <v>16</v>
      </c>
      <c r="C330" t="s">
        <v>575</v>
      </c>
      <c r="D330" t="s">
        <v>580</v>
      </c>
      <c r="E330" s="2">
        <v>7.0000000000000007E-2</v>
      </c>
      <c r="F330" t="s">
        <v>19</v>
      </c>
      <c r="G330" s="2">
        <v>0</v>
      </c>
      <c r="H330" t="s">
        <v>20</v>
      </c>
      <c r="I330" t="s">
        <v>21</v>
      </c>
      <c r="J330" s="2">
        <v>4000000000</v>
      </c>
      <c r="K330" t="s">
        <v>22</v>
      </c>
      <c r="L330" s="2">
        <v>141000</v>
      </c>
      <c r="M330" t="s">
        <v>23</v>
      </c>
      <c r="N330" t="s">
        <v>24</v>
      </c>
      <c r="O330" t="s">
        <v>582</v>
      </c>
      <c r="P330" s="3" t="str">
        <f>+LEFT(O330,10)</f>
        <v>01/24/2020</v>
      </c>
      <c r="Q330" s="4">
        <f t="shared" si="5"/>
        <v>43854</v>
      </c>
      <c r="R330" s="5">
        <f>+Z330+AB330</f>
        <v>9</v>
      </c>
      <c r="S330" s="6">
        <f>+IF(I330="CLF",J330,L330)</f>
        <v>141000</v>
      </c>
      <c r="T330" t="str">
        <f>+MID(C330,4,2)</f>
        <v>28</v>
      </c>
      <c r="U330" t="str">
        <f>+LEFT(C330,2)</f>
        <v>01</v>
      </c>
      <c r="V330" t="str">
        <f>+RIGHT(C330,4)</f>
        <v>2020</v>
      </c>
      <c r="W330" t="str">
        <f>+MID(D330,4,2)</f>
        <v>29</v>
      </c>
      <c r="X330" t="str">
        <f>+LEFT(D330,2)</f>
        <v>01</v>
      </c>
      <c r="Y330" t="str">
        <f>+RIGHT(D330,4)</f>
        <v>2029</v>
      </c>
      <c r="Z330">
        <f>+Y330-V330</f>
        <v>9</v>
      </c>
      <c r="AA330">
        <f>+X330-U330</f>
        <v>0</v>
      </c>
      <c r="AB330">
        <f>+AA330/12</f>
        <v>0</v>
      </c>
      <c r="AC330" s="6"/>
    </row>
    <row r="331" spans="1:29" x14ac:dyDescent="0.25">
      <c r="A331" t="s">
        <v>15</v>
      </c>
      <c r="B331" t="s">
        <v>16</v>
      </c>
      <c r="C331" t="s">
        <v>575</v>
      </c>
      <c r="D331" t="s">
        <v>576</v>
      </c>
      <c r="E331" s="2">
        <v>-0.34499999999999997</v>
      </c>
      <c r="F331" t="s">
        <v>19</v>
      </c>
      <c r="G331" s="2">
        <v>0</v>
      </c>
      <c r="H331" t="s">
        <v>20</v>
      </c>
      <c r="I331" t="s">
        <v>21</v>
      </c>
      <c r="J331" s="2">
        <v>7000000000</v>
      </c>
      <c r="K331" t="s">
        <v>22</v>
      </c>
      <c r="L331" s="2">
        <v>247000</v>
      </c>
      <c r="M331" t="s">
        <v>23</v>
      </c>
      <c r="N331" t="s">
        <v>24</v>
      </c>
      <c r="O331" t="s">
        <v>583</v>
      </c>
      <c r="P331" s="3" t="str">
        <f>+LEFT(O331,10)</f>
        <v>01/24/2020</v>
      </c>
      <c r="Q331" s="4">
        <f t="shared" si="5"/>
        <v>43854</v>
      </c>
      <c r="R331" s="5">
        <f>+Z331+AB331</f>
        <v>6</v>
      </c>
      <c r="S331" s="6">
        <f>+IF(I331="CLF",J331,L331)</f>
        <v>247000</v>
      </c>
      <c r="T331" t="str">
        <f>+MID(C331,4,2)</f>
        <v>28</v>
      </c>
      <c r="U331" t="str">
        <f>+LEFT(C331,2)</f>
        <v>01</v>
      </c>
      <c r="V331" t="str">
        <f>+RIGHT(C331,4)</f>
        <v>2020</v>
      </c>
      <c r="W331" t="str">
        <f>+MID(D331,4,2)</f>
        <v>28</v>
      </c>
      <c r="X331" t="str">
        <f>+LEFT(D331,2)</f>
        <v>01</v>
      </c>
      <c r="Y331" t="str">
        <f>+RIGHT(D331,4)</f>
        <v>2026</v>
      </c>
      <c r="Z331">
        <f>+Y331-V331</f>
        <v>6</v>
      </c>
      <c r="AA331">
        <f>+X331-U331</f>
        <v>0</v>
      </c>
      <c r="AB331">
        <f>+AA331/12</f>
        <v>0</v>
      </c>
      <c r="AC331" s="6"/>
    </row>
    <row r="332" spans="1:29" x14ac:dyDescent="0.25">
      <c r="A332" t="s">
        <v>15</v>
      </c>
      <c r="B332" t="s">
        <v>16</v>
      </c>
      <c r="C332" t="s">
        <v>575</v>
      </c>
      <c r="D332" t="s">
        <v>578</v>
      </c>
      <c r="E332" s="2">
        <v>0.188</v>
      </c>
      <c r="F332" t="s">
        <v>19</v>
      </c>
      <c r="G332" s="2">
        <v>0</v>
      </c>
      <c r="H332" t="s">
        <v>20</v>
      </c>
      <c r="I332" t="s">
        <v>22</v>
      </c>
      <c r="J332" s="2">
        <v>105000</v>
      </c>
      <c r="K332" t="s">
        <v>21</v>
      </c>
      <c r="L332" s="2">
        <v>3000000000</v>
      </c>
      <c r="M332" t="s">
        <v>23</v>
      </c>
      <c r="N332" t="s">
        <v>24</v>
      </c>
      <c r="O332" t="s">
        <v>584</v>
      </c>
      <c r="P332" s="3" t="str">
        <f>+LEFT(O332,10)</f>
        <v>01/24/2020</v>
      </c>
      <c r="Q332" s="4">
        <f t="shared" si="5"/>
        <v>43854</v>
      </c>
      <c r="R332" s="5">
        <f>+Z332+AB332</f>
        <v>10</v>
      </c>
      <c r="S332" s="6">
        <f>+IF(I332="CLF",J332,L332)</f>
        <v>105000</v>
      </c>
      <c r="T332" t="str">
        <f>+MID(C332,4,2)</f>
        <v>28</v>
      </c>
      <c r="U332" t="str">
        <f>+LEFT(C332,2)</f>
        <v>01</v>
      </c>
      <c r="V332" t="str">
        <f>+RIGHT(C332,4)</f>
        <v>2020</v>
      </c>
      <c r="W332" t="str">
        <f>+MID(D332,4,2)</f>
        <v>28</v>
      </c>
      <c r="X332" t="str">
        <f>+LEFT(D332,2)</f>
        <v>01</v>
      </c>
      <c r="Y332" t="str">
        <f>+RIGHT(D332,4)</f>
        <v>2030</v>
      </c>
      <c r="Z332">
        <f>+Y332-V332</f>
        <v>10</v>
      </c>
      <c r="AA332">
        <f>+X332-U332</f>
        <v>0</v>
      </c>
      <c r="AB332">
        <f>+AA332/12</f>
        <v>0</v>
      </c>
      <c r="AC332" s="6"/>
    </row>
    <row r="333" spans="1:29" x14ac:dyDescent="0.25">
      <c r="A333" t="s">
        <v>15</v>
      </c>
      <c r="B333" t="s">
        <v>16</v>
      </c>
      <c r="C333" t="s">
        <v>575</v>
      </c>
      <c r="D333" t="s">
        <v>585</v>
      </c>
      <c r="E333" s="2">
        <v>-0.04</v>
      </c>
      <c r="F333" t="s">
        <v>19</v>
      </c>
      <c r="G333" s="2">
        <v>0</v>
      </c>
      <c r="H333" t="s">
        <v>20</v>
      </c>
      <c r="I333" t="s">
        <v>21</v>
      </c>
      <c r="J333" s="2">
        <v>4817040000</v>
      </c>
      <c r="K333" t="s">
        <v>22</v>
      </c>
      <c r="L333" s="2">
        <v>170000</v>
      </c>
      <c r="M333" t="s">
        <v>23</v>
      </c>
      <c r="N333" t="s">
        <v>24</v>
      </c>
      <c r="O333" t="s">
        <v>586</v>
      </c>
      <c r="P333" s="3" t="str">
        <f>+LEFT(O333,10)</f>
        <v>01/24/2020</v>
      </c>
      <c r="Q333" s="4">
        <f t="shared" si="5"/>
        <v>43854</v>
      </c>
      <c r="R333" s="5">
        <f>+Z333+AB333</f>
        <v>8</v>
      </c>
      <c r="S333" s="6">
        <f>+IF(I333="CLF",J333,L333)</f>
        <v>170000</v>
      </c>
      <c r="T333" t="str">
        <f>+MID(C333,4,2)</f>
        <v>28</v>
      </c>
      <c r="U333" t="str">
        <f>+LEFT(C333,2)</f>
        <v>01</v>
      </c>
      <c r="V333" t="str">
        <f>+RIGHT(C333,4)</f>
        <v>2020</v>
      </c>
      <c r="W333" t="str">
        <f>+MID(D333,4,2)</f>
        <v>28</v>
      </c>
      <c r="X333" t="str">
        <f>+LEFT(D333,2)</f>
        <v>01</v>
      </c>
      <c r="Y333" t="str">
        <f>+RIGHT(D333,4)</f>
        <v>2028</v>
      </c>
      <c r="Z333">
        <f>+Y333-V333</f>
        <v>8</v>
      </c>
      <c r="AA333">
        <f>+X333-U333</f>
        <v>0</v>
      </c>
      <c r="AB333">
        <f>+AA333/12</f>
        <v>0</v>
      </c>
      <c r="AC333" s="6"/>
    </row>
    <row r="334" spans="1:29" x14ac:dyDescent="0.25">
      <c r="A334" t="s">
        <v>15</v>
      </c>
      <c r="B334" t="s">
        <v>16</v>
      </c>
      <c r="C334" t="s">
        <v>575</v>
      </c>
      <c r="D334" t="s">
        <v>587</v>
      </c>
      <c r="E334" s="2">
        <v>-0.16500000000000001</v>
      </c>
      <c r="F334" t="s">
        <v>19</v>
      </c>
      <c r="G334" s="2">
        <v>0</v>
      </c>
      <c r="H334" t="s">
        <v>20</v>
      </c>
      <c r="I334" t="s">
        <v>21</v>
      </c>
      <c r="J334" s="2">
        <v>6000000000</v>
      </c>
      <c r="K334" t="s">
        <v>22</v>
      </c>
      <c r="L334" s="2">
        <v>211000</v>
      </c>
      <c r="M334" t="s">
        <v>23</v>
      </c>
      <c r="N334" t="s">
        <v>24</v>
      </c>
      <c r="O334" t="s">
        <v>588</v>
      </c>
      <c r="P334" s="3" t="str">
        <f>+LEFT(O334,10)</f>
        <v>01/24/2020</v>
      </c>
      <c r="Q334" s="4">
        <f t="shared" si="5"/>
        <v>43854</v>
      </c>
      <c r="R334" s="5">
        <f>+Z334+AB334</f>
        <v>7</v>
      </c>
      <c r="S334" s="6">
        <f>+IF(I334="CLF",J334,L334)</f>
        <v>211000</v>
      </c>
      <c r="T334" t="str">
        <f>+MID(C334,4,2)</f>
        <v>28</v>
      </c>
      <c r="U334" t="str">
        <f>+LEFT(C334,2)</f>
        <v>01</v>
      </c>
      <c r="V334" t="str">
        <f>+RIGHT(C334,4)</f>
        <v>2020</v>
      </c>
      <c r="W334" t="str">
        <f>+MID(D334,4,2)</f>
        <v>28</v>
      </c>
      <c r="X334" t="str">
        <f>+LEFT(D334,2)</f>
        <v>01</v>
      </c>
      <c r="Y334" t="str">
        <f>+RIGHT(D334,4)</f>
        <v>2027</v>
      </c>
      <c r="Z334">
        <f>+Y334-V334</f>
        <v>7</v>
      </c>
      <c r="AA334">
        <f>+X334-U334</f>
        <v>0</v>
      </c>
      <c r="AB334">
        <f>+AA334/12</f>
        <v>0</v>
      </c>
      <c r="AC334" s="6"/>
    </row>
    <row r="335" spans="1:29" x14ac:dyDescent="0.25">
      <c r="A335" t="s">
        <v>15</v>
      </c>
      <c r="B335" t="s">
        <v>16</v>
      </c>
      <c r="C335" t="s">
        <v>575</v>
      </c>
      <c r="D335" t="s">
        <v>589</v>
      </c>
      <c r="E335" s="2">
        <v>0.16500000000000001</v>
      </c>
      <c r="F335" t="s">
        <v>19</v>
      </c>
      <c r="G335" s="2">
        <v>0</v>
      </c>
      <c r="H335" t="s">
        <v>34</v>
      </c>
      <c r="I335" t="s">
        <v>22</v>
      </c>
      <c r="J335" s="2">
        <v>105000</v>
      </c>
      <c r="K335" t="s">
        <v>21</v>
      </c>
      <c r="L335" s="2">
        <v>3000000000</v>
      </c>
      <c r="M335" t="s">
        <v>23</v>
      </c>
      <c r="N335" t="s">
        <v>24</v>
      </c>
      <c r="O335" t="s">
        <v>590</v>
      </c>
      <c r="P335" s="3" t="str">
        <f>+LEFT(O335,10)</f>
        <v>01/24/2020</v>
      </c>
      <c r="Q335" s="4">
        <f t="shared" si="5"/>
        <v>43854</v>
      </c>
      <c r="R335" s="5">
        <f>+Z335+AB335</f>
        <v>25</v>
      </c>
      <c r="S335" s="6">
        <f>+IF(I335="CLF",J335,L335)</f>
        <v>105000</v>
      </c>
      <c r="T335" t="str">
        <f>+MID(C335,4,2)</f>
        <v>28</v>
      </c>
      <c r="U335" t="str">
        <f>+LEFT(C335,2)</f>
        <v>01</v>
      </c>
      <c r="V335" t="str">
        <f>+RIGHT(C335,4)</f>
        <v>2020</v>
      </c>
      <c r="W335" t="str">
        <f>+MID(D335,4,2)</f>
        <v>30</v>
      </c>
      <c r="X335" t="str">
        <f>+LEFT(D335,2)</f>
        <v>01</v>
      </c>
      <c r="Y335" t="str">
        <f>+RIGHT(D335,4)</f>
        <v>2045</v>
      </c>
      <c r="Z335">
        <f>+Y335-V335</f>
        <v>25</v>
      </c>
      <c r="AA335">
        <f>+X335-U335</f>
        <v>0</v>
      </c>
      <c r="AB335">
        <f>+AA335/12</f>
        <v>0</v>
      </c>
      <c r="AC335" s="6"/>
    </row>
    <row r="336" spans="1:29" x14ac:dyDescent="0.25">
      <c r="A336" t="s">
        <v>15</v>
      </c>
      <c r="B336" t="s">
        <v>16</v>
      </c>
      <c r="C336" t="s">
        <v>575</v>
      </c>
      <c r="D336" t="s">
        <v>550</v>
      </c>
      <c r="E336" s="2">
        <v>0.33</v>
      </c>
      <c r="F336" t="s">
        <v>19</v>
      </c>
      <c r="G336" s="2">
        <v>0</v>
      </c>
      <c r="H336" t="s">
        <v>34</v>
      </c>
      <c r="I336" t="s">
        <v>22</v>
      </c>
      <c r="J336" s="2">
        <v>141000</v>
      </c>
      <c r="K336" t="s">
        <v>21</v>
      </c>
      <c r="L336" s="2">
        <v>4000000000</v>
      </c>
      <c r="M336" t="s">
        <v>23</v>
      </c>
      <c r="N336" t="s">
        <v>24</v>
      </c>
      <c r="O336" t="s">
        <v>591</v>
      </c>
      <c r="P336" s="3" t="str">
        <f>+LEFT(O336,10)</f>
        <v>01/24/2020</v>
      </c>
      <c r="Q336" s="4">
        <f t="shared" si="5"/>
        <v>43854</v>
      </c>
      <c r="R336" s="5">
        <f>+Z336+AB336</f>
        <v>20</v>
      </c>
      <c r="S336" s="6">
        <f>+IF(I336="CLF",J336,L336)</f>
        <v>141000</v>
      </c>
      <c r="T336" t="str">
        <f>+MID(C336,4,2)</f>
        <v>28</v>
      </c>
      <c r="U336" t="str">
        <f>+LEFT(C336,2)</f>
        <v>01</v>
      </c>
      <c r="V336" t="str">
        <f>+RIGHT(C336,4)</f>
        <v>2020</v>
      </c>
      <c r="W336" t="str">
        <f>+MID(D336,4,2)</f>
        <v>30</v>
      </c>
      <c r="X336" t="str">
        <f>+LEFT(D336,2)</f>
        <v>01</v>
      </c>
      <c r="Y336" t="str">
        <f>+RIGHT(D336,4)</f>
        <v>2040</v>
      </c>
      <c r="Z336">
        <f>+Y336-V336</f>
        <v>20</v>
      </c>
      <c r="AA336">
        <f>+X336-U336</f>
        <v>0</v>
      </c>
      <c r="AB336">
        <f>+AA336/12</f>
        <v>0</v>
      </c>
      <c r="AC336" s="6"/>
    </row>
    <row r="337" spans="1:29" x14ac:dyDescent="0.25">
      <c r="A337" t="s">
        <v>15</v>
      </c>
      <c r="B337" t="s">
        <v>16</v>
      </c>
      <c r="C337" t="s">
        <v>575</v>
      </c>
      <c r="D337" t="s">
        <v>585</v>
      </c>
      <c r="E337" s="2">
        <v>-0.05</v>
      </c>
      <c r="F337" t="s">
        <v>19</v>
      </c>
      <c r="G337" s="2">
        <v>0</v>
      </c>
      <c r="H337" t="s">
        <v>20</v>
      </c>
      <c r="I337" t="s">
        <v>21</v>
      </c>
      <c r="J337" s="2">
        <v>2000000000</v>
      </c>
      <c r="K337" t="s">
        <v>22</v>
      </c>
      <c r="L337" s="2">
        <v>70000</v>
      </c>
      <c r="M337" t="s">
        <v>23</v>
      </c>
      <c r="N337" t="s">
        <v>24</v>
      </c>
      <c r="O337" t="s">
        <v>592</v>
      </c>
      <c r="P337" s="3" t="str">
        <f>+LEFT(O337,10)</f>
        <v>01/24/2020</v>
      </c>
      <c r="Q337" s="4">
        <f t="shared" si="5"/>
        <v>43854</v>
      </c>
      <c r="R337" s="5">
        <f>+Z337+AB337</f>
        <v>8</v>
      </c>
      <c r="S337" s="6">
        <f>+IF(I337="CLF",J337,L337)</f>
        <v>70000</v>
      </c>
      <c r="T337" t="str">
        <f>+MID(C337,4,2)</f>
        <v>28</v>
      </c>
      <c r="U337" t="str">
        <f>+LEFT(C337,2)</f>
        <v>01</v>
      </c>
      <c r="V337" t="str">
        <f>+RIGHT(C337,4)</f>
        <v>2020</v>
      </c>
      <c r="W337" t="str">
        <f>+MID(D337,4,2)</f>
        <v>28</v>
      </c>
      <c r="X337" t="str">
        <f>+LEFT(D337,2)</f>
        <v>01</v>
      </c>
      <c r="Y337" t="str">
        <f>+RIGHT(D337,4)</f>
        <v>2028</v>
      </c>
      <c r="Z337">
        <f>+Y337-V337</f>
        <v>8</v>
      </c>
      <c r="AA337">
        <f>+X337-U337</f>
        <v>0</v>
      </c>
      <c r="AB337">
        <f>+AA337/12</f>
        <v>0</v>
      </c>
      <c r="AC337" s="6"/>
    </row>
    <row r="338" spans="1:29" x14ac:dyDescent="0.25">
      <c r="A338" t="s">
        <v>15</v>
      </c>
      <c r="B338" t="s">
        <v>16</v>
      </c>
      <c r="C338" t="s">
        <v>575</v>
      </c>
      <c r="D338" t="s">
        <v>580</v>
      </c>
      <c r="E338" s="2">
        <v>0.08</v>
      </c>
      <c r="F338" t="s">
        <v>19</v>
      </c>
      <c r="G338" s="2">
        <v>0</v>
      </c>
      <c r="H338" t="s">
        <v>20</v>
      </c>
      <c r="I338" t="s">
        <v>21</v>
      </c>
      <c r="J338" s="2">
        <v>2000000000</v>
      </c>
      <c r="K338" t="s">
        <v>22</v>
      </c>
      <c r="L338" s="2">
        <v>70000</v>
      </c>
      <c r="M338" t="s">
        <v>23</v>
      </c>
      <c r="N338" t="s">
        <v>24</v>
      </c>
      <c r="O338" t="s">
        <v>593</v>
      </c>
      <c r="P338" s="3" t="str">
        <f>+LEFT(O338,10)</f>
        <v>01/24/2020</v>
      </c>
      <c r="Q338" s="4">
        <f t="shared" si="5"/>
        <v>43854</v>
      </c>
      <c r="R338" s="5">
        <f>+Z338+AB338</f>
        <v>9</v>
      </c>
      <c r="S338" s="6">
        <f>+IF(I338="CLF",J338,L338)</f>
        <v>70000</v>
      </c>
      <c r="T338" t="str">
        <f>+MID(C338,4,2)</f>
        <v>28</v>
      </c>
      <c r="U338" t="str">
        <f>+LEFT(C338,2)</f>
        <v>01</v>
      </c>
      <c r="V338" t="str">
        <f>+RIGHT(C338,4)</f>
        <v>2020</v>
      </c>
      <c r="W338" t="str">
        <f>+MID(D338,4,2)</f>
        <v>29</v>
      </c>
      <c r="X338" t="str">
        <f>+LEFT(D338,2)</f>
        <v>01</v>
      </c>
      <c r="Y338" t="str">
        <f>+RIGHT(D338,4)</f>
        <v>2029</v>
      </c>
      <c r="Z338">
        <f>+Y338-V338</f>
        <v>9</v>
      </c>
      <c r="AA338">
        <f>+X338-U338</f>
        <v>0</v>
      </c>
      <c r="AB338">
        <f>+AA338/12</f>
        <v>0</v>
      </c>
      <c r="AC338" s="6"/>
    </row>
    <row r="339" spans="1:29" x14ac:dyDescent="0.25">
      <c r="A339" t="s">
        <v>15</v>
      </c>
      <c r="B339" t="s">
        <v>16</v>
      </c>
      <c r="C339" t="s">
        <v>575</v>
      </c>
      <c r="D339" t="s">
        <v>580</v>
      </c>
      <c r="E339" s="2">
        <v>0.08</v>
      </c>
      <c r="F339" t="s">
        <v>19</v>
      </c>
      <c r="G339" s="2">
        <v>0</v>
      </c>
      <c r="H339" t="s">
        <v>20</v>
      </c>
      <c r="I339" t="s">
        <v>21</v>
      </c>
      <c r="J339" s="2">
        <v>3000000000</v>
      </c>
      <c r="K339" t="s">
        <v>22</v>
      </c>
      <c r="L339" s="2">
        <v>105000</v>
      </c>
      <c r="M339" t="s">
        <v>23</v>
      </c>
      <c r="N339" t="s">
        <v>24</v>
      </c>
      <c r="O339" t="s">
        <v>594</v>
      </c>
      <c r="P339" s="3" t="str">
        <f>+LEFT(O339,10)</f>
        <v>01/24/2020</v>
      </c>
      <c r="Q339" s="4">
        <f t="shared" si="5"/>
        <v>43854</v>
      </c>
      <c r="R339" s="5">
        <f>+Z339+AB339</f>
        <v>9</v>
      </c>
      <c r="S339" s="6">
        <f>+IF(I339="CLF",J339,L339)</f>
        <v>105000</v>
      </c>
      <c r="T339" t="str">
        <f>+MID(C339,4,2)</f>
        <v>28</v>
      </c>
      <c r="U339" t="str">
        <f>+LEFT(C339,2)</f>
        <v>01</v>
      </c>
      <c r="V339" t="str">
        <f>+RIGHT(C339,4)</f>
        <v>2020</v>
      </c>
      <c r="W339" t="str">
        <f>+MID(D339,4,2)</f>
        <v>29</v>
      </c>
      <c r="X339" t="str">
        <f>+LEFT(D339,2)</f>
        <v>01</v>
      </c>
      <c r="Y339" t="str">
        <f>+RIGHT(D339,4)</f>
        <v>2029</v>
      </c>
      <c r="Z339">
        <f>+Y339-V339</f>
        <v>9</v>
      </c>
      <c r="AA339">
        <f>+X339-U339</f>
        <v>0</v>
      </c>
      <c r="AB339">
        <f>+AA339/12</f>
        <v>0</v>
      </c>
      <c r="AC339" s="6"/>
    </row>
    <row r="340" spans="1:29" x14ac:dyDescent="0.25">
      <c r="A340" t="s">
        <v>15</v>
      </c>
      <c r="B340" t="s">
        <v>16</v>
      </c>
      <c r="C340" t="s">
        <v>575</v>
      </c>
      <c r="D340" t="s">
        <v>595</v>
      </c>
      <c r="E340" s="2">
        <v>-0.52</v>
      </c>
      <c r="F340" t="s">
        <v>19</v>
      </c>
      <c r="G340" s="2">
        <v>0</v>
      </c>
      <c r="H340" t="s">
        <v>20</v>
      </c>
      <c r="I340" t="s">
        <v>21</v>
      </c>
      <c r="J340" s="2">
        <v>6000000000</v>
      </c>
      <c r="K340" t="s">
        <v>22</v>
      </c>
      <c r="L340" s="2">
        <v>211000</v>
      </c>
      <c r="M340" t="s">
        <v>23</v>
      </c>
      <c r="N340" t="s">
        <v>24</v>
      </c>
      <c r="O340" t="s">
        <v>596</v>
      </c>
      <c r="P340" s="3" t="str">
        <f>+LEFT(O340,10)</f>
        <v>01/24/2020</v>
      </c>
      <c r="Q340" s="4">
        <f t="shared" si="5"/>
        <v>43854</v>
      </c>
      <c r="R340" s="5">
        <f>+Z340+AB340</f>
        <v>5</v>
      </c>
      <c r="S340" s="6">
        <f>+IF(I340="CLF",J340,L340)</f>
        <v>211000</v>
      </c>
      <c r="T340" t="str">
        <f>+MID(C340,4,2)</f>
        <v>28</v>
      </c>
      <c r="U340" t="str">
        <f>+LEFT(C340,2)</f>
        <v>01</v>
      </c>
      <c r="V340" t="str">
        <f>+RIGHT(C340,4)</f>
        <v>2020</v>
      </c>
      <c r="W340" t="str">
        <f>+MID(D340,4,2)</f>
        <v>28</v>
      </c>
      <c r="X340" t="str">
        <f>+LEFT(D340,2)</f>
        <v>01</v>
      </c>
      <c r="Y340" t="str">
        <f>+RIGHT(D340,4)</f>
        <v>2025</v>
      </c>
      <c r="Z340">
        <f>+Y340-V340</f>
        <v>5</v>
      </c>
      <c r="AA340">
        <f>+X340-U340</f>
        <v>0</v>
      </c>
      <c r="AB340">
        <f>+AA340/12</f>
        <v>0</v>
      </c>
      <c r="AC340" s="6"/>
    </row>
    <row r="341" spans="1:29" x14ac:dyDescent="0.25">
      <c r="A341" t="s">
        <v>15</v>
      </c>
      <c r="B341" t="s">
        <v>16</v>
      </c>
      <c r="C341" t="s">
        <v>575</v>
      </c>
      <c r="D341" t="s">
        <v>576</v>
      </c>
      <c r="E341" s="2">
        <v>-0.32400000000000001</v>
      </c>
      <c r="F341" t="s">
        <v>19</v>
      </c>
      <c r="G341" s="2">
        <v>0</v>
      </c>
      <c r="H341" t="s">
        <v>81</v>
      </c>
      <c r="I341" t="s">
        <v>22</v>
      </c>
      <c r="J341" s="2">
        <v>211000</v>
      </c>
      <c r="K341" t="s">
        <v>21</v>
      </c>
      <c r="L341" s="2">
        <v>6000000000</v>
      </c>
      <c r="M341" t="s">
        <v>23</v>
      </c>
      <c r="N341" t="s">
        <v>24</v>
      </c>
      <c r="O341" t="s">
        <v>597</v>
      </c>
      <c r="P341" s="3" t="str">
        <f>+LEFT(O341,10)</f>
        <v>01/24/2020</v>
      </c>
      <c r="Q341" s="4">
        <f t="shared" si="5"/>
        <v>43854</v>
      </c>
      <c r="R341" s="5">
        <f>+Z341+AB341</f>
        <v>6</v>
      </c>
      <c r="S341" s="6">
        <f>+IF(I341="CLF",J341,L341)</f>
        <v>211000</v>
      </c>
      <c r="T341" t="str">
        <f>+MID(C341,4,2)</f>
        <v>28</v>
      </c>
      <c r="U341" t="str">
        <f>+LEFT(C341,2)</f>
        <v>01</v>
      </c>
      <c r="V341" t="str">
        <f>+RIGHT(C341,4)</f>
        <v>2020</v>
      </c>
      <c r="W341" t="str">
        <f>+MID(D341,4,2)</f>
        <v>28</v>
      </c>
      <c r="X341" t="str">
        <f>+LEFT(D341,2)</f>
        <v>01</v>
      </c>
      <c r="Y341" t="str">
        <f>+RIGHT(D341,4)</f>
        <v>2026</v>
      </c>
      <c r="Z341">
        <f>+Y341-V341</f>
        <v>6</v>
      </c>
      <c r="AA341">
        <f>+X341-U341</f>
        <v>0</v>
      </c>
      <c r="AB341">
        <f>+AA341/12</f>
        <v>0</v>
      </c>
      <c r="AC341" s="6"/>
    </row>
    <row r="342" spans="1:29" x14ac:dyDescent="0.25">
      <c r="A342" t="s">
        <v>15</v>
      </c>
      <c r="B342" t="s">
        <v>16</v>
      </c>
      <c r="C342" t="s">
        <v>575</v>
      </c>
      <c r="D342" t="s">
        <v>598</v>
      </c>
      <c r="E342" s="2">
        <v>-1.06</v>
      </c>
      <c r="F342" t="s">
        <v>19</v>
      </c>
      <c r="G342" s="2">
        <v>0</v>
      </c>
      <c r="H342" t="s">
        <v>81</v>
      </c>
      <c r="I342" t="s">
        <v>22</v>
      </c>
      <c r="J342" s="2">
        <v>670000</v>
      </c>
      <c r="K342" t="s">
        <v>21</v>
      </c>
      <c r="L342" s="2">
        <v>19000000000</v>
      </c>
      <c r="M342" t="s">
        <v>23</v>
      </c>
      <c r="N342" t="s">
        <v>24</v>
      </c>
      <c r="O342" t="s">
        <v>599</v>
      </c>
      <c r="P342" s="3" t="str">
        <f>+LEFT(O342,10)</f>
        <v>01/24/2020</v>
      </c>
      <c r="Q342" s="4">
        <f t="shared" si="5"/>
        <v>43854</v>
      </c>
      <c r="R342" s="5">
        <f>+Z342+AB342</f>
        <v>2</v>
      </c>
      <c r="S342" s="6">
        <f>+IF(I342="CLF",J342,L342)</f>
        <v>670000</v>
      </c>
      <c r="T342" t="str">
        <f>+MID(C342,4,2)</f>
        <v>28</v>
      </c>
      <c r="U342" t="str">
        <f>+LEFT(C342,2)</f>
        <v>01</v>
      </c>
      <c r="V342" t="str">
        <f>+RIGHT(C342,4)</f>
        <v>2020</v>
      </c>
      <c r="W342" t="str">
        <f>+MID(D342,4,2)</f>
        <v>28</v>
      </c>
      <c r="X342" t="str">
        <f>+LEFT(D342,2)</f>
        <v>01</v>
      </c>
      <c r="Y342" t="str">
        <f>+RIGHT(D342,4)</f>
        <v>2022</v>
      </c>
      <c r="Z342">
        <f>+Y342-V342</f>
        <v>2</v>
      </c>
      <c r="AA342">
        <f>+X342-U342</f>
        <v>0</v>
      </c>
      <c r="AB342">
        <f>+AA342/12</f>
        <v>0</v>
      </c>
      <c r="AC342" s="6"/>
    </row>
    <row r="343" spans="1:29" x14ac:dyDescent="0.25">
      <c r="A343" t="s">
        <v>15</v>
      </c>
      <c r="B343" t="s">
        <v>16</v>
      </c>
      <c r="C343" t="s">
        <v>575</v>
      </c>
      <c r="D343" t="s">
        <v>578</v>
      </c>
      <c r="E343" s="2">
        <v>0.17</v>
      </c>
      <c r="F343" t="s">
        <v>19</v>
      </c>
      <c r="G343" s="2">
        <v>0</v>
      </c>
      <c r="H343" t="s">
        <v>34</v>
      </c>
      <c r="I343" t="s">
        <v>22</v>
      </c>
      <c r="J343" s="2">
        <v>282000</v>
      </c>
      <c r="K343" t="s">
        <v>21</v>
      </c>
      <c r="L343" s="2">
        <v>8000000000</v>
      </c>
      <c r="M343" t="s">
        <v>23</v>
      </c>
      <c r="N343" t="s">
        <v>24</v>
      </c>
      <c r="O343" t="s">
        <v>600</v>
      </c>
      <c r="P343" s="3" t="str">
        <f>+LEFT(O343,10)</f>
        <v>01/24/2020</v>
      </c>
      <c r="Q343" s="4">
        <f t="shared" si="5"/>
        <v>43854</v>
      </c>
      <c r="R343" s="5">
        <f>+Z343+AB343</f>
        <v>10</v>
      </c>
      <c r="S343" s="6">
        <f>+IF(I343="CLF",J343,L343)</f>
        <v>282000</v>
      </c>
      <c r="T343" t="str">
        <f>+MID(C343,4,2)</f>
        <v>28</v>
      </c>
      <c r="U343" t="str">
        <f>+LEFT(C343,2)</f>
        <v>01</v>
      </c>
      <c r="V343" t="str">
        <f>+RIGHT(C343,4)</f>
        <v>2020</v>
      </c>
      <c r="W343" t="str">
        <f>+MID(D343,4,2)</f>
        <v>28</v>
      </c>
      <c r="X343" t="str">
        <f>+LEFT(D343,2)</f>
        <v>01</v>
      </c>
      <c r="Y343" t="str">
        <f>+RIGHT(D343,4)</f>
        <v>2030</v>
      </c>
      <c r="Z343">
        <f>+Y343-V343</f>
        <v>10</v>
      </c>
      <c r="AA343">
        <f>+X343-U343</f>
        <v>0</v>
      </c>
      <c r="AB343">
        <f>+AA343/12</f>
        <v>0</v>
      </c>
      <c r="AC343" s="6"/>
    </row>
    <row r="344" spans="1:29" x14ac:dyDescent="0.25">
      <c r="A344" t="s">
        <v>15</v>
      </c>
      <c r="B344" t="s">
        <v>16</v>
      </c>
      <c r="C344" t="s">
        <v>575</v>
      </c>
      <c r="D344" t="s">
        <v>595</v>
      </c>
      <c r="E344" s="2">
        <v>-0.53</v>
      </c>
      <c r="F344" t="s">
        <v>19</v>
      </c>
      <c r="G344" s="2">
        <v>0</v>
      </c>
      <c r="H344" t="s">
        <v>34</v>
      </c>
      <c r="I344" t="s">
        <v>22</v>
      </c>
      <c r="J344" s="2">
        <v>529000</v>
      </c>
      <c r="K344" t="s">
        <v>21</v>
      </c>
      <c r="L344" s="2">
        <v>15000000000</v>
      </c>
      <c r="M344" t="s">
        <v>23</v>
      </c>
      <c r="N344" t="s">
        <v>24</v>
      </c>
      <c r="O344" t="s">
        <v>601</v>
      </c>
      <c r="P344" s="3" t="str">
        <f>+LEFT(O344,10)</f>
        <v>01/24/2020</v>
      </c>
      <c r="Q344" s="4">
        <f t="shared" si="5"/>
        <v>43854</v>
      </c>
      <c r="R344" s="5">
        <f>+Z344+AB344</f>
        <v>5</v>
      </c>
      <c r="S344" s="6">
        <f>+IF(I344="CLF",J344,L344)</f>
        <v>529000</v>
      </c>
      <c r="T344" t="str">
        <f>+MID(C344,4,2)</f>
        <v>28</v>
      </c>
      <c r="U344" t="str">
        <f>+LEFT(C344,2)</f>
        <v>01</v>
      </c>
      <c r="V344" t="str">
        <f>+RIGHT(C344,4)</f>
        <v>2020</v>
      </c>
      <c r="W344" t="str">
        <f>+MID(D344,4,2)</f>
        <v>28</v>
      </c>
      <c r="X344" t="str">
        <f>+LEFT(D344,2)</f>
        <v>01</v>
      </c>
      <c r="Y344" t="str">
        <f>+RIGHT(D344,4)</f>
        <v>2025</v>
      </c>
      <c r="Z344">
        <f>+Y344-V344</f>
        <v>5</v>
      </c>
      <c r="AA344">
        <f>+X344-U344</f>
        <v>0</v>
      </c>
      <c r="AB344">
        <f>+AA344/12</f>
        <v>0</v>
      </c>
      <c r="AC344" s="6"/>
    </row>
    <row r="345" spans="1:29" x14ac:dyDescent="0.25">
      <c r="A345" t="s">
        <v>15</v>
      </c>
      <c r="B345" t="s">
        <v>16</v>
      </c>
      <c r="C345" t="s">
        <v>575</v>
      </c>
      <c r="D345" t="s">
        <v>576</v>
      </c>
      <c r="E345" s="2">
        <v>-0.34</v>
      </c>
      <c r="F345" t="s">
        <v>19</v>
      </c>
      <c r="G345" s="2">
        <v>0</v>
      </c>
      <c r="H345" t="s">
        <v>20</v>
      </c>
      <c r="I345" t="s">
        <v>22</v>
      </c>
      <c r="J345" s="2">
        <v>141000</v>
      </c>
      <c r="K345" t="s">
        <v>21</v>
      </c>
      <c r="L345" s="2">
        <v>4000000000</v>
      </c>
      <c r="M345" t="s">
        <v>23</v>
      </c>
      <c r="N345" t="s">
        <v>45</v>
      </c>
      <c r="O345" t="s">
        <v>577</v>
      </c>
      <c r="P345" s="3" t="str">
        <f>+LEFT(O345,10)</f>
        <v>01/24/2020</v>
      </c>
      <c r="Q345" s="4">
        <f t="shared" si="5"/>
        <v>43854</v>
      </c>
      <c r="R345" s="5">
        <f>+Z345+AB345</f>
        <v>6</v>
      </c>
      <c r="S345" s="6">
        <f>+IF(I345="CLF",J345,L345)</f>
        <v>141000</v>
      </c>
      <c r="T345" t="str">
        <f>+MID(C345,4,2)</f>
        <v>28</v>
      </c>
      <c r="U345" t="str">
        <f>+LEFT(C345,2)</f>
        <v>01</v>
      </c>
      <c r="V345" t="str">
        <f>+RIGHT(C345,4)</f>
        <v>2020</v>
      </c>
      <c r="W345" t="str">
        <f>+MID(D345,4,2)</f>
        <v>28</v>
      </c>
      <c r="X345" t="str">
        <f>+LEFT(D345,2)</f>
        <v>01</v>
      </c>
      <c r="Y345" t="str">
        <f>+RIGHT(D345,4)</f>
        <v>2026</v>
      </c>
      <c r="Z345">
        <f>+Y345-V345</f>
        <v>6</v>
      </c>
      <c r="AA345">
        <f>+X345-U345</f>
        <v>0</v>
      </c>
      <c r="AB345">
        <f>+AA345/12</f>
        <v>0</v>
      </c>
      <c r="AC345" s="6"/>
    </row>
    <row r="346" spans="1:29" x14ac:dyDescent="0.25">
      <c r="A346" t="s">
        <v>15</v>
      </c>
      <c r="B346" t="s">
        <v>16</v>
      </c>
      <c r="C346" t="s">
        <v>575</v>
      </c>
      <c r="D346" t="s">
        <v>578</v>
      </c>
      <c r="E346" s="2">
        <v>0.17</v>
      </c>
      <c r="F346" t="s">
        <v>19</v>
      </c>
      <c r="G346" s="2">
        <v>0</v>
      </c>
      <c r="H346" t="s">
        <v>20</v>
      </c>
      <c r="I346" t="s">
        <v>21</v>
      </c>
      <c r="J346" s="2">
        <v>4000000000</v>
      </c>
      <c r="K346" t="s">
        <v>22</v>
      </c>
      <c r="L346" s="2">
        <v>141000</v>
      </c>
      <c r="M346" t="s">
        <v>23</v>
      </c>
      <c r="N346" t="s">
        <v>24</v>
      </c>
      <c r="O346" t="s">
        <v>579</v>
      </c>
      <c r="P346" s="3" t="str">
        <f>+LEFT(O346,10)</f>
        <v>01/24/2020</v>
      </c>
      <c r="Q346" s="4">
        <f t="shared" si="5"/>
        <v>43854</v>
      </c>
      <c r="R346" s="5">
        <f>+Z346+AB346</f>
        <v>10</v>
      </c>
      <c r="S346" s="6">
        <f>+IF(I346="CLF",J346,L346)</f>
        <v>141000</v>
      </c>
      <c r="T346" t="str">
        <f>+MID(C346,4,2)</f>
        <v>28</v>
      </c>
      <c r="U346" t="str">
        <f>+LEFT(C346,2)</f>
        <v>01</v>
      </c>
      <c r="V346" t="str">
        <f>+RIGHT(C346,4)</f>
        <v>2020</v>
      </c>
      <c r="W346" t="str">
        <f>+MID(D346,4,2)</f>
        <v>28</v>
      </c>
      <c r="X346" t="str">
        <f>+LEFT(D346,2)</f>
        <v>01</v>
      </c>
      <c r="Y346" t="str">
        <f>+RIGHT(D346,4)</f>
        <v>2030</v>
      </c>
      <c r="Z346">
        <f>+Y346-V346</f>
        <v>10</v>
      </c>
      <c r="AA346">
        <f>+X346-U346</f>
        <v>0</v>
      </c>
      <c r="AB346">
        <f>+AA346/12</f>
        <v>0</v>
      </c>
      <c r="AC346" s="6"/>
    </row>
    <row r="347" spans="1:29" x14ac:dyDescent="0.25">
      <c r="A347" t="s">
        <v>15</v>
      </c>
      <c r="B347" t="s">
        <v>16</v>
      </c>
      <c r="C347" t="s">
        <v>575</v>
      </c>
      <c r="D347" t="s">
        <v>580</v>
      </c>
      <c r="E347" s="2">
        <v>0.08</v>
      </c>
      <c r="F347" t="s">
        <v>19</v>
      </c>
      <c r="G347" s="2">
        <v>0</v>
      </c>
      <c r="H347" t="s">
        <v>20</v>
      </c>
      <c r="I347" t="s">
        <v>21</v>
      </c>
      <c r="J347" s="2">
        <v>4000000000</v>
      </c>
      <c r="K347" t="s">
        <v>22</v>
      </c>
      <c r="L347" s="2">
        <v>141000</v>
      </c>
      <c r="M347" t="s">
        <v>23</v>
      </c>
      <c r="N347" t="s">
        <v>24</v>
      </c>
      <c r="O347" t="s">
        <v>581</v>
      </c>
      <c r="P347" s="3" t="str">
        <f>+LEFT(O347,10)</f>
        <v>01/24/2020</v>
      </c>
      <c r="Q347" s="4">
        <f t="shared" si="5"/>
        <v>43854</v>
      </c>
      <c r="R347" s="5">
        <f>+Z347+AB347</f>
        <v>9</v>
      </c>
      <c r="S347" s="6">
        <f>+IF(I347="CLF",J347,L347)</f>
        <v>141000</v>
      </c>
      <c r="T347" t="str">
        <f>+MID(C347,4,2)</f>
        <v>28</v>
      </c>
      <c r="U347" t="str">
        <f>+LEFT(C347,2)</f>
        <v>01</v>
      </c>
      <c r="V347" t="str">
        <f>+RIGHT(C347,4)</f>
        <v>2020</v>
      </c>
      <c r="W347" t="str">
        <f>+MID(D347,4,2)</f>
        <v>29</v>
      </c>
      <c r="X347" t="str">
        <f>+LEFT(D347,2)</f>
        <v>01</v>
      </c>
      <c r="Y347" t="str">
        <f>+RIGHT(D347,4)</f>
        <v>2029</v>
      </c>
      <c r="Z347">
        <f>+Y347-V347</f>
        <v>9</v>
      </c>
      <c r="AA347">
        <f>+X347-U347</f>
        <v>0</v>
      </c>
      <c r="AB347">
        <f>+AA347/12</f>
        <v>0</v>
      </c>
      <c r="AC347" s="6"/>
    </row>
    <row r="348" spans="1:29" x14ac:dyDescent="0.25">
      <c r="A348" t="s">
        <v>15</v>
      </c>
      <c r="B348" t="s">
        <v>16</v>
      </c>
      <c r="C348" t="s">
        <v>575</v>
      </c>
      <c r="D348" t="s">
        <v>580</v>
      </c>
      <c r="E348" s="2">
        <v>7.0000000000000007E-2</v>
      </c>
      <c r="F348" t="s">
        <v>19</v>
      </c>
      <c r="G348" s="2">
        <v>0</v>
      </c>
      <c r="H348" t="s">
        <v>20</v>
      </c>
      <c r="I348" t="s">
        <v>21</v>
      </c>
      <c r="J348" s="2">
        <v>4000000000</v>
      </c>
      <c r="K348" t="s">
        <v>22</v>
      </c>
      <c r="L348" s="2">
        <v>141000</v>
      </c>
      <c r="M348" t="s">
        <v>23</v>
      </c>
      <c r="N348" t="s">
        <v>24</v>
      </c>
      <c r="O348" t="s">
        <v>582</v>
      </c>
      <c r="P348" s="3" t="str">
        <f>+LEFT(O348,10)</f>
        <v>01/24/2020</v>
      </c>
      <c r="Q348" s="4">
        <f t="shared" si="5"/>
        <v>43854</v>
      </c>
      <c r="R348" s="5">
        <f>+Z348+AB348</f>
        <v>9</v>
      </c>
      <c r="S348" s="6">
        <f>+IF(I348="CLF",J348,L348)</f>
        <v>141000</v>
      </c>
      <c r="T348" t="str">
        <f>+MID(C348,4,2)</f>
        <v>28</v>
      </c>
      <c r="U348" t="str">
        <f>+LEFT(C348,2)</f>
        <v>01</v>
      </c>
      <c r="V348" t="str">
        <f>+RIGHT(C348,4)</f>
        <v>2020</v>
      </c>
      <c r="W348" t="str">
        <f>+MID(D348,4,2)</f>
        <v>29</v>
      </c>
      <c r="X348" t="str">
        <f>+LEFT(D348,2)</f>
        <v>01</v>
      </c>
      <c r="Y348" t="str">
        <f>+RIGHT(D348,4)</f>
        <v>2029</v>
      </c>
      <c r="Z348">
        <f>+Y348-V348</f>
        <v>9</v>
      </c>
      <c r="AA348">
        <f>+X348-U348</f>
        <v>0</v>
      </c>
      <c r="AB348">
        <f>+AA348/12</f>
        <v>0</v>
      </c>
      <c r="AC348" s="6"/>
    </row>
    <row r="349" spans="1:29" x14ac:dyDescent="0.25">
      <c r="A349" t="s">
        <v>15</v>
      </c>
      <c r="B349" t="s">
        <v>16</v>
      </c>
      <c r="C349" t="s">
        <v>575</v>
      </c>
      <c r="D349" t="s">
        <v>576</v>
      </c>
      <c r="E349" s="2">
        <v>-0.34499999999999997</v>
      </c>
      <c r="F349" t="s">
        <v>19</v>
      </c>
      <c r="G349" s="2">
        <v>0</v>
      </c>
      <c r="H349" t="s">
        <v>20</v>
      </c>
      <c r="I349" t="s">
        <v>21</v>
      </c>
      <c r="J349" s="2">
        <v>7000000000</v>
      </c>
      <c r="K349" t="s">
        <v>22</v>
      </c>
      <c r="L349" s="2">
        <v>247000</v>
      </c>
      <c r="M349" t="s">
        <v>23</v>
      </c>
      <c r="N349" t="s">
        <v>24</v>
      </c>
      <c r="O349" t="s">
        <v>583</v>
      </c>
      <c r="P349" s="3" t="str">
        <f>+LEFT(O349,10)</f>
        <v>01/24/2020</v>
      </c>
      <c r="Q349" s="4">
        <f t="shared" si="5"/>
        <v>43854</v>
      </c>
      <c r="R349" s="5">
        <f>+Z349+AB349</f>
        <v>6</v>
      </c>
      <c r="S349" s="6">
        <f>+IF(I349="CLF",J349,L349)</f>
        <v>247000</v>
      </c>
      <c r="T349" t="str">
        <f>+MID(C349,4,2)</f>
        <v>28</v>
      </c>
      <c r="U349" t="str">
        <f>+LEFT(C349,2)</f>
        <v>01</v>
      </c>
      <c r="V349" t="str">
        <f>+RIGHT(C349,4)</f>
        <v>2020</v>
      </c>
      <c r="W349" t="str">
        <f>+MID(D349,4,2)</f>
        <v>28</v>
      </c>
      <c r="X349" t="str">
        <f>+LEFT(D349,2)</f>
        <v>01</v>
      </c>
      <c r="Y349" t="str">
        <f>+RIGHT(D349,4)</f>
        <v>2026</v>
      </c>
      <c r="Z349">
        <f>+Y349-V349</f>
        <v>6</v>
      </c>
      <c r="AA349">
        <f>+X349-U349</f>
        <v>0</v>
      </c>
      <c r="AB349">
        <f>+AA349/12</f>
        <v>0</v>
      </c>
      <c r="AC349" s="6"/>
    </row>
    <row r="350" spans="1:29" x14ac:dyDescent="0.25">
      <c r="A350" t="s">
        <v>15</v>
      </c>
      <c r="B350" t="s">
        <v>16</v>
      </c>
      <c r="C350" t="s">
        <v>575</v>
      </c>
      <c r="D350" t="s">
        <v>578</v>
      </c>
      <c r="E350" s="2">
        <v>0.188</v>
      </c>
      <c r="F350" t="s">
        <v>19</v>
      </c>
      <c r="G350" s="2">
        <v>0</v>
      </c>
      <c r="H350" t="s">
        <v>20</v>
      </c>
      <c r="I350" t="s">
        <v>22</v>
      </c>
      <c r="J350" s="2">
        <v>105000</v>
      </c>
      <c r="K350" t="s">
        <v>21</v>
      </c>
      <c r="L350" s="2">
        <v>3000000000</v>
      </c>
      <c r="M350" t="s">
        <v>23</v>
      </c>
      <c r="N350" t="s">
        <v>24</v>
      </c>
      <c r="O350" t="s">
        <v>584</v>
      </c>
      <c r="P350" s="3" t="str">
        <f>+LEFT(O350,10)</f>
        <v>01/24/2020</v>
      </c>
      <c r="Q350" s="4">
        <f t="shared" si="5"/>
        <v>43854</v>
      </c>
      <c r="R350" s="5">
        <f>+Z350+AB350</f>
        <v>10</v>
      </c>
      <c r="S350" s="6">
        <f>+IF(I350="CLF",J350,L350)</f>
        <v>105000</v>
      </c>
      <c r="T350" t="str">
        <f>+MID(C350,4,2)</f>
        <v>28</v>
      </c>
      <c r="U350" t="str">
        <f>+LEFT(C350,2)</f>
        <v>01</v>
      </c>
      <c r="V350" t="str">
        <f>+RIGHT(C350,4)</f>
        <v>2020</v>
      </c>
      <c r="W350" t="str">
        <f>+MID(D350,4,2)</f>
        <v>28</v>
      </c>
      <c r="X350" t="str">
        <f>+LEFT(D350,2)</f>
        <v>01</v>
      </c>
      <c r="Y350" t="str">
        <f>+RIGHT(D350,4)</f>
        <v>2030</v>
      </c>
      <c r="Z350">
        <f>+Y350-V350</f>
        <v>10</v>
      </c>
      <c r="AA350">
        <f>+X350-U350</f>
        <v>0</v>
      </c>
      <c r="AB350">
        <f>+AA350/12</f>
        <v>0</v>
      </c>
      <c r="AC350" s="6"/>
    </row>
    <row r="351" spans="1:29" x14ac:dyDescent="0.25">
      <c r="A351" t="s">
        <v>15</v>
      </c>
      <c r="B351" t="s">
        <v>16</v>
      </c>
      <c r="C351" t="s">
        <v>575</v>
      </c>
      <c r="D351" t="s">
        <v>585</v>
      </c>
      <c r="E351" s="2">
        <v>-0.04</v>
      </c>
      <c r="F351" t="s">
        <v>19</v>
      </c>
      <c r="G351" s="2">
        <v>0</v>
      </c>
      <c r="H351" t="s">
        <v>20</v>
      </c>
      <c r="I351" t="s">
        <v>21</v>
      </c>
      <c r="J351" s="2">
        <v>4817040000</v>
      </c>
      <c r="K351" t="s">
        <v>22</v>
      </c>
      <c r="L351" s="2">
        <v>170000</v>
      </c>
      <c r="M351" t="s">
        <v>23</v>
      </c>
      <c r="N351" t="s">
        <v>24</v>
      </c>
      <c r="O351" t="s">
        <v>586</v>
      </c>
      <c r="P351" s="3" t="str">
        <f>+LEFT(O351,10)</f>
        <v>01/24/2020</v>
      </c>
      <c r="Q351" s="4">
        <f t="shared" si="5"/>
        <v>43854</v>
      </c>
      <c r="R351" s="5">
        <f>+Z351+AB351</f>
        <v>8</v>
      </c>
      <c r="S351" s="6">
        <f>+IF(I351="CLF",J351,L351)</f>
        <v>170000</v>
      </c>
      <c r="T351" t="str">
        <f>+MID(C351,4,2)</f>
        <v>28</v>
      </c>
      <c r="U351" t="str">
        <f>+LEFT(C351,2)</f>
        <v>01</v>
      </c>
      <c r="V351" t="str">
        <f>+RIGHT(C351,4)</f>
        <v>2020</v>
      </c>
      <c r="W351" t="str">
        <f>+MID(D351,4,2)</f>
        <v>28</v>
      </c>
      <c r="X351" t="str">
        <f>+LEFT(D351,2)</f>
        <v>01</v>
      </c>
      <c r="Y351" t="str">
        <f>+RIGHT(D351,4)</f>
        <v>2028</v>
      </c>
      <c r="Z351">
        <f>+Y351-V351</f>
        <v>8</v>
      </c>
      <c r="AA351">
        <f>+X351-U351</f>
        <v>0</v>
      </c>
      <c r="AB351">
        <f>+AA351/12</f>
        <v>0</v>
      </c>
      <c r="AC351" s="6"/>
    </row>
    <row r="352" spans="1:29" x14ac:dyDescent="0.25">
      <c r="A352" t="s">
        <v>15</v>
      </c>
      <c r="B352" t="s">
        <v>16</v>
      </c>
      <c r="C352" t="s">
        <v>575</v>
      </c>
      <c r="D352" t="s">
        <v>587</v>
      </c>
      <c r="E352" s="2">
        <v>-0.16500000000000001</v>
      </c>
      <c r="F352" t="s">
        <v>19</v>
      </c>
      <c r="G352" s="2">
        <v>0</v>
      </c>
      <c r="H352" t="s">
        <v>20</v>
      </c>
      <c r="I352" t="s">
        <v>21</v>
      </c>
      <c r="J352" s="2">
        <v>6000000000</v>
      </c>
      <c r="K352" t="s">
        <v>22</v>
      </c>
      <c r="L352" s="2">
        <v>211000</v>
      </c>
      <c r="M352" t="s">
        <v>23</v>
      </c>
      <c r="N352" t="s">
        <v>24</v>
      </c>
      <c r="O352" t="s">
        <v>588</v>
      </c>
      <c r="P352" s="3" t="str">
        <f>+LEFT(O352,10)</f>
        <v>01/24/2020</v>
      </c>
      <c r="Q352" s="4">
        <f t="shared" si="5"/>
        <v>43854</v>
      </c>
      <c r="R352" s="5">
        <f>+Z352+AB352</f>
        <v>7</v>
      </c>
      <c r="S352" s="6">
        <f>+IF(I352="CLF",J352,L352)</f>
        <v>211000</v>
      </c>
      <c r="T352" t="str">
        <f>+MID(C352,4,2)</f>
        <v>28</v>
      </c>
      <c r="U352" t="str">
        <f>+LEFT(C352,2)</f>
        <v>01</v>
      </c>
      <c r="V352" t="str">
        <f>+RIGHT(C352,4)</f>
        <v>2020</v>
      </c>
      <c r="W352" t="str">
        <f>+MID(D352,4,2)</f>
        <v>28</v>
      </c>
      <c r="X352" t="str">
        <f>+LEFT(D352,2)</f>
        <v>01</v>
      </c>
      <c r="Y352" t="str">
        <f>+RIGHT(D352,4)</f>
        <v>2027</v>
      </c>
      <c r="Z352">
        <f>+Y352-V352</f>
        <v>7</v>
      </c>
      <c r="AA352">
        <f>+X352-U352</f>
        <v>0</v>
      </c>
      <c r="AB352">
        <f>+AA352/12</f>
        <v>0</v>
      </c>
      <c r="AC352" s="6"/>
    </row>
    <row r="353" spans="1:29" x14ac:dyDescent="0.25">
      <c r="A353" t="s">
        <v>15</v>
      </c>
      <c r="B353" t="s">
        <v>16</v>
      </c>
      <c r="C353" t="s">
        <v>575</v>
      </c>
      <c r="D353" t="s">
        <v>589</v>
      </c>
      <c r="E353" s="2">
        <v>0.16500000000000001</v>
      </c>
      <c r="F353" t="s">
        <v>19</v>
      </c>
      <c r="G353" s="2">
        <v>0</v>
      </c>
      <c r="H353" t="s">
        <v>34</v>
      </c>
      <c r="I353" t="s">
        <v>22</v>
      </c>
      <c r="J353" s="2">
        <v>105000</v>
      </c>
      <c r="K353" t="s">
        <v>21</v>
      </c>
      <c r="L353" s="2">
        <v>3000000000</v>
      </c>
      <c r="M353" t="s">
        <v>23</v>
      </c>
      <c r="N353" t="s">
        <v>24</v>
      </c>
      <c r="O353" t="s">
        <v>590</v>
      </c>
      <c r="P353" s="3" t="str">
        <f>+LEFT(O353,10)</f>
        <v>01/24/2020</v>
      </c>
      <c r="Q353" s="4">
        <f t="shared" si="5"/>
        <v>43854</v>
      </c>
      <c r="R353" s="5">
        <f>+Z353+AB353</f>
        <v>25</v>
      </c>
      <c r="S353" s="6">
        <f>+IF(I353="CLF",J353,L353)</f>
        <v>105000</v>
      </c>
      <c r="T353" t="str">
        <f>+MID(C353,4,2)</f>
        <v>28</v>
      </c>
      <c r="U353" t="str">
        <f>+LEFT(C353,2)</f>
        <v>01</v>
      </c>
      <c r="V353" t="str">
        <f>+RIGHT(C353,4)</f>
        <v>2020</v>
      </c>
      <c r="W353" t="str">
        <f>+MID(D353,4,2)</f>
        <v>30</v>
      </c>
      <c r="X353" t="str">
        <f>+LEFT(D353,2)</f>
        <v>01</v>
      </c>
      <c r="Y353" t="str">
        <f>+RIGHT(D353,4)</f>
        <v>2045</v>
      </c>
      <c r="Z353">
        <f>+Y353-V353</f>
        <v>25</v>
      </c>
      <c r="AA353">
        <f>+X353-U353</f>
        <v>0</v>
      </c>
      <c r="AB353">
        <f>+AA353/12</f>
        <v>0</v>
      </c>
      <c r="AC353" s="6"/>
    </row>
    <row r="354" spans="1:29" x14ac:dyDescent="0.25">
      <c r="A354" t="s">
        <v>15</v>
      </c>
      <c r="B354" t="s">
        <v>16</v>
      </c>
      <c r="C354" t="s">
        <v>575</v>
      </c>
      <c r="D354" t="s">
        <v>550</v>
      </c>
      <c r="E354" s="2">
        <v>0.33</v>
      </c>
      <c r="F354" t="s">
        <v>19</v>
      </c>
      <c r="G354" s="2">
        <v>0</v>
      </c>
      <c r="H354" t="s">
        <v>34</v>
      </c>
      <c r="I354" t="s">
        <v>22</v>
      </c>
      <c r="J354" s="2">
        <v>141000</v>
      </c>
      <c r="K354" t="s">
        <v>21</v>
      </c>
      <c r="L354" s="2">
        <v>4000000000</v>
      </c>
      <c r="M354" t="s">
        <v>23</v>
      </c>
      <c r="N354" t="s">
        <v>24</v>
      </c>
      <c r="O354" t="s">
        <v>591</v>
      </c>
      <c r="P354" s="3" t="str">
        <f>+LEFT(O354,10)</f>
        <v>01/24/2020</v>
      </c>
      <c r="Q354" s="4">
        <f t="shared" si="5"/>
        <v>43854</v>
      </c>
      <c r="R354" s="5">
        <f>+Z354+AB354</f>
        <v>20</v>
      </c>
      <c r="S354" s="6">
        <f>+IF(I354="CLF",J354,L354)</f>
        <v>141000</v>
      </c>
      <c r="T354" t="str">
        <f>+MID(C354,4,2)</f>
        <v>28</v>
      </c>
      <c r="U354" t="str">
        <f>+LEFT(C354,2)</f>
        <v>01</v>
      </c>
      <c r="V354" t="str">
        <f>+RIGHT(C354,4)</f>
        <v>2020</v>
      </c>
      <c r="W354" t="str">
        <f>+MID(D354,4,2)</f>
        <v>30</v>
      </c>
      <c r="X354" t="str">
        <f>+LEFT(D354,2)</f>
        <v>01</v>
      </c>
      <c r="Y354" t="str">
        <f>+RIGHT(D354,4)</f>
        <v>2040</v>
      </c>
      <c r="Z354">
        <f>+Y354-V354</f>
        <v>20</v>
      </c>
      <c r="AA354">
        <f>+X354-U354</f>
        <v>0</v>
      </c>
      <c r="AB354">
        <f>+AA354/12</f>
        <v>0</v>
      </c>
      <c r="AC354" s="6"/>
    </row>
    <row r="355" spans="1:29" x14ac:dyDescent="0.25">
      <c r="A355" t="s">
        <v>15</v>
      </c>
      <c r="B355" t="s">
        <v>16</v>
      </c>
      <c r="C355" t="s">
        <v>575</v>
      </c>
      <c r="D355" t="s">
        <v>585</v>
      </c>
      <c r="E355" s="2">
        <v>-0.05</v>
      </c>
      <c r="F355" t="s">
        <v>19</v>
      </c>
      <c r="G355" s="2">
        <v>0</v>
      </c>
      <c r="H355" t="s">
        <v>20</v>
      </c>
      <c r="I355" t="s">
        <v>21</v>
      </c>
      <c r="J355" s="2">
        <v>2000000000</v>
      </c>
      <c r="K355" t="s">
        <v>22</v>
      </c>
      <c r="L355" s="2">
        <v>70000</v>
      </c>
      <c r="M355" t="s">
        <v>23</v>
      </c>
      <c r="N355" t="s">
        <v>24</v>
      </c>
      <c r="O355" t="s">
        <v>592</v>
      </c>
      <c r="P355" s="3" t="str">
        <f>+LEFT(O355,10)</f>
        <v>01/24/2020</v>
      </c>
      <c r="Q355" s="4">
        <f t="shared" si="5"/>
        <v>43854</v>
      </c>
      <c r="R355" s="5">
        <f>+Z355+AB355</f>
        <v>8</v>
      </c>
      <c r="S355" s="6">
        <f>+IF(I355="CLF",J355,L355)</f>
        <v>70000</v>
      </c>
      <c r="T355" t="str">
        <f>+MID(C355,4,2)</f>
        <v>28</v>
      </c>
      <c r="U355" t="str">
        <f>+LEFT(C355,2)</f>
        <v>01</v>
      </c>
      <c r="V355" t="str">
        <f>+RIGHT(C355,4)</f>
        <v>2020</v>
      </c>
      <c r="W355" t="str">
        <f>+MID(D355,4,2)</f>
        <v>28</v>
      </c>
      <c r="X355" t="str">
        <f>+LEFT(D355,2)</f>
        <v>01</v>
      </c>
      <c r="Y355" t="str">
        <f>+RIGHT(D355,4)</f>
        <v>2028</v>
      </c>
      <c r="Z355">
        <f>+Y355-V355</f>
        <v>8</v>
      </c>
      <c r="AA355">
        <f>+X355-U355</f>
        <v>0</v>
      </c>
      <c r="AB355">
        <f>+AA355/12</f>
        <v>0</v>
      </c>
      <c r="AC355" s="6"/>
    </row>
    <row r="356" spans="1:29" x14ac:dyDescent="0.25">
      <c r="A356" t="s">
        <v>15</v>
      </c>
      <c r="B356" t="s">
        <v>16</v>
      </c>
      <c r="C356" t="s">
        <v>575</v>
      </c>
      <c r="D356" t="s">
        <v>580</v>
      </c>
      <c r="E356" s="2">
        <v>0.08</v>
      </c>
      <c r="F356" t="s">
        <v>19</v>
      </c>
      <c r="G356" s="2">
        <v>0</v>
      </c>
      <c r="H356" t="s">
        <v>20</v>
      </c>
      <c r="I356" t="s">
        <v>21</v>
      </c>
      <c r="J356" s="2">
        <v>2000000000</v>
      </c>
      <c r="K356" t="s">
        <v>22</v>
      </c>
      <c r="L356" s="2">
        <v>70000</v>
      </c>
      <c r="M356" t="s">
        <v>23</v>
      </c>
      <c r="N356" t="s">
        <v>24</v>
      </c>
      <c r="O356" t="s">
        <v>593</v>
      </c>
      <c r="P356" s="3" t="str">
        <f>+LEFT(O356,10)</f>
        <v>01/24/2020</v>
      </c>
      <c r="Q356" s="4">
        <f t="shared" si="5"/>
        <v>43854</v>
      </c>
      <c r="R356" s="5">
        <f>+Z356+AB356</f>
        <v>9</v>
      </c>
      <c r="S356" s="6">
        <f>+IF(I356="CLF",J356,L356)</f>
        <v>70000</v>
      </c>
      <c r="T356" t="str">
        <f>+MID(C356,4,2)</f>
        <v>28</v>
      </c>
      <c r="U356" t="str">
        <f>+LEFT(C356,2)</f>
        <v>01</v>
      </c>
      <c r="V356" t="str">
        <f>+RIGHT(C356,4)</f>
        <v>2020</v>
      </c>
      <c r="W356" t="str">
        <f>+MID(D356,4,2)</f>
        <v>29</v>
      </c>
      <c r="X356" t="str">
        <f>+LEFT(D356,2)</f>
        <v>01</v>
      </c>
      <c r="Y356" t="str">
        <f>+RIGHT(D356,4)</f>
        <v>2029</v>
      </c>
      <c r="Z356">
        <f>+Y356-V356</f>
        <v>9</v>
      </c>
      <c r="AA356">
        <f>+X356-U356</f>
        <v>0</v>
      </c>
      <c r="AB356">
        <f>+AA356/12</f>
        <v>0</v>
      </c>
      <c r="AC356" s="6"/>
    </row>
    <row r="357" spans="1:29" x14ac:dyDescent="0.25">
      <c r="A357" t="s">
        <v>15</v>
      </c>
      <c r="B357" t="s">
        <v>16</v>
      </c>
      <c r="C357" t="s">
        <v>575</v>
      </c>
      <c r="D357" t="s">
        <v>580</v>
      </c>
      <c r="E357" s="2">
        <v>0.08</v>
      </c>
      <c r="F357" t="s">
        <v>19</v>
      </c>
      <c r="G357" s="2">
        <v>0</v>
      </c>
      <c r="H357" t="s">
        <v>20</v>
      </c>
      <c r="I357" t="s">
        <v>21</v>
      </c>
      <c r="J357" s="2">
        <v>3000000000</v>
      </c>
      <c r="K357" t="s">
        <v>22</v>
      </c>
      <c r="L357" s="2">
        <v>105000</v>
      </c>
      <c r="M357" t="s">
        <v>23</v>
      </c>
      <c r="N357" t="s">
        <v>24</v>
      </c>
      <c r="O357" t="s">
        <v>594</v>
      </c>
      <c r="P357" s="3" t="str">
        <f>+LEFT(O357,10)</f>
        <v>01/24/2020</v>
      </c>
      <c r="Q357" s="4">
        <f t="shared" si="5"/>
        <v>43854</v>
      </c>
      <c r="R357" s="5">
        <f>+Z357+AB357</f>
        <v>9</v>
      </c>
      <c r="S357" s="6">
        <f>+IF(I357="CLF",J357,L357)</f>
        <v>105000</v>
      </c>
      <c r="T357" t="str">
        <f>+MID(C357,4,2)</f>
        <v>28</v>
      </c>
      <c r="U357" t="str">
        <f>+LEFT(C357,2)</f>
        <v>01</v>
      </c>
      <c r="V357" t="str">
        <f>+RIGHT(C357,4)</f>
        <v>2020</v>
      </c>
      <c r="W357" t="str">
        <f>+MID(D357,4,2)</f>
        <v>29</v>
      </c>
      <c r="X357" t="str">
        <f>+LEFT(D357,2)</f>
        <v>01</v>
      </c>
      <c r="Y357" t="str">
        <f>+RIGHT(D357,4)</f>
        <v>2029</v>
      </c>
      <c r="Z357">
        <f>+Y357-V357</f>
        <v>9</v>
      </c>
      <c r="AA357">
        <f>+X357-U357</f>
        <v>0</v>
      </c>
      <c r="AB357">
        <f>+AA357/12</f>
        <v>0</v>
      </c>
      <c r="AC357" s="6"/>
    </row>
    <row r="358" spans="1:29" x14ac:dyDescent="0.25">
      <c r="A358" t="s">
        <v>15</v>
      </c>
      <c r="B358" t="s">
        <v>16</v>
      </c>
      <c r="C358" t="s">
        <v>575</v>
      </c>
      <c r="D358" t="s">
        <v>595</v>
      </c>
      <c r="E358" s="2">
        <v>-0.52</v>
      </c>
      <c r="F358" t="s">
        <v>19</v>
      </c>
      <c r="G358" s="2">
        <v>0</v>
      </c>
      <c r="H358" t="s">
        <v>20</v>
      </c>
      <c r="I358" t="s">
        <v>21</v>
      </c>
      <c r="J358" s="2">
        <v>6000000000</v>
      </c>
      <c r="K358" t="s">
        <v>22</v>
      </c>
      <c r="L358" s="2">
        <v>211000</v>
      </c>
      <c r="M358" t="s">
        <v>23</v>
      </c>
      <c r="N358" t="s">
        <v>24</v>
      </c>
      <c r="O358" t="s">
        <v>596</v>
      </c>
      <c r="P358" s="3" t="str">
        <f>+LEFT(O358,10)</f>
        <v>01/24/2020</v>
      </c>
      <c r="Q358" s="4">
        <f t="shared" si="5"/>
        <v>43854</v>
      </c>
      <c r="R358" s="5">
        <f>+Z358+AB358</f>
        <v>5</v>
      </c>
      <c r="S358" s="6">
        <f>+IF(I358="CLF",J358,L358)</f>
        <v>211000</v>
      </c>
      <c r="T358" t="str">
        <f>+MID(C358,4,2)</f>
        <v>28</v>
      </c>
      <c r="U358" t="str">
        <f>+LEFT(C358,2)</f>
        <v>01</v>
      </c>
      <c r="V358" t="str">
        <f>+RIGHT(C358,4)</f>
        <v>2020</v>
      </c>
      <c r="W358" t="str">
        <f>+MID(D358,4,2)</f>
        <v>28</v>
      </c>
      <c r="X358" t="str">
        <f>+LEFT(D358,2)</f>
        <v>01</v>
      </c>
      <c r="Y358" t="str">
        <f>+RIGHT(D358,4)</f>
        <v>2025</v>
      </c>
      <c r="Z358">
        <f>+Y358-V358</f>
        <v>5</v>
      </c>
      <c r="AA358">
        <f>+X358-U358</f>
        <v>0</v>
      </c>
      <c r="AB358">
        <f>+AA358/12</f>
        <v>0</v>
      </c>
      <c r="AC358" s="6"/>
    </row>
    <row r="359" spans="1:29" x14ac:dyDescent="0.25">
      <c r="A359" t="s">
        <v>15</v>
      </c>
      <c r="B359" t="s">
        <v>16</v>
      </c>
      <c r="C359" t="s">
        <v>575</v>
      </c>
      <c r="D359" t="s">
        <v>576</v>
      </c>
      <c r="E359" s="2">
        <v>-0.32400000000000001</v>
      </c>
      <c r="F359" t="s">
        <v>19</v>
      </c>
      <c r="G359" s="2">
        <v>0</v>
      </c>
      <c r="H359" t="s">
        <v>81</v>
      </c>
      <c r="I359" t="s">
        <v>22</v>
      </c>
      <c r="J359" s="2">
        <v>211000</v>
      </c>
      <c r="K359" t="s">
        <v>21</v>
      </c>
      <c r="L359" s="2">
        <v>6000000000</v>
      </c>
      <c r="M359" t="s">
        <v>23</v>
      </c>
      <c r="N359" t="s">
        <v>24</v>
      </c>
      <c r="O359" t="s">
        <v>597</v>
      </c>
      <c r="P359" s="3" t="str">
        <f>+LEFT(O359,10)</f>
        <v>01/24/2020</v>
      </c>
      <c r="Q359" s="4">
        <f t="shared" si="5"/>
        <v>43854</v>
      </c>
      <c r="R359" s="5">
        <f>+Z359+AB359</f>
        <v>6</v>
      </c>
      <c r="S359" s="6">
        <f>+IF(I359="CLF",J359,L359)</f>
        <v>211000</v>
      </c>
      <c r="T359" t="str">
        <f>+MID(C359,4,2)</f>
        <v>28</v>
      </c>
      <c r="U359" t="str">
        <f>+LEFT(C359,2)</f>
        <v>01</v>
      </c>
      <c r="V359" t="str">
        <f>+RIGHT(C359,4)</f>
        <v>2020</v>
      </c>
      <c r="W359" t="str">
        <f>+MID(D359,4,2)</f>
        <v>28</v>
      </c>
      <c r="X359" t="str">
        <f>+LEFT(D359,2)</f>
        <v>01</v>
      </c>
      <c r="Y359" t="str">
        <f>+RIGHT(D359,4)</f>
        <v>2026</v>
      </c>
      <c r="Z359">
        <f>+Y359-V359</f>
        <v>6</v>
      </c>
      <c r="AA359">
        <f>+X359-U359</f>
        <v>0</v>
      </c>
      <c r="AB359">
        <f>+AA359/12</f>
        <v>0</v>
      </c>
      <c r="AC359" s="6"/>
    </row>
    <row r="360" spans="1:29" x14ac:dyDescent="0.25">
      <c r="A360" t="s">
        <v>15</v>
      </c>
      <c r="B360" t="s">
        <v>16</v>
      </c>
      <c r="C360" t="s">
        <v>575</v>
      </c>
      <c r="D360" t="s">
        <v>598</v>
      </c>
      <c r="E360" s="2">
        <v>-1.06</v>
      </c>
      <c r="F360" t="s">
        <v>19</v>
      </c>
      <c r="G360" s="2">
        <v>0</v>
      </c>
      <c r="H360" t="s">
        <v>81</v>
      </c>
      <c r="I360" t="s">
        <v>22</v>
      </c>
      <c r="J360" s="2">
        <v>670000</v>
      </c>
      <c r="K360" t="s">
        <v>21</v>
      </c>
      <c r="L360" s="2">
        <v>19000000000</v>
      </c>
      <c r="M360" t="s">
        <v>23</v>
      </c>
      <c r="N360" t="s">
        <v>24</v>
      </c>
      <c r="O360" t="s">
        <v>599</v>
      </c>
      <c r="P360" s="3" t="str">
        <f>+LEFT(O360,10)</f>
        <v>01/24/2020</v>
      </c>
      <c r="Q360" s="4">
        <f t="shared" si="5"/>
        <v>43854</v>
      </c>
      <c r="R360" s="5">
        <f>+Z360+AB360</f>
        <v>2</v>
      </c>
      <c r="S360" s="6">
        <f>+IF(I360="CLF",J360,L360)</f>
        <v>670000</v>
      </c>
      <c r="T360" t="str">
        <f>+MID(C360,4,2)</f>
        <v>28</v>
      </c>
      <c r="U360" t="str">
        <f>+LEFT(C360,2)</f>
        <v>01</v>
      </c>
      <c r="V360" t="str">
        <f>+RIGHT(C360,4)</f>
        <v>2020</v>
      </c>
      <c r="W360" t="str">
        <f>+MID(D360,4,2)</f>
        <v>28</v>
      </c>
      <c r="X360" t="str">
        <f>+LEFT(D360,2)</f>
        <v>01</v>
      </c>
      <c r="Y360" t="str">
        <f>+RIGHT(D360,4)</f>
        <v>2022</v>
      </c>
      <c r="Z360">
        <f>+Y360-V360</f>
        <v>2</v>
      </c>
      <c r="AA360">
        <f>+X360-U360</f>
        <v>0</v>
      </c>
      <c r="AB360">
        <f>+AA360/12</f>
        <v>0</v>
      </c>
      <c r="AC360" s="6"/>
    </row>
    <row r="361" spans="1:29" x14ac:dyDescent="0.25">
      <c r="A361" t="s">
        <v>15</v>
      </c>
      <c r="B361" t="s">
        <v>16</v>
      </c>
      <c r="C361" t="s">
        <v>575</v>
      </c>
      <c r="D361" t="s">
        <v>578</v>
      </c>
      <c r="E361" s="2">
        <v>0.17</v>
      </c>
      <c r="F361" t="s">
        <v>19</v>
      </c>
      <c r="G361" s="2">
        <v>0</v>
      </c>
      <c r="H361" t="s">
        <v>34</v>
      </c>
      <c r="I361" t="s">
        <v>22</v>
      </c>
      <c r="J361" s="2">
        <v>282000</v>
      </c>
      <c r="K361" t="s">
        <v>21</v>
      </c>
      <c r="L361" s="2">
        <v>8000000000</v>
      </c>
      <c r="M361" t="s">
        <v>23</v>
      </c>
      <c r="N361" t="s">
        <v>24</v>
      </c>
      <c r="O361" t="s">
        <v>600</v>
      </c>
      <c r="P361" s="3" t="str">
        <f>+LEFT(O361,10)</f>
        <v>01/24/2020</v>
      </c>
      <c r="Q361" s="4">
        <f t="shared" si="5"/>
        <v>43854</v>
      </c>
      <c r="R361" s="5">
        <f>+Z361+AB361</f>
        <v>10</v>
      </c>
      <c r="S361" s="6">
        <f>+IF(I361="CLF",J361,L361)</f>
        <v>282000</v>
      </c>
      <c r="T361" t="str">
        <f>+MID(C361,4,2)</f>
        <v>28</v>
      </c>
      <c r="U361" t="str">
        <f>+LEFT(C361,2)</f>
        <v>01</v>
      </c>
      <c r="V361" t="str">
        <f>+RIGHT(C361,4)</f>
        <v>2020</v>
      </c>
      <c r="W361" t="str">
        <f>+MID(D361,4,2)</f>
        <v>28</v>
      </c>
      <c r="X361" t="str">
        <f>+LEFT(D361,2)</f>
        <v>01</v>
      </c>
      <c r="Y361" t="str">
        <f>+RIGHT(D361,4)</f>
        <v>2030</v>
      </c>
      <c r="Z361">
        <f>+Y361-V361</f>
        <v>10</v>
      </c>
      <c r="AA361">
        <f>+X361-U361</f>
        <v>0</v>
      </c>
      <c r="AB361">
        <f>+AA361/12</f>
        <v>0</v>
      </c>
      <c r="AC361" s="6"/>
    </row>
    <row r="362" spans="1:29" x14ac:dyDescent="0.25">
      <c r="A362" t="s">
        <v>15</v>
      </c>
      <c r="B362" t="s">
        <v>16</v>
      </c>
      <c r="C362" t="s">
        <v>575</v>
      </c>
      <c r="D362" t="s">
        <v>595</v>
      </c>
      <c r="E362" s="2">
        <v>-0.53</v>
      </c>
      <c r="F362" t="s">
        <v>19</v>
      </c>
      <c r="G362" s="2">
        <v>0</v>
      </c>
      <c r="H362" t="s">
        <v>34</v>
      </c>
      <c r="I362" t="s">
        <v>22</v>
      </c>
      <c r="J362" s="2">
        <v>529000</v>
      </c>
      <c r="K362" t="s">
        <v>21</v>
      </c>
      <c r="L362" s="2">
        <v>15000000000</v>
      </c>
      <c r="M362" t="s">
        <v>23</v>
      </c>
      <c r="N362" t="s">
        <v>24</v>
      </c>
      <c r="O362" t="s">
        <v>601</v>
      </c>
      <c r="P362" s="3" t="str">
        <f>+LEFT(O362,10)</f>
        <v>01/24/2020</v>
      </c>
      <c r="Q362" s="4">
        <f t="shared" si="5"/>
        <v>43854</v>
      </c>
      <c r="R362" s="5">
        <f>+Z362+AB362</f>
        <v>5</v>
      </c>
      <c r="S362" s="6">
        <f>+IF(I362="CLF",J362,L362)</f>
        <v>529000</v>
      </c>
      <c r="T362" t="str">
        <f>+MID(C362,4,2)</f>
        <v>28</v>
      </c>
      <c r="U362" t="str">
        <f>+LEFT(C362,2)</f>
        <v>01</v>
      </c>
      <c r="V362" t="str">
        <f>+RIGHT(C362,4)</f>
        <v>2020</v>
      </c>
      <c r="W362" t="str">
        <f>+MID(D362,4,2)</f>
        <v>28</v>
      </c>
      <c r="X362" t="str">
        <f>+LEFT(D362,2)</f>
        <v>01</v>
      </c>
      <c r="Y362" t="str">
        <f>+RIGHT(D362,4)</f>
        <v>2025</v>
      </c>
      <c r="Z362">
        <f>+Y362-V362</f>
        <v>5</v>
      </c>
      <c r="AA362">
        <f>+X362-U362</f>
        <v>0</v>
      </c>
      <c r="AB362">
        <f>+AA362/12</f>
        <v>0</v>
      </c>
      <c r="AC362" s="6"/>
    </row>
    <row r="363" spans="1:29" x14ac:dyDescent="0.25">
      <c r="A363" t="s">
        <v>15</v>
      </c>
      <c r="B363" t="s">
        <v>16</v>
      </c>
      <c r="C363" t="s">
        <v>252</v>
      </c>
      <c r="D363" t="s">
        <v>561</v>
      </c>
      <c r="E363" s="2">
        <v>0.17</v>
      </c>
      <c r="F363" t="s">
        <v>19</v>
      </c>
      <c r="G363" s="2">
        <v>0</v>
      </c>
      <c r="H363" t="s">
        <v>20</v>
      </c>
      <c r="I363" t="s">
        <v>22</v>
      </c>
      <c r="J363" s="2">
        <v>70000</v>
      </c>
      <c r="K363" t="s">
        <v>21</v>
      </c>
      <c r="L363" s="2">
        <v>1983550000</v>
      </c>
      <c r="M363" t="s">
        <v>23</v>
      </c>
      <c r="N363" t="s">
        <v>45</v>
      </c>
      <c r="O363" t="s">
        <v>562</v>
      </c>
      <c r="P363" s="3" t="str">
        <f>+LEFT(O363,10)</f>
        <v>01/27/2020</v>
      </c>
      <c r="Q363" s="4">
        <f t="shared" si="5"/>
        <v>43857</v>
      </c>
      <c r="R363" s="5">
        <f>+Z363+AB363</f>
        <v>20</v>
      </c>
      <c r="S363" s="6">
        <f>+IF(I363="CLF",J363,L363)</f>
        <v>70000</v>
      </c>
      <c r="T363" t="str">
        <f>+MID(C363,4,2)</f>
        <v>29</v>
      </c>
      <c r="U363" t="str">
        <f>+LEFT(C363,2)</f>
        <v>01</v>
      </c>
      <c r="V363" t="str">
        <f>+RIGHT(C363,4)</f>
        <v>2020</v>
      </c>
      <c r="W363" t="str">
        <f>+MID(D363,4,2)</f>
        <v>29</v>
      </c>
      <c r="X363" t="str">
        <f>+LEFT(D363,2)</f>
        <v>01</v>
      </c>
      <c r="Y363" t="str">
        <f>+RIGHT(D363,4)</f>
        <v>2040</v>
      </c>
      <c r="Z363">
        <f>+Y363-V363</f>
        <v>20</v>
      </c>
      <c r="AA363">
        <f>+X363-U363</f>
        <v>0</v>
      </c>
      <c r="AB363">
        <f>+AA363/12</f>
        <v>0</v>
      </c>
      <c r="AC363" s="6"/>
    </row>
    <row r="364" spans="1:29" x14ac:dyDescent="0.25">
      <c r="A364" t="s">
        <v>15</v>
      </c>
      <c r="B364" t="s">
        <v>16</v>
      </c>
      <c r="C364" t="s">
        <v>252</v>
      </c>
      <c r="D364" t="s">
        <v>561</v>
      </c>
      <c r="E364" s="2">
        <v>0.16</v>
      </c>
      <c r="F364" t="s">
        <v>19</v>
      </c>
      <c r="G364" s="2">
        <v>0</v>
      </c>
      <c r="H364" t="s">
        <v>20</v>
      </c>
      <c r="I364" t="s">
        <v>22</v>
      </c>
      <c r="J364" s="2">
        <v>70000</v>
      </c>
      <c r="K364" t="s">
        <v>21</v>
      </c>
      <c r="L364" s="2">
        <v>1983550000</v>
      </c>
      <c r="M364" t="s">
        <v>23</v>
      </c>
      <c r="N364" t="s">
        <v>45</v>
      </c>
      <c r="O364" t="s">
        <v>563</v>
      </c>
      <c r="P364" s="3" t="str">
        <f>+LEFT(O364,10)</f>
        <v>01/27/2020</v>
      </c>
      <c r="Q364" s="4">
        <f t="shared" si="5"/>
        <v>43857</v>
      </c>
      <c r="R364" s="5">
        <f>+Z364+AB364</f>
        <v>20</v>
      </c>
      <c r="S364" s="6">
        <f>+IF(I364="CLF",J364,L364)</f>
        <v>70000</v>
      </c>
      <c r="T364" t="str">
        <f>+MID(C364,4,2)</f>
        <v>29</v>
      </c>
      <c r="U364" t="str">
        <f>+LEFT(C364,2)</f>
        <v>01</v>
      </c>
      <c r="V364" t="str">
        <f>+RIGHT(C364,4)</f>
        <v>2020</v>
      </c>
      <c r="W364" t="str">
        <f>+MID(D364,4,2)</f>
        <v>29</v>
      </c>
      <c r="X364" t="str">
        <f>+LEFT(D364,2)</f>
        <v>01</v>
      </c>
      <c r="Y364" t="str">
        <f>+RIGHT(D364,4)</f>
        <v>2040</v>
      </c>
      <c r="Z364">
        <f>+Y364-V364</f>
        <v>20</v>
      </c>
      <c r="AA364">
        <f>+X364-U364</f>
        <v>0</v>
      </c>
      <c r="AB364">
        <f>+AA364/12</f>
        <v>0</v>
      </c>
      <c r="AC364" s="6"/>
    </row>
    <row r="365" spans="1:29" x14ac:dyDescent="0.25">
      <c r="A365" t="s">
        <v>15</v>
      </c>
      <c r="B365" t="s">
        <v>16</v>
      </c>
      <c r="C365" t="s">
        <v>252</v>
      </c>
      <c r="D365" t="s">
        <v>253</v>
      </c>
      <c r="E365" s="2">
        <v>0.08</v>
      </c>
      <c r="F365" t="s">
        <v>19</v>
      </c>
      <c r="G365" s="2">
        <v>0</v>
      </c>
      <c r="H365" t="s">
        <v>20</v>
      </c>
      <c r="I365" t="s">
        <v>21</v>
      </c>
      <c r="J365" s="2">
        <v>3967100000</v>
      </c>
      <c r="K365" t="s">
        <v>22</v>
      </c>
      <c r="L365" s="2">
        <v>140000</v>
      </c>
      <c r="M365" t="s">
        <v>23</v>
      </c>
      <c r="N365" t="s">
        <v>45</v>
      </c>
      <c r="O365" t="s">
        <v>564</v>
      </c>
      <c r="P365" s="3" t="str">
        <f>+LEFT(O365,10)</f>
        <v>01/27/2020</v>
      </c>
      <c r="Q365" s="4">
        <f t="shared" si="5"/>
        <v>43857</v>
      </c>
      <c r="R365" s="5">
        <f>+Z365+AB365</f>
        <v>10</v>
      </c>
      <c r="S365" s="6">
        <f>+IF(I365="CLF",J365,L365)</f>
        <v>140000</v>
      </c>
      <c r="T365" t="str">
        <f>+MID(C365,4,2)</f>
        <v>29</v>
      </c>
      <c r="U365" t="str">
        <f>+LEFT(C365,2)</f>
        <v>01</v>
      </c>
      <c r="V365" t="str">
        <f>+RIGHT(C365,4)</f>
        <v>2020</v>
      </c>
      <c r="W365" t="str">
        <f>+MID(D365,4,2)</f>
        <v>29</v>
      </c>
      <c r="X365" t="str">
        <f>+LEFT(D365,2)</f>
        <v>01</v>
      </c>
      <c r="Y365" t="str">
        <f>+RIGHT(D365,4)</f>
        <v>2030</v>
      </c>
      <c r="Z365">
        <f>+Y365-V365</f>
        <v>10</v>
      </c>
      <c r="AA365">
        <f>+X365-U365</f>
        <v>0</v>
      </c>
      <c r="AB365">
        <f>+AA365/12</f>
        <v>0</v>
      </c>
      <c r="AC365" s="6"/>
    </row>
    <row r="366" spans="1:29" x14ac:dyDescent="0.25">
      <c r="A366" t="s">
        <v>15</v>
      </c>
      <c r="B366" t="s">
        <v>16</v>
      </c>
      <c r="C366" t="s">
        <v>252</v>
      </c>
      <c r="D366" t="s">
        <v>565</v>
      </c>
      <c r="E366" s="2">
        <v>0.19700000000000001</v>
      </c>
      <c r="F366" t="s">
        <v>19</v>
      </c>
      <c r="G366" s="2">
        <v>0</v>
      </c>
      <c r="H366" t="s">
        <v>20</v>
      </c>
      <c r="I366" t="s">
        <v>21</v>
      </c>
      <c r="J366" s="2">
        <v>6517380000</v>
      </c>
      <c r="K366" t="s">
        <v>22</v>
      </c>
      <c r="L366" s="2">
        <v>230000</v>
      </c>
      <c r="M366" t="s">
        <v>23</v>
      </c>
      <c r="N366" t="s">
        <v>24</v>
      </c>
      <c r="O366" t="s">
        <v>566</v>
      </c>
      <c r="P366" s="3" t="str">
        <f>+LEFT(O366,10)</f>
        <v>01/27/2020</v>
      </c>
      <c r="Q366" s="4">
        <f t="shared" si="5"/>
        <v>43857</v>
      </c>
      <c r="R366" s="5">
        <f>+Z366+AB366</f>
        <v>12</v>
      </c>
      <c r="S366" s="6">
        <f>+IF(I366="CLF",J366,L366)</f>
        <v>230000</v>
      </c>
      <c r="T366" t="str">
        <f>+MID(C366,4,2)</f>
        <v>29</v>
      </c>
      <c r="U366" t="str">
        <f>+LEFT(C366,2)</f>
        <v>01</v>
      </c>
      <c r="V366" t="str">
        <f>+RIGHT(C366,4)</f>
        <v>2020</v>
      </c>
      <c r="W366" t="str">
        <f>+MID(D366,4,2)</f>
        <v>29</v>
      </c>
      <c r="X366" t="str">
        <f>+LEFT(D366,2)</f>
        <v>01</v>
      </c>
      <c r="Y366" t="str">
        <f>+RIGHT(D366,4)</f>
        <v>2032</v>
      </c>
      <c r="Z366">
        <f>+Y366-V366</f>
        <v>12</v>
      </c>
      <c r="AA366">
        <f>+X366-U366</f>
        <v>0</v>
      </c>
      <c r="AB366">
        <f>+AA366/12</f>
        <v>0</v>
      </c>
      <c r="AC366" s="6"/>
    </row>
    <row r="367" spans="1:29" x14ac:dyDescent="0.25">
      <c r="A367" t="s">
        <v>15</v>
      </c>
      <c r="B367" t="s">
        <v>16</v>
      </c>
      <c r="C367" t="s">
        <v>252</v>
      </c>
      <c r="D367" t="s">
        <v>253</v>
      </c>
      <c r="E367" s="2">
        <v>0.13800000000000001</v>
      </c>
      <c r="F367" t="s">
        <v>19</v>
      </c>
      <c r="G367" s="2">
        <v>0</v>
      </c>
      <c r="H367" t="s">
        <v>20</v>
      </c>
      <c r="I367" t="s">
        <v>21</v>
      </c>
      <c r="J367" s="2">
        <v>7934200000</v>
      </c>
      <c r="K367" t="s">
        <v>22</v>
      </c>
      <c r="L367" s="2">
        <v>280000</v>
      </c>
      <c r="M367" t="s">
        <v>23</v>
      </c>
      <c r="N367" t="s">
        <v>24</v>
      </c>
      <c r="O367" t="s">
        <v>567</v>
      </c>
      <c r="P367" s="3" t="str">
        <f>+LEFT(O367,10)</f>
        <v>01/27/2020</v>
      </c>
      <c r="Q367" s="4">
        <f t="shared" si="5"/>
        <v>43857</v>
      </c>
      <c r="R367" s="5">
        <f>+Z367+AB367</f>
        <v>10</v>
      </c>
      <c r="S367" s="6">
        <f>+IF(I367="CLF",J367,L367)</f>
        <v>280000</v>
      </c>
      <c r="T367" t="str">
        <f>+MID(C367,4,2)</f>
        <v>29</v>
      </c>
      <c r="U367" t="str">
        <f>+LEFT(C367,2)</f>
        <v>01</v>
      </c>
      <c r="V367" t="str">
        <f>+RIGHT(C367,4)</f>
        <v>2020</v>
      </c>
      <c r="W367" t="str">
        <f>+MID(D367,4,2)</f>
        <v>29</v>
      </c>
      <c r="X367" t="str">
        <f>+LEFT(D367,2)</f>
        <v>01</v>
      </c>
      <c r="Y367" t="str">
        <f>+RIGHT(D367,4)</f>
        <v>2030</v>
      </c>
      <c r="Z367">
        <f>+Y367-V367</f>
        <v>10</v>
      </c>
      <c r="AA367">
        <f>+X367-U367</f>
        <v>0</v>
      </c>
      <c r="AB367">
        <f>+AA367/12</f>
        <v>0</v>
      </c>
      <c r="AC367" s="6"/>
    </row>
    <row r="368" spans="1:29" x14ac:dyDescent="0.25">
      <c r="A368" t="s">
        <v>15</v>
      </c>
      <c r="B368" t="s">
        <v>16</v>
      </c>
      <c r="C368" t="s">
        <v>252</v>
      </c>
      <c r="D368" t="s">
        <v>253</v>
      </c>
      <c r="E368" s="2">
        <v>0.14799999999999999</v>
      </c>
      <c r="F368" t="s">
        <v>19</v>
      </c>
      <c r="G368" s="2">
        <v>0</v>
      </c>
      <c r="H368" t="s">
        <v>86</v>
      </c>
      <c r="I368" t="s">
        <v>21</v>
      </c>
      <c r="J368" s="2">
        <v>3967100000</v>
      </c>
      <c r="K368" t="s">
        <v>22</v>
      </c>
      <c r="L368" s="2">
        <v>140000</v>
      </c>
      <c r="M368" t="s">
        <v>23</v>
      </c>
      <c r="N368" t="s">
        <v>45</v>
      </c>
      <c r="O368" t="s">
        <v>568</v>
      </c>
      <c r="P368" s="3" t="str">
        <f>+LEFT(O368,10)</f>
        <v>01/27/2020</v>
      </c>
      <c r="Q368" s="4">
        <f t="shared" si="5"/>
        <v>43857</v>
      </c>
      <c r="R368" s="5">
        <f>+Z368+AB368</f>
        <v>10</v>
      </c>
      <c r="S368" s="6">
        <f>+IF(I368="CLF",J368,L368)</f>
        <v>140000</v>
      </c>
      <c r="T368" t="str">
        <f>+MID(C368,4,2)</f>
        <v>29</v>
      </c>
      <c r="U368" t="str">
        <f>+LEFT(C368,2)</f>
        <v>01</v>
      </c>
      <c r="V368" t="str">
        <f>+RIGHT(C368,4)</f>
        <v>2020</v>
      </c>
      <c r="W368" t="str">
        <f>+MID(D368,4,2)</f>
        <v>29</v>
      </c>
      <c r="X368" t="str">
        <f>+LEFT(D368,2)</f>
        <v>01</v>
      </c>
      <c r="Y368" t="str">
        <f>+RIGHT(D368,4)</f>
        <v>2030</v>
      </c>
      <c r="Z368">
        <f>+Y368-V368</f>
        <v>10</v>
      </c>
      <c r="AA368">
        <f>+X368-U368</f>
        <v>0</v>
      </c>
      <c r="AB368">
        <f>+AA368/12</f>
        <v>0</v>
      </c>
      <c r="AC368" s="6"/>
    </row>
    <row r="369" spans="1:29" x14ac:dyDescent="0.25">
      <c r="A369" t="s">
        <v>15</v>
      </c>
      <c r="B369" t="s">
        <v>16</v>
      </c>
      <c r="C369" t="s">
        <v>252</v>
      </c>
      <c r="D369" t="s">
        <v>253</v>
      </c>
      <c r="E369" s="2">
        <v>0.14799999999999999</v>
      </c>
      <c r="F369" t="s">
        <v>19</v>
      </c>
      <c r="G369" s="2">
        <v>0</v>
      </c>
      <c r="H369" t="s">
        <v>81</v>
      </c>
      <c r="I369" t="s">
        <v>22</v>
      </c>
      <c r="J369" s="2">
        <v>140000</v>
      </c>
      <c r="K369" t="s">
        <v>21</v>
      </c>
      <c r="L369" s="2">
        <v>3967100000</v>
      </c>
      <c r="M369" t="s">
        <v>23</v>
      </c>
      <c r="N369" t="s">
        <v>24</v>
      </c>
      <c r="O369" t="s">
        <v>569</v>
      </c>
      <c r="P369" s="3" t="str">
        <f>+LEFT(O369,10)</f>
        <v>01/27/2020</v>
      </c>
      <c r="Q369" s="4">
        <f t="shared" si="5"/>
        <v>43857</v>
      </c>
      <c r="R369" s="5">
        <f>+Z369+AB369</f>
        <v>10</v>
      </c>
      <c r="S369" s="6">
        <f>+IF(I369="CLF",J369,L369)</f>
        <v>140000</v>
      </c>
      <c r="T369" t="str">
        <f>+MID(C369,4,2)</f>
        <v>29</v>
      </c>
      <c r="U369" t="str">
        <f>+LEFT(C369,2)</f>
        <v>01</v>
      </c>
      <c r="V369" t="str">
        <f>+RIGHT(C369,4)</f>
        <v>2020</v>
      </c>
      <c r="W369" t="str">
        <f>+MID(D369,4,2)</f>
        <v>29</v>
      </c>
      <c r="X369" t="str">
        <f>+LEFT(D369,2)</f>
        <v>01</v>
      </c>
      <c r="Y369" t="str">
        <f>+RIGHT(D369,4)</f>
        <v>2030</v>
      </c>
      <c r="Z369">
        <f>+Y369-V369</f>
        <v>10</v>
      </c>
      <c r="AA369">
        <f>+X369-U369</f>
        <v>0</v>
      </c>
      <c r="AB369">
        <f>+AA369/12</f>
        <v>0</v>
      </c>
      <c r="AC369" s="6"/>
    </row>
    <row r="370" spans="1:29" x14ac:dyDescent="0.25">
      <c r="A370" t="s">
        <v>15</v>
      </c>
      <c r="B370" t="s">
        <v>16</v>
      </c>
      <c r="C370" t="s">
        <v>252</v>
      </c>
      <c r="D370" t="s">
        <v>570</v>
      </c>
      <c r="E370" s="2">
        <v>-0.56999999999999995</v>
      </c>
      <c r="F370" t="s">
        <v>19</v>
      </c>
      <c r="G370" s="2">
        <v>0</v>
      </c>
      <c r="H370" t="s">
        <v>20</v>
      </c>
      <c r="I370" t="s">
        <v>21</v>
      </c>
      <c r="J370" s="2">
        <v>8500930000</v>
      </c>
      <c r="K370" t="s">
        <v>22</v>
      </c>
      <c r="L370" s="2">
        <v>300000</v>
      </c>
      <c r="M370" t="s">
        <v>23</v>
      </c>
      <c r="N370" t="s">
        <v>24</v>
      </c>
      <c r="O370" t="s">
        <v>571</v>
      </c>
      <c r="P370" s="3" t="str">
        <f>+LEFT(O370,10)</f>
        <v>01/27/2020</v>
      </c>
      <c r="Q370" s="4">
        <f t="shared" si="5"/>
        <v>43857</v>
      </c>
      <c r="R370" s="5">
        <f>+Z370+AB370</f>
        <v>5</v>
      </c>
      <c r="S370" s="6">
        <f>+IF(I370="CLF",J370,L370)</f>
        <v>300000</v>
      </c>
      <c r="T370" t="str">
        <f>+MID(C370,4,2)</f>
        <v>29</v>
      </c>
      <c r="U370" t="str">
        <f>+LEFT(C370,2)</f>
        <v>01</v>
      </c>
      <c r="V370" t="str">
        <f>+RIGHT(C370,4)</f>
        <v>2020</v>
      </c>
      <c r="W370" t="str">
        <f>+MID(D370,4,2)</f>
        <v>29</v>
      </c>
      <c r="X370" t="str">
        <f>+LEFT(D370,2)</f>
        <v>01</v>
      </c>
      <c r="Y370" t="str">
        <f>+RIGHT(D370,4)</f>
        <v>2025</v>
      </c>
      <c r="Z370">
        <f>+Y370-V370</f>
        <v>5</v>
      </c>
      <c r="AA370">
        <f>+X370-U370</f>
        <v>0</v>
      </c>
      <c r="AB370">
        <f>+AA370/12</f>
        <v>0</v>
      </c>
      <c r="AC370" s="6"/>
    </row>
    <row r="371" spans="1:29" x14ac:dyDescent="0.25">
      <c r="A371" t="s">
        <v>15</v>
      </c>
      <c r="B371" t="s">
        <v>16</v>
      </c>
      <c r="C371" t="s">
        <v>252</v>
      </c>
      <c r="D371" t="s">
        <v>570</v>
      </c>
      <c r="E371" s="2">
        <v>-0.57999999999999996</v>
      </c>
      <c r="F371" t="s">
        <v>19</v>
      </c>
      <c r="G371" s="2">
        <v>0</v>
      </c>
      <c r="H371" t="s">
        <v>20</v>
      </c>
      <c r="I371" t="s">
        <v>21</v>
      </c>
      <c r="J371" s="2">
        <v>7650840000</v>
      </c>
      <c r="K371" t="s">
        <v>22</v>
      </c>
      <c r="L371" s="2">
        <v>270000</v>
      </c>
      <c r="M371" t="s">
        <v>23</v>
      </c>
      <c r="N371" t="s">
        <v>24</v>
      </c>
      <c r="O371" t="s">
        <v>572</v>
      </c>
      <c r="P371" s="3" t="str">
        <f>+LEFT(O371,10)</f>
        <v>01/27/2020</v>
      </c>
      <c r="Q371" s="4">
        <f t="shared" si="5"/>
        <v>43857</v>
      </c>
      <c r="R371" s="5">
        <f>+Z371+AB371</f>
        <v>5</v>
      </c>
      <c r="S371" s="6">
        <f>+IF(I371="CLF",J371,L371)</f>
        <v>270000</v>
      </c>
      <c r="T371" t="str">
        <f>+MID(C371,4,2)</f>
        <v>29</v>
      </c>
      <c r="U371" t="str">
        <f>+LEFT(C371,2)</f>
        <v>01</v>
      </c>
      <c r="V371" t="str">
        <f>+RIGHT(C371,4)</f>
        <v>2020</v>
      </c>
      <c r="W371" t="str">
        <f>+MID(D371,4,2)</f>
        <v>29</v>
      </c>
      <c r="X371" t="str">
        <f>+LEFT(D371,2)</f>
        <v>01</v>
      </c>
      <c r="Y371" t="str">
        <f>+RIGHT(D371,4)</f>
        <v>2025</v>
      </c>
      <c r="Z371">
        <f>+Y371-V371</f>
        <v>5</v>
      </c>
      <c r="AA371">
        <f>+X371-U371</f>
        <v>0</v>
      </c>
      <c r="AB371">
        <f>+AA371/12</f>
        <v>0</v>
      </c>
      <c r="AC371" s="6"/>
    </row>
    <row r="372" spans="1:29" x14ac:dyDescent="0.25">
      <c r="A372" t="s">
        <v>15</v>
      </c>
      <c r="B372" t="s">
        <v>16</v>
      </c>
      <c r="C372" t="s">
        <v>252</v>
      </c>
      <c r="D372" t="s">
        <v>537</v>
      </c>
      <c r="E372" s="2">
        <v>-0.98</v>
      </c>
      <c r="F372" t="s">
        <v>19</v>
      </c>
      <c r="G372" s="2">
        <v>0</v>
      </c>
      <c r="H372" t="s">
        <v>20</v>
      </c>
      <c r="I372" t="s">
        <v>21</v>
      </c>
      <c r="J372" s="2">
        <v>12751400000</v>
      </c>
      <c r="K372" t="s">
        <v>22</v>
      </c>
      <c r="L372" s="2">
        <v>450000</v>
      </c>
      <c r="M372" t="s">
        <v>23</v>
      </c>
      <c r="N372" t="s">
        <v>24</v>
      </c>
      <c r="O372" t="s">
        <v>573</v>
      </c>
      <c r="P372" s="3" t="str">
        <f>+LEFT(O372,10)</f>
        <v>01/27/2020</v>
      </c>
      <c r="Q372" s="4">
        <f t="shared" si="5"/>
        <v>43857</v>
      </c>
      <c r="R372" s="5">
        <f>+Z372+AB372</f>
        <v>3</v>
      </c>
      <c r="S372" s="6">
        <f>+IF(I372="CLF",J372,L372)</f>
        <v>450000</v>
      </c>
      <c r="T372" t="str">
        <f>+MID(C372,4,2)</f>
        <v>29</v>
      </c>
      <c r="U372" t="str">
        <f>+LEFT(C372,2)</f>
        <v>01</v>
      </c>
      <c r="V372" t="str">
        <f>+RIGHT(C372,4)</f>
        <v>2020</v>
      </c>
      <c r="W372" t="str">
        <f>+MID(D372,4,2)</f>
        <v>30</v>
      </c>
      <c r="X372" t="str">
        <f>+LEFT(D372,2)</f>
        <v>01</v>
      </c>
      <c r="Y372" t="str">
        <f>+RIGHT(D372,4)</f>
        <v>2023</v>
      </c>
      <c r="Z372">
        <f>+Y372-V372</f>
        <v>3</v>
      </c>
      <c r="AA372">
        <f>+X372-U372</f>
        <v>0</v>
      </c>
      <c r="AB372">
        <f>+AA372/12</f>
        <v>0</v>
      </c>
      <c r="AC372" s="6"/>
    </row>
    <row r="373" spans="1:29" x14ac:dyDescent="0.25">
      <c r="A373" t="s">
        <v>15</v>
      </c>
      <c r="B373" t="s">
        <v>16</v>
      </c>
      <c r="C373" t="s">
        <v>252</v>
      </c>
      <c r="D373" t="s">
        <v>253</v>
      </c>
      <c r="E373" s="2">
        <v>0.11</v>
      </c>
      <c r="F373" t="s">
        <v>19</v>
      </c>
      <c r="G373" s="2">
        <v>0</v>
      </c>
      <c r="H373" t="s">
        <v>81</v>
      </c>
      <c r="I373" t="s">
        <v>22</v>
      </c>
      <c r="J373" s="2">
        <v>100000</v>
      </c>
      <c r="K373" t="s">
        <v>21</v>
      </c>
      <c r="L373" s="2">
        <v>2833640000</v>
      </c>
      <c r="M373" t="s">
        <v>23</v>
      </c>
      <c r="N373" t="s">
        <v>24</v>
      </c>
      <c r="O373" t="s">
        <v>574</v>
      </c>
      <c r="P373" s="3" t="str">
        <f>+LEFT(O373,10)</f>
        <v>01/27/2020</v>
      </c>
      <c r="Q373" s="4">
        <f t="shared" si="5"/>
        <v>43857</v>
      </c>
      <c r="R373" s="5">
        <f>+Z373+AB373</f>
        <v>10</v>
      </c>
      <c r="S373" s="6">
        <f>+IF(I373="CLF",J373,L373)</f>
        <v>100000</v>
      </c>
      <c r="T373" t="str">
        <f>+MID(C373,4,2)</f>
        <v>29</v>
      </c>
      <c r="U373" t="str">
        <f>+LEFT(C373,2)</f>
        <v>01</v>
      </c>
      <c r="V373" t="str">
        <f>+RIGHT(C373,4)</f>
        <v>2020</v>
      </c>
      <c r="W373" t="str">
        <f>+MID(D373,4,2)</f>
        <v>29</v>
      </c>
      <c r="X373" t="str">
        <f>+LEFT(D373,2)</f>
        <v>01</v>
      </c>
      <c r="Y373" t="str">
        <f>+RIGHT(D373,4)</f>
        <v>2030</v>
      </c>
      <c r="Z373">
        <f>+Y373-V373</f>
        <v>10</v>
      </c>
      <c r="AA373">
        <f>+X373-U373</f>
        <v>0</v>
      </c>
      <c r="AB373">
        <f>+AA373/12</f>
        <v>0</v>
      </c>
      <c r="AC373" s="6"/>
    </row>
    <row r="374" spans="1:29" x14ac:dyDescent="0.25">
      <c r="A374" t="s">
        <v>15</v>
      </c>
      <c r="B374" t="s">
        <v>16</v>
      </c>
      <c r="C374" t="s">
        <v>533</v>
      </c>
      <c r="D374" t="s">
        <v>541</v>
      </c>
      <c r="E374" s="2">
        <v>-0.05</v>
      </c>
      <c r="F374" t="s">
        <v>19</v>
      </c>
      <c r="G374" s="2">
        <v>0</v>
      </c>
      <c r="H374" t="s">
        <v>20</v>
      </c>
      <c r="I374" t="s">
        <v>22</v>
      </c>
      <c r="J374" s="2">
        <v>247000</v>
      </c>
      <c r="K374" t="s">
        <v>21</v>
      </c>
      <c r="L374" s="2">
        <v>7000000000</v>
      </c>
      <c r="M374" t="s">
        <v>23</v>
      </c>
      <c r="N374" t="s">
        <v>45</v>
      </c>
      <c r="O374" t="s">
        <v>542</v>
      </c>
      <c r="P374" s="3" t="str">
        <f>+LEFT(O374,10)</f>
        <v>01/28/2020</v>
      </c>
      <c r="Q374" s="4">
        <f t="shared" si="5"/>
        <v>43858</v>
      </c>
      <c r="R374" s="5">
        <f>+Z374+AB374</f>
        <v>30</v>
      </c>
      <c r="S374" s="6">
        <f>+IF(I374="CLF",J374,L374)</f>
        <v>247000</v>
      </c>
      <c r="T374" t="str">
        <f>+MID(C374,4,2)</f>
        <v>30</v>
      </c>
      <c r="U374" t="str">
        <f>+LEFT(C374,2)</f>
        <v>01</v>
      </c>
      <c r="V374" t="str">
        <f>+RIGHT(C374,4)</f>
        <v>2020</v>
      </c>
      <c r="W374" t="str">
        <f>+MID(D374,4,2)</f>
        <v>30</v>
      </c>
      <c r="X374" t="str">
        <f>+LEFT(D374,2)</f>
        <v>01</v>
      </c>
      <c r="Y374" t="str">
        <f>+RIGHT(D374,4)</f>
        <v>2050</v>
      </c>
      <c r="Z374">
        <f>+Y374-V374</f>
        <v>30</v>
      </c>
      <c r="AA374">
        <f>+X374-U374</f>
        <v>0</v>
      </c>
      <c r="AB374">
        <f>+AA374/12</f>
        <v>0</v>
      </c>
      <c r="AC374" s="6"/>
    </row>
    <row r="375" spans="1:29" x14ac:dyDescent="0.25">
      <c r="A375" t="s">
        <v>15</v>
      </c>
      <c r="B375" t="s">
        <v>16</v>
      </c>
      <c r="C375" t="s">
        <v>533</v>
      </c>
      <c r="D375" t="s">
        <v>537</v>
      </c>
      <c r="E375" s="2">
        <v>-0.98</v>
      </c>
      <c r="F375" t="s">
        <v>19</v>
      </c>
      <c r="G375" s="2">
        <v>0</v>
      </c>
      <c r="H375" t="s">
        <v>86</v>
      </c>
      <c r="I375" t="s">
        <v>21</v>
      </c>
      <c r="J375" s="2">
        <v>1000000000</v>
      </c>
      <c r="K375" t="s">
        <v>22</v>
      </c>
      <c r="L375" s="2">
        <v>35000</v>
      </c>
      <c r="M375" t="s">
        <v>23</v>
      </c>
      <c r="N375" t="s">
        <v>45</v>
      </c>
      <c r="O375" t="s">
        <v>543</v>
      </c>
      <c r="P375" s="3" t="str">
        <f>+LEFT(O375,10)</f>
        <v>01/28/2020</v>
      </c>
      <c r="Q375" s="4">
        <f t="shared" si="5"/>
        <v>43858</v>
      </c>
      <c r="R375" s="5">
        <f>+Z375+AB375</f>
        <v>3</v>
      </c>
      <c r="S375" s="6">
        <f>+IF(I375="CLF",J375,L375)</f>
        <v>35000</v>
      </c>
      <c r="T375" t="str">
        <f>+MID(C375,4,2)</f>
        <v>30</v>
      </c>
      <c r="U375" t="str">
        <f>+LEFT(C375,2)</f>
        <v>01</v>
      </c>
      <c r="V375" t="str">
        <f>+RIGHT(C375,4)</f>
        <v>2020</v>
      </c>
      <c r="W375" t="str">
        <f>+MID(D375,4,2)</f>
        <v>30</v>
      </c>
      <c r="X375" t="str">
        <f>+LEFT(D375,2)</f>
        <v>01</v>
      </c>
      <c r="Y375" t="str">
        <f>+RIGHT(D375,4)</f>
        <v>2023</v>
      </c>
      <c r="Z375">
        <f>+Y375-V375</f>
        <v>3</v>
      </c>
      <c r="AA375">
        <f>+X375-U375</f>
        <v>0</v>
      </c>
      <c r="AB375">
        <f>+AA375/12</f>
        <v>0</v>
      </c>
      <c r="AC375" s="6"/>
    </row>
    <row r="376" spans="1:29" x14ac:dyDescent="0.25">
      <c r="A376" t="s">
        <v>15</v>
      </c>
      <c r="B376" t="s">
        <v>16</v>
      </c>
      <c r="C376" t="s">
        <v>533</v>
      </c>
      <c r="D376" t="s">
        <v>537</v>
      </c>
      <c r="E376" s="2">
        <v>-0.98</v>
      </c>
      <c r="F376" t="s">
        <v>19</v>
      </c>
      <c r="G376" s="2">
        <v>0</v>
      </c>
      <c r="H376" t="s">
        <v>20</v>
      </c>
      <c r="I376" t="s">
        <v>21</v>
      </c>
      <c r="J376" s="2">
        <v>1275180000</v>
      </c>
      <c r="K376" t="s">
        <v>22</v>
      </c>
      <c r="L376" s="2">
        <v>45000</v>
      </c>
      <c r="M376" t="s">
        <v>23</v>
      </c>
      <c r="N376" t="s">
        <v>45</v>
      </c>
      <c r="O376" t="s">
        <v>544</v>
      </c>
      <c r="P376" s="3" t="str">
        <f>+LEFT(O376,10)</f>
        <v>01/28/2020</v>
      </c>
      <c r="Q376" s="4">
        <f t="shared" si="5"/>
        <v>43858</v>
      </c>
      <c r="R376" s="5">
        <f>+Z376+AB376</f>
        <v>3</v>
      </c>
      <c r="S376" s="6">
        <f>+IF(I376="CLF",J376,L376)</f>
        <v>45000</v>
      </c>
      <c r="T376" t="str">
        <f>+MID(C376,4,2)</f>
        <v>30</v>
      </c>
      <c r="U376" t="str">
        <f>+LEFT(C376,2)</f>
        <v>01</v>
      </c>
      <c r="V376" t="str">
        <f>+RIGHT(C376,4)</f>
        <v>2020</v>
      </c>
      <c r="W376" t="str">
        <f>+MID(D376,4,2)</f>
        <v>30</v>
      </c>
      <c r="X376" t="str">
        <f>+LEFT(D376,2)</f>
        <v>01</v>
      </c>
      <c r="Y376" t="str">
        <f>+RIGHT(D376,4)</f>
        <v>2023</v>
      </c>
      <c r="Z376">
        <f>+Y376-V376</f>
        <v>3</v>
      </c>
      <c r="AA376">
        <f>+X376-U376</f>
        <v>0</v>
      </c>
      <c r="AB376">
        <f>+AA376/12</f>
        <v>0</v>
      </c>
      <c r="AC376" s="6"/>
    </row>
    <row r="377" spans="1:29" x14ac:dyDescent="0.25">
      <c r="A377" t="s">
        <v>15</v>
      </c>
      <c r="B377" t="s">
        <v>16</v>
      </c>
      <c r="C377" t="s">
        <v>533</v>
      </c>
      <c r="D377" t="s">
        <v>537</v>
      </c>
      <c r="E377" s="2">
        <v>-0.95399999999999996</v>
      </c>
      <c r="F377" t="s">
        <v>19</v>
      </c>
      <c r="G377" s="2">
        <v>0</v>
      </c>
      <c r="H377" t="s">
        <v>86</v>
      </c>
      <c r="I377" t="s">
        <v>21</v>
      </c>
      <c r="J377" s="2">
        <v>9000000000</v>
      </c>
      <c r="K377" t="s">
        <v>22</v>
      </c>
      <c r="L377" s="2">
        <v>317000</v>
      </c>
      <c r="M377" t="s">
        <v>23</v>
      </c>
      <c r="N377" t="s">
        <v>45</v>
      </c>
      <c r="O377" t="s">
        <v>545</v>
      </c>
      <c r="P377" s="3" t="str">
        <f>+LEFT(O377,10)</f>
        <v>01/28/2020</v>
      </c>
      <c r="Q377" s="4">
        <f t="shared" si="5"/>
        <v>43858</v>
      </c>
      <c r="R377" s="5">
        <f>+Z377+AB377</f>
        <v>3</v>
      </c>
      <c r="S377" s="6">
        <f>+IF(I377="CLF",J377,L377)</f>
        <v>317000</v>
      </c>
      <c r="T377" t="str">
        <f>+MID(C377,4,2)</f>
        <v>30</v>
      </c>
      <c r="U377" t="str">
        <f>+LEFT(C377,2)</f>
        <v>01</v>
      </c>
      <c r="V377" t="str">
        <f>+RIGHT(C377,4)</f>
        <v>2020</v>
      </c>
      <c r="W377" t="str">
        <f>+MID(D377,4,2)</f>
        <v>30</v>
      </c>
      <c r="X377" t="str">
        <f>+LEFT(D377,2)</f>
        <v>01</v>
      </c>
      <c r="Y377" t="str">
        <f>+RIGHT(D377,4)</f>
        <v>2023</v>
      </c>
      <c r="Z377">
        <f>+Y377-V377</f>
        <v>3</v>
      </c>
      <c r="AA377">
        <f>+X377-U377</f>
        <v>0</v>
      </c>
      <c r="AB377">
        <f>+AA377/12</f>
        <v>0</v>
      </c>
      <c r="AC377" s="6"/>
    </row>
    <row r="378" spans="1:29" x14ac:dyDescent="0.25">
      <c r="A378" t="s">
        <v>15</v>
      </c>
      <c r="B378" t="s">
        <v>16</v>
      </c>
      <c r="C378" t="s">
        <v>533</v>
      </c>
      <c r="D378" t="s">
        <v>534</v>
      </c>
      <c r="E378" s="2">
        <v>-0.56000000000000005</v>
      </c>
      <c r="F378" t="s">
        <v>19</v>
      </c>
      <c r="G378" s="2">
        <v>0</v>
      </c>
      <c r="H378" t="s">
        <v>20</v>
      </c>
      <c r="I378" t="s">
        <v>21</v>
      </c>
      <c r="J378" s="2">
        <v>8000000000</v>
      </c>
      <c r="K378" t="s">
        <v>22</v>
      </c>
      <c r="L378" s="2">
        <v>282000</v>
      </c>
      <c r="M378" t="s">
        <v>23</v>
      </c>
      <c r="N378" t="s">
        <v>24</v>
      </c>
      <c r="O378" t="s">
        <v>546</v>
      </c>
      <c r="P378" s="3" t="str">
        <f>+LEFT(O378,10)</f>
        <v>01/28/2020</v>
      </c>
      <c r="Q378" s="4">
        <f t="shared" si="5"/>
        <v>43858</v>
      </c>
      <c r="R378" s="5">
        <f>+Z378+AB378</f>
        <v>5</v>
      </c>
      <c r="S378" s="6">
        <f>+IF(I378="CLF",J378,L378)</f>
        <v>282000</v>
      </c>
      <c r="T378" t="str">
        <f>+MID(C378,4,2)</f>
        <v>30</v>
      </c>
      <c r="U378" t="str">
        <f>+LEFT(C378,2)</f>
        <v>01</v>
      </c>
      <c r="V378" t="str">
        <f>+RIGHT(C378,4)</f>
        <v>2020</v>
      </c>
      <c r="W378" t="str">
        <f>+MID(D378,4,2)</f>
        <v>30</v>
      </c>
      <c r="X378" t="str">
        <f>+LEFT(D378,2)</f>
        <v>01</v>
      </c>
      <c r="Y378" t="str">
        <f>+RIGHT(D378,4)</f>
        <v>2025</v>
      </c>
      <c r="Z378">
        <f>+Y378-V378</f>
        <v>5</v>
      </c>
      <c r="AA378">
        <f>+X378-U378</f>
        <v>0</v>
      </c>
      <c r="AB378">
        <f>+AA378/12</f>
        <v>0</v>
      </c>
      <c r="AC378" s="6"/>
    </row>
    <row r="379" spans="1:29" x14ac:dyDescent="0.25">
      <c r="A379" t="s">
        <v>15</v>
      </c>
      <c r="B379" t="s">
        <v>16</v>
      </c>
      <c r="C379" t="s">
        <v>533</v>
      </c>
      <c r="D379" t="s">
        <v>547</v>
      </c>
      <c r="E379" s="2">
        <v>-0.77500000000000002</v>
      </c>
      <c r="F379" t="s">
        <v>19</v>
      </c>
      <c r="G379" s="2">
        <v>0</v>
      </c>
      <c r="H379" t="s">
        <v>20</v>
      </c>
      <c r="I379" t="s">
        <v>21</v>
      </c>
      <c r="J379" s="2">
        <v>10000000000</v>
      </c>
      <c r="K379" t="s">
        <v>22</v>
      </c>
      <c r="L379" s="2">
        <v>352000</v>
      </c>
      <c r="M379" t="s">
        <v>23</v>
      </c>
      <c r="N379" t="s">
        <v>24</v>
      </c>
      <c r="O379" t="s">
        <v>548</v>
      </c>
      <c r="P379" s="3" t="str">
        <f>+LEFT(O379,10)</f>
        <v>01/28/2020</v>
      </c>
      <c r="Q379" s="4">
        <f t="shared" si="5"/>
        <v>43858</v>
      </c>
      <c r="R379" s="5">
        <f>+Z379+AB379</f>
        <v>4</v>
      </c>
      <c r="S379" s="6">
        <f>+IF(I379="CLF",J379,L379)</f>
        <v>352000</v>
      </c>
      <c r="T379" t="str">
        <f>+MID(C379,4,2)</f>
        <v>30</v>
      </c>
      <c r="U379" t="str">
        <f>+LEFT(C379,2)</f>
        <v>01</v>
      </c>
      <c r="V379" t="str">
        <f>+RIGHT(C379,4)</f>
        <v>2020</v>
      </c>
      <c r="W379" t="str">
        <f>+MID(D379,4,2)</f>
        <v>30</v>
      </c>
      <c r="X379" t="str">
        <f>+LEFT(D379,2)</f>
        <v>01</v>
      </c>
      <c r="Y379" t="str">
        <f>+RIGHT(D379,4)</f>
        <v>2024</v>
      </c>
      <c r="Z379">
        <f>+Y379-V379</f>
        <v>4</v>
      </c>
      <c r="AA379">
        <f>+X379-U379</f>
        <v>0</v>
      </c>
      <c r="AB379">
        <f>+AA379/12</f>
        <v>0</v>
      </c>
      <c r="AC379" s="6"/>
    </row>
    <row r="380" spans="1:29" x14ac:dyDescent="0.25">
      <c r="A380" t="s">
        <v>15</v>
      </c>
      <c r="B380" t="s">
        <v>16</v>
      </c>
      <c r="C380" t="s">
        <v>533</v>
      </c>
      <c r="D380" t="s">
        <v>547</v>
      </c>
      <c r="E380" s="2">
        <v>-0.76800000000000002</v>
      </c>
      <c r="F380" t="s">
        <v>19</v>
      </c>
      <c r="G380" s="2">
        <v>0</v>
      </c>
      <c r="H380" t="s">
        <v>86</v>
      </c>
      <c r="I380" t="s">
        <v>21</v>
      </c>
      <c r="J380" s="2">
        <v>10000000000</v>
      </c>
      <c r="K380" t="s">
        <v>22</v>
      </c>
      <c r="L380" s="2">
        <v>352000</v>
      </c>
      <c r="M380" t="s">
        <v>23</v>
      </c>
      <c r="N380" t="s">
        <v>45</v>
      </c>
      <c r="O380" t="s">
        <v>549</v>
      </c>
      <c r="P380" s="3" t="str">
        <f>+LEFT(O380,10)</f>
        <v>01/28/2020</v>
      </c>
      <c r="Q380" s="4">
        <f t="shared" si="5"/>
        <v>43858</v>
      </c>
      <c r="R380" s="5">
        <f>+Z380+AB380</f>
        <v>4</v>
      </c>
      <c r="S380" s="6">
        <f>+IF(I380="CLF",J380,L380)</f>
        <v>352000</v>
      </c>
      <c r="T380" t="str">
        <f>+MID(C380,4,2)</f>
        <v>30</v>
      </c>
      <c r="U380" t="str">
        <f>+LEFT(C380,2)</f>
        <v>01</v>
      </c>
      <c r="V380" t="str">
        <f>+RIGHT(C380,4)</f>
        <v>2020</v>
      </c>
      <c r="W380" t="str">
        <f>+MID(D380,4,2)</f>
        <v>30</v>
      </c>
      <c r="X380" t="str">
        <f>+LEFT(D380,2)</f>
        <v>01</v>
      </c>
      <c r="Y380" t="str">
        <f>+RIGHT(D380,4)</f>
        <v>2024</v>
      </c>
      <c r="Z380">
        <f>+Y380-V380</f>
        <v>4</v>
      </c>
      <c r="AA380">
        <f>+X380-U380</f>
        <v>0</v>
      </c>
      <c r="AB380">
        <f>+AA380/12</f>
        <v>0</v>
      </c>
      <c r="AC380" s="6"/>
    </row>
    <row r="381" spans="1:29" x14ac:dyDescent="0.25">
      <c r="A381" t="s">
        <v>15</v>
      </c>
      <c r="B381" t="s">
        <v>16</v>
      </c>
      <c r="C381" t="s">
        <v>533</v>
      </c>
      <c r="D381" t="s">
        <v>550</v>
      </c>
      <c r="E381" s="2">
        <v>0.17</v>
      </c>
      <c r="F381" t="s">
        <v>19</v>
      </c>
      <c r="G381" s="2">
        <v>0</v>
      </c>
      <c r="H381" t="s">
        <v>20</v>
      </c>
      <c r="I381" t="s">
        <v>21</v>
      </c>
      <c r="J381" s="2">
        <v>6000000000</v>
      </c>
      <c r="K381" t="s">
        <v>22</v>
      </c>
      <c r="L381" s="2">
        <v>211000</v>
      </c>
      <c r="M381" t="s">
        <v>23</v>
      </c>
      <c r="N381" t="s">
        <v>24</v>
      </c>
      <c r="O381" t="s">
        <v>551</v>
      </c>
      <c r="P381" s="3" t="str">
        <f>+LEFT(O381,10)</f>
        <v>01/28/2020</v>
      </c>
      <c r="Q381" s="4">
        <f t="shared" si="5"/>
        <v>43858</v>
      </c>
      <c r="R381" s="5">
        <f>+Z381+AB381</f>
        <v>20</v>
      </c>
      <c r="S381" s="6">
        <f>+IF(I381="CLF",J381,L381)</f>
        <v>211000</v>
      </c>
      <c r="T381" t="str">
        <f>+MID(C381,4,2)</f>
        <v>30</v>
      </c>
      <c r="U381" t="str">
        <f>+LEFT(C381,2)</f>
        <v>01</v>
      </c>
      <c r="V381" t="str">
        <f>+RIGHT(C381,4)</f>
        <v>2020</v>
      </c>
      <c r="W381" t="str">
        <f>+MID(D381,4,2)</f>
        <v>30</v>
      </c>
      <c r="X381" t="str">
        <f>+LEFT(D381,2)</f>
        <v>01</v>
      </c>
      <c r="Y381" t="str">
        <f>+RIGHT(D381,4)</f>
        <v>2040</v>
      </c>
      <c r="Z381">
        <f>+Y381-V381</f>
        <v>20</v>
      </c>
      <c r="AA381">
        <f>+X381-U381</f>
        <v>0</v>
      </c>
      <c r="AB381">
        <f>+AA381/12</f>
        <v>0</v>
      </c>
      <c r="AC381" s="6"/>
    </row>
    <row r="382" spans="1:29" x14ac:dyDescent="0.25">
      <c r="A382" t="s">
        <v>15</v>
      </c>
      <c r="B382" t="s">
        <v>16</v>
      </c>
      <c r="C382" t="s">
        <v>533</v>
      </c>
      <c r="D382" t="s">
        <v>550</v>
      </c>
      <c r="E382" s="2">
        <v>0.2</v>
      </c>
      <c r="F382" t="s">
        <v>19</v>
      </c>
      <c r="G382" s="2">
        <v>0</v>
      </c>
      <c r="H382" t="s">
        <v>20</v>
      </c>
      <c r="I382" t="s">
        <v>21</v>
      </c>
      <c r="J382" s="2">
        <v>2000000000</v>
      </c>
      <c r="K382" t="s">
        <v>22</v>
      </c>
      <c r="L382" s="2">
        <v>70000</v>
      </c>
      <c r="M382" t="s">
        <v>23</v>
      </c>
      <c r="N382" t="s">
        <v>24</v>
      </c>
      <c r="O382" t="s">
        <v>552</v>
      </c>
      <c r="P382" s="3" t="str">
        <f>+LEFT(O382,10)</f>
        <v>01/28/2020</v>
      </c>
      <c r="Q382" s="4">
        <f t="shared" si="5"/>
        <v>43858</v>
      </c>
      <c r="R382" s="5">
        <f>+Z382+AB382</f>
        <v>20</v>
      </c>
      <c r="S382" s="6">
        <f>+IF(I382="CLF",J382,L382)</f>
        <v>70000</v>
      </c>
      <c r="T382" t="str">
        <f>+MID(C382,4,2)</f>
        <v>30</v>
      </c>
      <c r="U382" t="str">
        <f>+LEFT(C382,2)</f>
        <v>01</v>
      </c>
      <c r="V382" t="str">
        <f>+RIGHT(C382,4)</f>
        <v>2020</v>
      </c>
      <c r="W382" t="str">
        <f>+MID(D382,4,2)</f>
        <v>30</v>
      </c>
      <c r="X382" t="str">
        <f>+LEFT(D382,2)</f>
        <v>01</v>
      </c>
      <c r="Y382" t="str">
        <f>+RIGHT(D382,4)</f>
        <v>2040</v>
      </c>
      <c r="Z382">
        <f>+Y382-V382</f>
        <v>20</v>
      </c>
      <c r="AA382">
        <f>+X382-U382</f>
        <v>0</v>
      </c>
      <c r="AB382">
        <f>+AA382/12</f>
        <v>0</v>
      </c>
      <c r="AC382" s="6"/>
    </row>
    <row r="383" spans="1:29" x14ac:dyDescent="0.25">
      <c r="A383" t="s">
        <v>15</v>
      </c>
      <c r="B383" t="s">
        <v>16</v>
      </c>
      <c r="C383" t="s">
        <v>533</v>
      </c>
      <c r="D383" t="s">
        <v>553</v>
      </c>
      <c r="E383" s="2">
        <v>0.2</v>
      </c>
      <c r="F383" t="s">
        <v>19</v>
      </c>
      <c r="G383" s="2">
        <v>0</v>
      </c>
      <c r="H383" t="s">
        <v>20</v>
      </c>
      <c r="I383" t="s">
        <v>21</v>
      </c>
      <c r="J383" s="2">
        <v>3000000000</v>
      </c>
      <c r="K383" t="s">
        <v>22</v>
      </c>
      <c r="L383" s="2">
        <v>105000</v>
      </c>
      <c r="M383" t="s">
        <v>23</v>
      </c>
      <c r="N383" t="s">
        <v>24</v>
      </c>
      <c r="O383" t="s">
        <v>554</v>
      </c>
      <c r="P383" s="3" t="str">
        <f>+LEFT(O383,10)</f>
        <v>01/28/2020</v>
      </c>
      <c r="Q383" s="4">
        <f t="shared" si="5"/>
        <v>43858</v>
      </c>
      <c r="R383" s="5">
        <f>+Z383+AB383</f>
        <v>15</v>
      </c>
      <c r="S383" s="6">
        <f>+IF(I383="CLF",J383,L383)</f>
        <v>105000</v>
      </c>
      <c r="T383" t="str">
        <f>+MID(C383,4,2)</f>
        <v>30</v>
      </c>
      <c r="U383" t="str">
        <f>+LEFT(C383,2)</f>
        <v>01</v>
      </c>
      <c r="V383" t="str">
        <f>+RIGHT(C383,4)</f>
        <v>2020</v>
      </c>
      <c r="W383" t="str">
        <f>+MID(D383,4,2)</f>
        <v>30</v>
      </c>
      <c r="X383" t="str">
        <f>+LEFT(D383,2)</f>
        <v>01</v>
      </c>
      <c r="Y383" t="str">
        <f>+RIGHT(D383,4)</f>
        <v>2035</v>
      </c>
      <c r="Z383">
        <f>+Y383-V383</f>
        <v>15</v>
      </c>
      <c r="AA383">
        <f>+X383-U383</f>
        <v>0</v>
      </c>
      <c r="AB383">
        <f>+AA383/12</f>
        <v>0</v>
      </c>
      <c r="AC383" s="6"/>
    </row>
    <row r="384" spans="1:29" x14ac:dyDescent="0.25">
      <c r="A384" t="s">
        <v>15</v>
      </c>
      <c r="B384" t="s">
        <v>16</v>
      </c>
      <c r="C384" t="s">
        <v>533</v>
      </c>
      <c r="D384" t="s">
        <v>225</v>
      </c>
      <c r="E384" s="2">
        <v>0.04</v>
      </c>
      <c r="F384" t="s">
        <v>19</v>
      </c>
      <c r="G384" s="2">
        <v>0</v>
      </c>
      <c r="H384" t="s">
        <v>34</v>
      </c>
      <c r="I384" t="s">
        <v>22</v>
      </c>
      <c r="J384" s="2">
        <v>105000</v>
      </c>
      <c r="K384" t="s">
        <v>21</v>
      </c>
      <c r="L384" s="2">
        <v>3000000000</v>
      </c>
      <c r="M384" t="s">
        <v>23</v>
      </c>
      <c r="N384" t="s">
        <v>24</v>
      </c>
      <c r="O384" t="s">
        <v>555</v>
      </c>
      <c r="P384" s="3" t="str">
        <f>+LEFT(O384,10)</f>
        <v>01/28/2020</v>
      </c>
      <c r="Q384" s="4">
        <f t="shared" si="5"/>
        <v>43858</v>
      </c>
      <c r="R384" s="5">
        <f>+Z384+AB384</f>
        <v>9</v>
      </c>
      <c r="S384" s="6">
        <f>+IF(I384="CLF",J384,L384)</f>
        <v>105000</v>
      </c>
      <c r="T384" t="str">
        <f>+MID(C384,4,2)</f>
        <v>30</v>
      </c>
      <c r="U384" t="str">
        <f>+LEFT(C384,2)</f>
        <v>01</v>
      </c>
      <c r="V384" t="str">
        <f>+RIGHT(C384,4)</f>
        <v>2020</v>
      </c>
      <c r="W384" t="str">
        <f>+MID(D384,4,2)</f>
        <v>30</v>
      </c>
      <c r="X384" t="str">
        <f>+LEFT(D384,2)</f>
        <v>01</v>
      </c>
      <c r="Y384" t="str">
        <f>+RIGHT(D384,4)</f>
        <v>2029</v>
      </c>
      <c r="Z384">
        <f>+Y384-V384</f>
        <v>9</v>
      </c>
      <c r="AA384">
        <f>+X384-U384</f>
        <v>0</v>
      </c>
      <c r="AB384">
        <f>+AA384/12</f>
        <v>0</v>
      </c>
      <c r="AC384" s="6"/>
    </row>
    <row r="385" spans="1:29" x14ac:dyDescent="0.25">
      <c r="A385" t="s">
        <v>15</v>
      </c>
      <c r="B385" t="s">
        <v>16</v>
      </c>
      <c r="C385" t="s">
        <v>533</v>
      </c>
      <c r="D385" t="s">
        <v>225</v>
      </c>
      <c r="E385" s="2">
        <v>0.04</v>
      </c>
      <c r="F385" t="s">
        <v>19</v>
      </c>
      <c r="G385" s="2">
        <v>0</v>
      </c>
      <c r="H385" t="s">
        <v>34</v>
      </c>
      <c r="I385" t="s">
        <v>22</v>
      </c>
      <c r="J385" s="2">
        <v>105000</v>
      </c>
      <c r="K385" t="s">
        <v>21</v>
      </c>
      <c r="L385" s="2">
        <v>3000000000</v>
      </c>
      <c r="M385" t="s">
        <v>23</v>
      </c>
      <c r="N385" t="s">
        <v>24</v>
      </c>
      <c r="O385" t="s">
        <v>556</v>
      </c>
      <c r="P385" s="3" t="str">
        <f>+LEFT(O385,10)</f>
        <v>01/28/2020</v>
      </c>
      <c r="Q385" s="4">
        <f t="shared" si="5"/>
        <v>43858</v>
      </c>
      <c r="R385" s="5">
        <f>+Z385+AB385</f>
        <v>9</v>
      </c>
      <c r="S385" s="6">
        <f>+IF(I385="CLF",J385,L385)</f>
        <v>105000</v>
      </c>
      <c r="T385" t="str">
        <f>+MID(C385,4,2)</f>
        <v>30</v>
      </c>
      <c r="U385" t="str">
        <f>+LEFT(C385,2)</f>
        <v>01</v>
      </c>
      <c r="V385" t="str">
        <f>+RIGHT(C385,4)</f>
        <v>2020</v>
      </c>
      <c r="W385" t="str">
        <f>+MID(D385,4,2)</f>
        <v>30</v>
      </c>
      <c r="X385" t="str">
        <f>+LEFT(D385,2)</f>
        <v>01</v>
      </c>
      <c r="Y385" t="str">
        <f>+RIGHT(D385,4)</f>
        <v>2029</v>
      </c>
      <c r="Z385">
        <f>+Y385-V385</f>
        <v>9</v>
      </c>
      <c r="AA385">
        <f>+X385-U385</f>
        <v>0</v>
      </c>
      <c r="AB385">
        <f>+AA385/12</f>
        <v>0</v>
      </c>
      <c r="AC385" s="6"/>
    </row>
    <row r="386" spans="1:29" x14ac:dyDescent="0.25">
      <c r="A386" t="s">
        <v>15</v>
      </c>
      <c r="B386" t="s">
        <v>16</v>
      </c>
      <c r="C386" t="s">
        <v>533</v>
      </c>
      <c r="D386" t="s">
        <v>225</v>
      </c>
      <c r="E386" s="2">
        <v>0.04</v>
      </c>
      <c r="F386" t="s">
        <v>19</v>
      </c>
      <c r="G386" s="2">
        <v>0</v>
      </c>
      <c r="H386" t="s">
        <v>34</v>
      </c>
      <c r="I386" t="s">
        <v>22</v>
      </c>
      <c r="J386" s="2">
        <v>105000</v>
      </c>
      <c r="K386" t="s">
        <v>21</v>
      </c>
      <c r="L386" s="2">
        <v>3000000000</v>
      </c>
      <c r="M386" t="s">
        <v>23</v>
      </c>
      <c r="N386" t="s">
        <v>24</v>
      </c>
      <c r="O386" t="s">
        <v>557</v>
      </c>
      <c r="P386" s="3" t="str">
        <f>+LEFT(O386,10)</f>
        <v>01/28/2020</v>
      </c>
      <c r="Q386" s="4">
        <f t="shared" si="5"/>
        <v>43858</v>
      </c>
      <c r="R386" s="5">
        <f>+Z386+AB386</f>
        <v>9</v>
      </c>
      <c r="S386" s="6">
        <f>+IF(I386="CLF",J386,L386)</f>
        <v>105000</v>
      </c>
      <c r="T386" t="str">
        <f>+MID(C386,4,2)</f>
        <v>30</v>
      </c>
      <c r="U386" t="str">
        <f>+LEFT(C386,2)</f>
        <v>01</v>
      </c>
      <c r="V386" t="str">
        <f>+RIGHT(C386,4)</f>
        <v>2020</v>
      </c>
      <c r="W386" t="str">
        <f>+MID(D386,4,2)</f>
        <v>30</v>
      </c>
      <c r="X386" t="str">
        <f>+LEFT(D386,2)</f>
        <v>01</v>
      </c>
      <c r="Y386" t="str">
        <f>+RIGHT(D386,4)</f>
        <v>2029</v>
      </c>
      <c r="Z386">
        <f>+Y386-V386</f>
        <v>9</v>
      </c>
      <c r="AA386">
        <f>+X386-U386</f>
        <v>0</v>
      </c>
      <c r="AB386">
        <f>+AA386/12</f>
        <v>0</v>
      </c>
      <c r="AC386" s="6"/>
    </row>
    <row r="387" spans="1:29" x14ac:dyDescent="0.25">
      <c r="A387" t="s">
        <v>15</v>
      </c>
      <c r="B387" t="s">
        <v>16</v>
      </c>
      <c r="C387" t="s">
        <v>533</v>
      </c>
      <c r="D387" t="s">
        <v>550</v>
      </c>
      <c r="E387" s="2">
        <v>0.19500000000000001</v>
      </c>
      <c r="F387" t="s">
        <v>19</v>
      </c>
      <c r="G387" s="2">
        <v>0</v>
      </c>
      <c r="H387" t="s">
        <v>34</v>
      </c>
      <c r="I387" t="s">
        <v>22</v>
      </c>
      <c r="J387" s="2">
        <v>1093000</v>
      </c>
      <c r="K387" t="s">
        <v>21</v>
      </c>
      <c r="L387" s="2">
        <v>31000000000</v>
      </c>
      <c r="M387" t="s">
        <v>23</v>
      </c>
      <c r="N387" t="s">
        <v>24</v>
      </c>
      <c r="O387" t="s">
        <v>558</v>
      </c>
      <c r="P387" s="3" t="str">
        <f>+LEFT(O387,10)</f>
        <v>01/28/2020</v>
      </c>
      <c r="Q387" s="4">
        <f t="shared" ref="Q387:Q450" si="6">+DATE(RIGHT(P387,4),LEFT(P387,2),MID(P387,4,2))</f>
        <v>43858</v>
      </c>
      <c r="R387" s="5">
        <f>+Z387+AB387</f>
        <v>20</v>
      </c>
      <c r="S387" s="6">
        <f>+IF(I387="CLF",J387,L387)</f>
        <v>1093000</v>
      </c>
      <c r="T387" t="str">
        <f>+MID(C387,4,2)</f>
        <v>30</v>
      </c>
      <c r="U387" t="str">
        <f>+LEFT(C387,2)</f>
        <v>01</v>
      </c>
      <c r="V387" t="str">
        <f>+RIGHT(C387,4)</f>
        <v>2020</v>
      </c>
      <c r="W387" t="str">
        <f>+MID(D387,4,2)</f>
        <v>30</v>
      </c>
      <c r="X387" t="str">
        <f>+LEFT(D387,2)</f>
        <v>01</v>
      </c>
      <c r="Y387" t="str">
        <f>+RIGHT(D387,4)</f>
        <v>2040</v>
      </c>
      <c r="Z387">
        <f>+Y387-V387</f>
        <v>20</v>
      </c>
      <c r="AA387">
        <f>+X387-U387</f>
        <v>0</v>
      </c>
      <c r="AB387">
        <f>+AA387/12</f>
        <v>0</v>
      </c>
      <c r="AC387" s="6"/>
    </row>
    <row r="388" spans="1:29" x14ac:dyDescent="0.25">
      <c r="A388" t="s">
        <v>15</v>
      </c>
      <c r="B388" t="s">
        <v>16</v>
      </c>
      <c r="C388" t="s">
        <v>533</v>
      </c>
      <c r="D388" t="s">
        <v>559</v>
      </c>
      <c r="E388" s="2">
        <v>0.12</v>
      </c>
      <c r="F388" t="s">
        <v>19</v>
      </c>
      <c r="G388" s="2">
        <v>0</v>
      </c>
      <c r="H388" t="s">
        <v>34</v>
      </c>
      <c r="I388" t="s">
        <v>22</v>
      </c>
      <c r="J388" s="2">
        <v>2152000</v>
      </c>
      <c r="K388" t="s">
        <v>21</v>
      </c>
      <c r="L388" s="2">
        <v>61000000000</v>
      </c>
      <c r="M388" t="s">
        <v>23</v>
      </c>
      <c r="N388" t="s">
        <v>24</v>
      </c>
      <c r="O388" t="s">
        <v>560</v>
      </c>
      <c r="P388" s="3" t="str">
        <f>+LEFT(O388,10)</f>
        <v>01/28/2020</v>
      </c>
      <c r="Q388" s="4">
        <f t="shared" si="6"/>
        <v>43858</v>
      </c>
      <c r="R388" s="5">
        <f>+Z388+AB388</f>
        <v>10</v>
      </c>
      <c r="S388" s="6">
        <f>+IF(I388="CLF",J388,L388)</f>
        <v>2152000</v>
      </c>
      <c r="T388" t="str">
        <f>+MID(C388,4,2)</f>
        <v>30</v>
      </c>
      <c r="U388" t="str">
        <f>+LEFT(C388,2)</f>
        <v>01</v>
      </c>
      <c r="V388" t="str">
        <f>+RIGHT(C388,4)</f>
        <v>2020</v>
      </c>
      <c r="W388" t="str">
        <f>+MID(D388,4,2)</f>
        <v>30</v>
      </c>
      <c r="X388" t="str">
        <f>+LEFT(D388,2)</f>
        <v>01</v>
      </c>
      <c r="Y388" t="str">
        <f>+RIGHT(D388,4)</f>
        <v>2030</v>
      </c>
      <c r="Z388">
        <f>+Y388-V388</f>
        <v>10</v>
      </c>
      <c r="AA388">
        <f>+X388-U388</f>
        <v>0</v>
      </c>
      <c r="AB388">
        <f>+AA388/12</f>
        <v>0</v>
      </c>
      <c r="AC388" s="6"/>
    </row>
    <row r="389" spans="1:29" x14ac:dyDescent="0.25">
      <c r="A389" t="s">
        <v>15</v>
      </c>
      <c r="B389" t="s">
        <v>16</v>
      </c>
      <c r="C389" t="s">
        <v>201</v>
      </c>
      <c r="D389" t="s">
        <v>535</v>
      </c>
      <c r="E389" s="2">
        <v>-0.94499999999999995</v>
      </c>
      <c r="F389" t="s">
        <v>19</v>
      </c>
      <c r="G389" s="2">
        <v>0</v>
      </c>
      <c r="H389" t="s">
        <v>20</v>
      </c>
      <c r="I389" t="s">
        <v>21</v>
      </c>
      <c r="J389" s="2">
        <v>26000000000</v>
      </c>
      <c r="K389" t="s">
        <v>22</v>
      </c>
      <c r="L389" s="2">
        <v>917000</v>
      </c>
      <c r="M389" t="s">
        <v>23</v>
      </c>
      <c r="N389" t="s">
        <v>24</v>
      </c>
      <c r="O389" t="s">
        <v>536</v>
      </c>
      <c r="P389" s="3" t="str">
        <f>+LEFT(O389,10)</f>
        <v>01/29/2020</v>
      </c>
      <c r="Q389" s="4">
        <f t="shared" si="6"/>
        <v>43859</v>
      </c>
      <c r="R389" s="5">
        <f>+Z389+AB389</f>
        <v>3</v>
      </c>
      <c r="S389" s="6">
        <f>+IF(I389="CLF",J389,L389)</f>
        <v>917000</v>
      </c>
      <c r="T389" t="str">
        <f>+MID(C389,4,2)</f>
        <v>31</v>
      </c>
      <c r="U389" t="str">
        <f>+LEFT(C389,2)</f>
        <v>01</v>
      </c>
      <c r="V389" t="str">
        <f>+RIGHT(C389,4)</f>
        <v>2020</v>
      </c>
      <c r="W389" t="str">
        <f>+MID(D389,4,2)</f>
        <v>31</v>
      </c>
      <c r="X389" t="str">
        <f>+LEFT(D389,2)</f>
        <v>01</v>
      </c>
      <c r="Y389" t="str">
        <f>+RIGHT(D389,4)</f>
        <v>2023</v>
      </c>
      <c r="Z389">
        <f>+Y389-V389</f>
        <v>3</v>
      </c>
      <c r="AA389">
        <f>+X389-U389</f>
        <v>0</v>
      </c>
      <c r="AB389">
        <f>+AA389/12</f>
        <v>0</v>
      </c>
      <c r="AC389" s="6"/>
    </row>
    <row r="390" spans="1:29" x14ac:dyDescent="0.25">
      <c r="A390" t="s">
        <v>15</v>
      </c>
      <c r="B390" t="s">
        <v>16</v>
      </c>
      <c r="C390" t="s">
        <v>201</v>
      </c>
      <c r="D390" t="s">
        <v>538</v>
      </c>
      <c r="E390" s="2">
        <v>-0.19</v>
      </c>
      <c r="F390" t="s">
        <v>19</v>
      </c>
      <c r="G390" s="2">
        <v>0</v>
      </c>
      <c r="H390" t="s">
        <v>20</v>
      </c>
      <c r="I390" t="s">
        <v>21</v>
      </c>
      <c r="J390" s="2">
        <v>6000000000</v>
      </c>
      <c r="K390" t="s">
        <v>22</v>
      </c>
      <c r="L390" s="2">
        <v>211000</v>
      </c>
      <c r="M390" t="s">
        <v>23</v>
      </c>
      <c r="N390" t="s">
        <v>24</v>
      </c>
      <c r="O390" t="s">
        <v>539</v>
      </c>
      <c r="P390" s="3" t="str">
        <f>+LEFT(O390,10)</f>
        <v>01/29/2020</v>
      </c>
      <c r="Q390" s="4">
        <f t="shared" si="6"/>
        <v>43859</v>
      </c>
      <c r="R390" s="5">
        <f>+Z390+AB390</f>
        <v>7</v>
      </c>
      <c r="S390" s="6">
        <f>+IF(I390="CLF",J390,L390)</f>
        <v>211000</v>
      </c>
      <c r="T390" t="str">
        <f>+MID(C390,4,2)</f>
        <v>31</v>
      </c>
      <c r="U390" t="str">
        <f>+LEFT(C390,2)</f>
        <v>01</v>
      </c>
      <c r="V390" t="str">
        <f>+RIGHT(C390,4)</f>
        <v>2020</v>
      </c>
      <c r="W390" t="str">
        <f>+MID(D390,4,2)</f>
        <v>29</v>
      </c>
      <c r="X390" t="str">
        <f>+LEFT(D390,2)</f>
        <v>01</v>
      </c>
      <c r="Y390" t="str">
        <f>+RIGHT(D390,4)</f>
        <v>2027</v>
      </c>
      <c r="Z390">
        <f>+Y390-V390</f>
        <v>7</v>
      </c>
      <c r="AA390">
        <f>+X390-U390</f>
        <v>0</v>
      </c>
      <c r="AB390">
        <f>+AA390/12</f>
        <v>0</v>
      </c>
      <c r="AC390" s="6"/>
    </row>
    <row r="391" spans="1:29" x14ac:dyDescent="0.25">
      <c r="A391" t="s">
        <v>15</v>
      </c>
      <c r="B391" t="s">
        <v>16</v>
      </c>
      <c r="C391" t="s">
        <v>201</v>
      </c>
      <c r="D391" t="s">
        <v>535</v>
      </c>
      <c r="E391" s="2">
        <v>-0.93899999999999995</v>
      </c>
      <c r="F391" t="s">
        <v>19</v>
      </c>
      <c r="G391" s="2">
        <v>0</v>
      </c>
      <c r="H391" t="s">
        <v>86</v>
      </c>
      <c r="I391" t="s">
        <v>21</v>
      </c>
      <c r="J391" s="2">
        <v>26000000000</v>
      </c>
      <c r="K391" t="s">
        <v>22</v>
      </c>
      <c r="L391" s="2">
        <v>917000</v>
      </c>
      <c r="M391" t="s">
        <v>23</v>
      </c>
      <c r="N391" t="s">
        <v>45</v>
      </c>
      <c r="O391" t="s">
        <v>540</v>
      </c>
      <c r="P391" s="3" t="str">
        <f>+LEFT(O391,10)</f>
        <v>01/29/2020</v>
      </c>
      <c r="Q391" s="4">
        <f t="shared" si="6"/>
        <v>43859</v>
      </c>
      <c r="R391" s="5">
        <f>+Z391+AB391</f>
        <v>3</v>
      </c>
      <c r="S391" s="6">
        <f>+IF(I391="CLF",J391,L391)</f>
        <v>917000</v>
      </c>
      <c r="T391" t="str">
        <f>+MID(C391,4,2)</f>
        <v>31</v>
      </c>
      <c r="U391" t="str">
        <f>+LEFT(C391,2)</f>
        <v>01</v>
      </c>
      <c r="V391" t="str">
        <f>+RIGHT(C391,4)</f>
        <v>2020</v>
      </c>
      <c r="W391" t="str">
        <f>+MID(D391,4,2)</f>
        <v>31</v>
      </c>
      <c r="X391" t="str">
        <f>+LEFT(D391,2)</f>
        <v>01</v>
      </c>
      <c r="Y391" t="str">
        <f>+RIGHT(D391,4)</f>
        <v>2023</v>
      </c>
      <c r="Z391">
        <f>+Y391-V391</f>
        <v>3</v>
      </c>
      <c r="AA391">
        <f>+X391-U391</f>
        <v>0</v>
      </c>
      <c r="AB391">
        <f>+AA391/12</f>
        <v>0</v>
      </c>
      <c r="AC391" s="6"/>
    </row>
    <row r="392" spans="1:29" x14ac:dyDescent="0.25">
      <c r="A392" t="s">
        <v>15</v>
      </c>
      <c r="B392" t="s">
        <v>16</v>
      </c>
      <c r="C392" t="s">
        <v>210</v>
      </c>
      <c r="D392" t="s">
        <v>513</v>
      </c>
      <c r="E392" s="2">
        <v>-0.52</v>
      </c>
      <c r="F392" t="s">
        <v>19</v>
      </c>
      <c r="G392" s="2">
        <v>0</v>
      </c>
      <c r="H392" t="s">
        <v>20</v>
      </c>
      <c r="I392" t="s">
        <v>22</v>
      </c>
      <c r="J392" s="2">
        <v>423000</v>
      </c>
      <c r="K392" t="s">
        <v>21</v>
      </c>
      <c r="L392" s="2">
        <v>12000000000</v>
      </c>
      <c r="M392" t="s">
        <v>23</v>
      </c>
      <c r="N392" t="s">
        <v>45</v>
      </c>
      <c r="O392" t="s">
        <v>514</v>
      </c>
      <c r="P392" s="3" t="str">
        <f>+LEFT(O392,10)</f>
        <v>01/30/2020</v>
      </c>
      <c r="Q392" s="4">
        <f t="shared" si="6"/>
        <v>43860</v>
      </c>
      <c r="R392" s="5">
        <f>+Z392+AB392</f>
        <v>5</v>
      </c>
      <c r="S392" s="6">
        <f>+IF(I392="CLF",J392,L392)</f>
        <v>423000</v>
      </c>
      <c r="T392" t="str">
        <f>+MID(C392,4,2)</f>
        <v>03</v>
      </c>
      <c r="U392" t="str">
        <f>+LEFT(C392,2)</f>
        <v>02</v>
      </c>
      <c r="V392" t="str">
        <f>+RIGHT(C392,4)</f>
        <v>2020</v>
      </c>
      <c r="W392" t="str">
        <f>+MID(D392,4,2)</f>
        <v>03</v>
      </c>
      <c r="X392" t="str">
        <f>+LEFT(D392,2)</f>
        <v>02</v>
      </c>
      <c r="Y392" t="str">
        <f>+RIGHT(D392,4)</f>
        <v>2025</v>
      </c>
      <c r="Z392">
        <f>+Y392-V392</f>
        <v>5</v>
      </c>
      <c r="AA392">
        <f>+X392-U392</f>
        <v>0</v>
      </c>
      <c r="AB392">
        <f>+AA392/12</f>
        <v>0</v>
      </c>
      <c r="AC392" s="6"/>
    </row>
    <row r="393" spans="1:29" x14ac:dyDescent="0.25">
      <c r="A393" t="s">
        <v>15</v>
      </c>
      <c r="B393" t="s">
        <v>16</v>
      </c>
      <c r="C393" t="s">
        <v>210</v>
      </c>
      <c r="D393" t="s">
        <v>515</v>
      </c>
      <c r="E393" s="2">
        <v>-0.13</v>
      </c>
      <c r="F393" t="s">
        <v>19</v>
      </c>
      <c r="G393" s="2">
        <v>0</v>
      </c>
      <c r="H393" t="s">
        <v>62</v>
      </c>
      <c r="I393" t="s">
        <v>22</v>
      </c>
      <c r="J393" s="2">
        <v>211000</v>
      </c>
      <c r="K393" t="s">
        <v>21</v>
      </c>
      <c r="L393" s="2">
        <v>6000000000</v>
      </c>
      <c r="M393" t="s">
        <v>23</v>
      </c>
      <c r="N393" t="s">
        <v>45</v>
      </c>
      <c r="O393" t="s">
        <v>516</v>
      </c>
      <c r="P393" s="3" t="str">
        <f>+LEFT(O393,10)</f>
        <v>01/30/2020</v>
      </c>
      <c r="Q393" s="4">
        <f t="shared" si="6"/>
        <v>43860</v>
      </c>
      <c r="R393" s="5">
        <f>+Z393+AB393</f>
        <v>7</v>
      </c>
      <c r="S393" s="6">
        <f>+IF(I393="CLF",J393,L393)</f>
        <v>211000</v>
      </c>
      <c r="T393" t="str">
        <f>+MID(C393,4,2)</f>
        <v>03</v>
      </c>
      <c r="U393" t="str">
        <f>+LEFT(C393,2)</f>
        <v>02</v>
      </c>
      <c r="V393" t="str">
        <f>+RIGHT(C393,4)</f>
        <v>2020</v>
      </c>
      <c r="W393" t="str">
        <f>+MID(D393,4,2)</f>
        <v>03</v>
      </c>
      <c r="X393" t="str">
        <f>+LEFT(D393,2)</f>
        <v>02</v>
      </c>
      <c r="Y393" t="str">
        <f>+RIGHT(D393,4)</f>
        <v>2027</v>
      </c>
      <c r="Z393">
        <f>+Y393-V393</f>
        <v>7</v>
      </c>
      <c r="AA393">
        <f>+X393-U393</f>
        <v>0</v>
      </c>
      <c r="AB393">
        <f>+AA393/12</f>
        <v>0</v>
      </c>
      <c r="AC393" s="6"/>
    </row>
    <row r="394" spans="1:29" x14ac:dyDescent="0.25">
      <c r="A394" t="s">
        <v>15</v>
      </c>
      <c r="B394" t="s">
        <v>16</v>
      </c>
      <c r="C394" t="s">
        <v>210</v>
      </c>
      <c r="D394" t="s">
        <v>513</v>
      </c>
      <c r="E394" s="2">
        <v>-0.51</v>
      </c>
      <c r="F394" t="s">
        <v>19</v>
      </c>
      <c r="G394" s="2">
        <v>0</v>
      </c>
      <c r="H394" t="s">
        <v>62</v>
      </c>
      <c r="I394" t="s">
        <v>22</v>
      </c>
      <c r="J394" s="2">
        <v>317000</v>
      </c>
      <c r="K394" t="s">
        <v>21</v>
      </c>
      <c r="L394" s="2">
        <v>9000000000</v>
      </c>
      <c r="M394" t="s">
        <v>23</v>
      </c>
      <c r="N394" t="s">
        <v>45</v>
      </c>
      <c r="O394" t="s">
        <v>517</v>
      </c>
      <c r="P394" s="3" t="str">
        <f>+LEFT(O394,10)</f>
        <v>01/30/2020</v>
      </c>
      <c r="Q394" s="4">
        <f t="shared" si="6"/>
        <v>43860</v>
      </c>
      <c r="R394" s="5">
        <f>+Z394+AB394</f>
        <v>5</v>
      </c>
      <c r="S394" s="6">
        <f>+IF(I394="CLF",J394,L394)</f>
        <v>317000</v>
      </c>
      <c r="T394" t="str">
        <f>+MID(C394,4,2)</f>
        <v>03</v>
      </c>
      <c r="U394" t="str">
        <f>+LEFT(C394,2)</f>
        <v>02</v>
      </c>
      <c r="V394" t="str">
        <f>+RIGHT(C394,4)</f>
        <v>2020</v>
      </c>
      <c r="W394" t="str">
        <f>+MID(D394,4,2)</f>
        <v>03</v>
      </c>
      <c r="X394" t="str">
        <f>+LEFT(D394,2)</f>
        <v>02</v>
      </c>
      <c r="Y394" t="str">
        <f>+RIGHT(D394,4)</f>
        <v>2025</v>
      </c>
      <c r="Z394">
        <f>+Y394-V394</f>
        <v>5</v>
      </c>
      <c r="AA394">
        <f>+X394-U394</f>
        <v>0</v>
      </c>
      <c r="AB394">
        <f>+AA394/12</f>
        <v>0</v>
      </c>
      <c r="AC394" s="6"/>
    </row>
    <row r="395" spans="1:29" x14ac:dyDescent="0.25">
      <c r="A395" t="s">
        <v>15</v>
      </c>
      <c r="B395" t="s">
        <v>16</v>
      </c>
      <c r="C395" t="s">
        <v>210</v>
      </c>
      <c r="D395" t="s">
        <v>513</v>
      </c>
      <c r="E395" s="2">
        <v>-0.52</v>
      </c>
      <c r="F395" t="s">
        <v>19</v>
      </c>
      <c r="G395" s="2">
        <v>0</v>
      </c>
      <c r="H395" t="s">
        <v>20</v>
      </c>
      <c r="I395" t="s">
        <v>21</v>
      </c>
      <c r="J395" s="2">
        <v>9000000000</v>
      </c>
      <c r="K395" t="s">
        <v>22</v>
      </c>
      <c r="L395" s="2">
        <v>317000</v>
      </c>
      <c r="M395" t="s">
        <v>23</v>
      </c>
      <c r="N395" t="s">
        <v>24</v>
      </c>
      <c r="O395" t="s">
        <v>518</v>
      </c>
      <c r="P395" s="3" t="str">
        <f>+LEFT(O395,10)</f>
        <v>01/30/2020</v>
      </c>
      <c r="Q395" s="4">
        <f t="shared" si="6"/>
        <v>43860</v>
      </c>
      <c r="R395" s="5">
        <f>+Z395+AB395</f>
        <v>5</v>
      </c>
      <c r="S395" s="6">
        <f>+IF(I395="CLF",J395,L395)</f>
        <v>317000</v>
      </c>
      <c r="T395" t="str">
        <f>+MID(C395,4,2)</f>
        <v>03</v>
      </c>
      <c r="U395" t="str">
        <f>+LEFT(C395,2)</f>
        <v>02</v>
      </c>
      <c r="V395" t="str">
        <f>+RIGHT(C395,4)</f>
        <v>2020</v>
      </c>
      <c r="W395" t="str">
        <f>+MID(D395,4,2)</f>
        <v>03</v>
      </c>
      <c r="X395" t="str">
        <f>+LEFT(D395,2)</f>
        <v>02</v>
      </c>
      <c r="Y395" t="str">
        <f>+RIGHT(D395,4)</f>
        <v>2025</v>
      </c>
      <c r="Z395">
        <f>+Y395-V395</f>
        <v>5</v>
      </c>
      <c r="AA395">
        <f>+X395-U395</f>
        <v>0</v>
      </c>
      <c r="AB395">
        <f>+AA395/12</f>
        <v>0</v>
      </c>
      <c r="AC395" s="6"/>
    </row>
    <row r="396" spans="1:29" x14ac:dyDescent="0.25">
      <c r="A396" t="s">
        <v>15</v>
      </c>
      <c r="B396" t="s">
        <v>16</v>
      </c>
      <c r="C396" t="s">
        <v>210</v>
      </c>
      <c r="D396" t="s">
        <v>519</v>
      </c>
      <c r="E396" s="2">
        <v>-1.4999999999999999E-2</v>
      </c>
      <c r="F396" t="s">
        <v>19</v>
      </c>
      <c r="G396" s="2">
        <v>0</v>
      </c>
      <c r="H396" t="s">
        <v>20</v>
      </c>
      <c r="I396" t="s">
        <v>21</v>
      </c>
      <c r="J396" s="2">
        <v>5000000000</v>
      </c>
      <c r="K396" t="s">
        <v>22</v>
      </c>
      <c r="L396" s="2">
        <v>176000</v>
      </c>
      <c r="M396" t="s">
        <v>23</v>
      </c>
      <c r="N396" t="s">
        <v>24</v>
      </c>
      <c r="O396" t="s">
        <v>520</v>
      </c>
      <c r="P396" s="3" t="str">
        <f>+LEFT(O396,10)</f>
        <v>01/30/2020</v>
      </c>
      <c r="Q396" s="4">
        <f t="shared" si="6"/>
        <v>43860</v>
      </c>
      <c r="R396" s="5">
        <f>+Z396+AB396</f>
        <v>8</v>
      </c>
      <c r="S396" s="6">
        <f>+IF(I396="CLF",J396,L396)</f>
        <v>176000</v>
      </c>
      <c r="T396" t="str">
        <f>+MID(C396,4,2)</f>
        <v>03</v>
      </c>
      <c r="U396" t="str">
        <f>+LEFT(C396,2)</f>
        <v>02</v>
      </c>
      <c r="V396" t="str">
        <f>+RIGHT(C396,4)</f>
        <v>2020</v>
      </c>
      <c r="W396" t="str">
        <f>+MID(D396,4,2)</f>
        <v>03</v>
      </c>
      <c r="X396" t="str">
        <f>+LEFT(D396,2)</f>
        <v>02</v>
      </c>
      <c r="Y396" t="str">
        <f>+RIGHT(D396,4)</f>
        <v>2028</v>
      </c>
      <c r="Z396">
        <f>+Y396-V396</f>
        <v>8</v>
      </c>
      <c r="AA396">
        <f>+X396-U396</f>
        <v>0</v>
      </c>
      <c r="AB396">
        <f>+AA396/12</f>
        <v>0</v>
      </c>
      <c r="AC396" s="6"/>
    </row>
    <row r="397" spans="1:29" x14ac:dyDescent="0.25">
      <c r="A397" t="s">
        <v>15</v>
      </c>
      <c r="B397" t="s">
        <v>16</v>
      </c>
      <c r="C397" t="s">
        <v>210</v>
      </c>
      <c r="D397" t="s">
        <v>515</v>
      </c>
      <c r="E397" s="2">
        <v>-0.15</v>
      </c>
      <c r="F397" t="s">
        <v>19</v>
      </c>
      <c r="G397" s="2">
        <v>0</v>
      </c>
      <c r="H397" t="s">
        <v>20</v>
      </c>
      <c r="I397" t="s">
        <v>21</v>
      </c>
      <c r="J397" s="2">
        <v>6000000000</v>
      </c>
      <c r="K397" t="s">
        <v>22</v>
      </c>
      <c r="L397" s="2">
        <v>211000</v>
      </c>
      <c r="M397" t="s">
        <v>23</v>
      </c>
      <c r="N397" t="s">
        <v>24</v>
      </c>
      <c r="O397" t="s">
        <v>521</v>
      </c>
      <c r="P397" s="3" t="str">
        <f>+LEFT(O397,10)</f>
        <v>01/30/2020</v>
      </c>
      <c r="Q397" s="4">
        <f t="shared" si="6"/>
        <v>43860</v>
      </c>
      <c r="R397" s="5">
        <f>+Z397+AB397</f>
        <v>7</v>
      </c>
      <c r="S397" s="6">
        <f>+IF(I397="CLF",J397,L397)</f>
        <v>211000</v>
      </c>
      <c r="T397" t="str">
        <f>+MID(C397,4,2)</f>
        <v>03</v>
      </c>
      <c r="U397" t="str">
        <f>+LEFT(C397,2)</f>
        <v>02</v>
      </c>
      <c r="V397" t="str">
        <f>+RIGHT(C397,4)</f>
        <v>2020</v>
      </c>
      <c r="W397" t="str">
        <f>+MID(D397,4,2)</f>
        <v>03</v>
      </c>
      <c r="X397" t="str">
        <f>+LEFT(D397,2)</f>
        <v>02</v>
      </c>
      <c r="Y397" t="str">
        <f>+RIGHT(D397,4)</f>
        <v>2027</v>
      </c>
      <c r="Z397">
        <f>+Y397-V397</f>
        <v>7</v>
      </c>
      <c r="AA397">
        <f>+X397-U397</f>
        <v>0</v>
      </c>
      <c r="AB397">
        <f>+AA397/12</f>
        <v>0</v>
      </c>
      <c r="AC397" s="6"/>
    </row>
    <row r="398" spans="1:29" x14ac:dyDescent="0.25">
      <c r="A398" t="s">
        <v>15</v>
      </c>
      <c r="B398" t="s">
        <v>16</v>
      </c>
      <c r="C398" t="s">
        <v>210</v>
      </c>
      <c r="D398" t="s">
        <v>522</v>
      </c>
      <c r="E398" s="2">
        <v>-0.91900000000000004</v>
      </c>
      <c r="F398" t="s">
        <v>19</v>
      </c>
      <c r="G398" s="2">
        <v>0</v>
      </c>
      <c r="H398" t="s">
        <v>86</v>
      </c>
      <c r="I398" t="s">
        <v>21</v>
      </c>
      <c r="J398" s="2">
        <v>9000000000</v>
      </c>
      <c r="K398" t="s">
        <v>22</v>
      </c>
      <c r="L398" s="2">
        <v>317000</v>
      </c>
      <c r="M398" t="s">
        <v>23</v>
      </c>
      <c r="N398" t="s">
        <v>45</v>
      </c>
      <c r="O398" t="s">
        <v>523</v>
      </c>
      <c r="P398" s="3" t="str">
        <f>+LEFT(O398,10)</f>
        <v>01/30/2020</v>
      </c>
      <c r="Q398" s="4">
        <f t="shared" si="6"/>
        <v>43860</v>
      </c>
      <c r="R398" s="5">
        <f>+Z398+AB398</f>
        <v>3</v>
      </c>
      <c r="S398" s="6">
        <f>+IF(I398="CLF",J398,L398)</f>
        <v>317000</v>
      </c>
      <c r="T398" t="str">
        <f>+MID(C398,4,2)</f>
        <v>03</v>
      </c>
      <c r="U398" t="str">
        <f>+LEFT(C398,2)</f>
        <v>02</v>
      </c>
      <c r="V398" t="str">
        <f>+RIGHT(C398,4)</f>
        <v>2020</v>
      </c>
      <c r="W398" t="str">
        <f>+MID(D398,4,2)</f>
        <v>03</v>
      </c>
      <c r="X398" t="str">
        <f>+LEFT(D398,2)</f>
        <v>02</v>
      </c>
      <c r="Y398" t="str">
        <f>+RIGHT(D398,4)</f>
        <v>2023</v>
      </c>
      <c r="Z398">
        <f>+Y398-V398</f>
        <v>3</v>
      </c>
      <c r="AA398">
        <f>+X398-U398</f>
        <v>0</v>
      </c>
      <c r="AB398">
        <f>+AA398/12</f>
        <v>0</v>
      </c>
      <c r="AC398" s="6"/>
    </row>
    <row r="399" spans="1:29" x14ac:dyDescent="0.25">
      <c r="A399" t="s">
        <v>15</v>
      </c>
      <c r="B399" t="s">
        <v>16</v>
      </c>
      <c r="C399" t="s">
        <v>210</v>
      </c>
      <c r="D399" t="s">
        <v>513</v>
      </c>
      <c r="E399" s="2">
        <v>-0.52</v>
      </c>
      <c r="F399" t="s">
        <v>19</v>
      </c>
      <c r="G399" s="2">
        <v>0</v>
      </c>
      <c r="H399" t="s">
        <v>34</v>
      </c>
      <c r="I399" t="s">
        <v>22</v>
      </c>
      <c r="J399" s="2">
        <v>317000</v>
      </c>
      <c r="K399" t="s">
        <v>21</v>
      </c>
      <c r="L399" s="2">
        <v>9000000000</v>
      </c>
      <c r="M399" t="s">
        <v>23</v>
      </c>
      <c r="N399" t="s">
        <v>24</v>
      </c>
      <c r="O399" t="s">
        <v>524</v>
      </c>
      <c r="P399" s="3" t="str">
        <f>+LEFT(O399,10)</f>
        <v>01/30/2020</v>
      </c>
      <c r="Q399" s="4">
        <f t="shared" si="6"/>
        <v>43860</v>
      </c>
      <c r="R399" s="5">
        <f>+Z399+AB399</f>
        <v>5</v>
      </c>
      <c r="S399" s="6">
        <f>+IF(I399="CLF",J399,L399)</f>
        <v>317000</v>
      </c>
      <c r="T399" t="str">
        <f>+MID(C399,4,2)</f>
        <v>03</v>
      </c>
      <c r="U399" t="str">
        <f>+LEFT(C399,2)</f>
        <v>02</v>
      </c>
      <c r="V399" t="str">
        <f>+RIGHT(C399,4)</f>
        <v>2020</v>
      </c>
      <c r="W399" t="str">
        <f>+MID(D399,4,2)</f>
        <v>03</v>
      </c>
      <c r="X399" t="str">
        <f>+LEFT(D399,2)</f>
        <v>02</v>
      </c>
      <c r="Y399" t="str">
        <f>+RIGHT(D399,4)</f>
        <v>2025</v>
      </c>
      <c r="Z399">
        <f>+Y399-V399</f>
        <v>5</v>
      </c>
      <c r="AA399">
        <f>+X399-U399</f>
        <v>0</v>
      </c>
      <c r="AB399">
        <f>+AA399/12</f>
        <v>0</v>
      </c>
      <c r="AC399" s="6"/>
    </row>
    <row r="400" spans="1:29" x14ac:dyDescent="0.25">
      <c r="A400" t="s">
        <v>15</v>
      </c>
      <c r="B400" t="s">
        <v>16</v>
      </c>
      <c r="C400" t="s">
        <v>210</v>
      </c>
      <c r="D400" t="s">
        <v>515</v>
      </c>
      <c r="E400" s="2">
        <v>-0.15</v>
      </c>
      <c r="F400" t="s">
        <v>19</v>
      </c>
      <c r="G400" s="2">
        <v>0</v>
      </c>
      <c r="H400" t="s">
        <v>34</v>
      </c>
      <c r="I400" t="s">
        <v>22</v>
      </c>
      <c r="J400" s="2">
        <v>211000</v>
      </c>
      <c r="K400" t="s">
        <v>21</v>
      </c>
      <c r="L400" s="2">
        <v>6000000000</v>
      </c>
      <c r="M400" t="s">
        <v>23</v>
      </c>
      <c r="N400" t="s">
        <v>24</v>
      </c>
      <c r="O400" t="s">
        <v>525</v>
      </c>
      <c r="P400" s="3" t="str">
        <f>+LEFT(O400,10)</f>
        <v>01/30/2020</v>
      </c>
      <c r="Q400" s="4">
        <f t="shared" si="6"/>
        <v>43860</v>
      </c>
      <c r="R400" s="5">
        <f>+Z400+AB400</f>
        <v>7</v>
      </c>
      <c r="S400" s="6">
        <f>+IF(I400="CLF",J400,L400)</f>
        <v>211000</v>
      </c>
      <c r="T400" t="str">
        <f>+MID(C400,4,2)</f>
        <v>03</v>
      </c>
      <c r="U400" t="str">
        <f>+LEFT(C400,2)</f>
        <v>02</v>
      </c>
      <c r="V400" t="str">
        <f>+RIGHT(C400,4)</f>
        <v>2020</v>
      </c>
      <c r="W400" t="str">
        <f>+MID(D400,4,2)</f>
        <v>03</v>
      </c>
      <c r="X400" t="str">
        <f>+LEFT(D400,2)</f>
        <v>02</v>
      </c>
      <c r="Y400" t="str">
        <f>+RIGHT(D400,4)</f>
        <v>2027</v>
      </c>
      <c r="Z400">
        <f>+Y400-V400</f>
        <v>7</v>
      </c>
      <c r="AA400">
        <f>+X400-U400</f>
        <v>0</v>
      </c>
      <c r="AB400">
        <f>+AA400/12</f>
        <v>0</v>
      </c>
      <c r="AC400" s="6"/>
    </row>
    <row r="401" spans="1:29" x14ac:dyDescent="0.25">
      <c r="A401" t="s">
        <v>15</v>
      </c>
      <c r="B401" t="s">
        <v>16</v>
      </c>
      <c r="C401" t="s">
        <v>210</v>
      </c>
      <c r="D401" t="s">
        <v>526</v>
      </c>
      <c r="E401" s="2">
        <v>0.20499999999999999</v>
      </c>
      <c r="F401" t="s">
        <v>19</v>
      </c>
      <c r="G401" s="2">
        <v>0</v>
      </c>
      <c r="H401" t="s">
        <v>34</v>
      </c>
      <c r="I401" t="s">
        <v>22</v>
      </c>
      <c r="J401" s="2">
        <v>70000</v>
      </c>
      <c r="K401" t="s">
        <v>21</v>
      </c>
      <c r="L401" s="2">
        <v>2000000000</v>
      </c>
      <c r="M401" t="s">
        <v>23</v>
      </c>
      <c r="N401" t="s">
        <v>24</v>
      </c>
      <c r="O401" t="s">
        <v>527</v>
      </c>
      <c r="P401" s="3" t="str">
        <f>+LEFT(O401,10)</f>
        <v>01/30/2020</v>
      </c>
      <c r="Q401" s="4">
        <f t="shared" si="6"/>
        <v>43860</v>
      </c>
      <c r="R401" s="5">
        <f>+Z401+AB401</f>
        <v>20</v>
      </c>
      <c r="S401" s="6">
        <f>+IF(I401="CLF",J401,L401)</f>
        <v>70000</v>
      </c>
      <c r="T401" t="str">
        <f>+MID(C401,4,2)</f>
        <v>03</v>
      </c>
      <c r="U401" t="str">
        <f>+LEFT(C401,2)</f>
        <v>02</v>
      </c>
      <c r="V401" t="str">
        <f>+RIGHT(C401,4)</f>
        <v>2020</v>
      </c>
      <c r="W401" t="str">
        <f>+MID(D401,4,2)</f>
        <v>03</v>
      </c>
      <c r="X401" t="str">
        <f>+LEFT(D401,2)</f>
        <v>02</v>
      </c>
      <c r="Y401" t="str">
        <f>+RIGHT(D401,4)</f>
        <v>2040</v>
      </c>
      <c r="Z401">
        <f>+Y401-V401</f>
        <v>20</v>
      </c>
      <c r="AA401">
        <f>+X401-U401</f>
        <v>0</v>
      </c>
      <c r="AB401">
        <f>+AA401/12</f>
        <v>0</v>
      </c>
      <c r="AC401" s="6"/>
    </row>
    <row r="402" spans="1:29" x14ac:dyDescent="0.25">
      <c r="A402" t="s">
        <v>15</v>
      </c>
      <c r="B402" t="s">
        <v>16</v>
      </c>
      <c r="C402" t="s">
        <v>210</v>
      </c>
      <c r="D402" t="s">
        <v>528</v>
      </c>
      <c r="E402" s="2">
        <v>0.14000000000000001</v>
      </c>
      <c r="F402" t="s">
        <v>19</v>
      </c>
      <c r="G402" s="2">
        <v>0</v>
      </c>
      <c r="H402" t="s">
        <v>34</v>
      </c>
      <c r="I402" t="s">
        <v>22</v>
      </c>
      <c r="J402" s="2">
        <v>141000</v>
      </c>
      <c r="K402" t="s">
        <v>21</v>
      </c>
      <c r="L402" s="2">
        <v>4000000000</v>
      </c>
      <c r="M402" t="s">
        <v>23</v>
      </c>
      <c r="N402" t="s">
        <v>24</v>
      </c>
      <c r="O402" t="s">
        <v>529</v>
      </c>
      <c r="P402" s="3" t="str">
        <f>+LEFT(O402,10)</f>
        <v>01/30/2020</v>
      </c>
      <c r="Q402" s="4">
        <f t="shared" si="6"/>
        <v>43860</v>
      </c>
      <c r="R402" s="5">
        <f>+Z402+AB402</f>
        <v>10</v>
      </c>
      <c r="S402" s="6">
        <f>+IF(I402="CLF",J402,L402)</f>
        <v>141000</v>
      </c>
      <c r="T402" t="str">
        <f>+MID(C402,4,2)</f>
        <v>03</v>
      </c>
      <c r="U402" t="str">
        <f>+LEFT(C402,2)</f>
        <v>02</v>
      </c>
      <c r="V402" t="str">
        <f>+RIGHT(C402,4)</f>
        <v>2020</v>
      </c>
      <c r="W402" t="str">
        <f>+MID(D402,4,2)</f>
        <v>04</v>
      </c>
      <c r="X402" t="str">
        <f>+LEFT(D402,2)</f>
        <v>02</v>
      </c>
      <c r="Y402" t="str">
        <f>+RIGHT(D402,4)</f>
        <v>2030</v>
      </c>
      <c r="Z402">
        <f>+Y402-V402</f>
        <v>10</v>
      </c>
      <c r="AA402">
        <f>+X402-U402</f>
        <v>0</v>
      </c>
      <c r="AB402">
        <f>+AA402/12</f>
        <v>0</v>
      </c>
      <c r="AC402" s="6"/>
    </row>
    <row r="403" spans="1:29" x14ac:dyDescent="0.25">
      <c r="A403" t="s">
        <v>15</v>
      </c>
      <c r="B403" t="s">
        <v>16</v>
      </c>
      <c r="C403" t="s">
        <v>210</v>
      </c>
      <c r="D403" t="s">
        <v>530</v>
      </c>
      <c r="E403" s="2">
        <v>0.20499999999999999</v>
      </c>
      <c r="F403" t="s">
        <v>19</v>
      </c>
      <c r="G403" s="2">
        <v>0</v>
      </c>
      <c r="H403" t="s">
        <v>34</v>
      </c>
      <c r="I403" t="s">
        <v>22</v>
      </c>
      <c r="J403" s="2">
        <v>141000</v>
      </c>
      <c r="K403" t="s">
        <v>21</v>
      </c>
      <c r="L403" s="2">
        <v>4000000000</v>
      </c>
      <c r="M403" t="s">
        <v>23</v>
      </c>
      <c r="N403" t="s">
        <v>24</v>
      </c>
      <c r="O403" t="s">
        <v>531</v>
      </c>
      <c r="P403" s="3" t="str">
        <f>+LEFT(O403,10)</f>
        <v>01/30/2020</v>
      </c>
      <c r="Q403" s="4">
        <f t="shared" si="6"/>
        <v>43860</v>
      </c>
      <c r="R403" s="5">
        <f>+Z403+AB403</f>
        <v>20</v>
      </c>
      <c r="S403" s="6">
        <f>+IF(I403="CLF",J403,L403)</f>
        <v>141000</v>
      </c>
      <c r="T403" t="str">
        <f>+MID(C403,4,2)</f>
        <v>03</v>
      </c>
      <c r="U403" t="str">
        <f>+LEFT(C403,2)</f>
        <v>02</v>
      </c>
      <c r="V403" t="str">
        <f>+RIGHT(C403,4)</f>
        <v>2020</v>
      </c>
      <c r="W403" t="str">
        <f>+MID(D403,4,2)</f>
        <v>04</v>
      </c>
      <c r="X403" t="str">
        <f>+LEFT(D403,2)</f>
        <v>02</v>
      </c>
      <c r="Y403" t="str">
        <f>+RIGHT(D403,4)</f>
        <v>2040</v>
      </c>
      <c r="Z403">
        <f>+Y403-V403</f>
        <v>20</v>
      </c>
      <c r="AA403">
        <f>+X403-U403</f>
        <v>0</v>
      </c>
      <c r="AB403">
        <f>+AA403/12</f>
        <v>0</v>
      </c>
      <c r="AC403" s="6"/>
    </row>
    <row r="404" spans="1:29" x14ac:dyDescent="0.25">
      <c r="A404" t="s">
        <v>15</v>
      </c>
      <c r="B404" t="s">
        <v>16</v>
      </c>
      <c r="C404" t="s">
        <v>210</v>
      </c>
      <c r="D404" t="s">
        <v>528</v>
      </c>
      <c r="E404" s="2">
        <v>0.14000000000000001</v>
      </c>
      <c r="F404" t="s">
        <v>19</v>
      </c>
      <c r="G404" s="2">
        <v>0</v>
      </c>
      <c r="H404" t="s">
        <v>34</v>
      </c>
      <c r="I404" t="s">
        <v>22</v>
      </c>
      <c r="J404" s="2">
        <v>282000</v>
      </c>
      <c r="K404" t="s">
        <v>21</v>
      </c>
      <c r="L404" s="2">
        <v>8000000000</v>
      </c>
      <c r="M404" t="s">
        <v>23</v>
      </c>
      <c r="N404" t="s">
        <v>24</v>
      </c>
      <c r="O404" t="s">
        <v>532</v>
      </c>
      <c r="P404" s="3" t="str">
        <f>+LEFT(O404,10)</f>
        <v>01/30/2020</v>
      </c>
      <c r="Q404" s="4">
        <f t="shared" si="6"/>
        <v>43860</v>
      </c>
      <c r="R404" s="5">
        <f>+Z404+AB404</f>
        <v>10</v>
      </c>
      <c r="S404" s="6">
        <f>+IF(I404="CLF",J404,L404)</f>
        <v>282000</v>
      </c>
      <c r="T404" t="str">
        <f>+MID(C404,4,2)</f>
        <v>03</v>
      </c>
      <c r="U404" t="str">
        <f>+LEFT(C404,2)</f>
        <v>02</v>
      </c>
      <c r="V404" t="str">
        <f>+RIGHT(C404,4)</f>
        <v>2020</v>
      </c>
      <c r="W404" t="str">
        <f>+MID(D404,4,2)</f>
        <v>04</v>
      </c>
      <c r="X404" t="str">
        <f>+LEFT(D404,2)</f>
        <v>02</v>
      </c>
      <c r="Y404" t="str">
        <f>+RIGHT(D404,4)</f>
        <v>2030</v>
      </c>
      <c r="Z404">
        <f>+Y404-V404</f>
        <v>10</v>
      </c>
      <c r="AA404">
        <f>+X404-U404</f>
        <v>0</v>
      </c>
      <c r="AB404">
        <f>+AA404/12</f>
        <v>0</v>
      </c>
      <c r="AC404" s="6"/>
    </row>
    <row r="405" spans="1:29" x14ac:dyDescent="0.25">
      <c r="A405" t="s">
        <v>15</v>
      </c>
      <c r="B405" t="s">
        <v>16</v>
      </c>
      <c r="C405" t="s">
        <v>506</v>
      </c>
      <c r="D405" t="s">
        <v>507</v>
      </c>
      <c r="E405" s="2">
        <v>7.0000000000000007E-2</v>
      </c>
      <c r="F405" t="s">
        <v>19</v>
      </c>
      <c r="G405" s="2">
        <v>0</v>
      </c>
      <c r="H405" t="s">
        <v>81</v>
      </c>
      <c r="I405" t="s">
        <v>22</v>
      </c>
      <c r="J405" s="2">
        <v>141000</v>
      </c>
      <c r="K405" t="s">
        <v>21</v>
      </c>
      <c r="L405" s="2">
        <v>4000000000</v>
      </c>
      <c r="M405" t="s">
        <v>23</v>
      </c>
      <c r="N405" t="s">
        <v>24</v>
      </c>
      <c r="O405" t="s">
        <v>508</v>
      </c>
      <c r="P405" s="3" t="str">
        <f>+LEFT(O405,10)</f>
        <v>02/04/2020</v>
      </c>
      <c r="Q405" s="4">
        <f t="shared" si="6"/>
        <v>43865</v>
      </c>
      <c r="R405" s="5">
        <f>+Z405+AB405</f>
        <v>10</v>
      </c>
      <c r="S405" s="6">
        <f>+IF(I405="CLF",J405,L405)</f>
        <v>141000</v>
      </c>
      <c r="T405" t="str">
        <f>+MID(C405,4,2)</f>
        <v>06</v>
      </c>
      <c r="U405" t="str">
        <f>+LEFT(C405,2)</f>
        <v>02</v>
      </c>
      <c r="V405" t="str">
        <f>+RIGHT(C405,4)</f>
        <v>2020</v>
      </c>
      <c r="W405" t="str">
        <f>+MID(D405,4,2)</f>
        <v>06</v>
      </c>
      <c r="X405" t="str">
        <f>+LEFT(D405,2)</f>
        <v>02</v>
      </c>
      <c r="Y405" t="str">
        <f>+RIGHT(D405,4)</f>
        <v>2030</v>
      </c>
      <c r="Z405">
        <f>+Y405-V405</f>
        <v>10</v>
      </c>
      <c r="AA405">
        <f>+X405-U405</f>
        <v>0</v>
      </c>
      <c r="AB405">
        <f>+AA405/12</f>
        <v>0</v>
      </c>
      <c r="AC405" s="6"/>
    </row>
    <row r="406" spans="1:29" x14ac:dyDescent="0.25">
      <c r="A406" t="s">
        <v>15</v>
      </c>
      <c r="B406" t="s">
        <v>16</v>
      </c>
      <c r="C406" t="s">
        <v>506</v>
      </c>
      <c r="D406" t="s">
        <v>509</v>
      </c>
      <c r="E406" s="2">
        <v>-0.64</v>
      </c>
      <c r="F406" t="s">
        <v>19</v>
      </c>
      <c r="G406" s="2">
        <v>0</v>
      </c>
      <c r="H406" t="s">
        <v>81</v>
      </c>
      <c r="I406" t="s">
        <v>22</v>
      </c>
      <c r="J406" s="2">
        <v>282000</v>
      </c>
      <c r="K406" t="s">
        <v>21</v>
      </c>
      <c r="L406" s="2">
        <v>8000000000</v>
      </c>
      <c r="M406" t="s">
        <v>23</v>
      </c>
      <c r="N406" t="s">
        <v>24</v>
      </c>
      <c r="O406" t="s">
        <v>510</v>
      </c>
      <c r="P406" s="3" t="str">
        <f>+LEFT(O406,10)</f>
        <v>02/04/2020</v>
      </c>
      <c r="Q406" s="4">
        <f t="shared" si="6"/>
        <v>43865</v>
      </c>
      <c r="R406" s="5">
        <f>+Z406+AB406</f>
        <v>5</v>
      </c>
      <c r="S406" s="6">
        <f>+IF(I406="CLF",J406,L406)</f>
        <v>282000</v>
      </c>
      <c r="T406" t="str">
        <f>+MID(C406,4,2)</f>
        <v>06</v>
      </c>
      <c r="U406" t="str">
        <f>+LEFT(C406,2)</f>
        <v>02</v>
      </c>
      <c r="V406" t="str">
        <f>+RIGHT(C406,4)</f>
        <v>2020</v>
      </c>
      <c r="W406" t="str">
        <f>+MID(D406,4,2)</f>
        <v>06</v>
      </c>
      <c r="X406" t="str">
        <f>+LEFT(D406,2)</f>
        <v>02</v>
      </c>
      <c r="Y406" t="str">
        <f>+RIGHT(D406,4)</f>
        <v>2025</v>
      </c>
      <c r="Z406">
        <f>+Y406-V406</f>
        <v>5</v>
      </c>
      <c r="AA406">
        <f>+X406-U406</f>
        <v>0</v>
      </c>
      <c r="AB406">
        <f>+AA406/12</f>
        <v>0</v>
      </c>
      <c r="AC406" s="6"/>
    </row>
    <row r="407" spans="1:29" x14ac:dyDescent="0.25">
      <c r="A407" t="s">
        <v>15</v>
      </c>
      <c r="B407" t="s">
        <v>16</v>
      </c>
      <c r="C407" t="s">
        <v>506</v>
      </c>
      <c r="D407" t="s">
        <v>509</v>
      </c>
      <c r="E407" s="2">
        <v>-0.61</v>
      </c>
      <c r="F407" t="s">
        <v>19</v>
      </c>
      <c r="G407" s="2">
        <v>0</v>
      </c>
      <c r="H407" t="s">
        <v>20</v>
      </c>
      <c r="I407" t="s">
        <v>21</v>
      </c>
      <c r="J407" s="2">
        <v>8000000000</v>
      </c>
      <c r="K407" t="s">
        <v>22</v>
      </c>
      <c r="L407" s="2">
        <v>282000</v>
      </c>
      <c r="M407" t="s">
        <v>23</v>
      </c>
      <c r="N407" t="s">
        <v>24</v>
      </c>
      <c r="O407" t="s">
        <v>511</v>
      </c>
      <c r="P407" s="3" t="str">
        <f>+LEFT(O407,10)</f>
        <v>02/04/2020</v>
      </c>
      <c r="Q407" s="4">
        <f t="shared" si="6"/>
        <v>43865</v>
      </c>
      <c r="R407" s="5">
        <f>+Z407+AB407</f>
        <v>5</v>
      </c>
      <c r="S407" s="6">
        <f>+IF(I407="CLF",J407,L407)</f>
        <v>282000</v>
      </c>
      <c r="T407" t="str">
        <f>+MID(C407,4,2)</f>
        <v>06</v>
      </c>
      <c r="U407" t="str">
        <f>+LEFT(C407,2)</f>
        <v>02</v>
      </c>
      <c r="V407" t="str">
        <f>+RIGHT(C407,4)</f>
        <v>2020</v>
      </c>
      <c r="W407" t="str">
        <f>+MID(D407,4,2)</f>
        <v>06</v>
      </c>
      <c r="X407" t="str">
        <f>+LEFT(D407,2)</f>
        <v>02</v>
      </c>
      <c r="Y407" t="str">
        <f>+RIGHT(D407,4)</f>
        <v>2025</v>
      </c>
      <c r="Z407">
        <f>+Y407-V407</f>
        <v>5</v>
      </c>
      <c r="AA407">
        <f>+X407-U407</f>
        <v>0</v>
      </c>
      <c r="AB407">
        <f>+AA407/12</f>
        <v>0</v>
      </c>
      <c r="AC407" s="6"/>
    </row>
    <row r="408" spans="1:29" x14ac:dyDescent="0.25">
      <c r="A408" t="s">
        <v>15</v>
      </c>
      <c r="B408" t="s">
        <v>16</v>
      </c>
      <c r="C408" t="s">
        <v>506</v>
      </c>
      <c r="D408" t="s">
        <v>509</v>
      </c>
      <c r="E408" s="2">
        <v>-0.61</v>
      </c>
      <c r="F408" t="s">
        <v>19</v>
      </c>
      <c r="G408" s="2">
        <v>0</v>
      </c>
      <c r="H408" t="s">
        <v>34</v>
      </c>
      <c r="I408" t="s">
        <v>22</v>
      </c>
      <c r="J408" s="2">
        <v>282000</v>
      </c>
      <c r="K408" t="s">
        <v>21</v>
      </c>
      <c r="L408" s="2">
        <v>8000000000</v>
      </c>
      <c r="M408" t="s">
        <v>23</v>
      </c>
      <c r="N408" t="s">
        <v>24</v>
      </c>
      <c r="O408" t="s">
        <v>512</v>
      </c>
      <c r="P408" s="3" t="str">
        <f>+LEFT(O408,10)</f>
        <v>02/04/2020</v>
      </c>
      <c r="Q408" s="4">
        <f t="shared" si="6"/>
        <v>43865</v>
      </c>
      <c r="R408" s="5">
        <f>+Z408+AB408</f>
        <v>5</v>
      </c>
      <c r="S408" s="6">
        <f>+IF(I408="CLF",J408,L408)</f>
        <v>282000</v>
      </c>
      <c r="T408" t="str">
        <f>+MID(C408,4,2)</f>
        <v>06</v>
      </c>
      <c r="U408" t="str">
        <f>+LEFT(C408,2)</f>
        <v>02</v>
      </c>
      <c r="V408" t="str">
        <f>+RIGHT(C408,4)</f>
        <v>2020</v>
      </c>
      <c r="W408" t="str">
        <f>+MID(D408,4,2)</f>
        <v>06</v>
      </c>
      <c r="X408" t="str">
        <f>+LEFT(D408,2)</f>
        <v>02</v>
      </c>
      <c r="Y408" t="str">
        <f>+RIGHT(D408,4)</f>
        <v>2025</v>
      </c>
      <c r="Z408">
        <f>+Y408-V408</f>
        <v>5</v>
      </c>
      <c r="AA408">
        <f>+X408-U408</f>
        <v>0</v>
      </c>
      <c r="AB408">
        <f>+AA408/12</f>
        <v>0</v>
      </c>
      <c r="AC408" s="6"/>
    </row>
    <row r="409" spans="1:29" x14ac:dyDescent="0.25">
      <c r="A409" t="s">
        <v>15</v>
      </c>
      <c r="B409" t="s">
        <v>16</v>
      </c>
      <c r="C409" t="s">
        <v>481</v>
      </c>
      <c r="D409" t="s">
        <v>482</v>
      </c>
      <c r="E409" s="2">
        <v>-0.63</v>
      </c>
      <c r="F409" t="s">
        <v>19</v>
      </c>
      <c r="G409" s="2">
        <v>0</v>
      </c>
      <c r="H409" t="s">
        <v>20</v>
      </c>
      <c r="I409" t="s">
        <v>22</v>
      </c>
      <c r="J409" s="2">
        <v>317000</v>
      </c>
      <c r="K409" t="s">
        <v>21</v>
      </c>
      <c r="L409" s="2">
        <v>9000000000</v>
      </c>
      <c r="M409" t="s">
        <v>23</v>
      </c>
      <c r="N409" t="s">
        <v>45</v>
      </c>
      <c r="O409" t="s">
        <v>500</v>
      </c>
      <c r="P409" s="3" t="str">
        <f>+LEFT(O409,10)</f>
        <v>02/05/2020</v>
      </c>
      <c r="Q409" s="4">
        <f t="shared" si="6"/>
        <v>43866</v>
      </c>
      <c r="R409" s="5">
        <f>+Z409+AB409</f>
        <v>5</v>
      </c>
      <c r="S409" s="6">
        <f>+IF(I409="CLF",J409,L409)</f>
        <v>317000</v>
      </c>
      <c r="T409" t="str">
        <f>+MID(C409,4,2)</f>
        <v>07</v>
      </c>
      <c r="U409" t="str">
        <f>+LEFT(C409,2)</f>
        <v>02</v>
      </c>
      <c r="V409" t="str">
        <f>+RIGHT(C409,4)</f>
        <v>2020</v>
      </c>
      <c r="W409" t="str">
        <f>+MID(D409,4,2)</f>
        <v>07</v>
      </c>
      <c r="X409" t="str">
        <f>+LEFT(D409,2)</f>
        <v>02</v>
      </c>
      <c r="Y409" t="str">
        <f>+RIGHT(D409,4)</f>
        <v>2025</v>
      </c>
      <c r="Z409">
        <f>+Y409-V409</f>
        <v>5</v>
      </c>
      <c r="AA409">
        <f>+X409-U409</f>
        <v>0</v>
      </c>
      <c r="AB409">
        <f>+AA409/12</f>
        <v>0</v>
      </c>
      <c r="AC409" s="6"/>
    </row>
    <row r="410" spans="1:29" x14ac:dyDescent="0.25">
      <c r="A410" t="s">
        <v>15</v>
      </c>
      <c r="B410" t="s">
        <v>16</v>
      </c>
      <c r="C410" t="s">
        <v>481</v>
      </c>
      <c r="D410" t="s">
        <v>494</v>
      </c>
      <c r="E410" s="2">
        <v>0.05</v>
      </c>
      <c r="F410" t="s">
        <v>19</v>
      </c>
      <c r="G410" s="2">
        <v>0</v>
      </c>
      <c r="H410" t="s">
        <v>20</v>
      </c>
      <c r="I410" t="s">
        <v>21</v>
      </c>
      <c r="J410" s="2">
        <v>3000000000</v>
      </c>
      <c r="K410" t="s">
        <v>22</v>
      </c>
      <c r="L410" s="2">
        <v>105000</v>
      </c>
      <c r="M410" t="s">
        <v>23</v>
      </c>
      <c r="N410" t="s">
        <v>24</v>
      </c>
      <c r="O410" t="s">
        <v>501</v>
      </c>
      <c r="P410" s="3" t="str">
        <f>+LEFT(O410,10)</f>
        <v>02/05/2020</v>
      </c>
      <c r="Q410" s="4">
        <f t="shared" si="6"/>
        <v>43866</v>
      </c>
      <c r="R410" s="5">
        <f>+Z410+AB410</f>
        <v>10</v>
      </c>
      <c r="S410" s="6">
        <f>+IF(I410="CLF",J410,L410)</f>
        <v>105000</v>
      </c>
      <c r="T410" t="str">
        <f>+MID(C410,4,2)</f>
        <v>07</v>
      </c>
      <c r="U410" t="str">
        <f>+LEFT(C410,2)</f>
        <v>02</v>
      </c>
      <c r="V410" t="str">
        <f>+RIGHT(C410,4)</f>
        <v>2020</v>
      </c>
      <c r="W410" t="str">
        <f>+MID(D410,4,2)</f>
        <v>07</v>
      </c>
      <c r="X410" t="str">
        <f>+LEFT(D410,2)</f>
        <v>02</v>
      </c>
      <c r="Y410" t="str">
        <f>+RIGHT(D410,4)</f>
        <v>2030</v>
      </c>
      <c r="Z410">
        <f>+Y410-V410</f>
        <v>10</v>
      </c>
      <c r="AA410">
        <f>+X410-U410</f>
        <v>0</v>
      </c>
      <c r="AB410">
        <f>+AA410/12</f>
        <v>0</v>
      </c>
      <c r="AC410" s="6"/>
    </row>
    <row r="411" spans="1:29" x14ac:dyDescent="0.25">
      <c r="A411" t="s">
        <v>15</v>
      </c>
      <c r="B411" t="s">
        <v>16</v>
      </c>
      <c r="C411" t="s">
        <v>481</v>
      </c>
      <c r="D411" t="s">
        <v>482</v>
      </c>
      <c r="E411" s="2">
        <v>-0.64</v>
      </c>
      <c r="F411" t="s">
        <v>19</v>
      </c>
      <c r="G411" s="2">
        <v>0</v>
      </c>
      <c r="H411" t="s">
        <v>20</v>
      </c>
      <c r="I411" t="s">
        <v>21</v>
      </c>
      <c r="J411" s="2">
        <v>8000000000</v>
      </c>
      <c r="K411" t="s">
        <v>22</v>
      </c>
      <c r="L411" s="2">
        <v>282000</v>
      </c>
      <c r="M411" t="s">
        <v>23</v>
      </c>
      <c r="N411" t="s">
        <v>24</v>
      </c>
      <c r="O411" t="s">
        <v>502</v>
      </c>
      <c r="P411" s="3" t="str">
        <f>+LEFT(O411,10)</f>
        <v>02/05/2020</v>
      </c>
      <c r="Q411" s="4">
        <f t="shared" si="6"/>
        <v>43866</v>
      </c>
      <c r="R411" s="5">
        <f>+Z411+AB411</f>
        <v>5</v>
      </c>
      <c r="S411" s="6">
        <f>+IF(I411="CLF",J411,L411)</f>
        <v>282000</v>
      </c>
      <c r="T411" t="str">
        <f>+MID(C411,4,2)</f>
        <v>07</v>
      </c>
      <c r="U411" t="str">
        <f>+LEFT(C411,2)</f>
        <v>02</v>
      </c>
      <c r="V411" t="str">
        <f>+RIGHT(C411,4)</f>
        <v>2020</v>
      </c>
      <c r="W411" t="str">
        <f>+MID(D411,4,2)</f>
        <v>07</v>
      </c>
      <c r="X411" t="str">
        <f>+LEFT(D411,2)</f>
        <v>02</v>
      </c>
      <c r="Y411" t="str">
        <f>+RIGHT(D411,4)</f>
        <v>2025</v>
      </c>
      <c r="Z411">
        <f>+Y411-V411</f>
        <v>5</v>
      </c>
      <c r="AA411">
        <f>+X411-U411</f>
        <v>0</v>
      </c>
      <c r="AB411">
        <f>+AA411/12</f>
        <v>0</v>
      </c>
      <c r="AC411" s="6"/>
    </row>
    <row r="412" spans="1:29" x14ac:dyDescent="0.25">
      <c r="A412" t="s">
        <v>15</v>
      </c>
      <c r="B412" t="s">
        <v>16</v>
      </c>
      <c r="C412" t="s">
        <v>481</v>
      </c>
      <c r="D412" t="s">
        <v>494</v>
      </c>
      <c r="E412" s="2">
        <v>0.04</v>
      </c>
      <c r="F412" t="s">
        <v>19</v>
      </c>
      <c r="G412" s="2">
        <v>0</v>
      </c>
      <c r="H412" t="s">
        <v>34</v>
      </c>
      <c r="I412" t="s">
        <v>22</v>
      </c>
      <c r="J412" s="2">
        <v>105000</v>
      </c>
      <c r="K412" t="s">
        <v>21</v>
      </c>
      <c r="L412" s="2">
        <v>3000000000</v>
      </c>
      <c r="M412" t="s">
        <v>23</v>
      </c>
      <c r="N412" t="s">
        <v>24</v>
      </c>
      <c r="O412" t="s">
        <v>503</v>
      </c>
      <c r="P412" s="3" t="str">
        <f>+LEFT(O412,10)</f>
        <v>02/05/2020</v>
      </c>
      <c r="Q412" s="4">
        <f t="shared" si="6"/>
        <v>43866</v>
      </c>
      <c r="R412" s="5">
        <f>+Z412+AB412</f>
        <v>10</v>
      </c>
      <c r="S412" s="6">
        <f>+IF(I412="CLF",J412,L412)</f>
        <v>105000</v>
      </c>
      <c r="T412" t="str">
        <f>+MID(C412,4,2)</f>
        <v>07</v>
      </c>
      <c r="U412" t="str">
        <f>+LEFT(C412,2)</f>
        <v>02</v>
      </c>
      <c r="V412" t="str">
        <f>+RIGHT(C412,4)</f>
        <v>2020</v>
      </c>
      <c r="W412" t="str">
        <f>+MID(D412,4,2)</f>
        <v>07</v>
      </c>
      <c r="X412" t="str">
        <f>+LEFT(D412,2)</f>
        <v>02</v>
      </c>
      <c r="Y412" t="str">
        <f>+RIGHT(D412,4)</f>
        <v>2030</v>
      </c>
      <c r="Z412">
        <f>+Y412-V412</f>
        <v>10</v>
      </c>
      <c r="AA412">
        <f>+X412-U412</f>
        <v>0</v>
      </c>
      <c r="AB412">
        <f>+AA412/12</f>
        <v>0</v>
      </c>
      <c r="AC412" s="6"/>
    </row>
    <row r="413" spans="1:29" x14ac:dyDescent="0.25">
      <c r="A413" t="s">
        <v>15</v>
      </c>
      <c r="B413" t="s">
        <v>16</v>
      </c>
      <c r="C413" t="s">
        <v>481</v>
      </c>
      <c r="D413" t="s">
        <v>494</v>
      </c>
      <c r="E413" s="2">
        <v>0.45</v>
      </c>
      <c r="F413" t="s">
        <v>19</v>
      </c>
      <c r="G413" s="2">
        <v>0</v>
      </c>
      <c r="H413" t="s">
        <v>34</v>
      </c>
      <c r="I413" t="s">
        <v>22</v>
      </c>
      <c r="J413" s="2">
        <v>211000</v>
      </c>
      <c r="K413" t="s">
        <v>21</v>
      </c>
      <c r="L413" s="2">
        <v>6000000000</v>
      </c>
      <c r="M413" t="s">
        <v>23</v>
      </c>
      <c r="N413" t="s">
        <v>24</v>
      </c>
      <c r="O413" t="s">
        <v>504</v>
      </c>
      <c r="P413" s="3" t="str">
        <f>+LEFT(O413,10)</f>
        <v>02/05/2020</v>
      </c>
      <c r="Q413" s="4">
        <f t="shared" si="6"/>
        <v>43866</v>
      </c>
      <c r="R413" s="5">
        <f>+Z413+AB413</f>
        <v>10</v>
      </c>
      <c r="S413" s="6">
        <f>+IF(I413="CLF",J413,L413)</f>
        <v>211000</v>
      </c>
      <c r="T413" t="str">
        <f>+MID(C413,4,2)</f>
        <v>07</v>
      </c>
      <c r="U413" t="str">
        <f>+LEFT(C413,2)</f>
        <v>02</v>
      </c>
      <c r="V413" t="str">
        <f>+RIGHT(C413,4)</f>
        <v>2020</v>
      </c>
      <c r="W413" t="str">
        <f>+MID(D413,4,2)</f>
        <v>07</v>
      </c>
      <c r="X413" t="str">
        <f>+LEFT(D413,2)</f>
        <v>02</v>
      </c>
      <c r="Y413" t="str">
        <f>+RIGHT(D413,4)</f>
        <v>2030</v>
      </c>
      <c r="Z413">
        <f>+Y413-V413</f>
        <v>10</v>
      </c>
      <c r="AA413">
        <f>+X413-U413</f>
        <v>0</v>
      </c>
      <c r="AB413">
        <f>+AA413/12</f>
        <v>0</v>
      </c>
      <c r="AC413" s="6"/>
    </row>
    <row r="414" spans="1:29" x14ac:dyDescent="0.25">
      <c r="A414" t="s">
        <v>15</v>
      </c>
      <c r="B414" t="s">
        <v>16</v>
      </c>
      <c r="C414" t="s">
        <v>481</v>
      </c>
      <c r="D414" t="s">
        <v>482</v>
      </c>
      <c r="E414" s="2">
        <v>-0.65</v>
      </c>
      <c r="F414" t="s">
        <v>19</v>
      </c>
      <c r="G414" s="2">
        <v>0</v>
      </c>
      <c r="H414" t="s">
        <v>34</v>
      </c>
      <c r="I414" t="s">
        <v>22</v>
      </c>
      <c r="J414" s="2">
        <v>93000</v>
      </c>
      <c r="K414" t="s">
        <v>21</v>
      </c>
      <c r="L414" s="2">
        <v>7000000000</v>
      </c>
      <c r="M414" t="s">
        <v>23</v>
      </c>
      <c r="N414" t="s">
        <v>24</v>
      </c>
      <c r="O414" t="s">
        <v>505</v>
      </c>
      <c r="P414" s="3" t="str">
        <f>+LEFT(O414,10)</f>
        <v>02/05/2020</v>
      </c>
      <c r="Q414" s="4">
        <f t="shared" si="6"/>
        <v>43866</v>
      </c>
      <c r="R414" s="5">
        <f>+Z414+AB414</f>
        <v>5</v>
      </c>
      <c r="S414" s="6">
        <f>+IF(I414="CLF",J414,L414)</f>
        <v>93000</v>
      </c>
      <c r="T414" t="str">
        <f>+MID(C414,4,2)</f>
        <v>07</v>
      </c>
      <c r="U414" t="str">
        <f>+LEFT(C414,2)</f>
        <v>02</v>
      </c>
      <c r="V414" t="str">
        <f>+RIGHT(C414,4)</f>
        <v>2020</v>
      </c>
      <c r="W414" t="str">
        <f>+MID(D414,4,2)</f>
        <v>07</v>
      </c>
      <c r="X414" t="str">
        <f>+LEFT(D414,2)</f>
        <v>02</v>
      </c>
      <c r="Y414" t="str">
        <f>+RIGHT(D414,4)</f>
        <v>2025</v>
      </c>
      <c r="Z414">
        <f>+Y414-V414</f>
        <v>5</v>
      </c>
      <c r="AA414">
        <f>+X414-U414</f>
        <v>0</v>
      </c>
      <c r="AB414">
        <f>+AA414/12</f>
        <v>0</v>
      </c>
      <c r="AC414" s="6"/>
    </row>
    <row r="415" spans="1:29" x14ac:dyDescent="0.25">
      <c r="A415" t="s">
        <v>15</v>
      </c>
      <c r="B415" t="s">
        <v>16</v>
      </c>
      <c r="C415" t="s">
        <v>481</v>
      </c>
      <c r="D415" t="s">
        <v>306</v>
      </c>
      <c r="E415" s="2">
        <v>0</v>
      </c>
      <c r="F415" t="s">
        <v>19</v>
      </c>
      <c r="G415" s="2">
        <v>0</v>
      </c>
      <c r="H415" t="s">
        <v>20</v>
      </c>
      <c r="I415" t="s">
        <v>21</v>
      </c>
      <c r="J415" s="2">
        <v>14000000000</v>
      </c>
      <c r="K415" t="s">
        <v>22</v>
      </c>
      <c r="L415" s="2">
        <v>491000</v>
      </c>
      <c r="M415" t="s">
        <v>23</v>
      </c>
      <c r="N415" t="s">
        <v>24</v>
      </c>
      <c r="O415" t="s">
        <v>492</v>
      </c>
      <c r="P415" s="3" t="str">
        <f>+LEFT(O415,10)</f>
        <v>02/06/2020</v>
      </c>
      <c r="Q415" s="4">
        <f t="shared" si="6"/>
        <v>43867</v>
      </c>
      <c r="R415" s="5">
        <f>+Z415+AB415</f>
        <v>8.3333333333333329E-2</v>
      </c>
      <c r="S415" s="6">
        <f>+IF(I415="CLF",J415,L415)</f>
        <v>491000</v>
      </c>
      <c r="T415" t="str">
        <f>+MID(C415,4,2)</f>
        <v>07</v>
      </c>
      <c r="U415" t="str">
        <f>+LEFT(C415,2)</f>
        <v>02</v>
      </c>
      <c r="V415" t="str">
        <f>+RIGHT(C415,4)</f>
        <v>2020</v>
      </c>
      <c r="W415" t="str">
        <f>+MID(D415,4,2)</f>
        <v>09</v>
      </c>
      <c r="X415" t="str">
        <f>+LEFT(D415,2)</f>
        <v>03</v>
      </c>
      <c r="Y415" t="str">
        <f>+RIGHT(D415,4)</f>
        <v>2020</v>
      </c>
      <c r="Z415">
        <f>+Y415-V415</f>
        <v>0</v>
      </c>
      <c r="AA415">
        <f>+X415-U415</f>
        <v>1</v>
      </c>
      <c r="AB415">
        <f>+AA415/12</f>
        <v>8.3333333333333329E-2</v>
      </c>
      <c r="AC415" s="6"/>
    </row>
    <row r="416" spans="1:29" x14ac:dyDescent="0.25">
      <c r="A416" t="s">
        <v>15</v>
      </c>
      <c r="B416" t="s">
        <v>16</v>
      </c>
      <c r="C416" t="s">
        <v>481</v>
      </c>
      <c r="D416" t="s">
        <v>306</v>
      </c>
      <c r="E416" s="2">
        <v>0</v>
      </c>
      <c r="F416" t="s">
        <v>19</v>
      </c>
      <c r="G416" s="2">
        <v>0</v>
      </c>
      <c r="H416" t="s">
        <v>20</v>
      </c>
      <c r="I416" t="s">
        <v>21</v>
      </c>
      <c r="J416" s="2">
        <v>14000000000</v>
      </c>
      <c r="K416" t="s">
        <v>22</v>
      </c>
      <c r="L416" s="2">
        <v>491000</v>
      </c>
      <c r="M416" t="s">
        <v>23</v>
      </c>
      <c r="N416" t="s">
        <v>24</v>
      </c>
      <c r="O416" t="s">
        <v>493</v>
      </c>
      <c r="P416" s="3" t="str">
        <f>+LEFT(O416,10)</f>
        <v>02/06/2020</v>
      </c>
      <c r="Q416" s="4">
        <f t="shared" si="6"/>
        <v>43867</v>
      </c>
      <c r="R416" s="5">
        <f>+Z416+AB416</f>
        <v>8.3333333333333329E-2</v>
      </c>
      <c r="S416" s="6">
        <f>+IF(I416="CLF",J416,L416)</f>
        <v>491000</v>
      </c>
      <c r="T416" t="str">
        <f>+MID(C416,4,2)</f>
        <v>07</v>
      </c>
      <c r="U416" t="str">
        <f>+LEFT(C416,2)</f>
        <v>02</v>
      </c>
      <c r="V416" t="str">
        <f>+RIGHT(C416,4)</f>
        <v>2020</v>
      </c>
      <c r="W416" t="str">
        <f>+MID(D416,4,2)</f>
        <v>09</v>
      </c>
      <c r="X416" t="str">
        <f>+LEFT(D416,2)</f>
        <v>03</v>
      </c>
      <c r="Y416" t="str">
        <f>+RIGHT(D416,4)</f>
        <v>2020</v>
      </c>
      <c r="Z416">
        <f>+Y416-V416</f>
        <v>0</v>
      </c>
      <c r="AA416">
        <f>+X416-U416</f>
        <v>1</v>
      </c>
      <c r="AB416">
        <f>+AA416/12</f>
        <v>8.3333333333333329E-2</v>
      </c>
      <c r="AC416" s="6"/>
    </row>
    <row r="417" spans="1:29" x14ac:dyDescent="0.25">
      <c r="A417" t="s">
        <v>15</v>
      </c>
      <c r="B417" t="s">
        <v>16</v>
      </c>
      <c r="C417" t="s">
        <v>481</v>
      </c>
      <c r="D417" t="s">
        <v>494</v>
      </c>
      <c r="E417" s="2">
        <v>0.03</v>
      </c>
      <c r="F417" t="s">
        <v>19</v>
      </c>
      <c r="G417" s="2">
        <v>0</v>
      </c>
      <c r="H417" t="s">
        <v>34</v>
      </c>
      <c r="I417" t="s">
        <v>22</v>
      </c>
      <c r="J417" s="2">
        <v>105000</v>
      </c>
      <c r="K417" t="s">
        <v>21</v>
      </c>
      <c r="L417" s="2">
        <v>3000000000</v>
      </c>
      <c r="M417" t="s">
        <v>23</v>
      </c>
      <c r="N417" t="s">
        <v>24</v>
      </c>
      <c r="O417" t="s">
        <v>495</v>
      </c>
      <c r="P417" s="3" t="str">
        <f>+LEFT(O417,10)</f>
        <v>02/06/2020</v>
      </c>
      <c r="Q417" s="4">
        <f t="shared" si="6"/>
        <v>43867</v>
      </c>
      <c r="R417" s="5">
        <f>+Z417+AB417</f>
        <v>10</v>
      </c>
      <c r="S417" s="6">
        <f>+IF(I417="CLF",J417,L417)</f>
        <v>105000</v>
      </c>
      <c r="T417" t="str">
        <f>+MID(C417,4,2)</f>
        <v>07</v>
      </c>
      <c r="U417" t="str">
        <f>+LEFT(C417,2)</f>
        <v>02</v>
      </c>
      <c r="V417" t="str">
        <f>+RIGHT(C417,4)</f>
        <v>2020</v>
      </c>
      <c r="W417" t="str">
        <f>+MID(D417,4,2)</f>
        <v>07</v>
      </c>
      <c r="X417" t="str">
        <f>+LEFT(D417,2)</f>
        <v>02</v>
      </c>
      <c r="Y417" t="str">
        <f>+RIGHT(D417,4)</f>
        <v>2030</v>
      </c>
      <c r="Z417">
        <f>+Y417-V417</f>
        <v>10</v>
      </c>
      <c r="AA417">
        <f>+X417-U417</f>
        <v>0</v>
      </c>
      <c r="AB417">
        <f>+AA417/12</f>
        <v>0</v>
      </c>
      <c r="AC417" s="6"/>
    </row>
    <row r="418" spans="1:29" x14ac:dyDescent="0.25">
      <c r="A418" t="s">
        <v>15</v>
      </c>
      <c r="B418" t="s">
        <v>16</v>
      </c>
      <c r="C418" t="s">
        <v>481</v>
      </c>
      <c r="D418" t="s">
        <v>496</v>
      </c>
      <c r="E418" s="2">
        <v>0.1</v>
      </c>
      <c r="F418" t="s">
        <v>19</v>
      </c>
      <c r="G418" s="2">
        <v>0</v>
      </c>
      <c r="H418" t="s">
        <v>34</v>
      </c>
      <c r="I418" t="s">
        <v>22</v>
      </c>
      <c r="J418" s="2">
        <v>70000</v>
      </c>
      <c r="K418" t="s">
        <v>21</v>
      </c>
      <c r="L418" s="2">
        <v>2000000000</v>
      </c>
      <c r="M418" t="s">
        <v>23</v>
      </c>
      <c r="N418" t="s">
        <v>24</v>
      </c>
      <c r="O418" t="s">
        <v>497</v>
      </c>
      <c r="P418" s="3" t="str">
        <f>+LEFT(O418,10)</f>
        <v>02/06/2020</v>
      </c>
      <c r="Q418" s="4">
        <f t="shared" si="6"/>
        <v>43867</v>
      </c>
      <c r="R418" s="5">
        <f>+Z418+AB418</f>
        <v>12</v>
      </c>
      <c r="S418" s="6">
        <f>+IF(I418="CLF",J418,L418)</f>
        <v>70000</v>
      </c>
      <c r="T418" t="str">
        <f>+MID(C418,4,2)</f>
        <v>07</v>
      </c>
      <c r="U418" t="str">
        <f>+LEFT(C418,2)</f>
        <v>02</v>
      </c>
      <c r="V418" t="str">
        <f>+RIGHT(C418,4)</f>
        <v>2020</v>
      </c>
      <c r="W418" t="str">
        <f>+MID(D418,4,2)</f>
        <v>09</v>
      </c>
      <c r="X418" t="str">
        <f>+LEFT(D418,2)</f>
        <v>02</v>
      </c>
      <c r="Y418" t="str">
        <f>+RIGHT(D418,4)</f>
        <v>2032</v>
      </c>
      <c r="Z418">
        <f>+Y418-V418</f>
        <v>12</v>
      </c>
      <c r="AA418">
        <f>+X418-U418</f>
        <v>0</v>
      </c>
      <c r="AB418">
        <f>+AA418/12</f>
        <v>0</v>
      </c>
      <c r="AC418" s="6"/>
    </row>
    <row r="419" spans="1:29" x14ac:dyDescent="0.25">
      <c r="A419" t="s">
        <v>15</v>
      </c>
      <c r="B419" t="s">
        <v>16</v>
      </c>
      <c r="C419" t="s">
        <v>481</v>
      </c>
      <c r="D419" t="s">
        <v>498</v>
      </c>
      <c r="E419" s="2">
        <v>-0.45</v>
      </c>
      <c r="F419" t="s">
        <v>19</v>
      </c>
      <c r="G419" s="2">
        <v>0</v>
      </c>
      <c r="H419" t="s">
        <v>34</v>
      </c>
      <c r="I419" t="s">
        <v>22</v>
      </c>
      <c r="J419" s="2">
        <v>105000</v>
      </c>
      <c r="K419" t="s">
        <v>21</v>
      </c>
      <c r="L419" s="2">
        <v>3000000000</v>
      </c>
      <c r="M419" t="s">
        <v>23</v>
      </c>
      <c r="N419" t="s">
        <v>24</v>
      </c>
      <c r="O419" t="s">
        <v>499</v>
      </c>
      <c r="P419" s="3" t="str">
        <f>+LEFT(O419,10)</f>
        <v>02/06/2020</v>
      </c>
      <c r="Q419" s="4">
        <f t="shared" si="6"/>
        <v>43867</v>
      </c>
      <c r="R419" s="5">
        <f>+Z419+AB419</f>
        <v>9</v>
      </c>
      <c r="S419" s="6">
        <f>+IF(I419="CLF",J419,L419)</f>
        <v>105000</v>
      </c>
      <c r="T419" t="str">
        <f>+MID(C419,4,2)</f>
        <v>07</v>
      </c>
      <c r="U419" t="str">
        <f>+LEFT(C419,2)</f>
        <v>02</v>
      </c>
      <c r="V419" t="str">
        <f>+RIGHT(C419,4)</f>
        <v>2020</v>
      </c>
      <c r="W419" t="str">
        <f>+MID(D419,4,2)</f>
        <v>07</v>
      </c>
      <c r="X419" t="str">
        <f>+LEFT(D419,2)</f>
        <v>02</v>
      </c>
      <c r="Y419" t="str">
        <f>+RIGHT(D419,4)</f>
        <v>2029</v>
      </c>
      <c r="Z419">
        <f>+Y419-V419</f>
        <v>9</v>
      </c>
      <c r="AA419">
        <f>+X419-U419</f>
        <v>0</v>
      </c>
      <c r="AB419">
        <f>+AA419/12</f>
        <v>0</v>
      </c>
      <c r="AC419" s="6"/>
    </row>
    <row r="420" spans="1:29" x14ac:dyDescent="0.25">
      <c r="A420" t="s">
        <v>15</v>
      </c>
      <c r="B420" t="s">
        <v>16</v>
      </c>
      <c r="C420" t="s">
        <v>464</v>
      </c>
      <c r="D420" t="s">
        <v>465</v>
      </c>
      <c r="E420" s="2">
        <v>-0.65</v>
      </c>
      <c r="F420" t="s">
        <v>19</v>
      </c>
      <c r="G420" s="2">
        <v>0</v>
      </c>
      <c r="H420" t="s">
        <v>62</v>
      </c>
      <c r="I420" t="s">
        <v>22</v>
      </c>
      <c r="J420" s="2">
        <v>130000</v>
      </c>
      <c r="K420" t="s">
        <v>21</v>
      </c>
      <c r="L420" s="2">
        <v>3686560000</v>
      </c>
      <c r="M420" t="s">
        <v>23</v>
      </c>
      <c r="N420" t="s">
        <v>45</v>
      </c>
      <c r="O420" t="s">
        <v>480</v>
      </c>
      <c r="P420" s="3" t="str">
        <f>+LEFT(O420,10)</f>
        <v>02/07/2020</v>
      </c>
      <c r="Q420" s="4">
        <f t="shared" si="6"/>
        <v>43868</v>
      </c>
      <c r="R420" s="5">
        <f>+Z420+AB420</f>
        <v>5</v>
      </c>
      <c r="S420" s="6">
        <f>+IF(I420="CLF",J420,L420)</f>
        <v>130000</v>
      </c>
      <c r="T420" t="str">
        <f>+MID(C420,4,2)</f>
        <v>11</v>
      </c>
      <c r="U420" t="str">
        <f>+LEFT(C420,2)</f>
        <v>02</v>
      </c>
      <c r="V420" t="str">
        <f>+RIGHT(C420,4)</f>
        <v>2020</v>
      </c>
      <c r="W420" t="str">
        <f>+MID(D420,4,2)</f>
        <v>11</v>
      </c>
      <c r="X420" t="str">
        <f>+LEFT(D420,2)</f>
        <v>02</v>
      </c>
      <c r="Y420" t="str">
        <f>+RIGHT(D420,4)</f>
        <v>2025</v>
      </c>
      <c r="Z420">
        <f>+Y420-V420</f>
        <v>5</v>
      </c>
      <c r="AA420">
        <f>+X420-U420</f>
        <v>0</v>
      </c>
      <c r="AB420">
        <f>+AA420/12</f>
        <v>0</v>
      </c>
      <c r="AC420" s="6"/>
    </row>
    <row r="421" spans="1:29" x14ac:dyDescent="0.25">
      <c r="A421" t="s">
        <v>15</v>
      </c>
      <c r="B421" t="s">
        <v>16</v>
      </c>
      <c r="C421" t="s">
        <v>464</v>
      </c>
      <c r="D421" t="s">
        <v>465</v>
      </c>
      <c r="E421" s="2">
        <v>-0.65</v>
      </c>
      <c r="F421" t="s">
        <v>19</v>
      </c>
      <c r="G421" s="2">
        <v>0</v>
      </c>
      <c r="H421" t="s">
        <v>62</v>
      </c>
      <c r="I421" t="s">
        <v>22</v>
      </c>
      <c r="J421" s="2">
        <v>400000</v>
      </c>
      <c r="K421" t="s">
        <v>21</v>
      </c>
      <c r="L421" s="2">
        <v>11343300000</v>
      </c>
      <c r="M421" t="s">
        <v>23</v>
      </c>
      <c r="N421" t="s">
        <v>45</v>
      </c>
      <c r="O421" t="s">
        <v>480</v>
      </c>
      <c r="P421" s="3" t="str">
        <f>+LEFT(O421,10)</f>
        <v>02/07/2020</v>
      </c>
      <c r="Q421" s="4">
        <f t="shared" si="6"/>
        <v>43868</v>
      </c>
      <c r="R421" s="5">
        <f>+Z421+AB421</f>
        <v>5</v>
      </c>
      <c r="S421" s="6">
        <f>+IF(I421="CLF",J421,L421)</f>
        <v>400000</v>
      </c>
      <c r="T421" t="str">
        <f>+MID(C421,4,2)</f>
        <v>11</v>
      </c>
      <c r="U421" t="str">
        <f>+LEFT(C421,2)</f>
        <v>02</v>
      </c>
      <c r="V421" t="str">
        <f>+RIGHT(C421,4)</f>
        <v>2020</v>
      </c>
      <c r="W421" t="str">
        <f>+MID(D421,4,2)</f>
        <v>11</v>
      </c>
      <c r="X421" t="str">
        <f>+LEFT(D421,2)</f>
        <v>02</v>
      </c>
      <c r="Y421" t="str">
        <f>+RIGHT(D421,4)</f>
        <v>2025</v>
      </c>
      <c r="Z421">
        <f>+Y421-V421</f>
        <v>5</v>
      </c>
      <c r="AA421">
        <f>+X421-U421</f>
        <v>0</v>
      </c>
      <c r="AB421">
        <f>+AA421/12</f>
        <v>0</v>
      </c>
      <c r="AC421" s="6"/>
    </row>
    <row r="422" spans="1:29" x14ac:dyDescent="0.25">
      <c r="A422" t="s">
        <v>15</v>
      </c>
      <c r="B422" t="s">
        <v>16</v>
      </c>
      <c r="C422" t="s">
        <v>464</v>
      </c>
      <c r="D422" t="s">
        <v>483</v>
      </c>
      <c r="E422" s="2">
        <v>-1.03</v>
      </c>
      <c r="F422" t="s">
        <v>19</v>
      </c>
      <c r="G422" s="2">
        <v>0</v>
      </c>
      <c r="H422" t="s">
        <v>20</v>
      </c>
      <c r="I422" t="s">
        <v>21</v>
      </c>
      <c r="J422" s="2">
        <v>9000000000</v>
      </c>
      <c r="K422" t="s">
        <v>22</v>
      </c>
      <c r="L422" s="2">
        <v>317000</v>
      </c>
      <c r="M422" t="s">
        <v>23</v>
      </c>
      <c r="N422" t="s">
        <v>24</v>
      </c>
      <c r="O422" t="s">
        <v>484</v>
      </c>
      <c r="P422" s="3" t="str">
        <f>+LEFT(O422,10)</f>
        <v>02/07/2020</v>
      </c>
      <c r="Q422" s="4">
        <f t="shared" si="6"/>
        <v>43868</v>
      </c>
      <c r="R422" s="5">
        <f>+Z422+AB422</f>
        <v>3</v>
      </c>
      <c r="S422" s="6">
        <f>+IF(I422="CLF",J422,L422)</f>
        <v>317000</v>
      </c>
      <c r="T422" t="str">
        <f>+MID(C422,4,2)</f>
        <v>11</v>
      </c>
      <c r="U422" t="str">
        <f>+LEFT(C422,2)</f>
        <v>02</v>
      </c>
      <c r="V422" t="str">
        <f>+RIGHT(C422,4)</f>
        <v>2020</v>
      </c>
      <c r="W422" t="str">
        <f>+MID(D422,4,2)</f>
        <v>13</v>
      </c>
      <c r="X422" t="str">
        <f>+LEFT(D422,2)</f>
        <v>02</v>
      </c>
      <c r="Y422" t="str">
        <f>+RIGHT(D422,4)</f>
        <v>2023</v>
      </c>
      <c r="Z422">
        <f>+Y422-V422</f>
        <v>3</v>
      </c>
      <c r="AA422">
        <f>+X422-U422</f>
        <v>0</v>
      </c>
      <c r="AB422">
        <f>+AA422/12</f>
        <v>0</v>
      </c>
      <c r="AC422" s="6"/>
    </row>
    <row r="423" spans="1:29" x14ac:dyDescent="0.25">
      <c r="A423" t="s">
        <v>15</v>
      </c>
      <c r="B423" t="s">
        <v>16</v>
      </c>
      <c r="C423" t="s">
        <v>464</v>
      </c>
      <c r="D423" t="s">
        <v>485</v>
      </c>
      <c r="E423" s="2">
        <v>0.65</v>
      </c>
      <c r="F423" t="s">
        <v>19</v>
      </c>
      <c r="G423" s="2">
        <v>0</v>
      </c>
      <c r="H423" t="s">
        <v>34</v>
      </c>
      <c r="I423" t="s">
        <v>22</v>
      </c>
      <c r="J423" s="2">
        <v>176000</v>
      </c>
      <c r="K423" t="s">
        <v>21</v>
      </c>
      <c r="L423" s="2">
        <v>5000000000</v>
      </c>
      <c r="M423" t="s">
        <v>23</v>
      </c>
      <c r="N423" t="s">
        <v>24</v>
      </c>
      <c r="O423" t="s">
        <v>486</v>
      </c>
      <c r="P423" s="3" t="str">
        <f>+LEFT(O423,10)</f>
        <v>02/07/2020</v>
      </c>
      <c r="Q423" s="4">
        <f t="shared" si="6"/>
        <v>43868</v>
      </c>
      <c r="R423" s="5">
        <f>+Z423+AB423</f>
        <v>10</v>
      </c>
      <c r="S423" s="6">
        <f>+IF(I423="CLF",J423,L423)</f>
        <v>176000</v>
      </c>
      <c r="T423" t="str">
        <f>+MID(C423,4,2)</f>
        <v>11</v>
      </c>
      <c r="U423" t="str">
        <f>+LEFT(C423,2)</f>
        <v>02</v>
      </c>
      <c r="V423" t="str">
        <f>+RIGHT(C423,4)</f>
        <v>2020</v>
      </c>
      <c r="W423" t="str">
        <f>+MID(D423,4,2)</f>
        <v>11</v>
      </c>
      <c r="X423" t="str">
        <f>+LEFT(D423,2)</f>
        <v>02</v>
      </c>
      <c r="Y423" t="str">
        <f>+RIGHT(D423,4)</f>
        <v>2030</v>
      </c>
      <c r="Z423">
        <f>+Y423-V423</f>
        <v>10</v>
      </c>
      <c r="AA423">
        <f>+X423-U423</f>
        <v>0</v>
      </c>
      <c r="AB423">
        <f>+AA423/12</f>
        <v>0</v>
      </c>
      <c r="AC423" s="6"/>
    </row>
    <row r="424" spans="1:29" x14ac:dyDescent="0.25">
      <c r="A424" t="s">
        <v>15</v>
      </c>
      <c r="B424" t="s">
        <v>16</v>
      </c>
      <c r="C424" t="s">
        <v>464</v>
      </c>
      <c r="D424" t="s">
        <v>465</v>
      </c>
      <c r="E424" s="2">
        <v>-0.6</v>
      </c>
      <c r="F424" t="s">
        <v>19</v>
      </c>
      <c r="G424" s="2">
        <v>0</v>
      </c>
      <c r="H424" t="s">
        <v>34</v>
      </c>
      <c r="I424" t="s">
        <v>22</v>
      </c>
      <c r="J424" s="2">
        <v>282000</v>
      </c>
      <c r="K424" t="s">
        <v>21</v>
      </c>
      <c r="L424" s="2">
        <v>8000000000</v>
      </c>
      <c r="M424" t="s">
        <v>23</v>
      </c>
      <c r="N424" t="s">
        <v>24</v>
      </c>
      <c r="O424" t="s">
        <v>487</v>
      </c>
      <c r="P424" s="3" t="str">
        <f>+LEFT(O424,10)</f>
        <v>02/07/2020</v>
      </c>
      <c r="Q424" s="4">
        <f t="shared" si="6"/>
        <v>43868</v>
      </c>
      <c r="R424" s="5">
        <f>+Z424+AB424</f>
        <v>5</v>
      </c>
      <c r="S424" s="6">
        <f>+IF(I424="CLF",J424,L424)</f>
        <v>282000</v>
      </c>
      <c r="T424" t="str">
        <f>+MID(C424,4,2)</f>
        <v>11</v>
      </c>
      <c r="U424" t="str">
        <f>+LEFT(C424,2)</f>
        <v>02</v>
      </c>
      <c r="V424" t="str">
        <f>+RIGHT(C424,4)</f>
        <v>2020</v>
      </c>
      <c r="W424" t="str">
        <f>+MID(D424,4,2)</f>
        <v>11</v>
      </c>
      <c r="X424" t="str">
        <f>+LEFT(D424,2)</f>
        <v>02</v>
      </c>
      <c r="Y424" t="str">
        <f>+RIGHT(D424,4)</f>
        <v>2025</v>
      </c>
      <c r="Z424">
        <f>+Y424-V424</f>
        <v>5</v>
      </c>
      <c r="AA424">
        <f>+X424-U424</f>
        <v>0</v>
      </c>
      <c r="AB424">
        <f>+AA424/12</f>
        <v>0</v>
      </c>
      <c r="AC424" s="6"/>
    </row>
    <row r="425" spans="1:29" x14ac:dyDescent="0.25">
      <c r="A425" t="s">
        <v>15</v>
      </c>
      <c r="B425" t="s">
        <v>16</v>
      </c>
      <c r="C425" t="s">
        <v>464</v>
      </c>
      <c r="D425" t="s">
        <v>488</v>
      </c>
      <c r="E425" s="2">
        <v>-1.2</v>
      </c>
      <c r="F425" t="s">
        <v>19</v>
      </c>
      <c r="G425" s="2">
        <v>0</v>
      </c>
      <c r="H425" t="s">
        <v>34</v>
      </c>
      <c r="I425" t="s">
        <v>22</v>
      </c>
      <c r="J425" s="2">
        <v>317000</v>
      </c>
      <c r="K425" t="s">
        <v>21</v>
      </c>
      <c r="L425" s="2">
        <v>9000000000</v>
      </c>
      <c r="M425" t="s">
        <v>23</v>
      </c>
      <c r="N425" t="s">
        <v>24</v>
      </c>
      <c r="O425" t="s">
        <v>489</v>
      </c>
      <c r="P425" s="3" t="str">
        <f>+LEFT(O425,10)</f>
        <v>02/07/2020</v>
      </c>
      <c r="Q425" s="4">
        <f t="shared" si="6"/>
        <v>43868</v>
      </c>
      <c r="R425" s="5">
        <f>+Z425+AB425</f>
        <v>2</v>
      </c>
      <c r="S425" s="6">
        <f>+IF(I425="CLF",J425,L425)</f>
        <v>317000</v>
      </c>
      <c r="T425" t="str">
        <f>+MID(C425,4,2)</f>
        <v>11</v>
      </c>
      <c r="U425" t="str">
        <f>+LEFT(C425,2)</f>
        <v>02</v>
      </c>
      <c r="V425" t="str">
        <f>+RIGHT(C425,4)</f>
        <v>2020</v>
      </c>
      <c r="W425" t="str">
        <f>+MID(D425,4,2)</f>
        <v>11</v>
      </c>
      <c r="X425" t="str">
        <f>+LEFT(D425,2)</f>
        <v>02</v>
      </c>
      <c r="Y425" t="str">
        <f>+RIGHT(D425,4)</f>
        <v>2022</v>
      </c>
      <c r="Z425">
        <f>+Y425-V425</f>
        <v>2</v>
      </c>
      <c r="AA425">
        <f>+X425-U425</f>
        <v>0</v>
      </c>
      <c r="AB425">
        <f>+AA425/12</f>
        <v>0</v>
      </c>
      <c r="AC425" s="6"/>
    </row>
    <row r="426" spans="1:29" x14ac:dyDescent="0.25">
      <c r="A426" t="s">
        <v>15</v>
      </c>
      <c r="B426" t="s">
        <v>16</v>
      </c>
      <c r="C426" t="s">
        <v>464</v>
      </c>
      <c r="D426" t="s">
        <v>490</v>
      </c>
      <c r="E426" s="2">
        <v>0</v>
      </c>
      <c r="F426" t="s">
        <v>19</v>
      </c>
      <c r="G426" s="2">
        <v>0</v>
      </c>
      <c r="H426" t="s">
        <v>34</v>
      </c>
      <c r="I426" t="s">
        <v>22</v>
      </c>
      <c r="J426" s="2">
        <v>105000</v>
      </c>
      <c r="K426" t="s">
        <v>21</v>
      </c>
      <c r="L426" s="2">
        <v>3000000000</v>
      </c>
      <c r="M426" t="s">
        <v>23</v>
      </c>
      <c r="N426" t="s">
        <v>24</v>
      </c>
      <c r="O426" t="s">
        <v>491</v>
      </c>
      <c r="P426" s="3" t="str">
        <f>+LEFT(O426,10)</f>
        <v>02/07/2020</v>
      </c>
      <c r="Q426" s="4">
        <f t="shared" si="6"/>
        <v>43868</v>
      </c>
      <c r="R426" s="5">
        <f>+Z426+AB426</f>
        <v>9</v>
      </c>
      <c r="S426" s="6">
        <f>+IF(I426="CLF",J426,L426)</f>
        <v>105000</v>
      </c>
      <c r="T426" t="str">
        <f>+MID(C426,4,2)</f>
        <v>11</v>
      </c>
      <c r="U426" t="str">
        <f>+LEFT(C426,2)</f>
        <v>02</v>
      </c>
      <c r="V426" t="str">
        <f>+RIGHT(C426,4)</f>
        <v>2020</v>
      </c>
      <c r="W426" t="str">
        <f>+MID(D426,4,2)</f>
        <v>12</v>
      </c>
      <c r="X426" t="str">
        <f>+LEFT(D426,2)</f>
        <v>02</v>
      </c>
      <c r="Y426" t="str">
        <f>+RIGHT(D426,4)</f>
        <v>2029</v>
      </c>
      <c r="Z426">
        <f>+Y426-V426</f>
        <v>9</v>
      </c>
      <c r="AA426">
        <f>+X426-U426</f>
        <v>0</v>
      </c>
      <c r="AB426">
        <f>+AA426/12</f>
        <v>0</v>
      </c>
      <c r="AC426" s="6"/>
    </row>
    <row r="427" spans="1:29" x14ac:dyDescent="0.25">
      <c r="A427" t="s">
        <v>15</v>
      </c>
      <c r="B427" t="s">
        <v>16</v>
      </c>
      <c r="C427" t="s">
        <v>475</v>
      </c>
      <c r="D427" t="s">
        <v>476</v>
      </c>
      <c r="E427" s="2">
        <v>-0.65500000000000003</v>
      </c>
      <c r="F427" t="s">
        <v>19</v>
      </c>
      <c r="G427" s="2">
        <v>0</v>
      </c>
      <c r="H427" t="s">
        <v>20</v>
      </c>
      <c r="I427" t="s">
        <v>21</v>
      </c>
      <c r="J427" s="2">
        <v>8000000000</v>
      </c>
      <c r="K427" t="s">
        <v>22</v>
      </c>
      <c r="L427" s="2">
        <v>281000</v>
      </c>
      <c r="M427" t="s">
        <v>23</v>
      </c>
      <c r="N427" t="s">
        <v>24</v>
      </c>
      <c r="O427" t="s">
        <v>477</v>
      </c>
      <c r="P427" s="3" t="str">
        <f>+LEFT(O427,10)</f>
        <v>02/11/2020</v>
      </c>
      <c r="Q427" s="4">
        <f t="shared" si="6"/>
        <v>43872</v>
      </c>
      <c r="R427" s="5">
        <f>+Z427+AB427</f>
        <v>5</v>
      </c>
      <c r="S427" s="6">
        <f>+IF(I427="CLF",J427,L427)</f>
        <v>281000</v>
      </c>
      <c r="T427" t="str">
        <f>+MID(C427,4,2)</f>
        <v>13</v>
      </c>
      <c r="U427" t="str">
        <f>+LEFT(C427,2)</f>
        <v>02</v>
      </c>
      <c r="V427" t="str">
        <f>+RIGHT(C427,4)</f>
        <v>2020</v>
      </c>
      <c r="W427" t="str">
        <f>+MID(D427,4,2)</f>
        <v>13</v>
      </c>
      <c r="X427" t="str">
        <f>+LEFT(D427,2)</f>
        <v>02</v>
      </c>
      <c r="Y427" t="str">
        <f>+RIGHT(D427,4)</f>
        <v>2025</v>
      </c>
      <c r="Z427">
        <f>+Y427-V427</f>
        <v>5</v>
      </c>
      <c r="AA427">
        <f>+X427-U427</f>
        <v>0</v>
      </c>
      <c r="AB427">
        <f>+AA427/12</f>
        <v>0</v>
      </c>
      <c r="AC427" s="6"/>
    </row>
    <row r="428" spans="1:29" x14ac:dyDescent="0.25">
      <c r="A428" t="s">
        <v>15</v>
      </c>
      <c r="B428" t="s">
        <v>16</v>
      </c>
      <c r="C428" t="s">
        <v>475</v>
      </c>
      <c r="D428" t="s">
        <v>478</v>
      </c>
      <c r="E428" s="2">
        <v>0.05</v>
      </c>
      <c r="F428" t="s">
        <v>19</v>
      </c>
      <c r="G428" s="2">
        <v>0</v>
      </c>
      <c r="H428" t="s">
        <v>20</v>
      </c>
      <c r="I428" t="s">
        <v>21</v>
      </c>
      <c r="J428" s="2">
        <v>3000000000</v>
      </c>
      <c r="K428" t="s">
        <v>22</v>
      </c>
      <c r="L428" s="2">
        <v>105000</v>
      </c>
      <c r="M428" t="s">
        <v>23</v>
      </c>
      <c r="N428" t="s">
        <v>24</v>
      </c>
      <c r="O428" t="s">
        <v>479</v>
      </c>
      <c r="P428" s="3" t="str">
        <f>+LEFT(O428,10)</f>
        <v>02/11/2020</v>
      </c>
      <c r="Q428" s="4">
        <f t="shared" si="6"/>
        <v>43872</v>
      </c>
      <c r="R428" s="5">
        <f>+Z428+AB428</f>
        <v>10</v>
      </c>
      <c r="S428" s="6">
        <f>+IF(I428="CLF",J428,L428)</f>
        <v>105000</v>
      </c>
      <c r="T428" t="str">
        <f>+MID(C428,4,2)</f>
        <v>13</v>
      </c>
      <c r="U428" t="str">
        <f>+LEFT(C428,2)</f>
        <v>02</v>
      </c>
      <c r="V428" t="str">
        <f>+RIGHT(C428,4)</f>
        <v>2020</v>
      </c>
      <c r="W428" t="str">
        <f>+MID(D428,4,2)</f>
        <v>13</v>
      </c>
      <c r="X428" t="str">
        <f>+LEFT(D428,2)</f>
        <v>02</v>
      </c>
      <c r="Y428" t="str">
        <f>+RIGHT(D428,4)</f>
        <v>2030</v>
      </c>
      <c r="Z428">
        <f>+Y428-V428</f>
        <v>10</v>
      </c>
      <c r="AA428">
        <f>+X428-U428</f>
        <v>0</v>
      </c>
      <c r="AB428">
        <f>+AA428/12</f>
        <v>0</v>
      </c>
      <c r="AC428" s="6"/>
    </row>
    <row r="429" spans="1:29" x14ac:dyDescent="0.25">
      <c r="A429" t="s">
        <v>15</v>
      </c>
      <c r="B429" t="s">
        <v>16</v>
      </c>
      <c r="C429" t="s">
        <v>459</v>
      </c>
      <c r="D429" t="s">
        <v>460</v>
      </c>
      <c r="E429" s="2">
        <v>7.0000000000000007E-2</v>
      </c>
      <c r="F429" t="s">
        <v>19</v>
      </c>
      <c r="G429" s="2">
        <v>0</v>
      </c>
      <c r="H429" t="s">
        <v>20</v>
      </c>
      <c r="I429" t="s">
        <v>21</v>
      </c>
      <c r="J429" s="2">
        <v>8000000000</v>
      </c>
      <c r="K429" t="s">
        <v>22</v>
      </c>
      <c r="L429" s="2">
        <v>281000</v>
      </c>
      <c r="M429" t="s">
        <v>23</v>
      </c>
      <c r="N429" t="s">
        <v>24</v>
      </c>
      <c r="O429" t="s">
        <v>461</v>
      </c>
      <c r="P429" s="3" t="str">
        <f>+LEFT(O429,10)</f>
        <v>02/12/2020</v>
      </c>
      <c r="Q429" s="4">
        <f t="shared" si="6"/>
        <v>43873</v>
      </c>
      <c r="R429" s="5">
        <f>+Z429+AB429</f>
        <v>10</v>
      </c>
      <c r="S429" s="6">
        <f>+IF(I429="CLF",J429,L429)</f>
        <v>281000</v>
      </c>
      <c r="T429" t="str">
        <f>+MID(C429,4,2)</f>
        <v>14</v>
      </c>
      <c r="U429" t="str">
        <f>+LEFT(C429,2)</f>
        <v>02</v>
      </c>
      <c r="V429" t="str">
        <f>+RIGHT(C429,4)</f>
        <v>2020</v>
      </c>
      <c r="W429" t="str">
        <f>+MID(D429,4,2)</f>
        <v>14</v>
      </c>
      <c r="X429" t="str">
        <f>+LEFT(D429,2)</f>
        <v>02</v>
      </c>
      <c r="Y429" t="str">
        <f>+RIGHT(D429,4)</f>
        <v>2030</v>
      </c>
      <c r="Z429">
        <f>+Y429-V429</f>
        <v>10</v>
      </c>
      <c r="AA429">
        <f>+X429-U429</f>
        <v>0</v>
      </c>
      <c r="AB429">
        <f>+AA429/12</f>
        <v>0</v>
      </c>
      <c r="AC429" s="6"/>
    </row>
    <row r="430" spans="1:29" x14ac:dyDescent="0.25">
      <c r="A430" t="s">
        <v>15</v>
      </c>
      <c r="B430" t="s">
        <v>16</v>
      </c>
      <c r="C430" t="s">
        <v>459</v>
      </c>
      <c r="D430" t="s">
        <v>462</v>
      </c>
      <c r="E430" s="2">
        <v>-0.02</v>
      </c>
      <c r="F430" t="s">
        <v>19</v>
      </c>
      <c r="G430" s="2">
        <v>0</v>
      </c>
      <c r="H430" t="s">
        <v>20</v>
      </c>
      <c r="I430" t="s">
        <v>21</v>
      </c>
      <c r="J430" s="2">
        <v>9000000000</v>
      </c>
      <c r="K430" t="s">
        <v>22</v>
      </c>
      <c r="L430" s="2">
        <v>317000</v>
      </c>
      <c r="M430" t="s">
        <v>23</v>
      </c>
      <c r="N430" t="s">
        <v>24</v>
      </c>
      <c r="O430" t="s">
        <v>463</v>
      </c>
      <c r="P430" s="3" t="str">
        <f>+LEFT(O430,10)</f>
        <v>02/12/2020</v>
      </c>
      <c r="Q430" s="4">
        <f t="shared" si="6"/>
        <v>43873</v>
      </c>
      <c r="R430" s="5">
        <f>+Z430+AB430</f>
        <v>9</v>
      </c>
      <c r="S430" s="6">
        <f>+IF(I430="CLF",J430,L430)</f>
        <v>317000</v>
      </c>
      <c r="T430" t="str">
        <f>+MID(C430,4,2)</f>
        <v>14</v>
      </c>
      <c r="U430" t="str">
        <f>+LEFT(C430,2)</f>
        <v>02</v>
      </c>
      <c r="V430" t="str">
        <f>+RIGHT(C430,4)</f>
        <v>2020</v>
      </c>
      <c r="W430" t="str">
        <f>+MID(D430,4,2)</f>
        <v>14</v>
      </c>
      <c r="X430" t="str">
        <f>+LEFT(D430,2)</f>
        <v>02</v>
      </c>
      <c r="Y430" t="str">
        <f>+RIGHT(D430,4)</f>
        <v>2029</v>
      </c>
      <c r="Z430">
        <f>+Y430-V430</f>
        <v>9</v>
      </c>
      <c r="AA430">
        <f>+X430-U430</f>
        <v>0</v>
      </c>
      <c r="AB430">
        <f>+AA430/12</f>
        <v>0</v>
      </c>
      <c r="AC430" s="6"/>
    </row>
    <row r="431" spans="1:29" x14ac:dyDescent="0.25">
      <c r="A431" t="s">
        <v>15</v>
      </c>
      <c r="B431" t="s">
        <v>16</v>
      </c>
      <c r="C431" t="s">
        <v>464</v>
      </c>
      <c r="D431" t="s">
        <v>465</v>
      </c>
      <c r="E431" s="2">
        <v>-0.52</v>
      </c>
      <c r="F431" t="s">
        <v>19</v>
      </c>
      <c r="G431" s="2">
        <v>0</v>
      </c>
      <c r="H431" t="s">
        <v>86</v>
      </c>
      <c r="I431" t="s">
        <v>21</v>
      </c>
      <c r="J431" s="2">
        <v>0</v>
      </c>
      <c r="K431" t="s">
        <v>22</v>
      </c>
      <c r="L431" s="2">
        <v>3000000</v>
      </c>
      <c r="M431" t="s">
        <v>23</v>
      </c>
      <c r="N431" t="s">
        <v>45</v>
      </c>
      <c r="O431" t="s">
        <v>466</v>
      </c>
      <c r="P431" s="3" t="str">
        <f>+LEFT(O431,10)</f>
        <v>02/12/2020</v>
      </c>
      <c r="Q431" s="4">
        <f t="shared" si="6"/>
        <v>43873</v>
      </c>
      <c r="R431" s="5">
        <f>+Z431+AB431</f>
        <v>5</v>
      </c>
      <c r="S431" s="6">
        <f>+IF(I431="CLF",J431,L431)</f>
        <v>3000000</v>
      </c>
      <c r="T431" t="str">
        <f>+MID(C431,4,2)</f>
        <v>11</v>
      </c>
      <c r="U431" t="str">
        <f>+LEFT(C431,2)</f>
        <v>02</v>
      </c>
      <c r="V431" t="str">
        <f>+RIGHT(C431,4)</f>
        <v>2020</v>
      </c>
      <c r="W431" t="str">
        <f>+MID(D431,4,2)</f>
        <v>11</v>
      </c>
      <c r="X431" t="str">
        <f>+LEFT(D431,2)</f>
        <v>02</v>
      </c>
      <c r="Y431" t="str">
        <f>+RIGHT(D431,4)</f>
        <v>2025</v>
      </c>
      <c r="Z431">
        <f>+Y431-V431</f>
        <v>5</v>
      </c>
      <c r="AA431">
        <f>+X431-U431</f>
        <v>0</v>
      </c>
      <c r="AB431">
        <f>+AA431/12</f>
        <v>0</v>
      </c>
      <c r="AC431" s="6"/>
    </row>
    <row r="432" spans="1:29" x14ac:dyDescent="0.25">
      <c r="A432" t="s">
        <v>15</v>
      </c>
      <c r="B432" t="s">
        <v>16</v>
      </c>
      <c r="C432" t="s">
        <v>459</v>
      </c>
      <c r="D432" t="s">
        <v>462</v>
      </c>
      <c r="E432" s="2">
        <v>-0.01</v>
      </c>
      <c r="F432" t="s">
        <v>19</v>
      </c>
      <c r="G432" s="2">
        <v>0</v>
      </c>
      <c r="H432" t="s">
        <v>20</v>
      </c>
      <c r="I432" t="s">
        <v>21</v>
      </c>
      <c r="J432" s="2">
        <v>3000000000</v>
      </c>
      <c r="K432" t="s">
        <v>22</v>
      </c>
      <c r="L432" s="2">
        <v>105000</v>
      </c>
      <c r="M432" t="s">
        <v>23</v>
      </c>
      <c r="N432" t="s">
        <v>24</v>
      </c>
      <c r="O432" t="s">
        <v>467</v>
      </c>
      <c r="P432" s="3" t="str">
        <f>+LEFT(O432,10)</f>
        <v>02/12/2020</v>
      </c>
      <c r="Q432" s="4">
        <f t="shared" si="6"/>
        <v>43873</v>
      </c>
      <c r="R432" s="5">
        <f>+Z432+AB432</f>
        <v>9</v>
      </c>
      <c r="S432" s="6">
        <f>+IF(I432="CLF",J432,L432)</f>
        <v>105000</v>
      </c>
      <c r="T432" t="str">
        <f>+MID(C432,4,2)</f>
        <v>14</v>
      </c>
      <c r="U432" t="str">
        <f>+LEFT(C432,2)</f>
        <v>02</v>
      </c>
      <c r="V432" t="str">
        <f>+RIGHT(C432,4)</f>
        <v>2020</v>
      </c>
      <c r="W432" t="str">
        <f>+MID(D432,4,2)</f>
        <v>14</v>
      </c>
      <c r="X432" t="str">
        <f>+LEFT(D432,2)</f>
        <v>02</v>
      </c>
      <c r="Y432" t="str">
        <f>+RIGHT(D432,4)</f>
        <v>2029</v>
      </c>
      <c r="Z432">
        <f>+Y432-V432</f>
        <v>9</v>
      </c>
      <c r="AA432">
        <f>+X432-U432</f>
        <v>0</v>
      </c>
      <c r="AB432">
        <f>+AA432/12</f>
        <v>0</v>
      </c>
      <c r="AC432" s="6"/>
    </row>
    <row r="433" spans="1:29" x14ac:dyDescent="0.25">
      <c r="A433" t="s">
        <v>15</v>
      </c>
      <c r="B433" t="s">
        <v>16</v>
      </c>
      <c r="C433" t="s">
        <v>459</v>
      </c>
      <c r="D433" t="s">
        <v>468</v>
      </c>
      <c r="E433" s="2">
        <v>0.17499999999999999</v>
      </c>
      <c r="F433" t="s">
        <v>19</v>
      </c>
      <c r="G433" s="2">
        <v>0</v>
      </c>
      <c r="H433" t="s">
        <v>34</v>
      </c>
      <c r="I433" t="s">
        <v>22</v>
      </c>
      <c r="J433" s="2">
        <v>176000</v>
      </c>
      <c r="K433" t="s">
        <v>21</v>
      </c>
      <c r="L433" s="2">
        <v>5000000000</v>
      </c>
      <c r="M433" t="s">
        <v>23</v>
      </c>
      <c r="N433" t="s">
        <v>24</v>
      </c>
      <c r="O433" t="s">
        <v>469</v>
      </c>
      <c r="P433" s="3" t="str">
        <f>+LEFT(O433,10)</f>
        <v>02/12/2020</v>
      </c>
      <c r="Q433" s="4">
        <f t="shared" si="6"/>
        <v>43873</v>
      </c>
      <c r="R433" s="5">
        <f>+Z433+AB433</f>
        <v>15</v>
      </c>
      <c r="S433" s="6">
        <f>+IF(I433="CLF",J433,L433)</f>
        <v>176000</v>
      </c>
      <c r="T433" t="str">
        <f>+MID(C433,4,2)</f>
        <v>14</v>
      </c>
      <c r="U433" t="str">
        <f>+LEFT(C433,2)</f>
        <v>02</v>
      </c>
      <c r="V433" t="str">
        <f>+RIGHT(C433,4)</f>
        <v>2020</v>
      </c>
      <c r="W433" t="str">
        <f>+MID(D433,4,2)</f>
        <v>14</v>
      </c>
      <c r="X433" t="str">
        <f>+LEFT(D433,2)</f>
        <v>02</v>
      </c>
      <c r="Y433" t="str">
        <f>+RIGHT(D433,4)</f>
        <v>2035</v>
      </c>
      <c r="Z433">
        <f>+Y433-V433</f>
        <v>15</v>
      </c>
      <c r="AA433">
        <f>+X433-U433</f>
        <v>0</v>
      </c>
      <c r="AB433">
        <f>+AA433/12</f>
        <v>0</v>
      </c>
      <c r="AC433" s="6"/>
    </row>
    <row r="434" spans="1:29" x14ac:dyDescent="0.25">
      <c r="A434" t="s">
        <v>15</v>
      </c>
      <c r="B434" t="s">
        <v>16</v>
      </c>
      <c r="C434" t="s">
        <v>459</v>
      </c>
      <c r="D434" t="s">
        <v>470</v>
      </c>
      <c r="E434" s="2">
        <v>0.12</v>
      </c>
      <c r="F434" t="s">
        <v>19</v>
      </c>
      <c r="G434" s="2">
        <v>0</v>
      </c>
      <c r="H434" t="s">
        <v>34</v>
      </c>
      <c r="I434" t="s">
        <v>22</v>
      </c>
      <c r="J434" s="2">
        <v>211000</v>
      </c>
      <c r="K434" t="s">
        <v>21</v>
      </c>
      <c r="L434" s="2">
        <v>6000000000</v>
      </c>
      <c r="M434" t="s">
        <v>23</v>
      </c>
      <c r="N434" t="s">
        <v>24</v>
      </c>
      <c r="O434" t="s">
        <v>471</v>
      </c>
      <c r="P434" s="3" t="str">
        <f>+LEFT(O434,10)</f>
        <v>02/12/2020</v>
      </c>
      <c r="Q434" s="4">
        <f t="shared" si="6"/>
        <v>43873</v>
      </c>
      <c r="R434" s="5">
        <f>+Z434+AB434</f>
        <v>12</v>
      </c>
      <c r="S434" s="6">
        <f>+IF(I434="CLF",J434,L434)</f>
        <v>211000</v>
      </c>
      <c r="T434" t="str">
        <f>+MID(C434,4,2)</f>
        <v>14</v>
      </c>
      <c r="U434" t="str">
        <f>+LEFT(C434,2)</f>
        <v>02</v>
      </c>
      <c r="V434" t="str">
        <f>+RIGHT(C434,4)</f>
        <v>2020</v>
      </c>
      <c r="W434" t="str">
        <f>+MID(D434,4,2)</f>
        <v>17</v>
      </c>
      <c r="X434" t="str">
        <f>+LEFT(D434,2)</f>
        <v>02</v>
      </c>
      <c r="Y434" t="str">
        <f>+RIGHT(D434,4)</f>
        <v>2032</v>
      </c>
      <c r="Z434">
        <f>+Y434-V434</f>
        <v>12</v>
      </c>
      <c r="AA434">
        <f>+X434-U434</f>
        <v>0</v>
      </c>
      <c r="AB434">
        <f>+AA434/12</f>
        <v>0</v>
      </c>
      <c r="AC434" s="6"/>
    </row>
    <row r="435" spans="1:29" x14ac:dyDescent="0.25">
      <c r="A435" t="s">
        <v>15</v>
      </c>
      <c r="B435" t="s">
        <v>16</v>
      </c>
      <c r="C435" t="s">
        <v>459</v>
      </c>
      <c r="D435" t="s">
        <v>472</v>
      </c>
      <c r="E435" s="2">
        <v>0.17</v>
      </c>
      <c r="F435" t="s">
        <v>19</v>
      </c>
      <c r="G435" s="2">
        <v>0</v>
      </c>
      <c r="H435" t="s">
        <v>34</v>
      </c>
      <c r="I435" t="s">
        <v>22</v>
      </c>
      <c r="J435" s="2">
        <v>70000</v>
      </c>
      <c r="K435" t="s">
        <v>21</v>
      </c>
      <c r="L435" s="2">
        <v>2000000000</v>
      </c>
      <c r="M435" t="s">
        <v>23</v>
      </c>
      <c r="N435" t="s">
        <v>24</v>
      </c>
      <c r="O435" t="s">
        <v>473</v>
      </c>
      <c r="P435" s="3" t="str">
        <f>+LEFT(O435,10)</f>
        <v>02/12/2020</v>
      </c>
      <c r="Q435" s="4">
        <f t="shared" si="6"/>
        <v>43873</v>
      </c>
      <c r="R435" s="5">
        <f>+Z435+AB435</f>
        <v>20</v>
      </c>
      <c r="S435" s="6">
        <f>+IF(I435="CLF",J435,L435)</f>
        <v>70000</v>
      </c>
      <c r="T435" t="str">
        <f>+MID(C435,4,2)</f>
        <v>14</v>
      </c>
      <c r="U435" t="str">
        <f>+LEFT(C435,2)</f>
        <v>02</v>
      </c>
      <c r="V435" t="str">
        <f>+RIGHT(C435,4)</f>
        <v>2020</v>
      </c>
      <c r="W435" t="str">
        <f>+MID(D435,4,2)</f>
        <v>14</v>
      </c>
      <c r="X435" t="str">
        <f>+LEFT(D435,2)</f>
        <v>02</v>
      </c>
      <c r="Y435" t="str">
        <f>+RIGHT(D435,4)</f>
        <v>2040</v>
      </c>
      <c r="Z435">
        <f>+Y435-V435</f>
        <v>20</v>
      </c>
      <c r="AA435">
        <f>+X435-U435</f>
        <v>0</v>
      </c>
      <c r="AB435">
        <f>+AA435/12</f>
        <v>0</v>
      </c>
      <c r="AC435" s="6"/>
    </row>
    <row r="436" spans="1:29" x14ac:dyDescent="0.25">
      <c r="A436" t="s">
        <v>15</v>
      </c>
      <c r="B436" t="s">
        <v>16</v>
      </c>
      <c r="C436" t="s">
        <v>459</v>
      </c>
      <c r="D436" t="s">
        <v>460</v>
      </c>
      <c r="E436" s="2">
        <v>0.05</v>
      </c>
      <c r="F436" t="s">
        <v>19</v>
      </c>
      <c r="G436" s="2">
        <v>0</v>
      </c>
      <c r="H436" t="s">
        <v>34</v>
      </c>
      <c r="I436" t="s">
        <v>22</v>
      </c>
      <c r="J436" s="2">
        <v>140000</v>
      </c>
      <c r="K436" t="s">
        <v>21</v>
      </c>
      <c r="L436" s="2">
        <v>4000000000</v>
      </c>
      <c r="M436" t="s">
        <v>23</v>
      </c>
      <c r="N436" t="s">
        <v>24</v>
      </c>
      <c r="O436" t="s">
        <v>474</v>
      </c>
      <c r="P436" s="3" t="str">
        <f>+LEFT(O436,10)</f>
        <v>02/12/2020</v>
      </c>
      <c r="Q436" s="4">
        <f t="shared" si="6"/>
        <v>43873</v>
      </c>
      <c r="R436" s="5">
        <f>+Z436+AB436</f>
        <v>10</v>
      </c>
      <c r="S436" s="6">
        <f>+IF(I436="CLF",J436,L436)</f>
        <v>140000</v>
      </c>
      <c r="T436" t="str">
        <f>+MID(C436,4,2)</f>
        <v>14</v>
      </c>
      <c r="U436" t="str">
        <f>+LEFT(C436,2)</f>
        <v>02</v>
      </c>
      <c r="V436" t="str">
        <f>+RIGHT(C436,4)</f>
        <v>2020</v>
      </c>
      <c r="W436" t="str">
        <f>+MID(D436,4,2)</f>
        <v>14</v>
      </c>
      <c r="X436" t="str">
        <f>+LEFT(D436,2)</f>
        <v>02</v>
      </c>
      <c r="Y436" t="str">
        <f>+RIGHT(D436,4)</f>
        <v>2030</v>
      </c>
      <c r="Z436">
        <f>+Y436-V436</f>
        <v>10</v>
      </c>
      <c r="AA436">
        <f>+X436-U436</f>
        <v>0</v>
      </c>
      <c r="AB436">
        <f>+AA436/12</f>
        <v>0</v>
      </c>
      <c r="AC436" s="6"/>
    </row>
    <row r="437" spans="1:29" x14ac:dyDescent="0.25">
      <c r="A437" t="s">
        <v>15</v>
      </c>
      <c r="B437" t="s">
        <v>16</v>
      </c>
      <c r="C437" t="s">
        <v>433</v>
      </c>
      <c r="D437" t="s">
        <v>445</v>
      </c>
      <c r="E437" s="2">
        <v>0.20499999999999999</v>
      </c>
      <c r="F437" t="s">
        <v>19</v>
      </c>
      <c r="G437" s="2">
        <v>0</v>
      </c>
      <c r="H437" t="s">
        <v>20</v>
      </c>
      <c r="I437" t="s">
        <v>21</v>
      </c>
      <c r="J437" s="2">
        <v>3000000000</v>
      </c>
      <c r="K437" t="s">
        <v>22</v>
      </c>
      <c r="L437" s="2">
        <v>105000</v>
      </c>
      <c r="M437" t="s">
        <v>23</v>
      </c>
      <c r="N437" t="s">
        <v>24</v>
      </c>
      <c r="O437" t="s">
        <v>446</v>
      </c>
      <c r="P437" s="3" t="str">
        <f>+LEFT(O437,10)</f>
        <v>02/13/2020</v>
      </c>
      <c r="Q437" s="4">
        <f t="shared" si="6"/>
        <v>43874</v>
      </c>
      <c r="R437" s="5">
        <f>+Z437+AB437</f>
        <v>15</v>
      </c>
      <c r="S437" s="6">
        <f>+IF(I437="CLF",J437,L437)</f>
        <v>105000</v>
      </c>
      <c r="T437" t="str">
        <f>+MID(C437,4,2)</f>
        <v>18</v>
      </c>
      <c r="U437" t="str">
        <f>+LEFT(C437,2)</f>
        <v>02</v>
      </c>
      <c r="V437" t="str">
        <f>+RIGHT(C437,4)</f>
        <v>2020</v>
      </c>
      <c r="W437" t="str">
        <f>+MID(D437,4,2)</f>
        <v>20</v>
      </c>
      <c r="X437" t="str">
        <f>+LEFT(D437,2)</f>
        <v>02</v>
      </c>
      <c r="Y437" t="str">
        <f>+RIGHT(D437,4)</f>
        <v>2035</v>
      </c>
      <c r="Z437">
        <f>+Y437-V437</f>
        <v>15</v>
      </c>
      <c r="AA437">
        <f>+X437-U437</f>
        <v>0</v>
      </c>
      <c r="AB437">
        <f>+AA437/12</f>
        <v>0</v>
      </c>
      <c r="AC437" s="6"/>
    </row>
    <row r="438" spans="1:29" x14ac:dyDescent="0.25">
      <c r="A438" t="s">
        <v>15</v>
      </c>
      <c r="B438" t="s">
        <v>16</v>
      </c>
      <c r="C438" t="s">
        <v>433</v>
      </c>
      <c r="D438" t="s">
        <v>447</v>
      </c>
      <c r="E438" s="2">
        <v>0.155</v>
      </c>
      <c r="F438" t="s">
        <v>19</v>
      </c>
      <c r="G438" s="2">
        <v>0</v>
      </c>
      <c r="H438" t="s">
        <v>20</v>
      </c>
      <c r="I438" t="s">
        <v>21</v>
      </c>
      <c r="J438" s="2">
        <v>3000000000</v>
      </c>
      <c r="K438" t="s">
        <v>22</v>
      </c>
      <c r="L438" s="2">
        <v>105000</v>
      </c>
      <c r="M438" t="s">
        <v>23</v>
      </c>
      <c r="N438" t="s">
        <v>24</v>
      </c>
      <c r="O438" t="s">
        <v>448</v>
      </c>
      <c r="P438" s="3" t="str">
        <f>+LEFT(O438,10)</f>
        <v>02/13/2020</v>
      </c>
      <c r="Q438" s="4">
        <f t="shared" si="6"/>
        <v>43874</v>
      </c>
      <c r="R438" s="5">
        <f>+Z438+AB438</f>
        <v>12</v>
      </c>
      <c r="S438" s="6">
        <f>+IF(I438="CLF",J438,L438)</f>
        <v>105000</v>
      </c>
      <c r="T438" t="str">
        <f>+MID(C438,4,2)</f>
        <v>18</v>
      </c>
      <c r="U438" t="str">
        <f>+LEFT(C438,2)</f>
        <v>02</v>
      </c>
      <c r="V438" t="str">
        <f>+RIGHT(C438,4)</f>
        <v>2020</v>
      </c>
      <c r="W438" t="str">
        <f>+MID(D438,4,2)</f>
        <v>18</v>
      </c>
      <c r="X438" t="str">
        <f>+LEFT(D438,2)</f>
        <v>02</v>
      </c>
      <c r="Y438" t="str">
        <f>+RIGHT(D438,4)</f>
        <v>2032</v>
      </c>
      <c r="Z438">
        <f>+Y438-V438</f>
        <v>12</v>
      </c>
      <c r="AA438">
        <f>+X438-U438</f>
        <v>0</v>
      </c>
      <c r="AB438">
        <f>+AA438/12</f>
        <v>0</v>
      </c>
      <c r="AC438" s="6"/>
    </row>
    <row r="439" spans="1:29" x14ac:dyDescent="0.25">
      <c r="A439" t="s">
        <v>15</v>
      </c>
      <c r="B439" t="s">
        <v>16</v>
      </c>
      <c r="C439" t="s">
        <v>433</v>
      </c>
      <c r="D439" t="s">
        <v>449</v>
      </c>
      <c r="E439" s="2">
        <v>0.08</v>
      </c>
      <c r="F439" t="s">
        <v>19</v>
      </c>
      <c r="G439" s="2">
        <v>0</v>
      </c>
      <c r="H439" t="s">
        <v>20</v>
      </c>
      <c r="I439" t="s">
        <v>21</v>
      </c>
      <c r="J439" s="2">
        <v>1000000000</v>
      </c>
      <c r="K439" t="s">
        <v>22</v>
      </c>
      <c r="L439" s="2">
        <v>35000</v>
      </c>
      <c r="M439" t="s">
        <v>23</v>
      </c>
      <c r="N439" t="s">
        <v>24</v>
      </c>
      <c r="O439" t="s">
        <v>450</v>
      </c>
      <c r="P439" s="3" t="str">
        <f>+LEFT(O439,10)</f>
        <v>02/13/2020</v>
      </c>
      <c r="Q439" s="4">
        <f t="shared" si="6"/>
        <v>43874</v>
      </c>
      <c r="R439" s="5">
        <f>+Z439+AB439</f>
        <v>25</v>
      </c>
      <c r="S439" s="6">
        <f>+IF(I439="CLF",J439,L439)</f>
        <v>35000</v>
      </c>
      <c r="T439" t="str">
        <f>+MID(C439,4,2)</f>
        <v>18</v>
      </c>
      <c r="U439" t="str">
        <f>+LEFT(C439,2)</f>
        <v>02</v>
      </c>
      <c r="V439" t="str">
        <f>+RIGHT(C439,4)</f>
        <v>2020</v>
      </c>
      <c r="W439" t="str">
        <f>+MID(D439,4,2)</f>
        <v>21</v>
      </c>
      <c r="X439" t="str">
        <f>+LEFT(D439,2)</f>
        <v>02</v>
      </c>
      <c r="Y439" t="str">
        <f>+RIGHT(D439,4)</f>
        <v>2045</v>
      </c>
      <c r="Z439">
        <f>+Y439-V439</f>
        <v>25</v>
      </c>
      <c r="AA439">
        <f>+X439-U439</f>
        <v>0</v>
      </c>
      <c r="AB439">
        <f>+AA439/12</f>
        <v>0</v>
      </c>
      <c r="AC439" s="6"/>
    </row>
    <row r="440" spans="1:29" x14ac:dyDescent="0.25">
      <c r="A440" t="s">
        <v>15</v>
      </c>
      <c r="B440" t="s">
        <v>16</v>
      </c>
      <c r="C440" t="s">
        <v>433</v>
      </c>
      <c r="D440" t="s">
        <v>449</v>
      </c>
      <c r="E440" s="2">
        <v>0.1</v>
      </c>
      <c r="F440" t="s">
        <v>19</v>
      </c>
      <c r="G440" s="2">
        <v>0</v>
      </c>
      <c r="H440" t="s">
        <v>34</v>
      </c>
      <c r="I440" t="s">
        <v>22</v>
      </c>
      <c r="J440" s="2">
        <v>35000</v>
      </c>
      <c r="K440" t="s">
        <v>21</v>
      </c>
      <c r="L440" s="2">
        <v>1000000000</v>
      </c>
      <c r="M440" t="s">
        <v>23</v>
      </c>
      <c r="N440" t="s">
        <v>24</v>
      </c>
      <c r="O440" t="s">
        <v>451</v>
      </c>
      <c r="P440" s="3" t="str">
        <f>+LEFT(O440,10)</f>
        <v>02/13/2020</v>
      </c>
      <c r="Q440" s="4">
        <f t="shared" si="6"/>
        <v>43874</v>
      </c>
      <c r="R440" s="5">
        <f>+Z440+AB440</f>
        <v>25</v>
      </c>
      <c r="S440" s="6">
        <f>+IF(I440="CLF",J440,L440)</f>
        <v>35000</v>
      </c>
      <c r="T440" t="str">
        <f>+MID(C440,4,2)</f>
        <v>18</v>
      </c>
      <c r="U440" t="str">
        <f>+LEFT(C440,2)</f>
        <v>02</v>
      </c>
      <c r="V440" t="str">
        <f>+RIGHT(C440,4)</f>
        <v>2020</v>
      </c>
      <c r="W440" t="str">
        <f>+MID(D440,4,2)</f>
        <v>21</v>
      </c>
      <c r="X440" t="str">
        <f>+LEFT(D440,2)</f>
        <v>02</v>
      </c>
      <c r="Y440" t="str">
        <f>+RIGHT(D440,4)</f>
        <v>2045</v>
      </c>
      <c r="Z440">
        <f>+Y440-V440</f>
        <v>25</v>
      </c>
      <c r="AA440">
        <f>+X440-U440</f>
        <v>0</v>
      </c>
      <c r="AB440">
        <f>+AA440/12</f>
        <v>0</v>
      </c>
      <c r="AC440" s="6"/>
    </row>
    <row r="441" spans="1:29" x14ac:dyDescent="0.25">
      <c r="A441" t="s">
        <v>15</v>
      </c>
      <c r="B441" t="s">
        <v>16</v>
      </c>
      <c r="C441" t="s">
        <v>433</v>
      </c>
      <c r="D441" t="s">
        <v>452</v>
      </c>
      <c r="E441" s="2">
        <v>0.23</v>
      </c>
      <c r="F441" t="s">
        <v>19</v>
      </c>
      <c r="G441" s="2">
        <v>0</v>
      </c>
      <c r="H441" t="s">
        <v>34</v>
      </c>
      <c r="I441" t="s">
        <v>22</v>
      </c>
      <c r="J441" s="2">
        <v>70000</v>
      </c>
      <c r="K441" t="s">
        <v>21</v>
      </c>
      <c r="L441" s="2">
        <v>2000000000</v>
      </c>
      <c r="M441" t="s">
        <v>23</v>
      </c>
      <c r="N441" t="s">
        <v>24</v>
      </c>
      <c r="O441" t="s">
        <v>453</v>
      </c>
      <c r="P441" s="3" t="str">
        <f>+LEFT(O441,10)</f>
        <v>02/13/2020</v>
      </c>
      <c r="Q441" s="4">
        <f t="shared" si="6"/>
        <v>43874</v>
      </c>
      <c r="R441" s="5">
        <f>+Z441+AB441</f>
        <v>20</v>
      </c>
      <c r="S441" s="6">
        <f>+IF(I441="CLF",J441,L441)</f>
        <v>70000</v>
      </c>
      <c r="T441" t="str">
        <f>+MID(C441,4,2)</f>
        <v>18</v>
      </c>
      <c r="U441" t="str">
        <f>+LEFT(C441,2)</f>
        <v>02</v>
      </c>
      <c r="V441" t="str">
        <f>+RIGHT(C441,4)</f>
        <v>2020</v>
      </c>
      <c r="W441" t="str">
        <f>+MID(D441,4,2)</f>
        <v>21</v>
      </c>
      <c r="X441" t="str">
        <f>+LEFT(D441,2)</f>
        <v>02</v>
      </c>
      <c r="Y441" t="str">
        <f>+RIGHT(D441,4)</f>
        <v>2040</v>
      </c>
      <c r="Z441">
        <f>+Y441-V441</f>
        <v>20</v>
      </c>
      <c r="AA441">
        <f>+X441-U441</f>
        <v>0</v>
      </c>
      <c r="AB441">
        <f>+AA441/12</f>
        <v>0</v>
      </c>
      <c r="AC441" s="6"/>
    </row>
    <row r="442" spans="1:29" x14ac:dyDescent="0.25">
      <c r="A442" t="s">
        <v>15</v>
      </c>
      <c r="B442" t="s">
        <v>16</v>
      </c>
      <c r="C442" t="s">
        <v>433</v>
      </c>
      <c r="D442" t="s">
        <v>445</v>
      </c>
      <c r="E442" s="2">
        <v>0.19500000000000001</v>
      </c>
      <c r="F442" t="s">
        <v>19</v>
      </c>
      <c r="G442" s="2">
        <v>0</v>
      </c>
      <c r="H442" t="s">
        <v>34</v>
      </c>
      <c r="I442" t="s">
        <v>22</v>
      </c>
      <c r="J442" s="2">
        <v>105000</v>
      </c>
      <c r="K442" t="s">
        <v>21</v>
      </c>
      <c r="L442" s="2">
        <v>3000000000</v>
      </c>
      <c r="M442" t="s">
        <v>23</v>
      </c>
      <c r="N442" t="s">
        <v>24</v>
      </c>
      <c r="O442" t="s">
        <v>454</v>
      </c>
      <c r="P442" s="3" t="str">
        <f>+LEFT(O442,10)</f>
        <v>02/13/2020</v>
      </c>
      <c r="Q442" s="4">
        <f t="shared" si="6"/>
        <v>43874</v>
      </c>
      <c r="R442" s="5">
        <f>+Z442+AB442</f>
        <v>15</v>
      </c>
      <c r="S442" s="6">
        <f>+IF(I442="CLF",J442,L442)</f>
        <v>105000</v>
      </c>
      <c r="T442" t="str">
        <f>+MID(C442,4,2)</f>
        <v>18</v>
      </c>
      <c r="U442" t="str">
        <f>+LEFT(C442,2)</f>
        <v>02</v>
      </c>
      <c r="V442" t="str">
        <f>+RIGHT(C442,4)</f>
        <v>2020</v>
      </c>
      <c r="W442" t="str">
        <f>+MID(D442,4,2)</f>
        <v>20</v>
      </c>
      <c r="X442" t="str">
        <f>+LEFT(D442,2)</f>
        <v>02</v>
      </c>
      <c r="Y442" t="str">
        <f>+RIGHT(D442,4)</f>
        <v>2035</v>
      </c>
      <c r="Z442">
        <f>+Y442-V442</f>
        <v>15</v>
      </c>
      <c r="AA442">
        <f>+X442-U442</f>
        <v>0</v>
      </c>
      <c r="AB442">
        <f>+AA442/12</f>
        <v>0</v>
      </c>
      <c r="AC442" s="6"/>
    </row>
    <row r="443" spans="1:29" x14ac:dyDescent="0.25">
      <c r="A443" t="s">
        <v>15</v>
      </c>
      <c r="B443" t="s">
        <v>16</v>
      </c>
      <c r="C443" t="s">
        <v>433</v>
      </c>
      <c r="D443" t="s">
        <v>455</v>
      </c>
      <c r="E443" s="2">
        <v>0.14499999999999999</v>
      </c>
      <c r="F443" t="s">
        <v>19</v>
      </c>
      <c r="G443" s="2">
        <v>0</v>
      </c>
      <c r="H443" t="s">
        <v>34</v>
      </c>
      <c r="I443" t="s">
        <v>22</v>
      </c>
      <c r="J443" s="2">
        <v>105000</v>
      </c>
      <c r="K443" t="s">
        <v>21</v>
      </c>
      <c r="L443" s="2">
        <v>3000000000</v>
      </c>
      <c r="M443" t="s">
        <v>23</v>
      </c>
      <c r="N443" t="s">
        <v>24</v>
      </c>
      <c r="O443" t="s">
        <v>456</v>
      </c>
      <c r="P443" s="3" t="str">
        <f>+LEFT(O443,10)</f>
        <v>02/13/2020</v>
      </c>
      <c r="Q443" s="4">
        <f t="shared" si="6"/>
        <v>43874</v>
      </c>
      <c r="R443" s="5">
        <f>+Z443+AB443</f>
        <v>12</v>
      </c>
      <c r="S443" s="6">
        <f>+IF(I443="CLF",J443,L443)</f>
        <v>105000</v>
      </c>
      <c r="T443" t="str">
        <f>+MID(C443,4,2)</f>
        <v>18</v>
      </c>
      <c r="U443" t="str">
        <f>+LEFT(C443,2)</f>
        <v>02</v>
      </c>
      <c r="V443" t="str">
        <f>+RIGHT(C443,4)</f>
        <v>2020</v>
      </c>
      <c r="W443" t="str">
        <f>+MID(D443,4,2)</f>
        <v>21</v>
      </c>
      <c r="X443" t="str">
        <f>+LEFT(D443,2)</f>
        <v>02</v>
      </c>
      <c r="Y443" t="str">
        <f>+RIGHT(D443,4)</f>
        <v>2032</v>
      </c>
      <c r="Z443">
        <f>+Y443-V443</f>
        <v>12</v>
      </c>
      <c r="AA443">
        <f>+X443-U443</f>
        <v>0</v>
      </c>
      <c r="AB443">
        <f>+AA443/12</f>
        <v>0</v>
      </c>
      <c r="AC443" s="6"/>
    </row>
    <row r="444" spans="1:29" x14ac:dyDescent="0.25">
      <c r="A444" t="s">
        <v>15</v>
      </c>
      <c r="B444" t="s">
        <v>16</v>
      </c>
      <c r="C444" t="s">
        <v>433</v>
      </c>
      <c r="D444" t="s">
        <v>449</v>
      </c>
      <c r="E444" s="2">
        <v>0.09</v>
      </c>
      <c r="F444" t="s">
        <v>19</v>
      </c>
      <c r="G444" s="2">
        <v>0</v>
      </c>
      <c r="H444" t="s">
        <v>34</v>
      </c>
      <c r="I444" t="s">
        <v>22</v>
      </c>
      <c r="J444" s="2">
        <v>35000</v>
      </c>
      <c r="K444" t="s">
        <v>21</v>
      </c>
      <c r="L444" s="2">
        <v>1000000000</v>
      </c>
      <c r="M444" t="s">
        <v>23</v>
      </c>
      <c r="N444" t="s">
        <v>24</v>
      </c>
      <c r="O444" t="s">
        <v>457</v>
      </c>
      <c r="P444" s="3" t="str">
        <f>+LEFT(O444,10)</f>
        <v>02/13/2020</v>
      </c>
      <c r="Q444" s="4">
        <f t="shared" si="6"/>
        <v>43874</v>
      </c>
      <c r="R444" s="5">
        <f>+Z444+AB444</f>
        <v>25</v>
      </c>
      <c r="S444" s="6">
        <f>+IF(I444="CLF",J444,L444)</f>
        <v>35000</v>
      </c>
      <c r="T444" t="str">
        <f>+MID(C444,4,2)</f>
        <v>18</v>
      </c>
      <c r="U444" t="str">
        <f>+LEFT(C444,2)</f>
        <v>02</v>
      </c>
      <c r="V444" t="str">
        <f>+RIGHT(C444,4)</f>
        <v>2020</v>
      </c>
      <c r="W444" t="str">
        <f>+MID(D444,4,2)</f>
        <v>21</v>
      </c>
      <c r="X444" t="str">
        <f>+LEFT(D444,2)</f>
        <v>02</v>
      </c>
      <c r="Y444" t="str">
        <f>+RIGHT(D444,4)</f>
        <v>2045</v>
      </c>
      <c r="Z444">
        <f>+Y444-V444</f>
        <v>25</v>
      </c>
      <c r="AA444">
        <f>+X444-U444</f>
        <v>0</v>
      </c>
      <c r="AB444">
        <f>+AA444/12</f>
        <v>0</v>
      </c>
      <c r="AC444" s="6"/>
    </row>
    <row r="445" spans="1:29" x14ac:dyDescent="0.25">
      <c r="A445" t="s">
        <v>15</v>
      </c>
      <c r="B445" t="s">
        <v>16</v>
      </c>
      <c r="C445" t="s">
        <v>433</v>
      </c>
      <c r="D445" t="s">
        <v>449</v>
      </c>
      <c r="E445" s="2">
        <v>7.0000000000000007E-2</v>
      </c>
      <c r="F445" t="s">
        <v>19</v>
      </c>
      <c r="G445" s="2">
        <v>0</v>
      </c>
      <c r="H445" t="s">
        <v>34</v>
      </c>
      <c r="I445" t="s">
        <v>22</v>
      </c>
      <c r="J445" s="2">
        <v>35000</v>
      </c>
      <c r="K445" t="s">
        <v>21</v>
      </c>
      <c r="L445" s="2">
        <v>1000000000</v>
      </c>
      <c r="M445" t="s">
        <v>23</v>
      </c>
      <c r="N445" t="s">
        <v>24</v>
      </c>
      <c r="O445" t="s">
        <v>458</v>
      </c>
      <c r="P445" s="3" t="str">
        <f>+LEFT(O445,10)</f>
        <v>02/13/2020</v>
      </c>
      <c r="Q445" s="4">
        <f t="shared" si="6"/>
        <v>43874</v>
      </c>
      <c r="R445" s="5">
        <f>+Z445+AB445</f>
        <v>25</v>
      </c>
      <c r="S445" s="6">
        <f>+IF(I445="CLF",J445,L445)</f>
        <v>35000</v>
      </c>
      <c r="T445" t="str">
        <f>+MID(C445,4,2)</f>
        <v>18</v>
      </c>
      <c r="U445" t="str">
        <f>+LEFT(C445,2)</f>
        <v>02</v>
      </c>
      <c r="V445" t="str">
        <f>+RIGHT(C445,4)</f>
        <v>2020</v>
      </c>
      <c r="W445" t="str">
        <f>+MID(D445,4,2)</f>
        <v>21</v>
      </c>
      <c r="X445" t="str">
        <f>+LEFT(D445,2)</f>
        <v>02</v>
      </c>
      <c r="Y445" t="str">
        <f>+RIGHT(D445,4)</f>
        <v>2045</v>
      </c>
      <c r="Z445">
        <f>+Y445-V445</f>
        <v>25</v>
      </c>
      <c r="AA445">
        <f>+X445-U445</f>
        <v>0</v>
      </c>
      <c r="AB445">
        <f>+AA445/12</f>
        <v>0</v>
      </c>
      <c r="AC445" s="6"/>
    </row>
    <row r="446" spans="1:29" x14ac:dyDescent="0.25">
      <c r="A446" t="s">
        <v>15</v>
      </c>
      <c r="B446" t="s">
        <v>16</v>
      </c>
      <c r="C446" t="s">
        <v>433</v>
      </c>
      <c r="D446" t="s">
        <v>434</v>
      </c>
      <c r="E446" s="2">
        <v>0.03</v>
      </c>
      <c r="F446" t="s">
        <v>19</v>
      </c>
      <c r="G446" s="2">
        <v>0</v>
      </c>
      <c r="H446" t="s">
        <v>34</v>
      </c>
      <c r="I446" t="s">
        <v>22</v>
      </c>
      <c r="J446" s="2">
        <v>105000</v>
      </c>
      <c r="K446" t="s">
        <v>21</v>
      </c>
      <c r="L446" s="2">
        <v>3000000000</v>
      </c>
      <c r="M446" t="s">
        <v>23</v>
      </c>
      <c r="N446" t="s">
        <v>24</v>
      </c>
      <c r="O446" t="s">
        <v>435</v>
      </c>
      <c r="P446" s="3" t="str">
        <f>+LEFT(O446,10)</f>
        <v>02/14/2020</v>
      </c>
      <c r="Q446" s="4">
        <f t="shared" si="6"/>
        <v>43875</v>
      </c>
      <c r="R446" s="5">
        <f>+Z446+AB446</f>
        <v>9</v>
      </c>
      <c r="S446" s="6">
        <f>+IF(I446="CLF",J446,L446)</f>
        <v>105000</v>
      </c>
      <c r="T446" t="str">
        <f>+MID(C446,4,2)</f>
        <v>18</v>
      </c>
      <c r="U446" t="str">
        <f>+LEFT(C446,2)</f>
        <v>02</v>
      </c>
      <c r="V446" t="str">
        <f>+RIGHT(C446,4)</f>
        <v>2020</v>
      </c>
      <c r="W446" t="str">
        <f>+MID(D446,4,2)</f>
        <v>19</v>
      </c>
      <c r="X446" t="str">
        <f>+LEFT(D446,2)</f>
        <v>02</v>
      </c>
      <c r="Y446" t="str">
        <f>+RIGHT(D446,4)</f>
        <v>2029</v>
      </c>
      <c r="Z446">
        <f>+Y446-V446</f>
        <v>9</v>
      </c>
      <c r="AA446">
        <f>+X446-U446</f>
        <v>0</v>
      </c>
      <c r="AB446">
        <f>+AA446/12</f>
        <v>0</v>
      </c>
      <c r="AC446" s="6"/>
    </row>
    <row r="447" spans="1:29" x14ac:dyDescent="0.25">
      <c r="A447" t="s">
        <v>15</v>
      </c>
      <c r="B447" t="s">
        <v>16</v>
      </c>
      <c r="C447" t="s">
        <v>433</v>
      </c>
      <c r="D447" t="s">
        <v>436</v>
      </c>
      <c r="E447" s="2">
        <v>-0.6</v>
      </c>
      <c r="F447" t="s">
        <v>19</v>
      </c>
      <c r="G447" s="2">
        <v>0</v>
      </c>
      <c r="H447" t="s">
        <v>34</v>
      </c>
      <c r="I447" t="s">
        <v>22</v>
      </c>
      <c r="J447" s="2">
        <v>211000</v>
      </c>
      <c r="K447" t="s">
        <v>21</v>
      </c>
      <c r="L447" s="2">
        <v>6000000000</v>
      </c>
      <c r="M447" t="s">
        <v>23</v>
      </c>
      <c r="N447" t="s">
        <v>24</v>
      </c>
      <c r="O447" t="s">
        <v>437</v>
      </c>
      <c r="P447" s="3" t="str">
        <f>+LEFT(O447,10)</f>
        <v>02/14/2020</v>
      </c>
      <c r="Q447" s="4">
        <f t="shared" si="6"/>
        <v>43875</v>
      </c>
      <c r="R447" s="5">
        <f>+Z447+AB447</f>
        <v>5</v>
      </c>
      <c r="S447" s="6">
        <f>+IF(I447="CLF",J447,L447)</f>
        <v>211000</v>
      </c>
      <c r="T447" t="str">
        <f>+MID(C447,4,2)</f>
        <v>18</v>
      </c>
      <c r="U447" t="str">
        <f>+LEFT(C447,2)</f>
        <v>02</v>
      </c>
      <c r="V447" t="str">
        <f>+RIGHT(C447,4)</f>
        <v>2020</v>
      </c>
      <c r="W447" t="str">
        <f>+MID(D447,4,2)</f>
        <v>18</v>
      </c>
      <c r="X447" t="str">
        <f>+LEFT(D447,2)</f>
        <v>02</v>
      </c>
      <c r="Y447" t="str">
        <f>+RIGHT(D447,4)</f>
        <v>2025</v>
      </c>
      <c r="Z447">
        <f>+Y447-V447</f>
        <v>5</v>
      </c>
      <c r="AA447">
        <f>+X447-U447</f>
        <v>0</v>
      </c>
      <c r="AB447">
        <f>+AA447/12</f>
        <v>0</v>
      </c>
      <c r="AC447" s="6"/>
    </row>
    <row r="448" spans="1:29" x14ac:dyDescent="0.25">
      <c r="A448" t="s">
        <v>15</v>
      </c>
      <c r="B448" t="s">
        <v>16</v>
      </c>
      <c r="C448" t="s">
        <v>433</v>
      </c>
      <c r="D448" t="s">
        <v>438</v>
      </c>
      <c r="E448" s="2">
        <v>-0.42</v>
      </c>
      <c r="F448" t="s">
        <v>19</v>
      </c>
      <c r="G448" s="2">
        <v>0</v>
      </c>
      <c r="H448" t="s">
        <v>34</v>
      </c>
      <c r="I448" t="s">
        <v>22</v>
      </c>
      <c r="J448" s="2">
        <v>669000</v>
      </c>
      <c r="K448" t="s">
        <v>21</v>
      </c>
      <c r="L448" s="2">
        <v>19000000000</v>
      </c>
      <c r="M448" t="s">
        <v>23</v>
      </c>
      <c r="N448" t="s">
        <v>24</v>
      </c>
      <c r="O448" t="s">
        <v>439</v>
      </c>
      <c r="P448" s="3" t="str">
        <f>+LEFT(O448,10)</f>
        <v>02/14/2020</v>
      </c>
      <c r="Q448" s="4">
        <f t="shared" si="6"/>
        <v>43875</v>
      </c>
      <c r="R448" s="5">
        <f>+Z448+AB448</f>
        <v>6</v>
      </c>
      <c r="S448" s="6">
        <f>+IF(I448="CLF",J448,L448)</f>
        <v>669000</v>
      </c>
      <c r="T448" t="str">
        <f>+MID(C448,4,2)</f>
        <v>18</v>
      </c>
      <c r="U448" t="str">
        <f>+LEFT(C448,2)</f>
        <v>02</v>
      </c>
      <c r="V448" t="str">
        <f>+RIGHT(C448,4)</f>
        <v>2020</v>
      </c>
      <c r="W448" t="str">
        <f>+MID(D448,4,2)</f>
        <v>18</v>
      </c>
      <c r="X448" t="str">
        <f>+LEFT(D448,2)</f>
        <v>02</v>
      </c>
      <c r="Y448" t="str">
        <f>+RIGHT(D448,4)</f>
        <v>2026</v>
      </c>
      <c r="Z448">
        <f>+Y448-V448</f>
        <v>6</v>
      </c>
      <c r="AA448">
        <f>+X448-U448</f>
        <v>0</v>
      </c>
      <c r="AB448">
        <f>+AA448/12</f>
        <v>0</v>
      </c>
      <c r="AC448" s="6"/>
    </row>
    <row r="449" spans="1:29" x14ac:dyDescent="0.25">
      <c r="A449" t="s">
        <v>15</v>
      </c>
      <c r="B449" t="s">
        <v>16</v>
      </c>
      <c r="C449" t="s">
        <v>433</v>
      </c>
      <c r="D449" t="s">
        <v>436</v>
      </c>
      <c r="E449" s="2">
        <v>-0.6</v>
      </c>
      <c r="F449" t="s">
        <v>19</v>
      </c>
      <c r="G449" s="2">
        <v>0</v>
      </c>
      <c r="H449" t="s">
        <v>34</v>
      </c>
      <c r="I449" t="s">
        <v>22</v>
      </c>
      <c r="J449" s="2">
        <v>985000</v>
      </c>
      <c r="K449" t="s">
        <v>21</v>
      </c>
      <c r="L449" s="2">
        <v>28000000000</v>
      </c>
      <c r="M449" t="s">
        <v>23</v>
      </c>
      <c r="N449" t="s">
        <v>24</v>
      </c>
      <c r="O449" t="s">
        <v>440</v>
      </c>
      <c r="P449" s="3" t="str">
        <f>+LEFT(O449,10)</f>
        <v>02/14/2020</v>
      </c>
      <c r="Q449" s="4">
        <f t="shared" si="6"/>
        <v>43875</v>
      </c>
      <c r="R449" s="5">
        <f>+Z449+AB449</f>
        <v>5</v>
      </c>
      <c r="S449" s="6">
        <f>+IF(I449="CLF",J449,L449)</f>
        <v>985000</v>
      </c>
      <c r="T449" t="str">
        <f>+MID(C449,4,2)</f>
        <v>18</v>
      </c>
      <c r="U449" t="str">
        <f>+LEFT(C449,2)</f>
        <v>02</v>
      </c>
      <c r="V449" t="str">
        <f>+RIGHT(C449,4)</f>
        <v>2020</v>
      </c>
      <c r="W449" t="str">
        <f>+MID(D449,4,2)</f>
        <v>18</v>
      </c>
      <c r="X449" t="str">
        <f>+LEFT(D449,2)</f>
        <v>02</v>
      </c>
      <c r="Y449" t="str">
        <f>+RIGHT(D449,4)</f>
        <v>2025</v>
      </c>
      <c r="Z449">
        <f>+Y449-V449</f>
        <v>5</v>
      </c>
      <c r="AA449">
        <f>+X449-U449</f>
        <v>0</v>
      </c>
      <c r="AB449">
        <f>+AA449/12</f>
        <v>0</v>
      </c>
      <c r="AC449" s="6"/>
    </row>
    <row r="450" spans="1:29" x14ac:dyDescent="0.25">
      <c r="A450" t="s">
        <v>15</v>
      </c>
      <c r="B450" t="s">
        <v>16</v>
      </c>
      <c r="C450" t="s">
        <v>433</v>
      </c>
      <c r="D450" t="s">
        <v>438</v>
      </c>
      <c r="E450" s="2">
        <v>-0.42</v>
      </c>
      <c r="F450" t="s">
        <v>19</v>
      </c>
      <c r="G450" s="2">
        <v>0</v>
      </c>
      <c r="H450" t="s">
        <v>34</v>
      </c>
      <c r="I450" t="s">
        <v>22</v>
      </c>
      <c r="J450" s="2">
        <v>985000</v>
      </c>
      <c r="K450" t="s">
        <v>21</v>
      </c>
      <c r="L450" s="2">
        <v>28000000000</v>
      </c>
      <c r="M450" t="s">
        <v>23</v>
      </c>
      <c r="N450" t="s">
        <v>24</v>
      </c>
      <c r="O450" t="s">
        <v>441</v>
      </c>
      <c r="P450" s="3" t="str">
        <f>+LEFT(O450,10)</f>
        <v>02/14/2020</v>
      </c>
      <c r="Q450" s="4">
        <f t="shared" si="6"/>
        <v>43875</v>
      </c>
      <c r="R450" s="5">
        <f>+Z450+AB450</f>
        <v>6</v>
      </c>
      <c r="S450" s="6">
        <f>+IF(I450="CLF",J450,L450)</f>
        <v>985000</v>
      </c>
      <c r="T450" t="str">
        <f>+MID(C450,4,2)</f>
        <v>18</v>
      </c>
      <c r="U450" t="str">
        <f>+LEFT(C450,2)</f>
        <v>02</v>
      </c>
      <c r="V450" t="str">
        <f>+RIGHT(C450,4)</f>
        <v>2020</v>
      </c>
      <c r="W450" t="str">
        <f>+MID(D450,4,2)</f>
        <v>18</v>
      </c>
      <c r="X450" t="str">
        <f>+LEFT(D450,2)</f>
        <v>02</v>
      </c>
      <c r="Y450" t="str">
        <f>+RIGHT(D450,4)</f>
        <v>2026</v>
      </c>
      <c r="Z450">
        <f>+Y450-V450</f>
        <v>6</v>
      </c>
      <c r="AA450">
        <f>+X450-U450</f>
        <v>0</v>
      </c>
      <c r="AB450">
        <f>+AA450/12</f>
        <v>0</v>
      </c>
      <c r="AC450" s="6"/>
    </row>
    <row r="451" spans="1:29" x14ac:dyDescent="0.25">
      <c r="A451" t="s">
        <v>15</v>
      </c>
      <c r="B451" t="s">
        <v>16</v>
      </c>
      <c r="C451" t="s">
        <v>433</v>
      </c>
      <c r="D451" t="s">
        <v>438</v>
      </c>
      <c r="E451" s="2">
        <v>-0.42</v>
      </c>
      <c r="F451" t="s">
        <v>19</v>
      </c>
      <c r="G451" s="2">
        <v>0</v>
      </c>
      <c r="H451" t="s">
        <v>34</v>
      </c>
      <c r="I451" t="s">
        <v>22</v>
      </c>
      <c r="J451" s="2">
        <v>985000</v>
      </c>
      <c r="K451" t="s">
        <v>21</v>
      </c>
      <c r="L451" s="2">
        <v>28000000000</v>
      </c>
      <c r="M451" t="s">
        <v>23</v>
      </c>
      <c r="N451" t="s">
        <v>24</v>
      </c>
      <c r="O451" t="s">
        <v>442</v>
      </c>
      <c r="P451" s="3" t="str">
        <f>+LEFT(O451,10)</f>
        <v>02/14/2020</v>
      </c>
      <c r="Q451" s="4">
        <f t="shared" ref="Q451:Q514" si="7">+DATE(RIGHT(P451,4),LEFT(P451,2),MID(P451,4,2))</f>
        <v>43875</v>
      </c>
      <c r="R451" s="5">
        <f>+Z451+AB451</f>
        <v>6</v>
      </c>
      <c r="S451" s="6">
        <f>+IF(I451="CLF",J451,L451)</f>
        <v>985000</v>
      </c>
      <c r="T451" t="str">
        <f>+MID(C451,4,2)</f>
        <v>18</v>
      </c>
      <c r="U451" t="str">
        <f>+LEFT(C451,2)</f>
        <v>02</v>
      </c>
      <c r="V451" t="str">
        <f>+RIGHT(C451,4)</f>
        <v>2020</v>
      </c>
      <c r="W451" t="str">
        <f>+MID(D451,4,2)</f>
        <v>18</v>
      </c>
      <c r="X451" t="str">
        <f>+LEFT(D451,2)</f>
        <v>02</v>
      </c>
      <c r="Y451" t="str">
        <f>+RIGHT(D451,4)</f>
        <v>2026</v>
      </c>
      <c r="Z451">
        <f>+Y451-V451</f>
        <v>6</v>
      </c>
      <c r="AA451">
        <f>+X451-U451</f>
        <v>0</v>
      </c>
      <c r="AB451">
        <f>+AA451/12</f>
        <v>0</v>
      </c>
      <c r="AC451" s="6"/>
    </row>
    <row r="452" spans="1:29" x14ac:dyDescent="0.25">
      <c r="A452" t="s">
        <v>15</v>
      </c>
      <c r="B452" t="s">
        <v>16</v>
      </c>
      <c r="C452" t="s">
        <v>433</v>
      </c>
      <c r="D452" t="s">
        <v>436</v>
      </c>
      <c r="E452" s="2">
        <v>-0.6</v>
      </c>
      <c r="F452" t="s">
        <v>19</v>
      </c>
      <c r="G452" s="2">
        <v>0</v>
      </c>
      <c r="H452" t="s">
        <v>34</v>
      </c>
      <c r="I452" t="s">
        <v>22</v>
      </c>
      <c r="J452" s="2">
        <v>985000</v>
      </c>
      <c r="K452" t="s">
        <v>21</v>
      </c>
      <c r="L452" s="2">
        <v>28000000000</v>
      </c>
      <c r="M452" t="s">
        <v>23</v>
      </c>
      <c r="N452" t="s">
        <v>24</v>
      </c>
      <c r="O452" t="s">
        <v>443</v>
      </c>
      <c r="P452" s="3" t="str">
        <f>+LEFT(O452,10)</f>
        <v>02/14/2020</v>
      </c>
      <c r="Q452" s="4">
        <f t="shared" si="7"/>
        <v>43875</v>
      </c>
      <c r="R452" s="5">
        <f>+Z452+AB452</f>
        <v>5</v>
      </c>
      <c r="S452" s="6">
        <f>+IF(I452="CLF",J452,L452)</f>
        <v>985000</v>
      </c>
      <c r="T452" t="str">
        <f>+MID(C452,4,2)</f>
        <v>18</v>
      </c>
      <c r="U452" t="str">
        <f>+LEFT(C452,2)</f>
        <v>02</v>
      </c>
      <c r="V452" t="str">
        <f>+RIGHT(C452,4)</f>
        <v>2020</v>
      </c>
      <c r="W452" t="str">
        <f>+MID(D452,4,2)</f>
        <v>18</v>
      </c>
      <c r="X452" t="str">
        <f>+LEFT(D452,2)</f>
        <v>02</v>
      </c>
      <c r="Y452" t="str">
        <f>+RIGHT(D452,4)</f>
        <v>2025</v>
      </c>
      <c r="Z452">
        <f>+Y452-V452</f>
        <v>5</v>
      </c>
      <c r="AA452">
        <f>+X452-U452</f>
        <v>0</v>
      </c>
      <c r="AB452">
        <f>+AA452/12</f>
        <v>0</v>
      </c>
      <c r="AC452" s="6"/>
    </row>
    <row r="453" spans="1:29" x14ac:dyDescent="0.25">
      <c r="A453" t="s">
        <v>15</v>
      </c>
      <c r="B453" t="s">
        <v>16</v>
      </c>
      <c r="C453" t="s">
        <v>433</v>
      </c>
      <c r="D453" t="s">
        <v>436</v>
      </c>
      <c r="E453" s="2">
        <v>-0.6</v>
      </c>
      <c r="F453" t="s">
        <v>19</v>
      </c>
      <c r="G453" s="2">
        <v>0</v>
      </c>
      <c r="H453" t="s">
        <v>34</v>
      </c>
      <c r="I453" t="s">
        <v>22</v>
      </c>
      <c r="J453" s="2">
        <v>985000</v>
      </c>
      <c r="K453" t="s">
        <v>21</v>
      </c>
      <c r="L453" s="2">
        <v>28000000000</v>
      </c>
      <c r="M453" t="s">
        <v>23</v>
      </c>
      <c r="N453" t="s">
        <v>24</v>
      </c>
      <c r="O453" t="s">
        <v>444</v>
      </c>
      <c r="P453" s="3" t="str">
        <f>+LEFT(O453,10)</f>
        <v>02/14/2020</v>
      </c>
      <c r="Q453" s="4">
        <f t="shared" si="7"/>
        <v>43875</v>
      </c>
      <c r="R453" s="5">
        <f>+Z453+AB453</f>
        <v>5</v>
      </c>
      <c r="S453" s="6">
        <f>+IF(I453="CLF",J453,L453)</f>
        <v>985000</v>
      </c>
      <c r="T453" t="str">
        <f>+MID(C453,4,2)</f>
        <v>18</v>
      </c>
      <c r="U453" t="str">
        <f>+LEFT(C453,2)</f>
        <v>02</v>
      </c>
      <c r="V453" t="str">
        <f>+RIGHT(C453,4)</f>
        <v>2020</v>
      </c>
      <c r="W453" t="str">
        <f>+MID(D453,4,2)</f>
        <v>18</v>
      </c>
      <c r="X453" t="str">
        <f>+LEFT(D453,2)</f>
        <v>02</v>
      </c>
      <c r="Y453" t="str">
        <f>+RIGHT(D453,4)</f>
        <v>2025</v>
      </c>
      <c r="Z453">
        <f>+Y453-V453</f>
        <v>5</v>
      </c>
      <c r="AA453">
        <f>+X453-U453</f>
        <v>0</v>
      </c>
      <c r="AB453">
        <f>+AA453/12</f>
        <v>0</v>
      </c>
      <c r="AC453" s="6"/>
    </row>
    <row r="454" spans="1:29" x14ac:dyDescent="0.25">
      <c r="A454" t="s">
        <v>15</v>
      </c>
      <c r="B454" t="s">
        <v>16</v>
      </c>
      <c r="C454" t="s">
        <v>430</v>
      </c>
      <c r="D454" t="s">
        <v>431</v>
      </c>
      <c r="E454" s="2">
        <v>0.13</v>
      </c>
      <c r="F454" t="s">
        <v>19</v>
      </c>
      <c r="G454" s="2">
        <v>0</v>
      </c>
      <c r="H454" t="s">
        <v>34</v>
      </c>
      <c r="I454" t="s">
        <v>22</v>
      </c>
      <c r="J454" s="2">
        <v>105000</v>
      </c>
      <c r="K454" t="s">
        <v>21</v>
      </c>
      <c r="L454" s="2">
        <v>3000000000</v>
      </c>
      <c r="M454" t="s">
        <v>23</v>
      </c>
      <c r="N454" t="s">
        <v>24</v>
      </c>
      <c r="O454" t="s">
        <v>432</v>
      </c>
      <c r="P454" s="3" t="str">
        <f>+LEFT(O454,10)</f>
        <v>02/17/2020</v>
      </c>
      <c r="Q454" s="4">
        <f t="shared" si="7"/>
        <v>43878</v>
      </c>
      <c r="R454" s="5">
        <f>+Z454+AB454</f>
        <v>10</v>
      </c>
      <c r="S454" s="6">
        <f>+IF(I454="CLF",J454,L454)</f>
        <v>105000</v>
      </c>
      <c r="T454" t="str">
        <f>+MID(C454,4,2)</f>
        <v>19</v>
      </c>
      <c r="U454" t="str">
        <f>+LEFT(C454,2)</f>
        <v>02</v>
      </c>
      <c r="V454" t="str">
        <f>+RIGHT(C454,4)</f>
        <v>2020</v>
      </c>
      <c r="W454" t="str">
        <f>+MID(D454,4,2)</f>
        <v>19</v>
      </c>
      <c r="X454" t="str">
        <f>+LEFT(D454,2)</f>
        <v>02</v>
      </c>
      <c r="Y454" t="str">
        <f>+RIGHT(D454,4)</f>
        <v>2030</v>
      </c>
      <c r="Z454">
        <f>+Y454-V454</f>
        <v>10</v>
      </c>
      <c r="AA454">
        <f>+X454-U454</f>
        <v>0</v>
      </c>
      <c r="AB454">
        <f>+AA454/12</f>
        <v>0</v>
      </c>
      <c r="AC454" s="6"/>
    </row>
    <row r="455" spans="1:29" x14ac:dyDescent="0.25">
      <c r="A455" t="s">
        <v>15</v>
      </c>
      <c r="B455" t="s">
        <v>16</v>
      </c>
      <c r="C455" t="s">
        <v>408</v>
      </c>
      <c r="D455" t="s">
        <v>409</v>
      </c>
      <c r="E455" s="2">
        <v>0.20499999999999999</v>
      </c>
      <c r="F455" t="s">
        <v>19</v>
      </c>
      <c r="G455" s="2">
        <v>0</v>
      </c>
      <c r="H455" t="s">
        <v>20</v>
      </c>
      <c r="I455" t="s">
        <v>21</v>
      </c>
      <c r="J455" s="2">
        <v>1000000000</v>
      </c>
      <c r="K455" t="s">
        <v>22</v>
      </c>
      <c r="L455" s="2">
        <v>35000</v>
      </c>
      <c r="M455" t="s">
        <v>23</v>
      </c>
      <c r="N455" t="s">
        <v>45</v>
      </c>
      <c r="O455" t="s">
        <v>419</v>
      </c>
      <c r="P455" s="3" t="str">
        <f>+LEFT(O455,10)</f>
        <v>02/19/2020</v>
      </c>
      <c r="Q455" s="4">
        <f t="shared" si="7"/>
        <v>43880</v>
      </c>
      <c r="R455" s="5">
        <f>+Z455+AB455</f>
        <v>10</v>
      </c>
      <c r="S455" s="6">
        <f>+IF(I455="CLF",J455,L455)</f>
        <v>35000</v>
      </c>
      <c r="T455" t="str">
        <f>+MID(C455,4,2)</f>
        <v>21</v>
      </c>
      <c r="U455" t="str">
        <f>+LEFT(C455,2)</f>
        <v>02</v>
      </c>
      <c r="V455" t="str">
        <f>+RIGHT(C455,4)</f>
        <v>2020</v>
      </c>
      <c r="W455" t="str">
        <f>+MID(D455,4,2)</f>
        <v>21</v>
      </c>
      <c r="X455" t="str">
        <f>+LEFT(D455,2)</f>
        <v>02</v>
      </c>
      <c r="Y455" t="str">
        <f>+RIGHT(D455,4)</f>
        <v>2030</v>
      </c>
      <c r="Z455">
        <f>+Y455-V455</f>
        <v>10</v>
      </c>
      <c r="AA455">
        <f>+X455-U455</f>
        <v>0</v>
      </c>
      <c r="AB455">
        <f>+AA455/12</f>
        <v>0</v>
      </c>
      <c r="AC455" s="6"/>
    </row>
    <row r="456" spans="1:29" x14ac:dyDescent="0.25">
      <c r="A456" t="s">
        <v>15</v>
      </c>
      <c r="B456" t="s">
        <v>16</v>
      </c>
      <c r="C456" t="s">
        <v>408</v>
      </c>
      <c r="D456" t="s">
        <v>420</v>
      </c>
      <c r="E456" s="2">
        <v>-0.05</v>
      </c>
      <c r="F456" t="s">
        <v>19</v>
      </c>
      <c r="G456" s="2">
        <v>0</v>
      </c>
      <c r="H456" t="s">
        <v>20</v>
      </c>
      <c r="I456" t="s">
        <v>21</v>
      </c>
      <c r="J456" s="2">
        <v>5000000000</v>
      </c>
      <c r="K456" t="s">
        <v>22</v>
      </c>
      <c r="L456" s="2">
        <v>175000</v>
      </c>
      <c r="M456" t="s">
        <v>23</v>
      </c>
      <c r="N456" t="s">
        <v>24</v>
      </c>
      <c r="O456" t="s">
        <v>421</v>
      </c>
      <c r="P456" s="3" t="str">
        <f>+LEFT(O456,10)</f>
        <v>02/19/2020</v>
      </c>
      <c r="Q456" s="4">
        <f t="shared" si="7"/>
        <v>43880</v>
      </c>
      <c r="R456" s="5">
        <f>+Z456+AB456</f>
        <v>8</v>
      </c>
      <c r="S456" s="6">
        <f>+IF(I456="CLF",J456,L456)</f>
        <v>175000</v>
      </c>
      <c r="T456" t="str">
        <f>+MID(C456,4,2)</f>
        <v>21</v>
      </c>
      <c r="U456" t="str">
        <f>+LEFT(C456,2)</f>
        <v>02</v>
      </c>
      <c r="V456" t="str">
        <f>+RIGHT(C456,4)</f>
        <v>2020</v>
      </c>
      <c r="W456" t="str">
        <f>+MID(D456,4,2)</f>
        <v>22</v>
      </c>
      <c r="X456" t="str">
        <f>+LEFT(D456,2)</f>
        <v>02</v>
      </c>
      <c r="Y456" t="str">
        <f>+RIGHT(D456,4)</f>
        <v>2028</v>
      </c>
      <c r="Z456">
        <f>+Y456-V456</f>
        <v>8</v>
      </c>
      <c r="AA456">
        <f>+X456-U456</f>
        <v>0</v>
      </c>
      <c r="AB456">
        <f>+AA456/12</f>
        <v>0</v>
      </c>
      <c r="AC456" s="6"/>
    </row>
    <row r="457" spans="1:29" x14ac:dyDescent="0.25">
      <c r="A457" t="s">
        <v>15</v>
      </c>
      <c r="B457" t="s">
        <v>16</v>
      </c>
      <c r="C457" t="s">
        <v>408</v>
      </c>
      <c r="D457" t="s">
        <v>422</v>
      </c>
      <c r="E457" s="2">
        <v>0.12</v>
      </c>
      <c r="F457" t="s">
        <v>19</v>
      </c>
      <c r="G457" s="2">
        <v>0</v>
      </c>
      <c r="H457" t="s">
        <v>20</v>
      </c>
      <c r="I457" t="s">
        <v>21</v>
      </c>
      <c r="J457" s="2">
        <v>3000000000</v>
      </c>
      <c r="K457" t="s">
        <v>22</v>
      </c>
      <c r="L457" s="2">
        <v>105000</v>
      </c>
      <c r="M457" t="s">
        <v>23</v>
      </c>
      <c r="N457" t="s">
        <v>24</v>
      </c>
      <c r="O457" t="s">
        <v>423</v>
      </c>
      <c r="P457" s="3" t="str">
        <f>+LEFT(O457,10)</f>
        <v>02/19/2020</v>
      </c>
      <c r="Q457" s="4">
        <f t="shared" si="7"/>
        <v>43880</v>
      </c>
      <c r="R457" s="5">
        <f>+Z457+AB457</f>
        <v>9</v>
      </c>
      <c r="S457" s="6">
        <f>+IF(I457="CLF",J457,L457)</f>
        <v>105000</v>
      </c>
      <c r="T457" t="str">
        <f>+MID(C457,4,2)</f>
        <v>21</v>
      </c>
      <c r="U457" t="str">
        <f>+LEFT(C457,2)</f>
        <v>02</v>
      </c>
      <c r="V457" t="str">
        <f>+RIGHT(C457,4)</f>
        <v>2020</v>
      </c>
      <c r="W457" t="str">
        <f>+MID(D457,4,2)</f>
        <v>21</v>
      </c>
      <c r="X457" t="str">
        <f>+LEFT(D457,2)</f>
        <v>02</v>
      </c>
      <c r="Y457" t="str">
        <f>+RIGHT(D457,4)</f>
        <v>2029</v>
      </c>
      <c r="Z457">
        <f>+Y457-V457</f>
        <v>9</v>
      </c>
      <c r="AA457">
        <f>+X457-U457</f>
        <v>0</v>
      </c>
      <c r="AB457">
        <f>+AA457/12</f>
        <v>0</v>
      </c>
      <c r="AC457" s="6"/>
    </row>
    <row r="458" spans="1:29" x14ac:dyDescent="0.25">
      <c r="A458" t="s">
        <v>15</v>
      </c>
      <c r="B458" t="s">
        <v>16</v>
      </c>
      <c r="C458" t="s">
        <v>408</v>
      </c>
      <c r="D458" t="s">
        <v>424</v>
      </c>
      <c r="E458" s="2">
        <v>0.29499999999999998</v>
      </c>
      <c r="F458" t="s">
        <v>19</v>
      </c>
      <c r="G458" s="2">
        <v>0</v>
      </c>
      <c r="H458" t="s">
        <v>20</v>
      </c>
      <c r="I458" t="s">
        <v>21</v>
      </c>
      <c r="J458" s="2">
        <v>3000000000</v>
      </c>
      <c r="K458" t="s">
        <v>22</v>
      </c>
      <c r="L458" s="2">
        <v>105000</v>
      </c>
      <c r="M458" t="s">
        <v>23</v>
      </c>
      <c r="N458" t="s">
        <v>24</v>
      </c>
      <c r="O458" t="s">
        <v>425</v>
      </c>
      <c r="P458" s="3" t="str">
        <f>+LEFT(O458,10)</f>
        <v>02/19/2020</v>
      </c>
      <c r="Q458" s="4">
        <f t="shared" si="7"/>
        <v>43880</v>
      </c>
      <c r="R458" s="5">
        <f>+Z458+AB458</f>
        <v>15</v>
      </c>
      <c r="S458" s="6">
        <f>+IF(I458="CLF",J458,L458)</f>
        <v>105000</v>
      </c>
      <c r="T458" t="str">
        <f>+MID(C458,4,2)</f>
        <v>21</v>
      </c>
      <c r="U458" t="str">
        <f>+LEFT(C458,2)</f>
        <v>02</v>
      </c>
      <c r="V458" t="str">
        <f>+RIGHT(C458,4)</f>
        <v>2020</v>
      </c>
      <c r="W458" t="str">
        <f>+MID(D458,4,2)</f>
        <v>21</v>
      </c>
      <c r="X458" t="str">
        <f>+LEFT(D458,2)</f>
        <v>02</v>
      </c>
      <c r="Y458" t="str">
        <f>+RIGHT(D458,4)</f>
        <v>2035</v>
      </c>
      <c r="Z458">
        <f>+Y458-V458</f>
        <v>15</v>
      </c>
      <c r="AA458">
        <f>+X458-U458</f>
        <v>0</v>
      </c>
      <c r="AB458">
        <f>+AA458/12</f>
        <v>0</v>
      </c>
      <c r="AC458" s="6"/>
    </row>
    <row r="459" spans="1:29" x14ac:dyDescent="0.25">
      <c r="A459" t="s">
        <v>15</v>
      </c>
      <c r="B459" t="s">
        <v>16</v>
      </c>
      <c r="C459" t="s">
        <v>408</v>
      </c>
      <c r="D459" t="s">
        <v>426</v>
      </c>
      <c r="E459" s="2">
        <v>-0.05</v>
      </c>
      <c r="F459" t="s">
        <v>19</v>
      </c>
      <c r="G459" s="2">
        <v>0</v>
      </c>
      <c r="H459" t="s">
        <v>20</v>
      </c>
      <c r="I459" t="s">
        <v>21</v>
      </c>
      <c r="J459" s="2">
        <v>5000000000</v>
      </c>
      <c r="K459" t="s">
        <v>22</v>
      </c>
      <c r="L459" s="2">
        <v>175000</v>
      </c>
      <c r="M459" t="s">
        <v>23</v>
      </c>
      <c r="N459" t="s">
        <v>24</v>
      </c>
      <c r="O459" t="s">
        <v>427</v>
      </c>
      <c r="P459" s="3" t="str">
        <f>+LEFT(O459,10)</f>
        <v>02/19/2020</v>
      </c>
      <c r="Q459" s="4">
        <f t="shared" si="7"/>
        <v>43880</v>
      </c>
      <c r="R459" s="5">
        <f>+Z459+AB459</f>
        <v>8</v>
      </c>
      <c r="S459" s="6">
        <f>+IF(I459="CLF",J459,L459)</f>
        <v>175000</v>
      </c>
      <c r="T459" t="str">
        <f>+MID(C459,4,2)</f>
        <v>21</v>
      </c>
      <c r="U459" t="str">
        <f>+LEFT(C459,2)</f>
        <v>02</v>
      </c>
      <c r="V459" t="str">
        <f>+RIGHT(C459,4)</f>
        <v>2020</v>
      </c>
      <c r="W459" t="str">
        <f>+MID(D459,4,2)</f>
        <v>21</v>
      </c>
      <c r="X459" t="str">
        <f>+LEFT(D459,2)</f>
        <v>02</v>
      </c>
      <c r="Y459" t="str">
        <f>+RIGHT(D459,4)</f>
        <v>2028</v>
      </c>
      <c r="Z459">
        <f>+Y459-V459</f>
        <v>8</v>
      </c>
      <c r="AA459">
        <f>+X459-U459</f>
        <v>0</v>
      </c>
      <c r="AB459">
        <f>+AA459/12</f>
        <v>0</v>
      </c>
      <c r="AC459" s="6"/>
    </row>
    <row r="460" spans="1:29" x14ac:dyDescent="0.25">
      <c r="A460" t="s">
        <v>15</v>
      </c>
      <c r="B460" t="s">
        <v>16</v>
      </c>
      <c r="C460" t="s">
        <v>408</v>
      </c>
      <c r="D460" t="s">
        <v>409</v>
      </c>
      <c r="E460" s="2">
        <v>0.18</v>
      </c>
      <c r="F460" t="s">
        <v>19</v>
      </c>
      <c r="G460" s="2">
        <v>0</v>
      </c>
      <c r="H460" t="s">
        <v>34</v>
      </c>
      <c r="I460" t="s">
        <v>22</v>
      </c>
      <c r="J460" s="2">
        <v>105000</v>
      </c>
      <c r="K460" t="s">
        <v>21</v>
      </c>
      <c r="L460" s="2">
        <v>3000000000</v>
      </c>
      <c r="M460" t="s">
        <v>23</v>
      </c>
      <c r="N460" t="s">
        <v>24</v>
      </c>
      <c r="O460" t="s">
        <v>428</v>
      </c>
      <c r="P460" s="3" t="str">
        <f>+LEFT(O460,10)</f>
        <v>02/19/2020</v>
      </c>
      <c r="Q460" s="4">
        <f t="shared" si="7"/>
        <v>43880</v>
      </c>
      <c r="R460" s="5">
        <f>+Z460+AB460</f>
        <v>10</v>
      </c>
      <c r="S460" s="6">
        <f>+IF(I460="CLF",J460,L460)</f>
        <v>105000</v>
      </c>
      <c r="T460" t="str">
        <f>+MID(C460,4,2)</f>
        <v>21</v>
      </c>
      <c r="U460" t="str">
        <f>+LEFT(C460,2)</f>
        <v>02</v>
      </c>
      <c r="V460" t="str">
        <f>+RIGHT(C460,4)</f>
        <v>2020</v>
      </c>
      <c r="W460" t="str">
        <f>+MID(D460,4,2)</f>
        <v>21</v>
      </c>
      <c r="X460" t="str">
        <f>+LEFT(D460,2)</f>
        <v>02</v>
      </c>
      <c r="Y460" t="str">
        <f>+RIGHT(D460,4)</f>
        <v>2030</v>
      </c>
      <c r="Z460">
        <f>+Y460-V460</f>
        <v>10</v>
      </c>
      <c r="AA460">
        <f>+X460-U460</f>
        <v>0</v>
      </c>
      <c r="AB460">
        <f>+AA460/12</f>
        <v>0</v>
      </c>
      <c r="AC460" s="6"/>
    </row>
    <row r="461" spans="1:29" x14ac:dyDescent="0.25">
      <c r="A461" t="s">
        <v>15</v>
      </c>
      <c r="B461" t="s">
        <v>16</v>
      </c>
      <c r="C461" t="s">
        <v>408</v>
      </c>
      <c r="D461" t="s">
        <v>409</v>
      </c>
      <c r="E461" s="2">
        <v>0.18</v>
      </c>
      <c r="F461" t="s">
        <v>19</v>
      </c>
      <c r="G461" s="2">
        <v>0</v>
      </c>
      <c r="H461" t="s">
        <v>59</v>
      </c>
      <c r="I461" t="s">
        <v>22</v>
      </c>
      <c r="J461" s="2">
        <v>281000</v>
      </c>
      <c r="K461" t="s">
        <v>21</v>
      </c>
      <c r="L461" s="2">
        <v>8000000000</v>
      </c>
      <c r="M461" t="s">
        <v>23</v>
      </c>
      <c r="N461" t="s">
        <v>45</v>
      </c>
      <c r="O461" t="s">
        <v>410</v>
      </c>
      <c r="P461" s="3" t="str">
        <f>+LEFT(O461,10)</f>
        <v>02/20/2020</v>
      </c>
      <c r="Q461" s="4">
        <f t="shared" si="7"/>
        <v>43881</v>
      </c>
      <c r="R461" s="5">
        <f>+Z461+AB461</f>
        <v>10</v>
      </c>
      <c r="S461" s="6">
        <f>+IF(I461="CLF",J461,L461)</f>
        <v>281000</v>
      </c>
      <c r="T461" t="str">
        <f>+MID(C461,4,2)</f>
        <v>21</v>
      </c>
      <c r="U461" t="str">
        <f>+LEFT(C461,2)</f>
        <v>02</v>
      </c>
      <c r="V461" t="str">
        <f>+RIGHT(C461,4)</f>
        <v>2020</v>
      </c>
      <c r="W461" t="str">
        <f>+MID(D461,4,2)</f>
        <v>21</v>
      </c>
      <c r="X461" t="str">
        <f>+LEFT(D461,2)</f>
        <v>02</v>
      </c>
      <c r="Y461" t="str">
        <f>+RIGHT(D461,4)</f>
        <v>2030</v>
      </c>
      <c r="Z461">
        <f>+Y461-V461</f>
        <v>10</v>
      </c>
      <c r="AA461">
        <f>+X461-U461</f>
        <v>0</v>
      </c>
      <c r="AB461">
        <f>+AA461/12</f>
        <v>0</v>
      </c>
      <c r="AC461" s="6"/>
    </row>
    <row r="462" spans="1:29" x14ac:dyDescent="0.25">
      <c r="A462" t="s">
        <v>15</v>
      </c>
      <c r="B462" t="s">
        <v>16</v>
      </c>
      <c r="C462" t="s">
        <v>411</v>
      </c>
      <c r="D462" t="s">
        <v>412</v>
      </c>
      <c r="E462" s="2">
        <v>0.41</v>
      </c>
      <c r="F462" t="s">
        <v>19</v>
      </c>
      <c r="G462" s="2">
        <v>0</v>
      </c>
      <c r="H462" t="s">
        <v>34</v>
      </c>
      <c r="I462" t="s">
        <v>22</v>
      </c>
      <c r="J462" s="2">
        <v>70000</v>
      </c>
      <c r="K462" t="s">
        <v>21</v>
      </c>
      <c r="L462" s="2">
        <v>2000000000</v>
      </c>
      <c r="M462" t="s">
        <v>23</v>
      </c>
      <c r="N462" t="s">
        <v>24</v>
      </c>
      <c r="O462" t="s">
        <v>413</v>
      </c>
      <c r="P462" s="3" t="str">
        <f>+LEFT(O462,10)</f>
        <v>02/20/2020</v>
      </c>
      <c r="Q462" s="4">
        <f t="shared" si="7"/>
        <v>43881</v>
      </c>
      <c r="R462" s="5">
        <f>+Z462+AB462</f>
        <v>20</v>
      </c>
      <c r="S462" s="6">
        <f>+IF(I462="CLF",J462,L462)</f>
        <v>70000</v>
      </c>
      <c r="T462" t="str">
        <f>+MID(C462,4,2)</f>
        <v>24</v>
      </c>
      <c r="U462" t="str">
        <f>+LEFT(C462,2)</f>
        <v>02</v>
      </c>
      <c r="V462" t="str">
        <f>+RIGHT(C462,4)</f>
        <v>2020</v>
      </c>
      <c r="W462" t="str">
        <f>+MID(D462,4,2)</f>
        <v>24</v>
      </c>
      <c r="X462" t="str">
        <f>+LEFT(D462,2)</f>
        <v>02</v>
      </c>
      <c r="Y462" t="str">
        <f>+RIGHT(D462,4)</f>
        <v>2040</v>
      </c>
      <c r="Z462">
        <f>+Y462-V462</f>
        <v>20</v>
      </c>
      <c r="AA462">
        <f>+X462-U462</f>
        <v>0</v>
      </c>
      <c r="AB462">
        <f>+AA462/12</f>
        <v>0</v>
      </c>
      <c r="AC462" s="6"/>
    </row>
    <row r="463" spans="1:29" x14ac:dyDescent="0.25">
      <c r="A463" t="s">
        <v>15</v>
      </c>
      <c r="B463" t="s">
        <v>16</v>
      </c>
      <c r="C463" t="s">
        <v>411</v>
      </c>
      <c r="D463" t="s">
        <v>414</v>
      </c>
      <c r="E463" s="2">
        <v>0.34</v>
      </c>
      <c r="F463" t="s">
        <v>19</v>
      </c>
      <c r="G463" s="2">
        <v>0</v>
      </c>
      <c r="H463" t="s">
        <v>20</v>
      </c>
      <c r="I463" t="s">
        <v>21</v>
      </c>
      <c r="J463" s="2">
        <v>3000000000</v>
      </c>
      <c r="K463" t="s">
        <v>22</v>
      </c>
      <c r="L463" s="2">
        <v>105000</v>
      </c>
      <c r="M463" t="s">
        <v>23</v>
      </c>
      <c r="N463" t="s">
        <v>24</v>
      </c>
      <c r="O463" t="s">
        <v>415</v>
      </c>
      <c r="P463" s="3" t="str">
        <f>+LEFT(O463,10)</f>
        <v>02/20/2020</v>
      </c>
      <c r="Q463" s="4">
        <f t="shared" si="7"/>
        <v>43881</v>
      </c>
      <c r="R463" s="5">
        <f>+Z463+AB463</f>
        <v>15</v>
      </c>
      <c r="S463" s="6">
        <f>+IF(I463="CLF",J463,L463)</f>
        <v>105000</v>
      </c>
      <c r="T463" t="str">
        <f>+MID(C463,4,2)</f>
        <v>24</v>
      </c>
      <c r="U463" t="str">
        <f>+LEFT(C463,2)</f>
        <v>02</v>
      </c>
      <c r="V463" t="str">
        <f>+RIGHT(C463,4)</f>
        <v>2020</v>
      </c>
      <c r="W463" t="str">
        <f>+MID(D463,4,2)</f>
        <v>26</v>
      </c>
      <c r="X463" t="str">
        <f>+LEFT(D463,2)</f>
        <v>02</v>
      </c>
      <c r="Y463" t="str">
        <f>+RIGHT(D463,4)</f>
        <v>2035</v>
      </c>
      <c r="Z463">
        <f>+Y463-V463</f>
        <v>15</v>
      </c>
      <c r="AA463">
        <f>+X463-U463</f>
        <v>0</v>
      </c>
      <c r="AB463">
        <f>+AA463/12</f>
        <v>0</v>
      </c>
      <c r="AC463" s="6"/>
    </row>
    <row r="464" spans="1:29" x14ac:dyDescent="0.25">
      <c r="A464" t="s">
        <v>15</v>
      </c>
      <c r="B464" t="s">
        <v>16</v>
      </c>
      <c r="C464" t="s">
        <v>411</v>
      </c>
      <c r="D464" t="s">
        <v>414</v>
      </c>
      <c r="E464" s="2">
        <v>0.34</v>
      </c>
      <c r="F464" t="s">
        <v>19</v>
      </c>
      <c r="G464" s="2">
        <v>0</v>
      </c>
      <c r="H464" t="s">
        <v>20</v>
      </c>
      <c r="I464" t="s">
        <v>21</v>
      </c>
      <c r="J464" s="2">
        <v>5000000000</v>
      </c>
      <c r="K464" t="s">
        <v>22</v>
      </c>
      <c r="L464" s="2">
        <v>175000</v>
      </c>
      <c r="M464" t="s">
        <v>23</v>
      </c>
      <c r="N464" t="s">
        <v>24</v>
      </c>
      <c r="O464" t="s">
        <v>416</v>
      </c>
      <c r="P464" s="3" t="str">
        <f>+LEFT(O464,10)</f>
        <v>02/20/2020</v>
      </c>
      <c r="Q464" s="4">
        <f t="shared" si="7"/>
        <v>43881</v>
      </c>
      <c r="R464" s="5">
        <f>+Z464+AB464</f>
        <v>15</v>
      </c>
      <c r="S464" s="6">
        <f>+IF(I464="CLF",J464,L464)</f>
        <v>175000</v>
      </c>
      <c r="T464" t="str">
        <f>+MID(C464,4,2)</f>
        <v>24</v>
      </c>
      <c r="U464" t="str">
        <f>+LEFT(C464,2)</f>
        <v>02</v>
      </c>
      <c r="V464" t="str">
        <f>+RIGHT(C464,4)</f>
        <v>2020</v>
      </c>
      <c r="W464" t="str">
        <f>+MID(D464,4,2)</f>
        <v>26</v>
      </c>
      <c r="X464" t="str">
        <f>+LEFT(D464,2)</f>
        <v>02</v>
      </c>
      <c r="Y464" t="str">
        <f>+RIGHT(D464,4)</f>
        <v>2035</v>
      </c>
      <c r="Z464">
        <f>+Y464-V464</f>
        <v>15</v>
      </c>
      <c r="AA464">
        <f>+X464-U464</f>
        <v>0</v>
      </c>
      <c r="AB464">
        <f>+AA464/12</f>
        <v>0</v>
      </c>
      <c r="AC464" s="6"/>
    </row>
    <row r="465" spans="1:29" x14ac:dyDescent="0.25">
      <c r="A465" t="s">
        <v>15</v>
      </c>
      <c r="B465" t="s">
        <v>16</v>
      </c>
      <c r="C465" t="s">
        <v>411</v>
      </c>
      <c r="D465" t="s">
        <v>414</v>
      </c>
      <c r="E465" s="2">
        <v>0.374</v>
      </c>
      <c r="F465" t="s">
        <v>19</v>
      </c>
      <c r="G465" s="2">
        <v>0</v>
      </c>
      <c r="H465" t="s">
        <v>20</v>
      </c>
      <c r="I465" t="s">
        <v>21</v>
      </c>
      <c r="J465" s="2">
        <v>2000000000</v>
      </c>
      <c r="K465" t="s">
        <v>22</v>
      </c>
      <c r="L465" s="2">
        <v>70000</v>
      </c>
      <c r="M465" t="s">
        <v>23</v>
      </c>
      <c r="N465" t="s">
        <v>24</v>
      </c>
      <c r="O465" t="s">
        <v>417</v>
      </c>
      <c r="P465" s="3" t="str">
        <f>+LEFT(O465,10)</f>
        <v>02/20/2020</v>
      </c>
      <c r="Q465" s="4">
        <f t="shared" si="7"/>
        <v>43881</v>
      </c>
      <c r="R465" s="5">
        <f>+Z465+AB465</f>
        <v>15</v>
      </c>
      <c r="S465" s="6">
        <f>+IF(I465="CLF",J465,L465)</f>
        <v>70000</v>
      </c>
      <c r="T465" t="str">
        <f>+MID(C465,4,2)</f>
        <v>24</v>
      </c>
      <c r="U465" t="str">
        <f>+LEFT(C465,2)</f>
        <v>02</v>
      </c>
      <c r="V465" t="str">
        <f>+RIGHT(C465,4)</f>
        <v>2020</v>
      </c>
      <c r="W465" t="str">
        <f>+MID(D465,4,2)</f>
        <v>26</v>
      </c>
      <c r="X465" t="str">
        <f>+LEFT(D465,2)</f>
        <v>02</v>
      </c>
      <c r="Y465" t="str">
        <f>+RIGHT(D465,4)</f>
        <v>2035</v>
      </c>
      <c r="Z465">
        <f>+Y465-V465</f>
        <v>15</v>
      </c>
      <c r="AA465">
        <f>+X465-U465</f>
        <v>0</v>
      </c>
      <c r="AB465">
        <f>+AA465/12</f>
        <v>0</v>
      </c>
      <c r="AC465" s="6"/>
    </row>
    <row r="466" spans="1:29" x14ac:dyDescent="0.25">
      <c r="A466" t="s">
        <v>15</v>
      </c>
      <c r="B466" t="s">
        <v>16</v>
      </c>
      <c r="C466" t="s">
        <v>411</v>
      </c>
      <c r="D466" t="s">
        <v>412</v>
      </c>
      <c r="E466" s="2">
        <v>0.4</v>
      </c>
      <c r="F466" t="s">
        <v>19</v>
      </c>
      <c r="G466" s="2">
        <v>0</v>
      </c>
      <c r="H466" t="s">
        <v>34</v>
      </c>
      <c r="I466" t="s">
        <v>22</v>
      </c>
      <c r="J466" s="2">
        <v>70000</v>
      </c>
      <c r="K466" t="s">
        <v>21</v>
      </c>
      <c r="L466" s="2">
        <v>2000000000</v>
      </c>
      <c r="M466" t="s">
        <v>23</v>
      </c>
      <c r="N466" t="s">
        <v>24</v>
      </c>
      <c r="O466" t="s">
        <v>418</v>
      </c>
      <c r="P466" s="3" t="str">
        <f>+LEFT(O466,10)</f>
        <v>02/20/2020</v>
      </c>
      <c r="Q466" s="4">
        <f t="shared" si="7"/>
        <v>43881</v>
      </c>
      <c r="R466" s="5">
        <f>+Z466+AB466</f>
        <v>20</v>
      </c>
      <c r="S466" s="6">
        <f>+IF(I466="CLF",J466,L466)</f>
        <v>70000</v>
      </c>
      <c r="T466" t="str">
        <f>+MID(C466,4,2)</f>
        <v>24</v>
      </c>
      <c r="U466" t="str">
        <f>+LEFT(C466,2)</f>
        <v>02</v>
      </c>
      <c r="V466" t="str">
        <f>+RIGHT(C466,4)</f>
        <v>2020</v>
      </c>
      <c r="W466" t="str">
        <f>+MID(D466,4,2)</f>
        <v>24</v>
      </c>
      <c r="X466" t="str">
        <f>+LEFT(D466,2)</f>
        <v>02</v>
      </c>
      <c r="Y466" t="str">
        <f>+RIGHT(D466,4)</f>
        <v>2040</v>
      </c>
      <c r="Z466">
        <f>+Y466-V466</f>
        <v>20</v>
      </c>
      <c r="AA466">
        <f>+X466-U466</f>
        <v>0</v>
      </c>
      <c r="AB466">
        <f>+AA466/12</f>
        <v>0</v>
      </c>
      <c r="AC466" s="6"/>
    </row>
    <row r="467" spans="1:29" x14ac:dyDescent="0.25">
      <c r="A467" t="s">
        <v>15</v>
      </c>
      <c r="B467" t="s">
        <v>16</v>
      </c>
      <c r="C467" t="s">
        <v>352</v>
      </c>
      <c r="D467" t="s">
        <v>353</v>
      </c>
      <c r="E467" s="2">
        <v>-0.55000000000000004</v>
      </c>
      <c r="F467" t="s">
        <v>19</v>
      </c>
      <c r="G467" s="2">
        <v>0</v>
      </c>
      <c r="H467" t="s">
        <v>62</v>
      </c>
      <c r="I467" t="s">
        <v>22</v>
      </c>
      <c r="J467" s="2">
        <v>562000</v>
      </c>
      <c r="K467" t="s">
        <v>21</v>
      </c>
      <c r="L467" s="2">
        <v>16000000000</v>
      </c>
      <c r="M467" t="s">
        <v>23</v>
      </c>
      <c r="N467" t="s">
        <v>45</v>
      </c>
      <c r="O467" t="s">
        <v>402</v>
      </c>
      <c r="P467" s="3" t="str">
        <f>+LEFT(O467,10)</f>
        <v>02/21/2020</v>
      </c>
      <c r="Q467" s="4">
        <f t="shared" si="7"/>
        <v>43882</v>
      </c>
      <c r="R467" s="5">
        <f>+Z467+AB467</f>
        <v>5</v>
      </c>
      <c r="S467" s="6">
        <f>+IF(I467="CLF",J467,L467)</f>
        <v>562000</v>
      </c>
      <c r="T467" t="str">
        <f>+MID(C467,4,2)</f>
        <v>25</v>
      </c>
      <c r="U467" t="str">
        <f>+LEFT(C467,2)</f>
        <v>02</v>
      </c>
      <c r="V467" t="str">
        <f>+RIGHT(C467,4)</f>
        <v>2020</v>
      </c>
      <c r="W467" t="str">
        <f>+MID(D467,4,2)</f>
        <v>25</v>
      </c>
      <c r="X467" t="str">
        <f>+LEFT(D467,2)</f>
        <v>02</v>
      </c>
      <c r="Y467" t="str">
        <f>+RIGHT(D467,4)</f>
        <v>2025</v>
      </c>
      <c r="Z467">
        <f>+Y467-V467</f>
        <v>5</v>
      </c>
      <c r="AA467">
        <f>+X467-U467</f>
        <v>0</v>
      </c>
      <c r="AB467">
        <f>+AA467/12</f>
        <v>0</v>
      </c>
      <c r="AC467" s="6"/>
    </row>
    <row r="468" spans="1:29" x14ac:dyDescent="0.25">
      <c r="A468" t="s">
        <v>15</v>
      </c>
      <c r="B468" t="s">
        <v>16</v>
      </c>
      <c r="C468" t="s">
        <v>352</v>
      </c>
      <c r="D468" t="s">
        <v>403</v>
      </c>
      <c r="E468" s="2">
        <v>-0.23</v>
      </c>
      <c r="F468" t="s">
        <v>19</v>
      </c>
      <c r="G468" s="2">
        <v>0</v>
      </c>
      <c r="H468" t="s">
        <v>62</v>
      </c>
      <c r="I468" t="s">
        <v>21</v>
      </c>
      <c r="J468" s="2">
        <v>6000000000</v>
      </c>
      <c r="K468" t="s">
        <v>22</v>
      </c>
      <c r="L468" s="2">
        <v>210000</v>
      </c>
      <c r="M468" t="s">
        <v>23</v>
      </c>
      <c r="N468" t="s">
        <v>45</v>
      </c>
      <c r="O468" t="s">
        <v>404</v>
      </c>
      <c r="P468" s="3" t="str">
        <f>+LEFT(O468,10)</f>
        <v>02/21/2020</v>
      </c>
      <c r="Q468" s="4">
        <f t="shared" si="7"/>
        <v>43882</v>
      </c>
      <c r="R468" s="5">
        <f>+Z468+AB468</f>
        <v>6</v>
      </c>
      <c r="S468" s="6">
        <f>+IF(I468="CLF",J468,L468)</f>
        <v>210000</v>
      </c>
      <c r="T468" t="str">
        <f>+MID(C468,4,2)</f>
        <v>25</v>
      </c>
      <c r="U468" t="str">
        <f>+LEFT(C468,2)</f>
        <v>02</v>
      </c>
      <c r="V468" t="str">
        <f>+RIGHT(C468,4)</f>
        <v>2020</v>
      </c>
      <c r="W468" t="str">
        <f>+MID(D468,4,2)</f>
        <v>25</v>
      </c>
      <c r="X468" t="str">
        <f>+LEFT(D468,2)</f>
        <v>02</v>
      </c>
      <c r="Y468" t="str">
        <f>+RIGHT(D468,4)</f>
        <v>2026</v>
      </c>
      <c r="Z468">
        <f>+Y468-V468</f>
        <v>6</v>
      </c>
      <c r="AA468">
        <f>+X468-U468</f>
        <v>0</v>
      </c>
      <c r="AB468">
        <f>+AA468/12</f>
        <v>0</v>
      </c>
      <c r="AC468" s="6"/>
    </row>
    <row r="469" spans="1:29" x14ac:dyDescent="0.25">
      <c r="A469" t="s">
        <v>15</v>
      </c>
      <c r="B469" t="s">
        <v>16</v>
      </c>
      <c r="C469" t="s">
        <v>352</v>
      </c>
      <c r="D469" t="s">
        <v>405</v>
      </c>
      <c r="E469" s="2">
        <v>0.27</v>
      </c>
      <c r="F469" t="s">
        <v>19</v>
      </c>
      <c r="G469" s="2">
        <v>0</v>
      </c>
      <c r="H469" t="s">
        <v>34</v>
      </c>
      <c r="I469" t="s">
        <v>22</v>
      </c>
      <c r="J469" s="2">
        <v>105000</v>
      </c>
      <c r="K469" t="s">
        <v>21</v>
      </c>
      <c r="L469" s="2">
        <v>3000000000</v>
      </c>
      <c r="M469" t="s">
        <v>23</v>
      </c>
      <c r="N469" t="s">
        <v>24</v>
      </c>
      <c r="O469" t="s">
        <v>406</v>
      </c>
      <c r="P469" s="3" t="str">
        <f>+LEFT(O469,10)</f>
        <v>02/21/2020</v>
      </c>
      <c r="Q469" s="4">
        <f t="shared" si="7"/>
        <v>43882</v>
      </c>
      <c r="R469" s="5">
        <f>+Z469+AB469</f>
        <v>10</v>
      </c>
      <c r="S469" s="6">
        <f>+IF(I469="CLF",J469,L469)</f>
        <v>105000</v>
      </c>
      <c r="T469" t="str">
        <f>+MID(C469,4,2)</f>
        <v>25</v>
      </c>
      <c r="U469" t="str">
        <f>+LEFT(C469,2)</f>
        <v>02</v>
      </c>
      <c r="V469" t="str">
        <f>+RIGHT(C469,4)</f>
        <v>2020</v>
      </c>
      <c r="W469" t="str">
        <f>+MID(D469,4,2)</f>
        <v>25</v>
      </c>
      <c r="X469" t="str">
        <f>+LEFT(D469,2)</f>
        <v>02</v>
      </c>
      <c r="Y469" t="str">
        <f>+RIGHT(D469,4)</f>
        <v>2030</v>
      </c>
      <c r="Z469">
        <f>+Y469-V469</f>
        <v>10</v>
      </c>
      <c r="AA469">
        <f>+X469-U469</f>
        <v>0</v>
      </c>
      <c r="AB469">
        <f>+AA469/12</f>
        <v>0</v>
      </c>
      <c r="AC469" s="6"/>
    </row>
    <row r="470" spans="1:29" x14ac:dyDescent="0.25">
      <c r="A470" t="s">
        <v>15</v>
      </c>
      <c r="B470" t="s">
        <v>16</v>
      </c>
      <c r="C470" t="s">
        <v>352</v>
      </c>
      <c r="D470" t="s">
        <v>405</v>
      </c>
      <c r="E470" s="2">
        <v>0.29799999999999999</v>
      </c>
      <c r="F470" t="s">
        <v>19</v>
      </c>
      <c r="G470" s="2">
        <v>0</v>
      </c>
      <c r="H470" t="s">
        <v>34</v>
      </c>
      <c r="I470" t="s">
        <v>22</v>
      </c>
      <c r="J470" s="2">
        <v>105000</v>
      </c>
      <c r="K470" t="s">
        <v>21</v>
      </c>
      <c r="L470" s="2">
        <v>3000000000</v>
      </c>
      <c r="M470" t="s">
        <v>23</v>
      </c>
      <c r="N470" t="s">
        <v>24</v>
      </c>
      <c r="O470" t="s">
        <v>407</v>
      </c>
      <c r="P470" s="3" t="str">
        <f>+LEFT(O470,10)</f>
        <v>02/21/2020</v>
      </c>
      <c r="Q470" s="4">
        <f t="shared" si="7"/>
        <v>43882</v>
      </c>
      <c r="R470" s="5">
        <f>+Z470+AB470</f>
        <v>10</v>
      </c>
      <c r="S470" s="6">
        <f>+IF(I470="CLF",J470,L470)</f>
        <v>105000</v>
      </c>
      <c r="T470" t="str">
        <f>+MID(C470,4,2)</f>
        <v>25</v>
      </c>
      <c r="U470" t="str">
        <f>+LEFT(C470,2)</f>
        <v>02</v>
      </c>
      <c r="V470" t="str">
        <f>+RIGHT(C470,4)</f>
        <v>2020</v>
      </c>
      <c r="W470" t="str">
        <f>+MID(D470,4,2)</f>
        <v>25</v>
      </c>
      <c r="X470" t="str">
        <f>+LEFT(D470,2)</f>
        <v>02</v>
      </c>
      <c r="Y470" t="str">
        <f>+RIGHT(D470,4)</f>
        <v>2030</v>
      </c>
      <c r="Z470">
        <f>+Y470-V470</f>
        <v>10</v>
      </c>
      <c r="AA470">
        <f>+X470-U470</f>
        <v>0</v>
      </c>
      <c r="AB470">
        <f>+AA470/12</f>
        <v>0</v>
      </c>
      <c r="AC470" s="6"/>
    </row>
    <row r="471" spans="1:29" x14ac:dyDescent="0.25">
      <c r="A471" t="s">
        <v>15</v>
      </c>
      <c r="B471" t="s">
        <v>16</v>
      </c>
      <c r="C471" t="s">
        <v>397</v>
      </c>
      <c r="D471" t="s">
        <v>398</v>
      </c>
      <c r="E471" s="2">
        <v>0.04</v>
      </c>
      <c r="F471" t="s">
        <v>19</v>
      </c>
      <c r="G471" s="2">
        <v>0</v>
      </c>
      <c r="H471" t="s">
        <v>34</v>
      </c>
      <c r="I471" t="s">
        <v>22</v>
      </c>
      <c r="J471" s="2">
        <v>105000</v>
      </c>
      <c r="K471" t="s">
        <v>21</v>
      </c>
      <c r="L471" s="2">
        <v>3000000000</v>
      </c>
      <c r="M471" t="s">
        <v>23</v>
      </c>
      <c r="N471" t="s">
        <v>24</v>
      </c>
      <c r="O471" t="s">
        <v>399</v>
      </c>
      <c r="P471" s="3" t="str">
        <f>+LEFT(O471,10)</f>
        <v>02/24/2020</v>
      </c>
      <c r="Q471" s="4">
        <f t="shared" si="7"/>
        <v>43885</v>
      </c>
      <c r="R471" s="5">
        <f>+Z471+AB471</f>
        <v>9</v>
      </c>
      <c r="S471" s="6">
        <f>+IF(I471="CLF",J471,L471)</f>
        <v>105000</v>
      </c>
      <c r="T471" t="str">
        <f>+MID(C471,4,2)</f>
        <v>26</v>
      </c>
      <c r="U471" t="str">
        <f>+LEFT(C471,2)</f>
        <v>02</v>
      </c>
      <c r="V471" t="str">
        <f>+RIGHT(C471,4)</f>
        <v>2020</v>
      </c>
      <c r="W471" t="str">
        <f>+MID(D471,4,2)</f>
        <v>26</v>
      </c>
      <c r="X471" t="str">
        <f>+LEFT(D471,2)</f>
        <v>02</v>
      </c>
      <c r="Y471" t="str">
        <f>+RIGHT(D471,4)</f>
        <v>2029</v>
      </c>
      <c r="Z471">
        <f>+Y471-V471</f>
        <v>9</v>
      </c>
      <c r="AA471">
        <f>+X471-U471</f>
        <v>0</v>
      </c>
      <c r="AB471">
        <f>+AA471/12</f>
        <v>0</v>
      </c>
      <c r="AC471" s="6"/>
    </row>
    <row r="472" spans="1:29" x14ac:dyDescent="0.25">
      <c r="A472" t="s">
        <v>15</v>
      </c>
      <c r="B472" t="s">
        <v>16</v>
      </c>
      <c r="C472" t="s">
        <v>397</v>
      </c>
      <c r="D472" t="s">
        <v>400</v>
      </c>
      <c r="E472" s="2">
        <v>0.13</v>
      </c>
      <c r="F472" t="s">
        <v>19</v>
      </c>
      <c r="G472" s="2">
        <v>0</v>
      </c>
      <c r="H472" t="s">
        <v>34</v>
      </c>
      <c r="I472" t="s">
        <v>22</v>
      </c>
      <c r="J472" s="2">
        <v>105000</v>
      </c>
      <c r="K472" t="s">
        <v>21</v>
      </c>
      <c r="L472" s="2">
        <v>3000000000</v>
      </c>
      <c r="M472" t="s">
        <v>23</v>
      </c>
      <c r="N472" t="s">
        <v>24</v>
      </c>
      <c r="O472" t="s">
        <v>401</v>
      </c>
      <c r="P472" s="3" t="str">
        <f>+LEFT(O472,10)</f>
        <v>02/24/2020</v>
      </c>
      <c r="Q472" s="4">
        <f t="shared" si="7"/>
        <v>43885</v>
      </c>
      <c r="R472" s="5">
        <f>+Z472+AB472</f>
        <v>10</v>
      </c>
      <c r="S472" s="6">
        <f>+IF(I472="CLF",J472,L472)</f>
        <v>105000</v>
      </c>
      <c r="T472" t="str">
        <f>+MID(C472,4,2)</f>
        <v>26</v>
      </c>
      <c r="U472" t="str">
        <f>+LEFT(C472,2)</f>
        <v>02</v>
      </c>
      <c r="V472" t="str">
        <f>+RIGHT(C472,4)</f>
        <v>2020</v>
      </c>
      <c r="W472" t="str">
        <f>+MID(D472,4,2)</f>
        <v>26</v>
      </c>
      <c r="X472" t="str">
        <f>+LEFT(D472,2)</f>
        <v>02</v>
      </c>
      <c r="Y472" t="str">
        <f>+RIGHT(D472,4)</f>
        <v>2030</v>
      </c>
      <c r="Z472">
        <f>+Y472-V472</f>
        <v>10</v>
      </c>
      <c r="AA472">
        <f>+X472-U472</f>
        <v>0</v>
      </c>
      <c r="AB472">
        <f>+AA472/12</f>
        <v>0</v>
      </c>
      <c r="AC472" s="6"/>
    </row>
    <row r="473" spans="1:29" x14ac:dyDescent="0.25">
      <c r="A473" t="s">
        <v>15</v>
      </c>
      <c r="B473" t="s">
        <v>16</v>
      </c>
      <c r="C473" t="s">
        <v>378</v>
      </c>
      <c r="D473" t="s">
        <v>379</v>
      </c>
      <c r="E473" s="2">
        <v>0.32</v>
      </c>
      <c r="F473" t="s">
        <v>19</v>
      </c>
      <c r="G473" s="2">
        <v>0</v>
      </c>
      <c r="H473" t="s">
        <v>20</v>
      </c>
      <c r="I473" t="s">
        <v>21</v>
      </c>
      <c r="J473" s="2">
        <v>1000000000</v>
      </c>
      <c r="K473" t="s">
        <v>22</v>
      </c>
      <c r="L473" s="2">
        <v>35000</v>
      </c>
      <c r="M473" t="s">
        <v>23</v>
      </c>
      <c r="N473" t="s">
        <v>24</v>
      </c>
      <c r="O473" t="s">
        <v>380</v>
      </c>
      <c r="P473" s="3" t="str">
        <f>+LEFT(O473,10)</f>
        <v>02/26/2020</v>
      </c>
      <c r="Q473" s="4">
        <f t="shared" si="7"/>
        <v>43887</v>
      </c>
      <c r="R473" s="5">
        <f>+Z473+AB473</f>
        <v>20</v>
      </c>
      <c r="S473" s="6">
        <f>+IF(I473="CLF",J473,L473)</f>
        <v>35000</v>
      </c>
      <c r="T473" t="str">
        <f>+MID(C473,4,2)</f>
        <v>28</v>
      </c>
      <c r="U473" t="str">
        <f>+LEFT(C473,2)</f>
        <v>02</v>
      </c>
      <c r="V473" t="str">
        <f>+RIGHT(C473,4)</f>
        <v>2020</v>
      </c>
      <c r="W473" t="str">
        <f>+MID(D473,4,2)</f>
        <v>28</v>
      </c>
      <c r="X473" t="str">
        <f>+LEFT(D473,2)</f>
        <v>02</v>
      </c>
      <c r="Y473" t="str">
        <f>+RIGHT(D473,4)</f>
        <v>2040</v>
      </c>
      <c r="Z473">
        <f>+Y473-V473</f>
        <v>20</v>
      </c>
      <c r="AA473">
        <f>+X473-U473</f>
        <v>0</v>
      </c>
      <c r="AB473">
        <f>+AA473/12</f>
        <v>0</v>
      </c>
      <c r="AC473" s="6"/>
    </row>
    <row r="474" spans="1:29" x14ac:dyDescent="0.25">
      <c r="A474" t="s">
        <v>15</v>
      </c>
      <c r="B474" t="s">
        <v>16</v>
      </c>
      <c r="C474" t="s">
        <v>378</v>
      </c>
      <c r="D474" t="s">
        <v>379</v>
      </c>
      <c r="E474" s="2">
        <v>0.32</v>
      </c>
      <c r="F474" t="s">
        <v>19</v>
      </c>
      <c r="G474" s="2">
        <v>0</v>
      </c>
      <c r="H474" t="s">
        <v>20</v>
      </c>
      <c r="I474" t="s">
        <v>21</v>
      </c>
      <c r="J474" s="2">
        <v>1000000000</v>
      </c>
      <c r="K474" t="s">
        <v>22</v>
      </c>
      <c r="L474" s="2">
        <v>35000</v>
      </c>
      <c r="M474" t="s">
        <v>23</v>
      </c>
      <c r="N474" t="s">
        <v>24</v>
      </c>
      <c r="O474" t="s">
        <v>381</v>
      </c>
      <c r="P474" s="3" t="str">
        <f>+LEFT(O474,10)</f>
        <v>02/26/2020</v>
      </c>
      <c r="Q474" s="4">
        <f t="shared" si="7"/>
        <v>43887</v>
      </c>
      <c r="R474" s="5">
        <f>+Z474+AB474</f>
        <v>20</v>
      </c>
      <c r="S474" s="6">
        <f>+IF(I474="CLF",J474,L474)</f>
        <v>35000</v>
      </c>
      <c r="T474" t="str">
        <f>+MID(C474,4,2)</f>
        <v>28</v>
      </c>
      <c r="U474" t="str">
        <f>+LEFT(C474,2)</f>
        <v>02</v>
      </c>
      <c r="V474" t="str">
        <f>+RIGHT(C474,4)</f>
        <v>2020</v>
      </c>
      <c r="W474" t="str">
        <f>+MID(D474,4,2)</f>
        <v>28</v>
      </c>
      <c r="X474" t="str">
        <f>+LEFT(D474,2)</f>
        <v>02</v>
      </c>
      <c r="Y474" t="str">
        <f>+RIGHT(D474,4)</f>
        <v>2040</v>
      </c>
      <c r="Z474">
        <f>+Y474-V474</f>
        <v>20</v>
      </c>
      <c r="AA474">
        <f>+X474-U474</f>
        <v>0</v>
      </c>
      <c r="AB474">
        <f>+AA474/12</f>
        <v>0</v>
      </c>
      <c r="AC474" s="6"/>
    </row>
    <row r="475" spans="1:29" x14ac:dyDescent="0.25">
      <c r="A475" t="s">
        <v>15</v>
      </c>
      <c r="B475" t="s">
        <v>16</v>
      </c>
      <c r="C475" t="s">
        <v>378</v>
      </c>
      <c r="D475" t="s">
        <v>379</v>
      </c>
      <c r="E475" s="2">
        <v>0.3</v>
      </c>
      <c r="F475" t="s">
        <v>19</v>
      </c>
      <c r="G475" s="2">
        <v>0</v>
      </c>
      <c r="H475" t="s">
        <v>20</v>
      </c>
      <c r="I475" t="s">
        <v>21</v>
      </c>
      <c r="J475" s="2">
        <v>1000000000</v>
      </c>
      <c r="K475" t="s">
        <v>22</v>
      </c>
      <c r="L475" s="2">
        <v>35000</v>
      </c>
      <c r="M475" t="s">
        <v>23</v>
      </c>
      <c r="N475" t="s">
        <v>24</v>
      </c>
      <c r="O475" t="s">
        <v>382</v>
      </c>
      <c r="P475" s="3" t="str">
        <f>+LEFT(O475,10)</f>
        <v>02/26/2020</v>
      </c>
      <c r="Q475" s="4">
        <f t="shared" si="7"/>
        <v>43887</v>
      </c>
      <c r="R475" s="5">
        <f>+Z475+AB475</f>
        <v>20</v>
      </c>
      <c r="S475" s="6">
        <f>+IF(I475="CLF",J475,L475)</f>
        <v>35000</v>
      </c>
      <c r="T475" t="str">
        <f>+MID(C475,4,2)</f>
        <v>28</v>
      </c>
      <c r="U475" t="str">
        <f>+LEFT(C475,2)</f>
        <v>02</v>
      </c>
      <c r="V475" t="str">
        <f>+RIGHT(C475,4)</f>
        <v>2020</v>
      </c>
      <c r="W475" t="str">
        <f>+MID(D475,4,2)</f>
        <v>28</v>
      </c>
      <c r="X475" t="str">
        <f>+LEFT(D475,2)</f>
        <v>02</v>
      </c>
      <c r="Y475" t="str">
        <f>+RIGHT(D475,4)</f>
        <v>2040</v>
      </c>
      <c r="Z475">
        <f>+Y475-V475</f>
        <v>20</v>
      </c>
      <c r="AA475">
        <f>+X475-U475</f>
        <v>0</v>
      </c>
      <c r="AB475">
        <f>+AA475/12</f>
        <v>0</v>
      </c>
      <c r="AC475" s="6"/>
    </row>
    <row r="476" spans="1:29" x14ac:dyDescent="0.25">
      <c r="A476" t="s">
        <v>15</v>
      </c>
      <c r="B476" t="s">
        <v>16</v>
      </c>
      <c r="C476" t="s">
        <v>378</v>
      </c>
      <c r="D476" t="s">
        <v>383</v>
      </c>
      <c r="E476" s="2">
        <v>-0.65</v>
      </c>
      <c r="F476" t="s">
        <v>19</v>
      </c>
      <c r="G476" s="2">
        <v>0</v>
      </c>
      <c r="H476" t="s">
        <v>81</v>
      </c>
      <c r="I476" t="s">
        <v>22</v>
      </c>
      <c r="J476" s="2">
        <v>316000</v>
      </c>
      <c r="K476" t="s">
        <v>21</v>
      </c>
      <c r="L476" s="2">
        <v>9000000000</v>
      </c>
      <c r="M476" t="s">
        <v>23</v>
      </c>
      <c r="N476" t="s">
        <v>24</v>
      </c>
      <c r="O476" t="s">
        <v>384</v>
      </c>
      <c r="P476" s="3" t="str">
        <f>+LEFT(O476,10)</f>
        <v>02/26/2020</v>
      </c>
      <c r="Q476" s="4">
        <f t="shared" si="7"/>
        <v>43887</v>
      </c>
      <c r="R476" s="5">
        <f>+Z476+AB476</f>
        <v>5</v>
      </c>
      <c r="S476" s="6">
        <f>+IF(I476="CLF",J476,L476)</f>
        <v>316000</v>
      </c>
      <c r="T476" t="str">
        <f>+MID(C476,4,2)</f>
        <v>28</v>
      </c>
      <c r="U476" t="str">
        <f>+LEFT(C476,2)</f>
        <v>02</v>
      </c>
      <c r="V476" t="str">
        <f>+RIGHT(C476,4)</f>
        <v>2020</v>
      </c>
      <c r="W476" t="str">
        <f>+MID(D476,4,2)</f>
        <v>28</v>
      </c>
      <c r="X476" t="str">
        <f>+LEFT(D476,2)</f>
        <v>02</v>
      </c>
      <c r="Y476" t="str">
        <f>+RIGHT(D476,4)</f>
        <v>2025</v>
      </c>
      <c r="Z476">
        <f>+Y476-V476</f>
        <v>5</v>
      </c>
      <c r="AA476">
        <f>+X476-U476</f>
        <v>0</v>
      </c>
      <c r="AB476">
        <f>+AA476/12</f>
        <v>0</v>
      </c>
      <c r="AC476" s="6"/>
    </row>
    <row r="477" spans="1:29" x14ac:dyDescent="0.25">
      <c r="A477" t="s">
        <v>15</v>
      </c>
      <c r="B477" t="s">
        <v>16</v>
      </c>
      <c r="C477" t="s">
        <v>378</v>
      </c>
      <c r="D477" t="s">
        <v>385</v>
      </c>
      <c r="E477" s="2">
        <v>0.245</v>
      </c>
      <c r="F477" t="s">
        <v>19</v>
      </c>
      <c r="G477" s="2">
        <v>0</v>
      </c>
      <c r="H477" t="s">
        <v>20</v>
      </c>
      <c r="I477" t="s">
        <v>21</v>
      </c>
      <c r="J477" s="2">
        <v>6000000000</v>
      </c>
      <c r="K477" t="s">
        <v>22</v>
      </c>
      <c r="L477" s="2">
        <v>210000</v>
      </c>
      <c r="M477" t="s">
        <v>23</v>
      </c>
      <c r="N477" t="s">
        <v>24</v>
      </c>
      <c r="O477" t="s">
        <v>386</v>
      </c>
      <c r="P477" s="3" t="str">
        <f>+LEFT(O477,10)</f>
        <v>02/26/2020</v>
      </c>
      <c r="Q477" s="4">
        <f t="shared" si="7"/>
        <v>43887</v>
      </c>
      <c r="R477" s="5">
        <f>+Z477+AB477</f>
        <v>15</v>
      </c>
      <c r="S477" s="6">
        <f>+IF(I477="CLF",J477,L477)</f>
        <v>210000</v>
      </c>
      <c r="T477" t="str">
        <f>+MID(C477,4,2)</f>
        <v>28</v>
      </c>
      <c r="U477" t="str">
        <f>+LEFT(C477,2)</f>
        <v>02</v>
      </c>
      <c r="V477" t="str">
        <f>+RIGHT(C477,4)</f>
        <v>2020</v>
      </c>
      <c r="W477" t="str">
        <f>+MID(D477,4,2)</f>
        <v>28</v>
      </c>
      <c r="X477" t="str">
        <f>+LEFT(D477,2)</f>
        <v>02</v>
      </c>
      <c r="Y477" t="str">
        <f>+RIGHT(D477,4)</f>
        <v>2035</v>
      </c>
      <c r="Z477">
        <f>+Y477-V477</f>
        <v>15</v>
      </c>
      <c r="AA477">
        <f>+X477-U477</f>
        <v>0</v>
      </c>
      <c r="AB477">
        <f>+AA477/12</f>
        <v>0</v>
      </c>
      <c r="AC477" s="6"/>
    </row>
    <row r="478" spans="1:29" x14ac:dyDescent="0.25">
      <c r="A478" t="s">
        <v>15</v>
      </c>
      <c r="B478" t="s">
        <v>16</v>
      </c>
      <c r="C478" t="s">
        <v>378</v>
      </c>
      <c r="D478" t="s">
        <v>385</v>
      </c>
      <c r="E478" s="2">
        <v>0.245</v>
      </c>
      <c r="F478" t="s">
        <v>19</v>
      </c>
      <c r="G478" s="2">
        <v>0</v>
      </c>
      <c r="H478" t="s">
        <v>20</v>
      </c>
      <c r="I478" t="s">
        <v>21</v>
      </c>
      <c r="J478" s="2">
        <v>6000000000</v>
      </c>
      <c r="K478" t="s">
        <v>22</v>
      </c>
      <c r="L478" s="2">
        <v>210000</v>
      </c>
      <c r="M478" t="s">
        <v>23</v>
      </c>
      <c r="N478" t="s">
        <v>24</v>
      </c>
      <c r="O478" t="s">
        <v>387</v>
      </c>
      <c r="P478" s="3" t="str">
        <f>+LEFT(O478,10)</f>
        <v>02/26/2020</v>
      </c>
      <c r="Q478" s="4">
        <f t="shared" si="7"/>
        <v>43887</v>
      </c>
      <c r="R478" s="5">
        <f>+Z478+AB478</f>
        <v>15</v>
      </c>
      <c r="S478" s="6">
        <f>+IF(I478="CLF",J478,L478)</f>
        <v>210000</v>
      </c>
      <c r="T478" t="str">
        <f>+MID(C478,4,2)</f>
        <v>28</v>
      </c>
      <c r="U478" t="str">
        <f>+LEFT(C478,2)</f>
        <v>02</v>
      </c>
      <c r="V478" t="str">
        <f>+RIGHT(C478,4)</f>
        <v>2020</v>
      </c>
      <c r="W478" t="str">
        <f>+MID(D478,4,2)</f>
        <v>28</v>
      </c>
      <c r="X478" t="str">
        <f>+LEFT(D478,2)</f>
        <v>02</v>
      </c>
      <c r="Y478" t="str">
        <f>+RIGHT(D478,4)</f>
        <v>2035</v>
      </c>
      <c r="Z478">
        <f>+Y478-V478</f>
        <v>15</v>
      </c>
      <c r="AA478">
        <f>+X478-U478</f>
        <v>0</v>
      </c>
      <c r="AB478">
        <f>+AA478/12</f>
        <v>0</v>
      </c>
      <c r="AC478" s="6"/>
    </row>
    <row r="479" spans="1:29" x14ac:dyDescent="0.25">
      <c r="A479" t="s">
        <v>15</v>
      </c>
      <c r="B479" t="s">
        <v>16</v>
      </c>
      <c r="C479" t="s">
        <v>378</v>
      </c>
      <c r="D479" t="s">
        <v>388</v>
      </c>
      <c r="E479" s="2">
        <v>7.0000000000000007E-2</v>
      </c>
      <c r="F479" t="s">
        <v>19</v>
      </c>
      <c r="G479" s="2">
        <v>0</v>
      </c>
      <c r="H479" t="s">
        <v>34</v>
      </c>
      <c r="I479" t="s">
        <v>22</v>
      </c>
      <c r="J479" s="2">
        <v>105000</v>
      </c>
      <c r="K479" t="s">
        <v>21</v>
      </c>
      <c r="L479" s="2">
        <v>3000000000</v>
      </c>
      <c r="M479" t="s">
        <v>23</v>
      </c>
      <c r="N479" t="s">
        <v>24</v>
      </c>
      <c r="O479" t="s">
        <v>389</v>
      </c>
      <c r="P479" s="3" t="str">
        <f>+LEFT(O479,10)</f>
        <v>02/26/2020</v>
      </c>
      <c r="Q479" s="4">
        <f t="shared" si="7"/>
        <v>43887</v>
      </c>
      <c r="R479" s="5">
        <f>+Z479+AB479</f>
        <v>9</v>
      </c>
      <c r="S479" s="6">
        <f>+IF(I479="CLF",J479,L479)</f>
        <v>105000</v>
      </c>
      <c r="T479" t="str">
        <f>+MID(C479,4,2)</f>
        <v>28</v>
      </c>
      <c r="U479" t="str">
        <f>+LEFT(C479,2)</f>
        <v>02</v>
      </c>
      <c r="V479" t="str">
        <f>+RIGHT(C479,4)</f>
        <v>2020</v>
      </c>
      <c r="W479" t="str">
        <f>+MID(D479,4,2)</f>
        <v>28</v>
      </c>
      <c r="X479" t="str">
        <f>+LEFT(D479,2)</f>
        <v>02</v>
      </c>
      <c r="Y479" t="str">
        <f>+RIGHT(D479,4)</f>
        <v>2029</v>
      </c>
      <c r="Z479">
        <f>+Y479-V479</f>
        <v>9</v>
      </c>
      <c r="AA479">
        <f>+X479-U479</f>
        <v>0</v>
      </c>
      <c r="AB479">
        <f>+AA479/12</f>
        <v>0</v>
      </c>
      <c r="AC479" s="6"/>
    </row>
    <row r="480" spans="1:29" x14ac:dyDescent="0.25">
      <c r="A480" t="s">
        <v>15</v>
      </c>
      <c r="B480" t="s">
        <v>16</v>
      </c>
      <c r="C480" t="s">
        <v>378</v>
      </c>
      <c r="D480" t="s">
        <v>390</v>
      </c>
      <c r="E480" s="2">
        <v>0.13500000000000001</v>
      </c>
      <c r="F480" t="s">
        <v>19</v>
      </c>
      <c r="G480" s="2">
        <v>0</v>
      </c>
      <c r="H480" t="s">
        <v>34</v>
      </c>
      <c r="I480" t="s">
        <v>22</v>
      </c>
      <c r="J480" s="2">
        <v>140000</v>
      </c>
      <c r="K480" t="s">
        <v>21</v>
      </c>
      <c r="L480" s="2">
        <v>4000000000</v>
      </c>
      <c r="M480" t="s">
        <v>23</v>
      </c>
      <c r="N480" t="s">
        <v>24</v>
      </c>
      <c r="O480" t="s">
        <v>391</v>
      </c>
      <c r="P480" s="3" t="str">
        <f>+LEFT(O480,10)</f>
        <v>02/26/2020</v>
      </c>
      <c r="Q480" s="4">
        <f t="shared" si="7"/>
        <v>43887</v>
      </c>
      <c r="R480" s="5">
        <f>+Z480+AB480</f>
        <v>10</v>
      </c>
      <c r="S480" s="6">
        <f>+IF(I480="CLF",J480,L480)</f>
        <v>140000</v>
      </c>
      <c r="T480" t="str">
        <f>+MID(C480,4,2)</f>
        <v>28</v>
      </c>
      <c r="U480" t="str">
        <f>+LEFT(C480,2)</f>
        <v>02</v>
      </c>
      <c r="V480" t="str">
        <f>+RIGHT(C480,4)</f>
        <v>2020</v>
      </c>
      <c r="W480" t="str">
        <f>+MID(D480,4,2)</f>
        <v>28</v>
      </c>
      <c r="X480" t="str">
        <f>+LEFT(D480,2)</f>
        <v>02</v>
      </c>
      <c r="Y480" t="str">
        <f>+RIGHT(D480,4)</f>
        <v>2030</v>
      </c>
      <c r="Z480">
        <f>+Y480-V480</f>
        <v>10</v>
      </c>
      <c r="AA480">
        <f>+X480-U480</f>
        <v>0</v>
      </c>
      <c r="AB480">
        <f>+AA480/12</f>
        <v>0</v>
      </c>
      <c r="AC480" s="6"/>
    </row>
    <row r="481" spans="1:29" x14ac:dyDescent="0.25">
      <c r="A481" t="s">
        <v>15</v>
      </c>
      <c r="B481" t="s">
        <v>16</v>
      </c>
      <c r="C481" t="s">
        <v>378</v>
      </c>
      <c r="D481" t="s">
        <v>388</v>
      </c>
      <c r="E481" s="2">
        <v>0.04</v>
      </c>
      <c r="F481" t="s">
        <v>19</v>
      </c>
      <c r="G481" s="2">
        <v>0</v>
      </c>
      <c r="H481" t="s">
        <v>34</v>
      </c>
      <c r="I481" t="s">
        <v>22</v>
      </c>
      <c r="J481" s="2">
        <v>140000</v>
      </c>
      <c r="K481" t="s">
        <v>21</v>
      </c>
      <c r="L481" s="2">
        <v>4000000000</v>
      </c>
      <c r="M481" t="s">
        <v>23</v>
      </c>
      <c r="N481" t="s">
        <v>24</v>
      </c>
      <c r="O481" t="s">
        <v>392</v>
      </c>
      <c r="P481" s="3" t="str">
        <f>+LEFT(O481,10)</f>
        <v>02/26/2020</v>
      </c>
      <c r="Q481" s="4">
        <f t="shared" si="7"/>
        <v>43887</v>
      </c>
      <c r="R481" s="5">
        <f>+Z481+AB481</f>
        <v>9</v>
      </c>
      <c r="S481" s="6">
        <f>+IF(I481="CLF",J481,L481)</f>
        <v>140000</v>
      </c>
      <c r="T481" t="str">
        <f>+MID(C481,4,2)</f>
        <v>28</v>
      </c>
      <c r="U481" t="str">
        <f>+LEFT(C481,2)</f>
        <v>02</v>
      </c>
      <c r="V481" t="str">
        <f>+RIGHT(C481,4)</f>
        <v>2020</v>
      </c>
      <c r="W481" t="str">
        <f>+MID(D481,4,2)</f>
        <v>28</v>
      </c>
      <c r="X481" t="str">
        <f>+LEFT(D481,2)</f>
        <v>02</v>
      </c>
      <c r="Y481" t="str">
        <f>+RIGHT(D481,4)</f>
        <v>2029</v>
      </c>
      <c r="Z481">
        <f>+Y481-V481</f>
        <v>9</v>
      </c>
      <c r="AA481">
        <f>+X481-U481</f>
        <v>0</v>
      </c>
      <c r="AB481">
        <f>+AA481/12</f>
        <v>0</v>
      </c>
      <c r="AC481" s="6"/>
    </row>
    <row r="482" spans="1:29" x14ac:dyDescent="0.25">
      <c r="A482" t="s">
        <v>15</v>
      </c>
      <c r="B482" t="s">
        <v>16</v>
      </c>
      <c r="C482" t="s">
        <v>378</v>
      </c>
      <c r="D482" t="s">
        <v>393</v>
      </c>
      <c r="E482" s="2">
        <v>-0.11</v>
      </c>
      <c r="F482" t="s">
        <v>19</v>
      </c>
      <c r="G482" s="2">
        <v>0</v>
      </c>
      <c r="H482" t="s">
        <v>34</v>
      </c>
      <c r="I482" t="s">
        <v>22</v>
      </c>
      <c r="J482" s="2">
        <v>175000</v>
      </c>
      <c r="K482" t="s">
        <v>21</v>
      </c>
      <c r="L482" s="2">
        <v>5000000000</v>
      </c>
      <c r="M482" t="s">
        <v>23</v>
      </c>
      <c r="N482" t="s">
        <v>24</v>
      </c>
      <c r="O482" t="s">
        <v>394</v>
      </c>
      <c r="P482" s="3" t="str">
        <f>+LEFT(O482,10)</f>
        <v>02/26/2020</v>
      </c>
      <c r="Q482" s="4">
        <f t="shared" si="7"/>
        <v>43887</v>
      </c>
      <c r="R482" s="5">
        <f>+Z482+AB482</f>
        <v>8</v>
      </c>
      <c r="S482" s="6">
        <f>+IF(I482="CLF",J482,L482)</f>
        <v>175000</v>
      </c>
      <c r="T482" t="str">
        <f>+MID(C482,4,2)</f>
        <v>28</v>
      </c>
      <c r="U482" t="str">
        <f>+LEFT(C482,2)</f>
        <v>02</v>
      </c>
      <c r="V482" t="str">
        <f>+RIGHT(C482,4)</f>
        <v>2020</v>
      </c>
      <c r="W482" t="str">
        <f>+MID(D482,4,2)</f>
        <v>28</v>
      </c>
      <c r="X482" t="str">
        <f>+LEFT(D482,2)</f>
        <v>02</v>
      </c>
      <c r="Y482" t="str">
        <f>+RIGHT(D482,4)</f>
        <v>2028</v>
      </c>
      <c r="Z482">
        <f>+Y482-V482</f>
        <v>8</v>
      </c>
      <c r="AA482">
        <f>+X482-U482</f>
        <v>0</v>
      </c>
      <c r="AB482">
        <f>+AA482/12</f>
        <v>0</v>
      </c>
      <c r="AC482" s="6"/>
    </row>
    <row r="483" spans="1:29" x14ac:dyDescent="0.25">
      <c r="A483" t="s">
        <v>15</v>
      </c>
      <c r="B483" t="s">
        <v>16</v>
      </c>
      <c r="C483" t="s">
        <v>378</v>
      </c>
      <c r="D483" t="s">
        <v>395</v>
      </c>
      <c r="E483" s="2">
        <v>-0.26</v>
      </c>
      <c r="F483" t="s">
        <v>19</v>
      </c>
      <c r="G483" s="2">
        <v>0</v>
      </c>
      <c r="H483" t="s">
        <v>34</v>
      </c>
      <c r="I483" t="s">
        <v>22</v>
      </c>
      <c r="J483" s="2">
        <v>210000</v>
      </c>
      <c r="K483" t="s">
        <v>21</v>
      </c>
      <c r="L483" s="2">
        <v>6000000000</v>
      </c>
      <c r="M483" t="s">
        <v>23</v>
      </c>
      <c r="N483" t="s">
        <v>24</v>
      </c>
      <c r="O483" t="s">
        <v>396</v>
      </c>
      <c r="P483" s="3" t="str">
        <f>+LEFT(O483,10)</f>
        <v>02/26/2020</v>
      </c>
      <c r="Q483" s="4">
        <f t="shared" si="7"/>
        <v>43887</v>
      </c>
      <c r="R483" s="5">
        <f>+Z483+AB483</f>
        <v>7</v>
      </c>
      <c r="S483" s="6">
        <f>+IF(I483="CLF",J483,L483)</f>
        <v>210000</v>
      </c>
      <c r="T483" t="str">
        <f>+MID(C483,4,2)</f>
        <v>28</v>
      </c>
      <c r="U483" t="str">
        <f>+LEFT(C483,2)</f>
        <v>02</v>
      </c>
      <c r="V483" t="str">
        <f>+RIGHT(C483,4)</f>
        <v>2020</v>
      </c>
      <c r="W483" t="str">
        <f>+MID(D483,4,2)</f>
        <v>26</v>
      </c>
      <c r="X483" t="str">
        <f>+LEFT(D483,2)</f>
        <v>02</v>
      </c>
      <c r="Y483" t="str">
        <f>+RIGHT(D483,4)</f>
        <v>2027</v>
      </c>
      <c r="Z483">
        <f>+Y483-V483</f>
        <v>7</v>
      </c>
      <c r="AA483">
        <f>+X483-U483</f>
        <v>0</v>
      </c>
      <c r="AB483">
        <f>+AA483/12</f>
        <v>0</v>
      </c>
      <c r="AC483" s="6"/>
    </row>
    <row r="484" spans="1:29" x14ac:dyDescent="0.25">
      <c r="A484" t="s">
        <v>15</v>
      </c>
      <c r="B484" t="s">
        <v>16</v>
      </c>
      <c r="C484" t="s">
        <v>144</v>
      </c>
      <c r="D484" t="s">
        <v>371</v>
      </c>
      <c r="E484" s="2">
        <v>-1.03</v>
      </c>
      <c r="F484" t="s">
        <v>19</v>
      </c>
      <c r="G484" s="2">
        <v>0</v>
      </c>
      <c r="H484" t="s">
        <v>59</v>
      </c>
      <c r="I484" t="s">
        <v>22</v>
      </c>
      <c r="J484" s="2">
        <v>316000</v>
      </c>
      <c r="K484" t="s">
        <v>21</v>
      </c>
      <c r="L484" s="2">
        <v>9000000000</v>
      </c>
      <c r="M484" t="s">
        <v>23</v>
      </c>
      <c r="N484" t="s">
        <v>45</v>
      </c>
      <c r="O484" t="s">
        <v>372</v>
      </c>
      <c r="P484" s="3" t="str">
        <f>+LEFT(O484,10)</f>
        <v>02/27/2020</v>
      </c>
      <c r="Q484" s="4">
        <f t="shared" si="7"/>
        <v>43888</v>
      </c>
      <c r="R484" s="5">
        <f>+Z484+AB484</f>
        <v>3</v>
      </c>
      <c r="S484" s="6">
        <f>+IF(I484="CLF",J484,L484)</f>
        <v>316000</v>
      </c>
      <c r="T484" t="str">
        <f>+MID(C484,4,2)</f>
        <v>02</v>
      </c>
      <c r="U484" t="str">
        <f>+LEFT(C484,2)</f>
        <v>03</v>
      </c>
      <c r="V484" t="str">
        <f>+RIGHT(C484,4)</f>
        <v>2020</v>
      </c>
      <c r="W484" t="str">
        <f>+MID(D484,4,2)</f>
        <v>02</v>
      </c>
      <c r="X484" t="str">
        <f>+LEFT(D484,2)</f>
        <v>03</v>
      </c>
      <c r="Y484" t="str">
        <f>+RIGHT(D484,4)</f>
        <v>2023</v>
      </c>
      <c r="Z484">
        <f>+Y484-V484</f>
        <v>3</v>
      </c>
      <c r="AA484">
        <f>+X484-U484</f>
        <v>0</v>
      </c>
      <c r="AB484">
        <f>+AA484/12</f>
        <v>0</v>
      </c>
      <c r="AC484" s="6"/>
    </row>
    <row r="485" spans="1:29" x14ac:dyDescent="0.25">
      <c r="A485" t="s">
        <v>15</v>
      </c>
      <c r="B485" t="s">
        <v>16</v>
      </c>
      <c r="C485" t="s">
        <v>144</v>
      </c>
      <c r="D485" t="s">
        <v>375</v>
      </c>
      <c r="E485" s="2">
        <v>0.31</v>
      </c>
      <c r="F485" t="s">
        <v>19</v>
      </c>
      <c r="G485" s="2">
        <v>0</v>
      </c>
      <c r="H485" t="s">
        <v>20</v>
      </c>
      <c r="I485" t="s">
        <v>21</v>
      </c>
      <c r="J485" s="2">
        <v>2000000000</v>
      </c>
      <c r="K485" t="s">
        <v>22</v>
      </c>
      <c r="L485" s="2">
        <v>70000</v>
      </c>
      <c r="M485" t="s">
        <v>23</v>
      </c>
      <c r="N485" t="s">
        <v>24</v>
      </c>
      <c r="O485" t="s">
        <v>376</v>
      </c>
      <c r="P485" s="3" t="str">
        <f>+LEFT(O485,10)</f>
        <v>02/27/2020</v>
      </c>
      <c r="Q485" s="4">
        <f t="shared" si="7"/>
        <v>43888</v>
      </c>
      <c r="R485" s="5">
        <f>+Z485+AB485</f>
        <v>12</v>
      </c>
      <c r="S485" s="6">
        <f>+IF(I485="CLF",J485,L485)</f>
        <v>70000</v>
      </c>
      <c r="T485" t="str">
        <f>+MID(C485,4,2)</f>
        <v>02</v>
      </c>
      <c r="U485" t="str">
        <f>+LEFT(C485,2)</f>
        <v>03</v>
      </c>
      <c r="V485" t="str">
        <f>+RIGHT(C485,4)</f>
        <v>2020</v>
      </c>
      <c r="W485" t="str">
        <f>+MID(D485,4,2)</f>
        <v>02</v>
      </c>
      <c r="X485" t="str">
        <f>+LEFT(D485,2)</f>
        <v>03</v>
      </c>
      <c r="Y485" t="str">
        <f>+RIGHT(D485,4)</f>
        <v>2032</v>
      </c>
      <c r="Z485">
        <f>+Y485-V485</f>
        <v>12</v>
      </c>
      <c r="AA485">
        <f>+X485-U485</f>
        <v>0</v>
      </c>
      <c r="AB485">
        <f>+AA485/12</f>
        <v>0</v>
      </c>
      <c r="AC485" s="6"/>
    </row>
    <row r="486" spans="1:29" x14ac:dyDescent="0.25">
      <c r="A486" t="s">
        <v>15</v>
      </c>
      <c r="B486" t="s">
        <v>16</v>
      </c>
      <c r="C486" t="s">
        <v>144</v>
      </c>
      <c r="D486" t="s">
        <v>145</v>
      </c>
      <c r="E486" s="2">
        <v>-0.34499999999999997</v>
      </c>
      <c r="F486" t="s">
        <v>19</v>
      </c>
      <c r="G486" s="2">
        <v>0</v>
      </c>
      <c r="H486" t="s">
        <v>59</v>
      </c>
      <c r="I486" t="s">
        <v>22</v>
      </c>
      <c r="J486" s="2">
        <v>491000</v>
      </c>
      <c r="K486" t="s">
        <v>21</v>
      </c>
      <c r="L486" s="2">
        <v>14000000000</v>
      </c>
      <c r="M486" t="s">
        <v>23</v>
      </c>
      <c r="N486" t="s">
        <v>45</v>
      </c>
      <c r="O486" t="s">
        <v>377</v>
      </c>
      <c r="P486" s="3" t="str">
        <f>+LEFT(O486,10)</f>
        <v>02/27/2020</v>
      </c>
      <c r="Q486" s="4">
        <f t="shared" si="7"/>
        <v>43888</v>
      </c>
      <c r="R486" s="5">
        <f>+Z486+AB486</f>
        <v>6</v>
      </c>
      <c r="S486" s="6">
        <f>+IF(I486="CLF",J486,L486)</f>
        <v>491000</v>
      </c>
      <c r="T486" t="str">
        <f>+MID(C486,4,2)</f>
        <v>02</v>
      </c>
      <c r="U486" t="str">
        <f>+LEFT(C486,2)</f>
        <v>03</v>
      </c>
      <c r="V486" t="str">
        <f>+RIGHT(C486,4)</f>
        <v>2020</v>
      </c>
      <c r="W486" t="str">
        <f>+MID(D486,4,2)</f>
        <v>02</v>
      </c>
      <c r="X486" t="str">
        <f>+LEFT(D486,2)</f>
        <v>03</v>
      </c>
      <c r="Y486" t="str">
        <f>+RIGHT(D486,4)</f>
        <v>2026</v>
      </c>
      <c r="Z486">
        <f>+Y486-V486</f>
        <v>6</v>
      </c>
      <c r="AA486">
        <f>+X486-U486</f>
        <v>0</v>
      </c>
      <c r="AB486">
        <f>+AA486/12</f>
        <v>0</v>
      </c>
      <c r="AC486" s="6"/>
    </row>
    <row r="487" spans="1:29" x14ac:dyDescent="0.25">
      <c r="A487" t="s">
        <v>15</v>
      </c>
      <c r="B487" t="s">
        <v>16</v>
      </c>
      <c r="C487" t="s">
        <v>358</v>
      </c>
      <c r="D487" t="s">
        <v>359</v>
      </c>
      <c r="E487" s="2">
        <v>-0.56000000000000005</v>
      </c>
      <c r="F487" t="s">
        <v>19</v>
      </c>
      <c r="G487" s="2">
        <v>0</v>
      </c>
      <c r="H487" t="s">
        <v>20</v>
      </c>
      <c r="I487" t="s">
        <v>21</v>
      </c>
      <c r="J487" s="2">
        <v>17000000000</v>
      </c>
      <c r="K487" t="s">
        <v>22</v>
      </c>
      <c r="L487" s="2">
        <v>596000</v>
      </c>
      <c r="M487" t="s">
        <v>23</v>
      </c>
      <c r="N487" t="s">
        <v>24</v>
      </c>
      <c r="O487" t="s">
        <v>360</v>
      </c>
      <c r="P487" s="3" t="str">
        <f>+LEFT(O487,10)</f>
        <v>02/28/2020</v>
      </c>
      <c r="Q487" s="4">
        <f t="shared" si="7"/>
        <v>43889</v>
      </c>
      <c r="R487" s="5">
        <f>+Z487+AB487</f>
        <v>5</v>
      </c>
      <c r="S487" s="6">
        <f>+IF(I487="CLF",J487,L487)</f>
        <v>596000</v>
      </c>
      <c r="T487" t="str">
        <f>+MID(C487,4,2)</f>
        <v>03</v>
      </c>
      <c r="U487" t="str">
        <f>+LEFT(C487,2)</f>
        <v>03</v>
      </c>
      <c r="V487" t="str">
        <f>+RIGHT(C487,4)</f>
        <v>2020</v>
      </c>
      <c r="W487" t="str">
        <f>+MID(D487,4,2)</f>
        <v>03</v>
      </c>
      <c r="X487" t="str">
        <f>+LEFT(D487,2)</f>
        <v>03</v>
      </c>
      <c r="Y487" t="str">
        <f>+RIGHT(D487,4)</f>
        <v>2025</v>
      </c>
      <c r="Z487">
        <f>+Y487-V487</f>
        <v>5</v>
      </c>
      <c r="AA487">
        <f>+X487-U487</f>
        <v>0</v>
      </c>
      <c r="AB487">
        <f>+AA487/12</f>
        <v>0</v>
      </c>
      <c r="AC487" s="6"/>
    </row>
    <row r="488" spans="1:29" x14ac:dyDescent="0.25">
      <c r="A488" t="s">
        <v>15</v>
      </c>
      <c r="B488" t="s">
        <v>16</v>
      </c>
      <c r="C488" t="s">
        <v>358</v>
      </c>
      <c r="D488" t="s">
        <v>359</v>
      </c>
      <c r="E488" s="2">
        <v>-0.56000000000000005</v>
      </c>
      <c r="F488" t="s">
        <v>19</v>
      </c>
      <c r="G488" s="2">
        <v>0</v>
      </c>
      <c r="H488" t="s">
        <v>20</v>
      </c>
      <c r="I488" t="s">
        <v>21</v>
      </c>
      <c r="J488" s="2">
        <v>9000000000</v>
      </c>
      <c r="K488" t="s">
        <v>22</v>
      </c>
      <c r="L488" s="2">
        <v>315000</v>
      </c>
      <c r="M488" t="s">
        <v>23</v>
      </c>
      <c r="N488" t="s">
        <v>24</v>
      </c>
      <c r="O488" t="s">
        <v>361</v>
      </c>
      <c r="P488" s="3" t="str">
        <f>+LEFT(O488,10)</f>
        <v>02/28/2020</v>
      </c>
      <c r="Q488" s="4">
        <f t="shared" si="7"/>
        <v>43889</v>
      </c>
      <c r="R488" s="5">
        <f>+Z488+AB488</f>
        <v>5</v>
      </c>
      <c r="S488" s="6">
        <f>+IF(I488="CLF",J488,L488)</f>
        <v>315000</v>
      </c>
      <c r="T488" t="str">
        <f>+MID(C488,4,2)</f>
        <v>03</v>
      </c>
      <c r="U488" t="str">
        <f>+LEFT(C488,2)</f>
        <v>03</v>
      </c>
      <c r="V488" t="str">
        <f>+RIGHT(C488,4)</f>
        <v>2020</v>
      </c>
      <c r="W488" t="str">
        <f>+MID(D488,4,2)</f>
        <v>03</v>
      </c>
      <c r="X488" t="str">
        <f>+LEFT(D488,2)</f>
        <v>03</v>
      </c>
      <c r="Y488" t="str">
        <f>+RIGHT(D488,4)</f>
        <v>2025</v>
      </c>
      <c r="Z488">
        <f>+Y488-V488</f>
        <v>5</v>
      </c>
      <c r="AA488">
        <f>+X488-U488</f>
        <v>0</v>
      </c>
      <c r="AB488">
        <f>+AA488/12</f>
        <v>0</v>
      </c>
      <c r="AC488" s="6"/>
    </row>
    <row r="489" spans="1:29" x14ac:dyDescent="0.25">
      <c r="A489" t="s">
        <v>15</v>
      </c>
      <c r="B489" t="s">
        <v>16</v>
      </c>
      <c r="C489" t="s">
        <v>358</v>
      </c>
      <c r="D489" t="s">
        <v>359</v>
      </c>
      <c r="E489" s="2">
        <v>-0.56000000000000005</v>
      </c>
      <c r="F489" t="s">
        <v>19</v>
      </c>
      <c r="G489" s="2">
        <v>0</v>
      </c>
      <c r="H489" t="s">
        <v>20</v>
      </c>
      <c r="I489" t="s">
        <v>21</v>
      </c>
      <c r="J489" s="2">
        <v>17000000000</v>
      </c>
      <c r="K489" t="s">
        <v>22</v>
      </c>
      <c r="L489" s="2">
        <v>596000</v>
      </c>
      <c r="M489" t="s">
        <v>23</v>
      </c>
      <c r="N489" t="s">
        <v>24</v>
      </c>
      <c r="O489" t="s">
        <v>362</v>
      </c>
      <c r="P489" s="3" t="str">
        <f>+LEFT(O489,10)</f>
        <v>02/28/2020</v>
      </c>
      <c r="Q489" s="4">
        <f t="shared" si="7"/>
        <v>43889</v>
      </c>
      <c r="R489" s="5">
        <f>+Z489+AB489</f>
        <v>5</v>
      </c>
      <c r="S489" s="6">
        <f>+IF(I489="CLF",J489,L489)</f>
        <v>596000</v>
      </c>
      <c r="T489" t="str">
        <f>+MID(C489,4,2)</f>
        <v>03</v>
      </c>
      <c r="U489" t="str">
        <f>+LEFT(C489,2)</f>
        <v>03</v>
      </c>
      <c r="V489" t="str">
        <f>+RIGHT(C489,4)</f>
        <v>2020</v>
      </c>
      <c r="W489" t="str">
        <f>+MID(D489,4,2)</f>
        <v>03</v>
      </c>
      <c r="X489" t="str">
        <f>+LEFT(D489,2)</f>
        <v>03</v>
      </c>
      <c r="Y489" t="str">
        <f>+RIGHT(D489,4)</f>
        <v>2025</v>
      </c>
      <c r="Z489">
        <f>+Y489-V489</f>
        <v>5</v>
      </c>
      <c r="AA489">
        <f>+X489-U489</f>
        <v>0</v>
      </c>
      <c r="AB489">
        <f>+AA489/12</f>
        <v>0</v>
      </c>
      <c r="AC489" s="6"/>
    </row>
    <row r="490" spans="1:29" x14ac:dyDescent="0.25">
      <c r="A490" t="s">
        <v>15</v>
      </c>
      <c r="B490" t="s">
        <v>16</v>
      </c>
      <c r="C490" t="s">
        <v>358</v>
      </c>
      <c r="D490" t="s">
        <v>363</v>
      </c>
      <c r="E490" s="2">
        <v>0.16</v>
      </c>
      <c r="F490" t="s">
        <v>19</v>
      </c>
      <c r="G490" s="2">
        <v>0</v>
      </c>
      <c r="H490" t="s">
        <v>20</v>
      </c>
      <c r="I490" t="s">
        <v>21</v>
      </c>
      <c r="J490" s="2">
        <v>3000000000</v>
      </c>
      <c r="K490" t="s">
        <v>22</v>
      </c>
      <c r="L490" s="2">
        <v>105000</v>
      </c>
      <c r="M490" t="s">
        <v>23</v>
      </c>
      <c r="N490" t="s">
        <v>24</v>
      </c>
      <c r="O490" t="s">
        <v>364</v>
      </c>
      <c r="P490" s="3" t="str">
        <f>+LEFT(O490,10)</f>
        <v>02/28/2020</v>
      </c>
      <c r="Q490" s="4">
        <f t="shared" si="7"/>
        <v>43889</v>
      </c>
      <c r="R490" s="5">
        <f>+Z490+AB490</f>
        <v>9</v>
      </c>
      <c r="S490" s="6">
        <f>+IF(I490="CLF",J490,L490)</f>
        <v>105000</v>
      </c>
      <c r="T490" t="str">
        <f>+MID(C490,4,2)</f>
        <v>03</v>
      </c>
      <c r="U490" t="str">
        <f>+LEFT(C490,2)</f>
        <v>03</v>
      </c>
      <c r="V490" t="str">
        <f>+RIGHT(C490,4)</f>
        <v>2020</v>
      </c>
      <c r="W490" t="str">
        <f>+MID(D490,4,2)</f>
        <v>05</v>
      </c>
      <c r="X490" t="str">
        <f>+LEFT(D490,2)</f>
        <v>03</v>
      </c>
      <c r="Y490" t="str">
        <f>+RIGHT(D490,4)</f>
        <v>2029</v>
      </c>
      <c r="Z490">
        <f>+Y490-V490</f>
        <v>9</v>
      </c>
      <c r="AA490">
        <f>+X490-U490</f>
        <v>0</v>
      </c>
      <c r="AB490">
        <f>+AA490/12</f>
        <v>0</v>
      </c>
      <c r="AC490" s="6"/>
    </row>
    <row r="491" spans="1:29" x14ac:dyDescent="0.25">
      <c r="A491" t="s">
        <v>15</v>
      </c>
      <c r="B491" t="s">
        <v>16</v>
      </c>
      <c r="C491" t="s">
        <v>358</v>
      </c>
      <c r="D491" t="s">
        <v>359</v>
      </c>
      <c r="E491" s="2">
        <v>-0.56000000000000005</v>
      </c>
      <c r="F491" t="s">
        <v>19</v>
      </c>
      <c r="G491" s="2">
        <v>0</v>
      </c>
      <c r="H491" t="s">
        <v>20</v>
      </c>
      <c r="I491" t="s">
        <v>21</v>
      </c>
      <c r="J491" s="2">
        <v>9000000000</v>
      </c>
      <c r="K491" t="s">
        <v>22</v>
      </c>
      <c r="L491" s="2">
        <v>315000</v>
      </c>
      <c r="M491" t="s">
        <v>23</v>
      </c>
      <c r="N491" t="s">
        <v>24</v>
      </c>
      <c r="O491" t="s">
        <v>365</v>
      </c>
      <c r="P491" s="3" t="str">
        <f>+LEFT(O491,10)</f>
        <v>02/28/2020</v>
      </c>
      <c r="Q491" s="4">
        <f t="shared" si="7"/>
        <v>43889</v>
      </c>
      <c r="R491" s="5">
        <f>+Z491+AB491</f>
        <v>5</v>
      </c>
      <c r="S491" s="6">
        <f>+IF(I491="CLF",J491,L491)</f>
        <v>315000</v>
      </c>
      <c r="T491" t="str">
        <f>+MID(C491,4,2)</f>
        <v>03</v>
      </c>
      <c r="U491" t="str">
        <f>+LEFT(C491,2)</f>
        <v>03</v>
      </c>
      <c r="V491" t="str">
        <f>+RIGHT(C491,4)</f>
        <v>2020</v>
      </c>
      <c r="W491" t="str">
        <f>+MID(D491,4,2)</f>
        <v>03</v>
      </c>
      <c r="X491" t="str">
        <f>+LEFT(D491,2)</f>
        <v>03</v>
      </c>
      <c r="Y491" t="str">
        <f>+RIGHT(D491,4)</f>
        <v>2025</v>
      </c>
      <c r="Z491">
        <f>+Y491-V491</f>
        <v>5</v>
      </c>
      <c r="AA491">
        <f>+X491-U491</f>
        <v>0</v>
      </c>
      <c r="AB491">
        <f>+AA491/12</f>
        <v>0</v>
      </c>
      <c r="AC491" s="6"/>
    </row>
    <row r="492" spans="1:29" x14ac:dyDescent="0.25">
      <c r="A492" t="s">
        <v>15</v>
      </c>
      <c r="B492" t="s">
        <v>16</v>
      </c>
      <c r="C492" t="s">
        <v>358</v>
      </c>
      <c r="D492" t="s">
        <v>243</v>
      </c>
      <c r="E492" s="2">
        <v>0.26800000000000002</v>
      </c>
      <c r="F492" t="s">
        <v>19</v>
      </c>
      <c r="G492" s="2">
        <v>0</v>
      </c>
      <c r="H492" t="s">
        <v>20</v>
      </c>
      <c r="I492" t="s">
        <v>21</v>
      </c>
      <c r="J492" s="2">
        <v>3000000000</v>
      </c>
      <c r="K492" t="s">
        <v>22</v>
      </c>
      <c r="L492" s="2">
        <v>105000</v>
      </c>
      <c r="M492" t="s">
        <v>23</v>
      </c>
      <c r="N492" t="s">
        <v>24</v>
      </c>
      <c r="O492" t="s">
        <v>366</v>
      </c>
      <c r="P492" s="3" t="str">
        <f>+LEFT(O492,10)</f>
        <v>02/28/2020</v>
      </c>
      <c r="Q492" s="4">
        <f t="shared" si="7"/>
        <v>43889</v>
      </c>
      <c r="R492" s="5">
        <f>+Z492+AB492</f>
        <v>10</v>
      </c>
      <c r="S492" s="6">
        <f>+IF(I492="CLF",J492,L492)</f>
        <v>105000</v>
      </c>
      <c r="T492" t="str">
        <f>+MID(C492,4,2)</f>
        <v>03</v>
      </c>
      <c r="U492" t="str">
        <f>+LEFT(C492,2)</f>
        <v>03</v>
      </c>
      <c r="V492" t="str">
        <f>+RIGHT(C492,4)</f>
        <v>2020</v>
      </c>
      <c r="W492" t="str">
        <f>+MID(D492,4,2)</f>
        <v>04</v>
      </c>
      <c r="X492" t="str">
        <f>+LEFT(D492,2)</f>
        <v>03</v>
      </c>
      <c r="Y492" t="str">
        <f>+RIGHT(D492,4)</f>
        <v>2030</v>
      </c>
      <c r="Z492">
        <f>+Y492-V492</f>
        <v>10</v>
      </c>
      <c r="AA492">
        <f>+X492-U492</f>
        <v>0</v>
      </c>
      <c r="AB492">
        <f>+AA492/12</f>
        <v>0</v>
      </c>
      <c r="AC492" s="6"/>
    </row>
    <row r="493" spans="1:29" x14ac:dyDescent="0.25">
      <c r="A493" t="s">
        <v>15</v>
      </c>
      <c r="B493" t="s">
        <v>16</v>
      </c>
      <c r="C493" t="s">
        <v>358</v>
      </c>
      <c r="D493" t="s">
        <v>243</v>
      </c>
      <c r="E493" s="2">
        <v>0.24</v>
      </c>
      <c r="F493" t="s">
        <v>19</v>
      </c>
      <c r="G493" s="2">
        <v>0</v>
      </c>
      <c r="H493" t="s">
        <v>20</v>
      </c>
      <c r="I493" t="s">
        <v>21</v>
      </c>
      <c r="J493" s="2">
        <v>3000000000</v>
      </c>
      <c r="K493" t="s">
        <v>22</v>
      </c>
      <c r="L493" s="2">
        <v>105000</v>
      </c>
      <c r="M493" t="s">
        <v>23</v>
      </c>
      <c r="N493" t="s">
        <v>24</v>
      </c>
      <c r="O493" t="s">
        <v>367</v>
      </c>
      <c r="P493" s="3" t="str">
        <f>+LEFT(O493,10)</f>
        <v>02/28/2020</v>
      </c>
      <c r="Q493" s="4">
        <f t="shared" si="7"/>
        <v>43889</v>
      </c>
      <c r="R493" s="5">
        <f>+Z493+AB493</f>
        <v>10</v>
      </c>
      <c r="S493" s="6">
        <f>+IF(I493="CLF",J493,L493)</f>
        <v>105000</v>
      </c>
      <c r="T493" t="str">
        <f>+MID(C493,4,2)</f>
        <v>03</v>
      </c>
      <c r="U493" t="str">
        <f>+LEFT(C493,2)</f>
        <v>03</v>
      </c>
      <c r="V493" t="str">
        <f>+RIGHT(C493,4)</f>
        <v>2020</v>
      </c>
      <c r="W493" t="str">
        <f>+MID(D493,4,2)</f>
        <v>04</v>
      </c>
      <c r="X493" t="str">
        <f>+LEFT(D493,2)</f>
        <v>03</v>
      </c>
      <c r="Y493" t="str">
        <f>+RIGHT(D493,4)</f>
        <v>2030</v>
      </c>
      <c r="Z493">
        <f>+Y493-V493</f>
        <v>10</v>
      </c>
      <c r="AA493">
        <f>+X493-U493</f>
        <v>0</v>
      </c>
      <c r="AB493">
        <f>+AA493/12</f>
        <v>0</v>
      </c>
      <c r="AC493" s="6"/>
    </row>
    <row r="494" spans="1:29" x14ac:dyDescent="0.25">
      <c r="A494" t="s">
        <v>15</v>
      </c>
      <c r="B494" t="s">
        <v>16</v>
      </c>
      <c r="C494" t="s">
        <v>358</v>
      </c>
      <c r="D494" t="s">
        <v>359</v>
      </c>
      <c r="E494" s="2">
        <v>-0.56000000000000005</v>
      </c>
      <c r="F494" t="s">
        <v>19</v>
      </c>
      <c r="G494" s="2">
        <v>0</v>
      </c>
      <c r="H494" t="s">
        <v>34</v>
      </c>
      <c r="I494" t="s">
        <v>22</v>
      </c>
      <c r="J494" s="2">
        <v>315000</v>
      </c>
      <c r="K494" t="s">
        <v>21</v>
      </c>
      <c r="L494" s="2">
        <v>9000000000</v>
      </c>
      <c r="M494" t="s">
        <v>23</v>
      </c>
      <c r="N494" t="s">
        <v>24</v>
      </c>
      <c r="O494" t="s">
        <v>368</v>
      </c>
      <c r="P494" s="3" t="str">
        <f>+LEFT(O494,10)</f>
        <v>02/28/2020</v>
      </c>
      <c r="Q494" s="4">
        <f t="shared" si="7"/>
        <v>43889</v>
      </c>
      <c r="R494" s="5">
        <f>+Z494+AB494</f>
        <v>5</v>
      </c>
      <c r="S494" s="6">
        <f>+IF(I494="CLF",J494,L494)</f>
        <v>315000</v>
      </c>
      <c r="T494" t="str">
        <f>+MID(C494,4,2)</f>
        <v>03</v>
      </c>
      <c r="U494" t="str">
        <f>+LEFT(C494,2)</f>
        <v>03</v>
      </c>
      <c r="V494" t="str">
        <f>+RIGHT(C494,4)</f>
        <v>2020</v>
      </c>
      <c r="W494" t="str">
        <f>+MID(D494,4,2)</f>
        <v>03</v>
      </c>
      <c r="X494" t="str">
        <f>+LEFT(D494,2)</f>
        <v>03</v>
      </c>
      <c r="Y494" t="str">
        <f>+RIGHT(D494,4)</f>
        <v>2025</v>
      </c>
      <c r="Z494">
        <f>+Y494-V494</f>
        <v>5</v>
      </c>
      <c r="AA494">
        <f>+X494-U494</f>
        <v>0</v>
      </c>
      <c r="AB494">
        <f>+AA494/12</f>
        <v>0</v>
      </c>
      <c r="AC494" s="6"/>
    </row>
    <row r="495" spans="1:29" x14ac:dyDescent="0.25">
      <c r="A495" t="s">
        <v>15</v>
      </c>
      <c r="B495" t="s">
        <v>16</v>
      </c>
      <c r="C495" t="s">
        <v>358</v>
      </c>
      <c r="D495" t="s">
        <v>369</v>
      </c>
      <c r="E495" s="2">
        <v>0.04</v>
      </c>
      <c r="F495" t="s">
        <v>19</v>
      </c>
      <c r="G495" s="2">
        <v>0</v>
      </c>
      <c r="H495" t="s">
        <v>34</v>
      </c>
      <c r="I495" t="s">
        <v>22</v>
      </c>
      <c r="J495" s="2">
        <v>140000</v>
      </c>
      <c r="K495" t="s">
        <v>21</v>
      </c>
      <c r="L495" s="2">
        <v>4000000000</v>
      </c>
      <c r="M495" t="s">
        <v>23</v>
      </c>
      <c r="N495" t="s">
        <v>24</v>
      </c>
      <c r="O495" t="s">
        <v>370</v>
      </c>
      <c r="P495" s="3" t="str">
        <f>+LEFT(O495,10)</f>
        <v>02/28/2020</v>
      </c>
      <c r="Q495" s="4">
        <f t="shared" si="7"/>
        <v>43889</v>
      </c>
      <c r="R495" s="5">
        <f>+Z495+AB495</f>
        <v>8</v>
      </c>
      <c r="S495" s="6">
        <f>+IF(I495="CLF",J495,L495)</f>
        <v>140000</v>
      </c>
      <c r="T495" t="str">
        <f>+MID(C495,4,2)</f>
        <v>03</v>
      </c>
      <c r="U495" t="str">
        <f>+LEFT(C495,2)</f>
        <v>03</v>
      </c>
      <c r="V495" t="str">
        <f>+RIGHT(C495,4)</f>
        <v>2020</v>
      </c>
      <c r="W495" t="str">
        <f>+MID(D495,4,2)</f>
        <v>03</v>
      </c>
      <c r="X495" t="str">
        <f>+LEFT(D495,2)</f>
        <v>03</v>
      </c>
      <c r="Y495" t="str">
        <f>+RIGHT(D495,4)</f>
        <v>2028</v>
      </c>
      <c r="Z495">
        <f>+Y495-V495</f>
        <v>8</v>
      </c>
      <c r="AA495">
        <f>+X495-U495</f>
        <v>0</v>
      </c>
      <c r="AB495">
        <f>+AA495/12</f>
        <v>0</v>
      </c>
      <c r="AC495" s="6"/>
    </row>
    <row r="496" spans="1:29" x14ac:dyDescent="0.25">
      <c r="A496" t="s">
        <v>15</v>
      </c>
      <c r="B496" t="s">
        <v>16</v>
      </c>
      <c r="C496" t="s">
        <v>242</v>
      </c>
      <c r="D496" t="s">
        <v>243</v>
      </c>
      <c r="E496" s="2">
        <v>0.11</v>
      </c>
      <c r="F496" t="s">
        <v>19</v>
      </c>
      <c r="G496" s="2">
        <v>0</v>
      </c>
      <c r="H496" t="s">
        <v>34</v>
      </c>
      <c r="I496" t="s">
        <v>22</v>
      </c>
      <c r="J496" s="2">
        <v>105000</v>
      </c>
      <c r="K496" t="s">
        <v>21</v>
      </c>
      <c r="L496" s="2">
        <v>3000000000</v>
      </c>
      <c r="M496" t="s">
        <v>23</v>
      </c>
      <c r="N496" t="s">
        <v>24</v>
      </c>
      <c r="O496" t="s">
        <v>356</v>
      </c>
      <c r="P496" s="3" t="str">
        <f>+LEFT(O496,10)</f>
        <v>03/02/2020</v>
      </c>
      <c r="Q496" s="4">
        <f t="shared" si="7"/>
        <v>43892</v>
      </c>
      <c r="R496" s="5">
        <f>+Z496+AB496</f>
        <v>10</v>
      </c>
      <c r="S496" s="6">
        <f>+IF(I496="CLF",J496,L496)</f>
        <v>105000</v>
      </c>
      <c r="T496" t="str">
        <f>+MID(C496,4,2)</f>
        <v>04</v>
      </c>
      <c r="U496" t="str">
        <f>+LEFT(C496,2)</f>
        <v>03</v>
      </c>
      <c r="V496" t="str">
        <f>+RIGHT(C496,4)</f>
        <v>2020</v>
      </c>
      <c r="W496" t="str">
        <f>+MID(D496,4,2)</f>
        <v>04</v>
      </c>
      <c r="X496" t="str">
        <f>+LEFT(D496,2)</f>
        <v>03</v>
      </c>
      <c r="Y496" t="str">
        <f>+RIGHT(D496,4)</f>
        <v>2030</v>
      </c>
      <c r="Z496">
        <f>+Y496-V496</f>
        <v>10</v>
      </c>
      <c r="AA496">
        <f>+X496-U496</f>
        <v>0</v>
      </c>
      <c r="AB496">
        <f>+AA496/12</f>
        <v>0</v>
      </c>
      <c r="AC496" s="6"/>
    </row>
    <row r="497" spans="1:29" x14ac:dyDescent="0.25">
      <c r="A497" t="s">
        <v>15</v>
      </c>
      <c r="B497" t="s">
        <v>16</v>
      </c>
      <c r="C497" t="s">
        <v>242</v>
      </c>
      <c r="D497" t="s">
        <v>243</v>
      </c>
      <c r="E497" s="2">
        <v>0.18</v>
      </c>
      <c r="F497" t="s">
        <v>19</v>
      </c>
      <c r="G497" s="2">
        <v>0</v>
      </c>
      <c r="H497" t="s">
        <v>34</v>
      </c>
      <c r="I497" t="s">
        <v>22</v>
      </c>
      <c r="J497" s="2">
        <v>561000</v>
      </c>
      <c r="K497" t="s">
        <v>21</v>
      </c>
      <c r="L497" s="2">
        <v>16000000000</v>
      </c>
      <c r="M497" t="s">
        <v>23</v>
      </c>
      <c r="N497" t="s">
        <v>24</v>
      </c>
      <c r="O497" t="s">
        <v>357</v>
      </c>
      <c r="P497" s="3" t="str">
        <f>+LEFT(O497,10)</f>
        <v>03/02/2020</v>
      </c>
      <c r="Q497" s="4">
        <f t="shared" si="7"/>
        <v>43892</v>
      </c>
      <c r="R497" s="5">
        <f>+Z497+AB497</f>
        <v>10</v>
      </c>
      <c r="S497" s="6">
        <f>+IF(I497="CLF",J497,L497)</f>
        <v>561000</v>
      </c>
      <c r="T497" t="str">
        <f>+MID(C497,4,2)</f>
        <v>04</v>
      </c>
      <c r="U497" t="str">
        <f>+LEFT(C497,2)</f>
        <v>03</v>
      </c>
      <c r="V497" t="str">
        <f>+RIGHT(C497,4)</f>
        <v>2020</v>
      </c>
      <c r="W497" t="str">
        <f>+MID(D497,4,2)</f>
        <v>04</v>
      </c>
      <c r="X497" t="str">
        <f>+LEFT(D497,2)</f>
        <v>03</v>
      </c>
      <c r="Y497" t="str">
        <f>+RIGHT(D497,4)</f>
        <v>2030</v>
      </c>
      <c r="Z497">
        <f>+Y497-V497</f>
        <v>10</v>
      </c>
      <c r="AA497">
        <f>+X497-U497</f>
        <v>0</v>
      </c>
      <c r="AB497">
        <f>+AA497/12</f>
        <v>0</v>
      </c>
      <c r="AC497" s="6"/>
    </row>
    <row r="498" spans="1:29" x14ac:dyDescent="0.25">
      <c r="A498" t="s">
        <v>15</v>
      </c>
      <c r="B498" t="s">
        <v>16</v>
      </c>
      <c r="C498" t="s">
        <v>307</v>
      </c>
      <c r="D498" t="s">
        <v>332</v>
      </c>
      <c r="E498" s="2">
        <v>-1.21</v>
      </c>
      <c r="F498" t="s">
        <v>19</v>
      </c>
      <c r="G498" s="2">
        <v>0</v>
      </c>
      <c r="H498" t="s">
        <v>59</v>
      </c>
      <c r="I498" t="s">
        <v>22</v>
      </c>
      <c r="J498" s="2">
        <v>315000</v>
      </c>
      <c r="K498" t="s">
        <v>21</v>
      </c>
      <c r="L498" s="2">
        <v>9000000000</v>
      </c>
      <c r="M498" t="s">
        <v>23</v>
      </c>
      <c r="N498" t="s">
        <v>45</v>
      </c>
      <c r="O498" t="s">
        <v>338</v>
      </c>
      <c r="P498" s="3" t="str">
        <f>+LEFT(O498,10)</f>
        <v>03/03/2020</v>
      </c>
      <c r="Q498" s="4">
        <f t="shared" si="7"/>
        <v>43893</v>
      </c>
      <c r="R498" s="5">
        <f>+Z498+AB498</f>
        <v>3</v>
      </c>
      <c r="S498" s="6">
        <f>+IF(I498="CLF",J498,L498)</f>
        <v>315000</v>
      </c>
      <c r="T498" t="str">
        <f>+MID(C498,4,2)</f>
        <v>05</v>
      </c>
      <c r="U498" t="str">
        <f>+LEFT(C498,2)</f>
        <v>03</v>
      </c>
      <c r="V498" t="str">
        <f>+RIGHT(C498,4)</f>
        <v>2020</v>
      </c>
      <c r="W498" t="str">
        <f>+MID(D498,4,2)</f>
        <v>06</v>
      </c>
      <c r="X498" t="str">
        <f>+LEFT(D498,2)</f>
        <v>03</v>
      </c>
      <c r="Y498" t="str">
        <f>+RIGHT(D498,4)</f>
        <v>2023</v>
      </c>
      <c r="Z498">
        <f>+Y498-V498</f>
        <v>3</v>
      </c>
      <c r="AA498">
        <f>+X498-U498</f>
        <v>0</v>
      </c>
      <c r="AB498">
        <f>+AA498/12</f>
        <v>0</v>
      </c>
      <c r="AC498" s="6"/>
    </row>
    <row r="499" spans="1:29" x14ac:dyDescent="0.25">
      <c r="A499" t="s">
        <v>15</v>
      </c>
      <c r="B499" t="s">
        <v>16</v>
      </c>
      <c r="C499" t="s">
        <v>307</v>
      </c>
      <c r="D499" t="s">
        <v>332</v>
      </c>
      <c r="E499" s="2">
        <v>-1.2</v>
      </c>
      <c r="F499" t="s">
        <v>19</v>
      </c>
      <c r="G499" s="2">
        <v>0</v>
      </c>
      <c r="H499" t="s">
        <v>59</v>
      </c>
      <c r="I499" t="s">
        <v>22</v>
      </c>
      <c r="J499" s="2">
        <v>596000</v>
      </c>
      <c r="K499" t="s">
        <v>21</v>
      </c>
      <c r="L499" s="2">
        <v>17000000000</v>
      </c>
      <c r="M499" t="s">
        <v>23</v>
      </c>
      <c r="N499" t="s">
        <v>45</v>
      </c>
      <c r="O499" t="s">
        <v>339</v>
      </c>
      <c r="P499" s="3" t="str">
        <f>+LEFT(O499,10)</f>
        <v>03/03/2020</v>
      </c>
      <c r="Q499" s="4">
        <f t="shared" si="7"/>
        <v>43893</v>
      </c>
      <c r="R499" s="5">
        <f>+Z499+AB499</f>
        <v>3</v>
      </c>
      <c r="S499" s="6">
        <f>+IF(I499="CLF",J499,L499)</f>
        <v>596000</v>
      </c>
      <c r="T499" t="str">
        <f>+MID(C499,4,2)</f>
        <v>05</v>
      </c>
      <c r="U499" t="str">
        <f>+LEFT(C499,2)</f>
        <v>03</v>
      </c>
      <c r="V499" t="str">
        <f>+RIGHT(C499,4)</f>
        <v>2020</v>
      </c>
      <c r="W499" t="str">
        <f>+MID(D499,4,2)</f>
        <v>06</v>
      </c>
      <c r="X499" t="str">
        <f>+LEFT(D499,2)</f>
        <v>03</v>
      </c>
      <c r="Y499" t="str">
        <f>+RIGHT(D499,4)</f>
        <v>2023</v>
      </c>
      <c r="Z499">
        <f>+Y499-V499</f>
        <v>3</v>
      </c>
      <c r="AA499">
        <f>+X499-U499</f>
        <v>0</v>
      </c>
      <c r="AB499">
        <f>+AA499/12</f>
        <v>0</v>
      </c>
      <c r="AC499" s="6"/>
    </row>
    <row r="500" spans="1:29" x14ac:dyDescent="0.25">
      <c r="A500" t="s">
        <v>15</v>
      </c>
      <c r="B500" t="s">
        <v>16</v>
      </c>
      <c r="C500" t="s">
        <v>307</v>
      </c>
      <c r="D500" t="s">
        <v>340</v>
      </c>
      <c r="E500" s="2">
        <v>0.13500000000000001</v>
      </c>
      <c r="F500" t="s">
        <v>19</v>
      </c>
      <c r="G500" s="2">
        <v>0</v>
      </c>
      <c r="H500" t="s">
        <v>20</v>
      </c>
      <c r="I500" t="s">
        <v>21</v>
      </c>
      <c r="J500" s="2">
        <v>2000000000</v>
      </c>
      <c r="K500" t="s">
        <v>22</v>
      </c>
      <c r="L500" s="2">
        <v>70000</v>
      </c>
      <c r="M500" t="s">
        <v>23</v>
      </c>
      <c r="N500" t="s">
        <v>24</v>
      </c>
      <c r="O500" t="s">
        <v>341</v>
      </c>
      <c r="P500" s="3" t="str">
        <f>+LEFT(O500,10)</f>
        <v>03/03/2020</v>
      </c>
      <c r="Q500" s="4">
        <f t="shared" si="7"/>
        <v>43893</v>
      </c>
      <c r="R500" s="5">
        <f>+Z500+AB500</f>
        <v>15</v>
      </c>
      <c r="S500" s="6">
        <f>+IF(I500="CLF",J500,L500)</f>
        <v>70000</v>
      </c>
      <c r="T500" t="str">
        <f>+MID(C500,4,2)</f>
        <v>05</v>
      </c>
      <c r="U500" t="str">
        <f>+LEFT(C500,2)</f>
        <v>03</v>
      </c>
      <c r="V500" t="str">
        <f>+RIGHT(C500,4)</f>
        <v>2020</v>
      </c>
      <c r="W500" t="str">
        <f>+MID(D500,4,2)</f>
        <v>05</v>
      </c>
      <c r="X500" t="str">
        <f>+LEFT(D500,2)</f>
        <v>03</v>
      </c>
      <c r="Y500" t="str">
        <f>+RIGHT(D500,4)</f>
        <v>2035</v>
      </c>
      <c r="Z500">
        <f>+Y500-V500</f>
        <v>15</v>
      </c>
      <c r="AA500">
        <f>+X500-U500</f>
        <v>0</v>
      </c>
      <c r="AB500">
        <f>+AA500/12</f>
        <v>0</v>
      </c>
      <c r="AC500" s="6"/>
    </row>
    <row r="501" spans="1:29" x14ac:dyDescent="0.25">
      <c r="A501" t="s">
        <v>15</v>
      </c>
      <c r="B501" t="s">
        <v>16</v>
      </c>
      <c r="C501" t="s">
        <v>307</v>
      </c>
      <c r="D501" t="s">
        <v>340</v>
      </c>
      <c r="E501" s="2">
        <v>0.13500000000000001</v>
      </c>
      <c r="F501" t="s">
        <v>19</v>
      </c>
      <c r="G501" s="2">
        <v>0</v>
      </c>
      <c r="H501" t="s">
        <v>20</v>
      </c>
      <c r="I501" t="s">
        <v>21</v>
      </c>
      <c r="J501" s="2">
        <v>2000000000</v>
      </c>
      <c r="K501" t="s">
        <v>22</v>
      </c>
      <c r="L501" s="2">
        <v>70000</v>
      </c>
      <c r="M501" t="s">
        <v>23</v>
      </c>
      <c r="N501" t="s">
        <v>24</v>
      </c>
      <c r="O501" t="s">
        <v>342</v>
      </c>
      <c r="P501" s="3" t="str">
        <f>+LEFT(O501,10)</f>
        <v>03/03/2020</v>
      </c>
      <c r="Q501" s="4">
        <f t="shared" si="7"/>
        <v>43893</v>
      </c>
      <c r="R501" s="5">
        <f>+Z501+AB501</f>
        <v>15</v>
      </c>
      <c r="S501" s="6">
        <f>+IF(I501="CLF",J501,L501)</f>
        <v>70000</v>
      </c>
      <c r="T501" t="str">
        <f>+MID(C501,4,2)</f>
        <v>05</v>
      </c>
      <c r="U501" t="str">
        <f>+LEFT(C501,2)</f>
        <v>03</v>
      </c>
      <c r="V501" t="str">
        <f>+RIGHT(C501,4)</f>
        <v>2020</v>
      </c>
      <c r="W501" t="str">
        <f>+MID(D501,4,2)</f>
        <v>05</v>
      </c>
      <c r="X501" t="str">
        <f>+LEFT(D501,2)</f>
        <v>03</v>
      </c>
      <c r="Y501" t="str">
        <f>+RIGHT(D501,4)</f>
        <v>2035</v>
      </c>
      <c r="Z501">
        <f>+Y501-V501</f>
        <v>15</v>
      </c>
      <c r="AA501">
        <f>+X501-U501</f>
        <v>0</v>
      </c>
      <c r="AB501">
        <f>+AA501/12</f>
        <v>0</v>
      </c>
      <c r="AC501" s="6"/>
    </row>
    <row r="502" spans="1:29" x14ac:dyDescent="0.25">
      <c r="A502" t="s">
        <v>15</v>
      </c>
      <c r="B502" t="s">
        <v>16</v>
      </c>
      <c r="C502" t="s">
        <v>307</v>
      </c>
      <c r="D502" t="s">
        <v>340</v>
      </c>
      <c r="E502" s="2">
        <v>0.16500000000000001</v>
      </c>
      <c r="F502" t="s">
        <v>19</v>
      </c>
      <c r="G502" s="2">
        <v>0</v>
      </c>
      <c r="H502" t="s">
        <v>20</v>
      </c>
      <c r="I502" t="s">
        <v>21</v>
      </c>
      <c r="J502" s="2">
        <v>2000000000</v>
      </c>
      <c r="K502" t="s">
        <v>22</v>
      </c>
      <c r="L502" s="2">
        <v>70000</v>
      </c>
      <c r="M502" t="s">
        <v>23</v>
      </c>
      <c r="N502" t="s">
        <v>24</v>
      </c>
      <c r="O502" t="s">
        <v>343</v>
      </c>
      <c r="P502" s="3" t="str">
        <f>+LEFT(O502,10)</f>
        <v>03/03/2020</v>
      </c>
      <c r="Q502" s="4">
        <f t="shared" si="7"/>
        <v>43893</v>
      </c>
      <c r="R502" s="5">
        <f>+Z502+AB502</f>
        <v>15</v>
      </c>
      <c r="S502" s="6">
        <f>+IF(I502="CLF",J502,L502)</f>
        <v>70000</v>
      </c>
      <c r="T502" t="str">
        <f>+MID(C502,4,2)</f>
        <v>05</v>
      </c>
      <c r="U502" t="str">
        <f>+LEFT(C502,2)</f>
        <v>03</v>
      </c>
      <c r="V502" t="str">
        <f>+RIGHT(C502,4)</f>
        <v>2020</v>
      </c>
      <c r="W502" t="str">
        <f>+MID(D502,4,2)</f>
        <v>05</v>
      </c>
      <c r="X502" t="str">
        <f>+LEFT(D502,2)</f>
        <v>03</v>
      </c>
      <c r="Y502" t="str">
        <f>+RIGHT(D502,4)</f>
        <v>2035</v>
      </c>
      <c r="Z502">
        <f>+Y502-V502</f>
        <v>15</v>
      </c>
      <c r="AA502">
        <f>+X502-U502</f>
        <v>0</v>
      </c>
      <c r="AB502">
        <f>+AA502/12</f>
        <v>0</v>
      </c>
      <c r="AC502" s="6"/>
    </row>
    <row r="503" spans="1:29" x14ac:dyDescent="0.25">
      <c r="A503" t="s">
        <v>15</v>
      </c>
      <c r="B503" t="s">
        <v>16</v>
      </c>
      <c r="C503" t="s">
        <v>307</v>
      </c>
      <c r="D503" t="s">
        <v>340</v>
      </c>
      <c r="E503" s="2">
        <v>0.16500000000000001</v>
      </c>
      <c r="F503" t="s">
        <v>19</v>
      </c>
      <c r="G503" s="2">
        <v>0</v>
      </c>
      <c r="H503" t="s">
        <v>20</v>
      </c>
      <c r="I503" t="s">
        <v>21</v>
      </c>
      <c r="J503" s="2">
        <v>2000000000</v>
      </c>
      <c r="K503" t="s">
        <v>22</v>
      </c>
      <c r="L503" s="2">
        <v>70000</v>
      </c>
      <c r="M503" t="s">
        <v>23</v>
      </c>
      <c r="N503" t="s">
        <v>24</v>
      </c>
      <c r="O503" t="s">
        <v>344</v>
      </c>
      <c r="P503" s="3" t="str">
        <f>+LEFT(O503,10)</f>
        <v>03/03/2020</v>
      </c>
      <c r="Q503" s="4">
        <f t="shared" si="7"/>
        <v>43893</v>
      </c>
      <c r="R503" s="5">
        <f>+Z503+AB503</f>
        <v>15</v>
      </c>
      <c r="S503" s="6">
        <f>+IF(I503="CLF",J503,L503)</f>
        <v>70000</v>
      </c>
      <c r="T503" t="str">
        <f>+MID(C503,4,2)</f>
        <v>05</v>
      </c>
      <c r="U503" t="str">
        <f>+LEFT(C503,2)</f>
        <v>03</v>
      </c>
      <c r="V503" t="str">
        <f>+RIGHT(C503,4)</f>
        <v>2020</v>
      </c>
      <c r="W503" t="str">
        <f>+MID(D503,4,2)</f>
        <v>05</v>
      </c>
      <c r="X503" t="str">
        <f>+LEFT(D503,2)</f>
        <v>03</v>
      </c>
      <c r="Y503" t="str">
        <f>+RIGHT(D503,4)</f>
        <v>2035</v>
      </c>
      <c r="Z503">
        <f>+Y503-V503</f>
        <v>15</v>
      </c>
      <c r="AA503">
        <f>+X503-U503</f>
        <v>0</v>
      </c>
      <c r="AB503">
        <f>+AA503/12</f>
        <v>0</v>
      </c>
      <c r="AC503" s="6"/>
    </row>
    <row r="504" spans="1:29" x14ac:dyDescent="0.25">
      <c r="A504" t="s">
        <v>15</v>
      </c>
      <c r="B504" t="s">
        <v>16</v>
      </c>
      <c r="C504" t="s">
        <v>307</v>
      </c>
      <c r="D504" t="s">
        <v>340</v>
      </c>
      <c r="E504" s="2">
        <v>0.16500000000000001</v>
      </c>
      <c r="F504" t="s">
        <v>19</v>
      </c>
      <c r="G504" s="2">
        <v>0</v>
      </c>
      <c r="H504" t="s">
        <v>20</v>
      </c>
      <c r="I504" t="s">
        <v>21</v>
      </c>
      <c r="J504" s="2">
        <v>2000000000</v>
      </c>
      <c r="K504" t="s">
        <v>22</v>
      </c>
      <c r="L504" s="2">
        <v>70000</v>
      </c>
      <c r="M504" t="s">
        <v>23</v>
      </c>
      <c r="N504" t="s">
        <v>24</v>
      </c>
      <c r="O504" t="s">
        <v>345</v>
      </c>
      <c r="P504" s="3" t="str">
        <f>+LEFT(O504,10)</f>
        <v>03/03/2020</v>
      </c>
      <c r="Q504" s="4">
        <f t="shared" si="7"/>
        <v>43893</v>
      </c>
      <c r="R504" s="5">
        <f>+Z504+AB504</f>
        <v>15</v>
      </c>
      <c r="S504" s="6">
        <f>+IF(I504="CLF",J504,L504)</f>
        <v>70000</v>
      </c>
      <c r="T504" t="str">
        <f>+MID(C504,4,2)</f>
        <v>05</v>
      </c>
      <c r="U504" t="str">
        <f>+LEFT(C504,2)</f>
        <v>03</v>
      </c>
      <c r="V504" t="str">
        <f>+RIGHT(C504,4)</f>
        <v>2020</v>
      </c>
      <c r="W504" t="str">
        <f>+MID(D504,4,2)</f>
        <v>05</v>
      </c>
      <c r="X504" t="str">
        <f>+LEFT(D504,2)</f>
        <v>03</v>
      </c>
      <c r="Y504" t="str">
        <f>+RIGHT(D504,4)</f>
        <v>2035</v>
      </c>
      <c r="Z504">
        <f>+Y504-V504</f>
        <v>15</v>
      </c>
      <c r="AA504">
        <f>+X504-U504</f>
        <v>0</v>
      </c>
      <c r="AB504">
        <f>+AA504/12</f>
        <v>0</v>
      </c>
      <c r="AC504" s="6"/>
    </row>
    <row r="505" spans="1:29" x14ac:dyDescent="0.25">
      <c r="A505" t="s">
        <v>15</v>
      </c>
      <c r="B505" t="s">
        <v>16</v>
      </c>
      <c r="C505" t="s">
        <v>307</v>
      </c>
      <c r="D505" t="s">
        <v>346</v>
      </c>
      <c r="E505" s="2">
        <v>0.05</v>
      </c>
      <c r="F505" t="s">
        <v>19</v>
      </c>
      <c r="G505" s="2">
        <v>0</v>
      </c>
      <c r="H505" t="s">
        <v>20</v>
      </c>
      <c r="I505" t="s">
        <v>21</v>
      </c>
      <c r="J505" s="2">
        <v>4000000000</v>
      </c>
      <c r="K505" t="s">
        <v>22</v>
      </c>
      <c r="L505" s="2">
        <v>140000</v>
      </c>
      <c r="M505" t="s">
        <v>23</v>
      </c>
      <c r="N505" t="s">
        <v>24</v>
      </c>
      <c r="O505" t="s">
        <v>347</v>
      </c>
      <c r="P505" s="3" t="str">
        <f>+LEFT(O505,10)</f>
        <v>03/03/2020</v>
      </c>
      <c r="Q505" s="4">
        <f t="shared" si="7"/>
        <v>43893</v>
      </c>
      <c r="R505" s="5">
        <f>+Z505+AB505</f>
        <v>10</v>
      </c>
      <c r="S505" s="6">
        <f>+IF(I505="CLF",J505,L505)</f>
        <v>140000</v>
      </c>
      <c r="T505" t="str">
        <f>+MID(C505,4,2)</f>
        <v>05</v>
      </c>
      <c r="U505" t="str">
        <f>+LEFT(C505,2)</f>
        <v>03</v>
      </c>
      <c r="V505" t="str">
        <f>+RIGHT(C505,4)</f>
        <v>2020</v>
      </c>
      <c r="W505" t="str">
        <f>+MID(D505,4,2)</f>
        <v>05</v>
      </c>
      <c r="X505" t="str">
        <f>+LEFT(D505,2)</f>
        <v>03</v>
      </c>
      <c r="Y505" t="str">
        <f>+RIGHT(D505,4)</f>
        <v>2030</v>
      </c>
      <c r="Z505">
        <f>+Y505-V505</f>
        <v>10</v>
      </c>
      <c r="AA505">
        <f>+X505-U505</f>
        <v>0</v>
      </c>
      <c r="AB505">
        <f>+AA505/12</f>
        <v>0</v>
      </c>
      <c r="AC505" s="6"/>
    </row>
    <row r="506" spans="1:29" x14ac:dyDescent="0.25">
      <c r="A506" t="s">
        <v>15</v>
      </c>
      <c r="B506" t="s">
        <v>16</v>
      </c>
      <c r="C506" t="s">
        <v>307</v>
      </c>
      <c r="D506" t="s">
        <v>348</v>
      </c>
      <c r="E506" s="2">
        <v>-0.76</v>
      </c>
      <c r="F506" t="s">
        <v>19</v>
      </c>
      <c r="G506" s="2">
        <v>0</v>
      </c>
      <c r="H506" t="s">
        <v>20</v>
      </c>
      <c r="I506" t="s">
        <v>21</v>
      </c>
      <c r="J506" s="2">
        <v>8000000000</v>
      </c>
      <c r="K506" t="s">
        <v>22</v>
      </c>
      <c r="L506" s="2">
        <v>280000</v>
      </c>
      <c r="M506" t="s">
        <v>23</v>
      </c>
      <c r="N506" t="s">
        <v>24</v>
      </c>
      <c r="O506" t="s">
        <v>349</v>
      </c>
      <c r="P506" s="3" t="str">
        <f>+LEFT(O506,10)</f>
        <v>03/03/2020</v>
      </c>
      <c r="Q506" s="4">
        <f t="shared" si="7"/>
        <v>43893</v>
      </c>
      <c r="R506" s="5">
        <f>+Z506+AB506</f>
        <v>5</v>
      </c>
      <c r="S506" s="6">
        <f>+IF(I506="CLF",J506,L506)</f>
        <v>280000</v>
      </c>
      <c r="T506" t="str">
        <f>+MID(C506,4,2)</f>
        <v>05</v>
      </c>
      <c r="U506" t="str">
        <f>+LEFT(C506,2)</f>
        <v>03</v>
      </c>
      <c r="V506" t="str">
        <f>+RIGHT(C506,4)</f>
        <v>2020</v>
      </c>
      <c r="W506" t="str">
        <f>+MID(D506,4,2)</f>
        <v>05</v>
      </c>
      <c r="X506" t="str">
        <f>+LEFT(D506,2)</f>
        <v>03</v>
      </c>
      <c r="Y506" t="str">
        <f>+RIGHT(D506,4)</f>
        <v>2025</v>
      </c>
      <c r="Z506">
        <f>+Y506-V506</f>
        <v>5</v>
      </c>
      <c r="AA506">
        <f>+X506-U506</f>
        <v>0</v>
      </c>
      <c r="AB506">
        <f>+AA506/12</f>
        <v>0</v>
      </c>
      <c r="AC506" s="6"/>
    </row>
    <row r="507" spans="1:29" x14ac:dyDescent="0.25">
      <c r="A507" t="s">
        <v>15</v>
      </c>
      <c r="B507" t="s">
        <v>16</v>
      </c>
      <c r="C507" t="s">
        <v>307</v>
      </c>
      <c r="D507" t="s">
        <v>350</v>
      </c>
      <c r="E507" s="2">
        <v>-0.52</v>
      </c>
      <c r="F507" t="s">
        <v>19</v>
      </c>
      <c r="G507" s="2">
        <v>0</v>
      </c>
      <c r="H507" t="s">
        <v>20</v>
      </c>
      <c r="I507" t="s">
        <v>21</v>
      </c>
      <c r="J507" s="2">
        <v>6000000000</v>
      </c>
      <c r="K507" t="s">
        <v>22</v>
      </c>
      <c r="L507" s="2">
        <v>210000</v>
      </c>
      <c r="M507" t="s">
        <v>23</v>
      </c>
      <c r="N507" t="s">
        <v>24</v>
      </c>
      <c r="O507" t="s">
        <v>351</v>
      </c>
      <c r="P507" s="3" t="str">
        <f>+LEFT(O507,10)</f>
        <v>03/03/2020</v>
      </c>
      <c r="Q507" s="4">
        <f t="shared" si="7"/>
        <v>43893</v>
      </c>
      <c r="R507" s="5">
        <f>+Z507+AB507</f>
        <v>6</v>
      </c>
      <c r="S507" s="6">
        <f>+IF(I507="CLF",J507,L507)</f>
        <v>210000</v>
      </c>
      <c r="T507" t="str">
        <f>+MID(C507,4,2)</f>
        <v>05</v>
      </c>
      <c r="U507" t="str">
        <f>+LEFT(C507,2)</f>
        <v>03</v>
      </c>
      <c r="V507" t="str">
        <f>+RIGHT(C507,4)</f>
        <v>2020</v>
      </c>
      <c r="W507" t="str">
        <f>+MID(D507,4,2)</f>
        <v>05</v>
      </c>
      <c r="X507" t="str">
        <f>+LEFT(D507,2)</f>
        <v>03</v>
      </c>
      <c r="Y507" t="str">
        <f>+RIGHT(D507,4)</f>
        <v>2026</v>
      </c>
      <c r="Z507">
        <f>+Y507-V507</f>
        <v>6</v>
      </c>
      <c r="AA507">
        <f>+X507-U507</f>
        <v>0</v>
      </c>
      <c r="AB507">
        <f>+AA507/12</f>
        <v>0</v>
      </c>
      <c r="AC507" s="6"/>
    </row>
    <row r="508" spans="1:29" x14ac:dyDescent="0.25">
      <c r="A508" t="s">
        <v>15</v>
      </c>
      <c r="B508" t="s">
        <v>16</v>
      </c>
      <c r="C508" t="s">
        <v>352</v>
      </c>
      <c r="D508" t="s">
        <v>353</v>
      </c>
      <c r="E508" s="2">
        <v>-0.55000000000000004</v>
      </c>
      <c r="F508" t="s">
        <v>19</v>
      </c>
      <c r="G508" s="2">
        <v>0</v>
      </c>
      <c r="H508" t="s">
        <v>62</v>
      </c>
      <c r="I508" t="s">
        <v>22</v>
      </c>
      <c r="J508" s="2">
        <v>140000</v>
      </c>
      <c r="K508" t="s">
        <v>21</v>
      </c>
      <c r="L508" s="2">
        <v>3981630000</v>
      </c>
      <c r="M508" t="s">
        <v>23</v>
      </c>
      <c r="N508" t="s">
        <v>45</v>
      </c>
      <c r="O508" t="s">
        <v>354</v>
      </c>
      <c r="P508" s="3" t="str">
        <f>+LEFT(O508,10)</f>
        <v>03/03/2020</v>
      </c>
      <c r="Q508" s="4">
        <f t="shared" si="7"/>
        <v>43893</v>
      </c>
      <c r="R508" s="5">
        <f>+Z508+AB508</f>
        <v>5</v>
      </c>
      <c r="S508" s="6">
        <f>+IF(I508="CLF",J508,L508)</f>
        <v>140000</v>
      </c>
      <c r="T508" t="str">
        <f>+MID(C508,4,2)</f>
        <v>25</v>
      </c>
      <c r="U508" t="str">
        <f>+LEFT(C508,2)</f>
        <v>02</v>
      </c>
      <c r="V508" t="str">
        <f>+RIGHT(C508,4)</f>
        <v>2020</v>
      </c>
      <c r="W508" t="str">
        <f>+MID(D508,4,2)</f>
        <v>25</v>
      </c>
      <c r="X508" t="str">
        <f>+LEFT(D508,2)</f>
        <v>02</v>
      </c>
      <c r="Y508" t="str">
        <f>+RIGHT(D508,4)</f>
        <v>2025</v>
      </c>
      <c r="Z508">
        <f>+Y508-V508</f>
        <v>5</v>
      </c>
      <c r="AA508">
        <f>+X508-U508</f>
        <v>0</v>
      </c>
      <c r="AB508">
        <f>+AA508/12</f>
        <v>0</v>
      </c>
      <c r="AC508" s="6"/>
    </row>
    <row r="509" spans="1:29" x14ac:dyDescent="0.25">
      <c r="A509" t="s">
        <v>15</v>
      </c>
      <c r="B509" t="s">
        <v>16</v>
      </c>
      <c r="C509" t="s">
        <v>352</v>
      </c>
      <c r="D509" t="s">
        <v>353</v>
      </c>
      <c r="E509" s="2">
        <v>-0.55000000000000004</v>
      </c>
      <c r="F509" t="s">
        <v>19</v>
      </c>
      <c r="G509" s="2">
        <v>0</v>
      </c>
      <c r="H509" t="s">
        <v>62</v>
      </c>
      <c r="I509" t="s">
        <v>22</v>
      </c>
      <c r="J509" s="2">
        <v>420000</v>
      </c>
      <c r="K509" t="s">
        <v>21</v>
      </c>
      <c r="L509" s="2">
        <v>11944900000</v>
      </c>
      <c r="M509" t="s">
        <v>23</v>
      </c>
      <c r="N509" t="s">
        <v>45</v>
      </c>
      <c r="O509" t="s">
        <v>355</v>
      </c>
      <c r="P509" s="3" t="str">
        <f>+LEFT(O509,10)</f>
        <v>03/03/2020</v>
      </c>
      <c r="Q509" s="4">
        <f t="shared" si="7"/>
        <v>43893</v>
      </c>
      <c r="R509" s="5">
        <f>+Z509+AB509</f>
        <v>5</v>
      </c>
      <c r="S509" s="6">
        <f>+IF(I509="CLF",J509,L509)</f>
        <v>420000</v>
      </c>
      <c r="T509" t="str">
        <f>+MID(C509,4,2)</f>
        <v>25</v>
      </c>
      <c r="U509" t="str">
        <f>+LEFT(C509,2)</f>
        <v>02</v>
      </c>
      <c r="V509" t="str">
        <f>+RIGHT(C509,4)</f>
        <v>2020</v>
      </c>
      <c r="W509" t="str">
        <f>+MID(D509,4,2)</f>
        <v>25</v>
      </c>
      <c r="X509" t="str">
        <f>+LEFT(D509,2)</f>
        <v>02</v>
      </c>
      <c r="Y509" t="str">
        <f>+RIGHT(D509,4)</f>
        <v>2025</v>
      </c>
      <c r="Z509">
        <f>+Y509-V509</f>
        <v>5</v>
      </c>
      <c r="AA509">
        <f>+X509-U509</f>
        <v>0</v>
      </c>
      <c r="AB509">
        <f>+AA509/12</f>
        <v>0</v>
      </c>
      <c r="AC509" s="6"/>
    </row>
    <row r="510" spans="1:29" x14ac:dyDescent="0.25">
      <c r="A510" t="s">
        <v>15</v>
      </c>
      <c r="B510" t="s">
        <v>16</v>
      </c>
      <c r="C510" t="s">
        <v>308</v>
      </c>
      <c r="D510" t="s">
        <v>319</v>
      </c>
      <c r="E510" s="2">
        <v>-0.05</v>
      </c>
      <c r="F510" t="s">
        <v>19</v>
      </c>
      <c r="G510" s="2">
        <v>0</v>
      </c>
      <c r="H510" t="s">
        <v>20</v>
      </c>
      <c r="I510" t="s">
        <v>21</v>
      </c>
      <c r="J510" s="2">
        <v>1000000000</v>
      </c>
      <c r="K510" t="s">
        <v>22</v>
      </c>
      <c r="L510" s="2">
        <v>35000</v>
      </c>
      <c r="M510" t="s">
        <v>23</v>
      </c>
      <c r="N510" t="s">
        <v>24</v>
      </c>
      <c r="O510" t="s">
        <v>320</v>
      </c>
      <c r="P510" s="3" t="str">
        <f>+LEFT(O510,10)</f>
        <v>03/04/2020</v>
      </c>
      <c r="Q510" s="4">
        <f t="shared" si="7"/>
        <v>43894</v>
      </c>
      <c r="R510" s="5">
        <f>+Z510+AB510</f>
        <v>20</v>
      </c>
      <c r="S510" s="6">
        <f>+IF(I510="CLF",J510,L510)</f>
        <v>35000</v>
      </c>
      <c r="T510" t="str">
        <f>+MID(C510,4,2)</f>
        <v>06</v>
      </c>
      <c r="U510" t="str">
        <f>+LEFT(C510,2)</f>
        <v>03</v>
      </c>
      <c r="V510" t="str">
        <f>+RIGHT(C510,4)</f>
        <v>2020</v>
      </c>
      <c r="W510" t="str">
        <f>+MID(D510,4,2)</f>
        <v>06</v>
      </c>
      <c r="X510" t="str">
        <f>+LEFT(D510,2)</f>
        <v>03</v>
      </c>
      <c r="Y510" t="str">
        <f>+RIGHT(D510,4)</f>
        <v>2040</v>
      </c>
      <c r="Z510">
        <f>+Y510-V510</f>
        <v>20</v>
      </c>
      <c r="AA510">
        <f>+X510-U510</f>
        <v>0</v>
      </c>
      <c r="AB510">
        <f>+AA510/12</f>
        <v>0</v>
      </c>
      <c r="AC510" s="6"/>
    </row>
    <row r="511" spans="1:29" x14ac:dyDescent="0.25">
      <c r="A511" t="s">
        <v>15</v>
      </c>
      <c r="B511" t="s">
        <v>16</v>
      </c>
      <c r="C511" t="s">
        <v>308</v>
      </c>
      <c r="D511" t="s">
        <v>319</v>
      </c>
      <c r="E511" s="2">
        <v>-0.05</v>
      </c>
      <c r="F511" t="s">
        <v>19</v>
      </c>
      <c r="G511" s="2">
        <v>0</v>
      </c>
      <c r="H511" t="s">
        <v>20</v>
      </c>
      <c r="I511" t="s">
        <v>21</v>
      </c>
      <c r="J511" s="2">
        <v>1000000000</v>
      </c>
      <c r="K511" t="s">
        <v>22</v>
      </c>
      <c r="L511" s="2">
        <v>35000</v>
      </c>
      <c r="M511" t="s">
        <v>23</v>
      </c>
      <c r="N511" t="s">
        <v>24</v>
      </c>
      <c r="O511" t="s">
        <v>321</v>
      </c>
      <c r="P511" s="3" t="str">
        <f>+LEFT(O511,10)</f>
        <v>03/04/2020</v>
      </c>
      <c r="Q511" s="4">
        <f t="shared" si="7"/>
        <v>43894</v>
      </c>
      <c r="R511" s="5">
        <f>+Z511+AB511</f>
        <v>20</v>
      </c>
      <c r="S511" s="6">
        <f>+IF(I511="CLF",J511,L511)</f>
        <v>35000</v>
      </c>
      <c r="T511" t="str">
        <f>+MID(C511,4,2)</f>
        <v>06</v>
      </c>
      <c r="U511" t="str">
        <f>+LEFT(C511,2)</f>
        <v>03</v>
      </c>
      <c r="V511" t="str">
        <f>+RIGHT(C511,4)</f>
        <v>2020</v>
      </c>
      <c r="W511" t="str">
        <f>+MID(D511,4,2)</f>
        <v>06</v>
      </c>
      <c r="X511" t="str">
        <f>+LEFT(D511,2)</f>
        <v>03</v>
      </c>
      <c r="Y511" t="str">
        <f>+RIGHT(D511,4)</f>
        <v>2040</v>
      </c>
      <c r="Z511">
        <f>+Y511-V511</f>
        <v>20</v>
      </c>
      <c r="AA511">
        <f>+X511-U511</f>
        <v>0</v>
      </c>
      <c r="AB511">
        <f>+AA511/12</f>
        <v>0</v>
      </c>
      <c r="AC511" s="6"/>
    </row>
    <row r="512" spans="1:29" x14ac:dyDescent="0.25">
      <c r="A512" t="s">
        <v>15</v>
      </c>
      <c r="B512" t="s">
        <v>16</v>
      </c>
      <c r="C512" t="s">
        <v>308</v>
      </c>
      <c r="D512" t="s">
        <v>322</v>
      </c>
      <c r="E512" s="2">
        <v>-0.56999999999999995</v>
      </c>
      <c r="F512" t="s">
        <v>19</v>
      </c>
      <c r="G512" s="2">
        <v>0</v>
      </c>
      <c r="H512" t="s">
        <v>20</v>
      </c>
      <c r="I512" t="s">
        <v>21</v>
      </c>
      <c r="J512" s="2">
        <v>6000000000</v>
      </c>
      <c r="K512" t="s">
        <v>22</v>
      </c>
      <c r="L512" s="2">
        <v>210000</v>
      </c>
      <c r="M512" t="s">
        <v>23</v>
      </c>
      <c r="N512" t="s">
        <v>24</v>
      </c>
      <c r="O512" t="s">
        <v>323</v>
      </c>
      <c r="P512" s="3" t="str">
        <f>+LEFT(O512,10)</f>
        <v>03/04/2020</v>
      </c>
      <c r="Q512" s="4">
        <f t="shared" si="7"/>
        <v>43894</v>
      </c>
      <c r="R512" s="5">
        <f>+Z512+AB512</f>
        <v>7</v>
      </c>
      <c r="S512" s="6">
        <f>+IF(I512="CLF",J512,L512)</f>
        <v>210000</v>
      </c>
      <c r="T512" t="str">
        <f>+MID(C512,4,2)</f>
        <v>06</v>
      </c>
      <c r="U512" t="str">
        <f>+LEFT(C512,2)</f>
        <v>03</v>
      </c>
      <c r="V512" t="str">
        <f>+RIGHT(C512,4)</f>
        <v>2020</v>
      </c>
      <c r="W512" t="str">
        <f>+MID(D512,4,2)</f>
        <v>08</v>
      </c>
      <c r="X512" t="str">
        <f>+LEFT(D512,2)</f>
        <v>03</v>
      </c>
      <c r="Y512" t="str">
        <f>+RIGHT(D512,4)</f>
        <v>2027</v>
      </c>
      <c r="Z512">
        <f>+Y512-V512</f>
        <v>7</v>
      </c>
      <c r="AA512">
        <f>+X512-U512</f>
        <v>0</v>
      </c>
      <c r="AB512">
        <f>+AA512/12</f>
        <v>0</v>
      </c>
      <c r="AC512" s="6"/>
    </row>
    <row r="513" spans="1:29" x14ac:dyDescent="0.25">
      <c r="A513" t="s">
        <v>15</v>
      </c>
      <c r="B513" t="s">
        <v>16</v>
      </c>
      <c r="C513" t="s">
        <v>308</v>
      </c>
      <c r="D513" t="s">
        <v>322</v>
      </c>
      <c r="E513" s="2">
        <v>-0.56999999999999995</v>
      </c>
      <c r="F513" t="s">
        <v>19</v>
      </c>
      <c r="G513" s="2">
        <v>0</v>
      </c>
      <c r="H513" t="s">
        <v>20</v>
      </c>
      <c r="I513" t="s">
        <v>21</v>
      </c>
      <c r="J513" s="2">
        <v>6000000000</v>
      </c>
      <c r="K513" t="s">
        <v>22</v>
      </c>
      <c r="L513" s="2">
        <v>210000</v>
      </c>
      <c r="M513" t="s">
        <v>23</v>
      </c>
      <c r="N513" t="s">
        <v>24</v>
      </c>
      <c r="O513" t="s">
        <v>324</v>
      </c>
      <c r="P513" s="3" t="str">
        <f>+LEFT(O513,10)</f>
        <v>03/04/2020</v>
      </c>
      <c r="Q513" s="4">
        <f t="shared" si="7"/>
        <v>43894</v>
      </c>
      <c r="R513" s="5">
        <f>+Z513+AB513</f>
        <v>7</v>
      </c>
      <c r="S513" s="6">
        <f>+IF(I513="CLF",J513,L513)</f>
        <v>210000</v>
      </c>
      <c r="T513" t="str">
        <f>+MID(C513,4,2)</f>
        <v>06</v>
      </c>
      <c r="U513" t="str">
        <f>+LEFT(C513,2)</f>
        <v>03</v>
      </c>
      <c r="V513" t="str">
        <f>+RIGHT(C513,4)</f>
        <v>2020</v>
      </c>
      <c r="W513" t="str">
        <f>+MID(D513,4,2)</f>
        <v>08</v>
      </c>
      <c r="X513" t="str">
        <f>+LEFT(D513,2)</f>
        <v>03</v>
      </c>
      <c r="Y513" t="str">
        <f>+RIGHT(D513,4)</f>
        <v>2027</v>
      </c>
      <c r="Z513">
        <f>+Y513-V513</f>
        <v>7</v>
      </c>
      <c r="AA513">
        <f>+X513-U513</f>
        <v>0</v>
      </c>
      <c r="AB513">
        <f>+AA513/12</f>
        <v>0</v>
      </c>
      <c r="AC513" s="6"/>
    </row>
    <row r="514" spans="1:29" x14ac:dyDescent="0.25">
      <c r="A514" t="s">
        <v>15</v>
      </c>
      <c r="B514" t="s">
        <v>16</v>
      </c>
      <c r="C514" t="s">
        <v>308</v>
      </c>
      <c r="D514" t="s">
        <v>319</v>
      </c>
      <c r="E514" s="2">
        <v>-0.05</v>
      </c>
      <c r="F514" t="s">
        <v>19</v>
      </c>
      <c r="G514" s="2">
        <v>0</v>
      </c>
      <c r="H514" t="s">
        <v>20</v>
      </c>
      <c r="I514" t="s">
        <v>21</v>
      </c>
      <c r="J514" s="2">
        <v>1000000000</v>
      </c>
      <c r="K514" t="s">
        <v>22</v>
      </c>
      <c r="L514" s="2">
        <v>35000</v>
      </c>
      <c r="M514" t="s">
        <v>23</v>
      </c>
      <c r="N514" t="s">
        <v>24</v>
      </c>
      <c r="O514" t="s">
        <v>325</v>
      </c>
      <c r="P514" s="3" t="str">
        <f>+LEFT(O514,10)</f>
        <v>03/04/2020</v>
      </c>
      <c r="Q514" s="4">
        <f t="shared" si="7"/>
        <v>43894</v>
      </c>
      <c r="R514" s="5">
        <f>+Z514+AB514</f>
        <v>20</v>
      </c>
      <c r="S514" s="6">
        <f>+IF(I514="CLF",J514,L514)</f>
        <v>35000</v>
      </c>
      <c r="T514" t="str">
        <f>+MID(C514,4,2)</f>
        <v>06</v>
      </c>
      <c r="U514" t="str">
        <f>+LEFT(C514,2)</f>
        <v>03</v>
      </c>
      <c r="V514" t="str">
        <f>+RIGHT(C514,4)</f>
        <v>2020</v>
      </c>
      <c r="W514" t="str">
        <f>+MID(D514,4,2)</f>
        <v>06</v>
      </c>
      <c r="X514" t="str">
        <f>+LEFT(D514,2)</f>
        <v>03</v>
      </c>
      <c r="Y514" t="str">
        <f>+RIGHT(D514,4)</f>
        <v>2040</v>
      </c>
      <c r="Z514">
        <f>+Y514-V514</f>
        <v>20</v>
      </c>
      <c r="AA514">
        <f>+X514-U514</f>
        <v>0</v>
      </c>
      <c r="AB514">
        <f>+AA514/12</f>
        <v>0</v>
      </c>
      <c r="AC514" s="6"/>
    </row>
    <row r="515" spans="1:29" x14ac:dyDescent="0.25">
      <c r="A515" t="s">
        <v>15</v>
      </c>
      <c r="B515" t="s">
        <v>16</v>
      </c>
      <c r="C515" t="s">
        <v>308</v>
      </c>
      <c r="D515" t="s">
        <v>326</v>
      </c>
      <c r="E515" s="2">
        <v>-0.3</v>
      </c>
      <c r="F515" t="s">
        <v>19</v>
      </c>
      <c r="G515" s="2">
        <v>0</v>
      </c>
      <c r="H515" t="s">
        <v>20</v>
      </c>
      <c r="I515" t="s">
        <v>21</v>
      </c>
      <c r="J515" s="2">
        <v>3000000000</v>
      </c>
      <c r="K515" t="s">
        <v>22</v>
      </c>
      <c r="L515" s="2">
        <v>105000</v>
      </c>
      <c r="M515" t="s">
        <v>23</v>
      </c>
      <c r="N515" t="s">
        <v>24</v>
      </c>
      <c r="O515" t="s">
        <v>327</v>
      </c>
      <c r="P515" s="3" t="str">
        <f>+LEFT(O515,10)</f>
        <v>03/04/2020</v>
      </c>
      <c r="Q515" s="4">
        <f t="shared" ref="Q515:Q578" si="8">+DATE(RIGHT(P515,4),LEFT(P515,2),MID(P515,4,2))</f>
        <v>43894</v>
      </c>
      <c r="R515" s="5">
        <f>+Z515+AB515</f>
        <v>9</v>
      </c>
      <c r="S515" s="6">
        <f>+IF(I515="CLF",J515,L515)</f>
        <v>105000</v>
      </c>
      <c r="T515" t="str">
        <f>+MID(C515,4,2)</f>
        <v>06</v>
      </c>
      <c r="U515" t="str">
        <f>+LEFT(C515,2)</f>
        <v>03</v>
      </c>
      <c r="V515" t="str">
        <f>+RIGHT(C515,4)</f>
        <v>2020</v>
      </c>
      <c r="W515" t="str">
        <f>+MID(D515,4,2)</f>
        <v>06</v>
      </c>
      <c r="X515" t="str">
        <f>+LEFT(D515,2)</f>
        <v>03</v>
      </c>
      <c r="Y515" t="str">
        <f>+RIGHT(D515,4)</f>
        <v>2029</v>
      </c>
      <c r="Z515">
        <f>+Y515-V515</f>
        <v>9</v>
      </c>
      <c r="AA515">
        <f>+X515-U515</f>
        <v>0</v>
      </c>
      <c r="AB515">
        <f>+AA515/12</f>
        <v>0</v>
      </c>
      <c r="AC515" s="6"/>
    </row>
    <row r="516" spans="1:29" x14ac:dyDescent="0.25">
      <c r="A516" t="s">
        <v>15</v>
      </c>
      <c r="B516" t="s">
        <v>16</v>
      </c>
      <c r="C516" t="s">
        <v>308</v>
      </c>
      <c r="D516" t="s">
        <v>318</v>
      </c>
      <c r="E516" s="2">
        <v>-1.04</v>
      </c>
      <c r="F516" t="s">
        <v>19</v>
      </c>
      <c r="G516" s="2">
        <v>0</v>
      </c>
      <c r="H516" t="s">
        <v>20</v>
      </c>
      <c r="I516" t="s">
        <v>21</v>
      </c>
      <c r="J516" s="2">
        <v>8000000000</v>
      </c>
      <c r="K516" t="s">
        <v>22</v>
      </c>
      <c r="L516" s="2">
        <v>280000</v>
      </c>
      <c r="M516" t="s">
        <v>23</v>
      </c>
      <c r="N516" t="s">
        <v>24</v>
      </c>
      <c r="O516" t="s">
        <v>328</v>
      </c>
      <c r="P516" s="3" t="str">
        <f>+LEFT(O516,10)</f>
        <v>03/04/2020</v>
      </c>
      <c r="Q516" s="4">
        <f t="shared" si="8"/>
        <v>43894</v>
      </c>
      <c r="R516" s="5">
        <f>+Z516+AB516</f>
        <v>5</v>
      </c>
      <c r="S516" s="6">
        <f>+IF(I516="CLF",J516,L516)</f>
        <v>280000</v>
      </c>
      <c r="T516" t="str">
        <f>+MID(C516,4,2)</f>
        <v>06</v>
      </c>
      <c r="U516" t="str">
        <f>+LEFT(C516,2)</f>
        <v>03</v>
      </c>
      <c r="V516" t="str">
        <f>+RIGHT(C516,4)</f>
        <v>2020</v>
      </c>
      <c r="W516" t="str">
        <f>+MID(D516,4,2)</f>
        <v>06</v>
      </c>
      <c r="X516" t="str">
        <f>+LEFT(D516,2)</f>
        <v>03</v>
      </c>
      <c r="Y516" t="str">
        <f>+RIGHT(D516,4)</f>
        <v>2025</v>
      </c>
      <c r="Z516">
        <f>+Y516-V516</f>
        <v>5</v>
      </c>
      <c r="AA516">
        <f>+X516-U516</f>
        <v>0</v>
      </c>
      <c r="AB516">
        <f>+AA516/12</f>
        <v>0</v>
      </c>
      <c r="AC516" s="6"/>
    </row>
    <row r="517" spans="1:29" x14ac:dyDescent="0.25">
      <c r="A517" t="s">
        <v>15</v>
      </c>
      <c r="B517" t="s">
        <v>16</v>
      </c>
      <c r="C517" t="s">
        <v>308</v>
      </c>
      <c r="D517" t="s">
        <v>329</v>
      </c>
      <c r="E517" s="2">
        <v>-1.27</v>
      </c>
      <c r="F517" t="s">
        <v>19</v>
      </c>
      <c r="G517" s="2">
        <v>0</v>
      </c>
      <c r="H517" t="s">
        <v>20</v>
      </c>
      <c r="I517" t="s">
        <v>21</v>
      </c>
      <c r="J517" s="2">
        <v>10000000000</v>
      </c>
      <c r="K517" t="s">
        <v>22</v>
      </c>
      <c r="L517" s="2">
        <v>350000</v>
      </c>
      <c r="M517" t="s">
        <v>23</v>
      </c>
      <c r="N517" t="s">
        <v>24</v>
      </c>
      <c r="O517" t="s">
        <v>330</v>
      </c>
      <c r="P517" s="3" t="str">
        <f>+LEFT(O517,10)</f>
        <v>03/04/2020</v>
      </c>
      <c r="Q517" s="4">
        <f t="shared" si="8"/>
        <v>43894</v>
      </c>
      <c r="R517" s="5">
        <f>+Z517+AB517</f>
        <v>4</v>
      </c>
      <c r="S517" s="6">
        <f>+IF(I517="CLF",J517,L517)</f>
        <v>350000</v>
      </c>
      <c r="T517" t="str">
        <f>+MID(C517,4,2)</f>
        <v>06</v>
      </c>
      <c r="U517" t="str">
        <f>+LEFT(C517,2)</f>
        <v>03</v>
      </c>
      <c r="V517" t="str">
        <f>+RIGHT(C517,4)</f>
        <v>2020</v>
      </c>
      <c r="W517" t="str">
        <f>+MID(D517,4,2)</f>
        <v>06</v>
      </c>
      <c r="X517" t="str">
        <f>+LEFT(D517,2)</f>
        <v>03</v>
      </c>
      <c r="Y517" t="str">
        <f>+RIGHT(D517,4)</f>
        <v>2024</v>
      </c>
      <c r="Z517">
        <f>+Y517-V517</f>
        <v>4</v>
      </c>
      <c r="AA517">
        <f>+X517-U517</f>
        <v>0</v>
      </c>
      <c r="AB517">
        <f>+AA517/12</f>
        <v>0</v>
      </c>
      <c r="AC517" s="6"/>
    </row>
    <row r="518" spans="1:29" x14ac:dyDescent="0.25">
      <c r="A518" t="s">
        <v>15</v>
      </c>
      <c r="B518" t="s">
        <v>16</v>
      </c>
      <c r="C518" t="s">
        <v>308</v>
      </c>
      <c r="D518" t="s">
        <v>319</v>
      </c>
      <c r="E518" s="2">
        <v>-0.05</v>
      </c>
      <c r="F518" t="s">
        <v>19</v>
      </c>
      <c r="G518" s="2">
        <v>0</v>
      </c>
      <c r="H518" t="s">
        <v>81</v>
      </c>
      <c r="I518" t="s">
        <v>22</v>
      </c>
      <c r="J518" s="2">
        <v>35000</v>
      </c>
      <c r="K518" t="s">
        <v>21</v>
      </c>
      <c r="L518" s="2">
        <v>1000000000</v>
      </c>
      <c r="M518" t="s">
        <v>23</v>
      </c>
      <c r="N518" t="s">
        <v>24</v>
      </c>
      <c r="O518" t="s">
        <v>331</v>
      </c>
      <c r="P518" s="3" t="str">
        <f>+LEFT(O518,10)</f>
        <v>03/04/2020</v>
      </c>
      <c r="Q518" s="4">
        <f t="shared" si="8"/>
        <v>43894</v>
      </c>
      <c r="R518" s="5">
        <f>+Z518+AB518</f>
        <v>20</v>
      </c>
      <c r="S518" s="6">
        <f>+IF(I518="CLF",J518,L518)</f>
        <v>35000</v>
      </c>
      <c r="T518" t="str">
        <f>+MID(C518,4,2)</f>
        <v>06</v>
      </c>
      <c r="U518" t="str">
        <f>+LEFT(C518,2)</f>
        <v>03</v>
      </c>
      <c r="V518" t="str">
        <f>+RIGHT(C518,4)</f>
        <v>2020</v>
      </c>
      <c r="W518" t="str">
        <f>+MID(D518,4,2)</f>
        <v>06</v>
      </c>
      <c r="X518" t="str">
        <f>+LEFT(D518,2)</f>
        <v>03</v>
      </c>
      <c r="Y518" t="str">
        <f>+RIGHT(D518,4)</f>
        <v>2040</v>
      </c>
      <c r="Z518">
        <f>+Y518-V518</f>
        <v>20</v>
      </c>
      <c r="AA518">
        <f>+X518-U518</f>
        <v>0</v>
      </c>
      <c r="AB518">
        <f>+AA518/12</f>
        <v>0</v>
      </c>
      <c r="AC518" s="6"/>
    </row>
    <row r="519" spans="1:29" x14ac:dyDescent="0.25">
      <c r="A519" t="s">
        <v>15</v>
      </c>
      <c r="B519" t="s">
        <v>16</v>
      </c>
      <c r="C519" t="s">
        <v>308</v>
      </c>
      <c r="D519" t="s">
        <v>332</v>
      </c>
      <c r="E519" s="2">
        <v>-1.4690000000000001</v>
      </c>
      <c r="F519" t="s">
        <v>19</v>
      </c>
      <c r="G519" s="2">
        <v>0</v>
      </c>
      <c r="H519" t="s">
        <v>86</v>
      </c>
      <c r="I519" t="s">
        <v>21</v>
      </c>
      <c r="J519" s="2">
        <v>9000000000</v>
      </c>
      <c r="K519" t="s">
        <v>22</v>
      </c>
      <c r="L519" s="2">
        <v>315000</v>
      </c>
      <c r="M519" t="s">
        <v>23</v>
      </c>
      <c r="N519" t="s">
        <v>45</v>
      </c>
      <c r="O519" t="s">
        <v>333</v>
      </c>
      <c r="P519" s="3" t="str">
        <f>+LEFT(O519,10)</f>
        <v>03/04/2020</v>
      </c>
      <c r="Q519" s="4">
        <f t="shared" si="8"/>
        <v>43894</v>
      </c>
      <c r="R519" s="5">
        <f>+Z519+AB519</f>
        <v>3</v>
      </c>
      <c r="S519" s="6">
        <f>+IF(I519="CLF",J519,L519)</f>
        <v>315000</v>
      </c>
      <c r="T519" t="str">
        <f>+MID(C519,4,2)</f>
        <v>06</v>
      </c>
      <c r="U519" t="str">
        <f>+LEFT(C519,2)</f>
        <v>03</v>
      </c>
      <c r="V519" t="str">
        <f>+RIGHT(C519,4)</f>
        <v>2020</v>
      </c>
      <c r="W519" t="str">
        <f>+MID(D519,4,2)</f>
        <v>06</v>
      </c>
      <c r="X519" t="str">
        <f>+LEFT(D519,2)</f>
        <v>03</v>
      </c>
      <c r="Y519" t="str">
        <f>+RIGHT(D519,4)</f>
        <v>2023</v>
      </c>
      <c r="Z519">
        <f>+Y519-V519</f>
        <v>3</v>
      </c>
      <c r="AA519">
        <f>+X519-U519</f>
        <v>0</v>
      </c>
      <c r="AB519">
        <f>+AA519/12</f>
        <v>0</v>
      </c>
      <c r="AC519" s="6"/>
    </row>
    <row r="520" spans="1:29" x14ac:dyDescent="0.25">
      <c r="A520" t="s">
        <v>15</v>
      </c>
      <c r="B520" t="s">
        <v>16</v>
      </c>
      <c r="C520" t="s">
        <v>308</v>
      </c>
      <c r="D520" t="s">
        <v>332</v>
      </c>
      <c r="E520" s="2">
        <v>-1.4690000000000001</v>
      </c>
      <c r="F520" t="s">
        <v>19</v>
      </c>
      <c r="G520" s="2">
        <v>0</v>
      </c>
      <c r="H520" t="s">
        <v>86</v>
      </c>
      <c r="I520" t="s">
        <v>21</v>
      </c>
      <c r="J520" s="2">
        <v>9000000000</v>
      </c>
      <c r="K520" t="s">
        <v>22</v>
      </c>
      <c r="L520" s="2">
        <v>315000</v>
      </c>
      <c r="M520" t="s">
        <v>23</v>
      </c>
      <c r="N520" t="s">
        <v>45</v>
      </c>
      <c r="O520" t="s">
        <v>333</v>
      </c>
      <c r="P520" s="3" t="str">
        <f>+LEFT(O520,10)</f>
        <v>03/04/2020</v>
      </c>
      <c r="Q520" s="4">
        <f t="shared" si="8"/>
        <v>43894</v>
      </c>
      <c r="R520" s="5">
        <f>+Z520+AB520</f>
        <v>3</v>
      </c>
      <c r="S520" s="6">
        <f>+IF(I520="CLF",J520,L520)</f>
        <v>315000</v>
      </c>
      <c r="T520" t="str">
        <f>+MID(C520,4,2)</f>
        <v>06</v>
      </c>
      <c r="U520" t="str">
        <f>+LEFT(C520,2)</f>
        <v>03</v>
      </c>
      <c r="V520" t="str">
        <f>+RIGHT(C520,4)</f>
        <v>2020</v>
      </c>
      <c r="W520" t="str">
        <f>+MID(D520,4,2)</f>
        <v>06</v>
      </c>
      <c r="X520" t="str">
        <f>+LEFT(D520,2)</f>
        <v>03</v>
      </c>
      <c r="Y520" t="str">
        <f>+RIGHT(D520,4)</f>
        <v>2023</v>
      </c>
      <c r="Z520">
        <f>+Y520-V520</f>
        <v>3</v>
      </c>
      <c r="AA520">
        <f>+X520-U520</f>
        <v>0</v>
      </c>
      <c r="AB520">
        <f>+AA520/12</f>
        <v>0</v>
      </c>
      <c r="AC520" s="6"/>
    </row>
    <row r="521" spans="1:29" x14ac:dyDescent="0.25">
      <c r="A521" t="s">
        <v>15</v>
      </c>
      <c r="B521" t="s">
        <v>16</v>
      </c>
      <c r="C521" t="s">
        <v>308</v>
      </c>
      <c r="D521" t="s">
        <v>318</v>
      </c>
      <c r="E521" s="2">
        <v>-1.07</v>
      </c>
      <c r="F521" t="s">
        <v>19</v>
      </c>
      <c r="G521" s="2">
        <v>0</v>
      </c>
      <c r="H521" t="s">
        <v>34</v>
      </c>
      <c r="I521" t="s">
        <v>22</v>
      </c>
      <c r="J521" s="2">
        <v>280000</v>
      </c>
      <c r="K521" t="s">
        <v>21</v>
      </c>
      <c r="L521" s="2">
        <v>8000000000</v>
      </c>
      <c r="M521" t="s">
        <v>23</v>
      </c>
      <c r="N521" t="s">
        <v>24</v>
      </c>
      <c r="O521" t="s">
        <v>334</v>
      </c>
      <c r="P521" s="3" t="str">
        <f>+LEFT(O521,10)</f>
        <v>03/04/2020</v>
      </c>
      <c r="Q521" s="4">
        <f t="shared" si="8"/>
        <v>43894</v>
      </c>
      <c r="R521" s="5">
        <f>+Z521+AB521</f>
        <v>5</v>
      </c>
      <c r="S521" s="6">
        <f>+IF(I521="CLF",J521,L521)</f>
        <v>280000</v>
      </c>
      <c r="T521" t="str">
        <f>+MID(C521,4,2)</f>
        <v>06</v>
      </c>
      <c r="U521" t="str">
        <f>+LEFT(C521,2)</f>
        <v>03</v>
      </c>
      <c r="V521" t="str">
        <f>+RIGHT(C521,4)</f>
        <v>2020</v>
      </c>
      <c r="W521" t="str">
        <f>+MID(D521,4,2)</f>
        <v>06</v>
      </c>
      <c r="X521" t="str">
        <f>+LEFT(D521,2)</f>
        <v>03</v>
      </c>
      <c r="Y521" t="str">
        <f>+RIGHT(D521,4)</f>
        <v>2025</v>
      </c>
      <c r="Z521">
        <f>+Y521-V521</f>
        <v>5</v>
      </c>
      <c r="AA521">
        <f>+X521-U521</f>
        <v>0</v>
      </c>
      <c r="AB521">
        <f>+AA521/12</f>
        <v>0</v>
      </c>
      <c r="AC521" s="6"/>
    </row>
    <row r="522" spans="1:29" x14ac:dyDescent="0.25">
      <c r="A522" t="s">
        <v>15</v>
      </c>
      <c r="B522" t="s">
        <v>16</v>
      </c>
      <c r="C522" t="s">
        <v>308</v>
      </c>
      <c r="D522" t="s">
        <v>329</v>
      </c>
      <c r="E522" s="2">
        <v>-1.3</v>
      </c>
      <c r="F522" t="s">
        <v>19</v>
      </c>
      <c r="G522" s="2">
        <v>0</v>
      </c>
      <c r="H522" t="s">
        <v>34</v>
      </c>
      <c r="I522" t="s">
        <v>22</v>
      </c>
      <c r="J522" s="2">
        <v>350000</v>
      </c>
      <c r="K522" t="s">
        <v>21</v>
      </c>
      <c r="L522" s="2">
        <v>10000000000</v>
      </c>
      <c r="M522" t="s">
        <v>23</v>
      </c>
      <c r="N522" t="s">
        <v>24</v>
      </c>
      <c r="O522" t="s">
        <v>335</v>
      </c>
      <c r="P522" s="3" t="str">
        <f>+LEFT(O522,10)</f>
        <v>03/04/2020</v>
      </c>
      <c r="Q522" s="4">
        <f t="shared" si="8"/>
        <v>43894</v>
      </c>
      <c r="R522" s="5">
        <f>+Z522+AB522</f>
        <v>4</v>
      </c>
      <c r="S522" s="6">
        <f>+IF(I522="CLF",J522,L522)</f>
        <v>350000</v>
      </c>
      <c r="T522" t="str">
        <f>+MID(C522,4,2)</f>
        <v>06</v>
      </c>
      <c r="U522" t="str">
        <f>+LEFT(C522,2)</f>
        <v>03</v>
      </c>
      <c r="V522" t="str">
        <f>+RIGHT(C522,4)</f>
        <v>2020</v>
      </c>
      <c r="W522" t="str">
        <f>+MID(D522,4,2)</f>
        <v>06</v>
      </c>
      <c r="X522" t="str">
        <f>+LEFT(D522,2)</f>
        <v>03</v>
      </c>
      <c r="Y522" t="str">
        <f>+RIGHT(D522,4)</f>
        <v>2024</v>
      </c>
      <c r="Z522">
        <f>+Y522-V522</f>
        <v>4</v>
      </c>
      <c r="AA522">
        <f>+X522-U522</f>
        <v>0</v>
      </c>
      <c r="AB522">
        <f>+AA522/12</f>
        <v>0</v>
      </c>
      <c r="AC522" s="6"/>
    </row>
    <row r="523" spans="1:29" x14ac:dyDescent="0.25">
      <c r="A523" t="s">
        <v>15</v>
      </c>
      <c r="B523" t="s">
        <v>16</v>
      </c>
      <c r="C523" t="s">
        <v>308</v>
      </c>
      <c r="D523" t="s">
        <v>322</v>
      </c>
      <c r="E523" s="2">
        <v>-0.6</v>
      </c>
      <c r="F523" t="s">
        <v>19</v>
      </c>
      <c r="G523" s="2">
        <v>0</v>
      </c>
      <c r="H523" t="s">
        <v>34</v>
      </c>
      <c r="I523" t="s">
        <v>22</v>
      </c>
      <c r="J523" s="2">
        <v>210000</v>
      </c>
      <c r="K523" t="s">
        <v>21</v>
      </c>
      <c r="L523" s="2">
        <v>6000000000</v>
      </c>
      <c r="M523" t="s">
        <v>23</v>
      </c>
      <c r="N523" t="s">
        <v>24</v>
      </c>
      <c r="O523" t="s">
        <v>336</v>
      </c>
      <c r="P523" s="3" t="str">
        <f>+LEFT(O523,10)</f>
        <v>03/04/2020</v>
      </c>
      <c r="Q523" s="4">
        <f t="shared" si="8"/>
        <v>43894</v>
      </c>
      <c r="R523" s="5">
        <f>+Z523+AB523</f>
        <v>7</v>
      </c>
      <c r="S523" s="6">
        <f>+IF(I523="CLF",J523,L523)</f>
        <v>210000</v>
      </c>
      <c r="T523" t="str">
        <f>+MID(C523,4,2)</f>
        <v>06</v>
      </c>
      <c r="U523" t="str">
        <f>+LEFT(C523,2)</f>
        <v>03</v>
      </c>
      <c r="V523" t="str">
        <f>+RIGHT(C523,4)</f>
        <v>2020</v>
      </c>
      <c r="W523" t="str">
        <f>+MID(D523,4,2)</f>
        <v>08</v>
      </c>
      <c r="X523" t="str">
        <f>+LEFT(D523,2)</f>
        <v>03</v>
      </c>
      <c r="Y523" t="str">
        <f>+RIGHT(D523,4)</f>
        <v>2027</v>
      </c>
      <c r="Z523">
        <f>+Y523-V523</f>
        <v>7</v>
      </c>
      <c r="AA523">
        <f>+X523-U523</f>
        <v>0</v>
      </c>
      <c r="AB523">
        <f>+AA523/12</f>
        <v>0</v>
      </c>
      <c r="AC523" s="6"/>
    </row>
    <row r="524" spans="1:29" x14ac:dyDescent="0.25">
      <c r="A524" t="s">
        <v>15</v>
      </c>
      <c r="B524" t="s">
        <v>16</v>
      </c>
      <c r="C524" t="s">
        <v>308</v>
      </c>
      <c r="D524" t="s">
        <v>322</v>
      </c>
      <c r="E524" s="2">
        <v>-0.6</v>
      </c>
      <c r="F524" t="s">
        <v>19</v>
      </c>
      <c r="G524" s="2">
        <v>0</v>
      </c>
      <c r="H524" t="s">
        <v>34</v>
      </c>
      <c r="I524" t="s">
        <v>22</v>
      </c>
      <c r="J524" s="2">
        <v>210000</v>
      </c>
      <c r="K524" t="s">
        <v>21</v>
      </c>
      <c r="L524" s="2">
        <v>6000000000</v>
      </c>
      <c r="M524" t="s">
        <v>23</v>
      </c>
      <c r="N524" t="s">
        <v>24</v>
      </c>
      <c r="O524" t="s">
        <v>337</v>
      </c>
      <c r="P524" s="3" t="str">
        <f>+LEFT(O524,10)</f>
        <v>03/04/2020</v>
      </c>
      <c r="Q524" s="4">
        <f t="shared" si="8"/>
        <v>43894</v>
      </c>
      <c r="R524" s="5">
        <f>+Z524+AB524</f>
        <v>7</v>
      </c>
      <c r="S524" s="6">
        <f>+IF(I524="CLF",J524,L524)</f>
        <v>210000</v>
      </c>
      <c r="T524" t="str">
        <f>+MID(C524,4,2)</f>
        <v>06</v>
      </c>
      <c r="U524" t="str">
        <f>+LEFT(C524,2)</f>
        <v>03</v>
      </c>
      <c r="V524" t="str">
        <f>+RIGHT(C524,4)</f>
        <v>2020</v>
      </c>
      <c r="W524" t="str">
        <f>+MID(D524,4,2)</f>
        <v>08</v>
      </c>
      <c r="X524" t="str">
        <f>+LEFT(D524,2)</f>
        <v>03</v>
      </c>
      <c r="Y524" t="str">
        <f>+RIGHT(D524,4)</f>
        <v>2027</v>
      </c>
      <c r="Z524">
        <f>+Y524-V524</f>
        <v>7</v>
      </c>
      <c r="AA524">
        <f>+X524-U524</f>
        <v>0</v>
      </c>
      <c r="AB524">
        <f>+AA524/12</f>
        <v>0</v>
      </c>
      <c r="AC524" s="6"/>
    </row>
    <row r="525" spans="1:29" x14ac:dyDescent="0.25">
      <c r="A525" t="s">
        <v>15</v>
      </c>
      <c r="B525" t="s">
        <v>16</v>
      </c>
      <c r="C525" t="s">
        <v>306</v>
      </c>
      <c r="D525" t="s">
        <v>294</v>
      </c>
      <c r="E525" s="2">
        <v>-0.23</v>
      </c>
      <c r="F525" t="s">
        <v>19</v>
      </c>
      <c r="G525" s="2">
        <v>0</v>
      </c>
      <c r="H525" t="s">
        <v>20</v>
      </c>
      <c r="I525" t="s">
        <v>21</v>
      </c>
      <c r="J525" s="2">
        <v>4000000000</v>
      </c>
      <c r="K525" t="s">
        <v>22</v>
      </c>
      <c r="L525" s="2">
        <v>140000</v>
      </c>
      <c r="M525" t="s">
        <v>23</v>
      </c>
      <c r="N525" t="s">
        <v>24</v>
      </c>
      <c r="O525" t="s">
        <v>309</v>
      </c>
      <c r="P525" s="3" t="str">
        <f>+LEFT(O525,10)</f>
        <v>03/05/2020</v>
      </c>
      <c r="Q525" s="4">
        <f t="shared" si="8"/>
        <v>43895</v>
      </c>
      <c r="R525" s="5">
        <f>+Z525+AB525</f>
        <v>10</v>
      </c>
      <c r="S525" s="6">
        <f>+IF(I525="CLF",J525,L525)</f>
        <v>140000</v>
      </c>
      <c r="T525" t="str">
        <f>+MID(C525,4,2)</f>
        <v>09</v>
      </c>
      <c r="U525" t="str">
        <f>+LEFT(C525,2)</f>
        <v>03</v>
      </c>
      <c r="V525" t="str">
        <f>+RIGHT(C525,4)</f>
        <v>2020</v>
      </c>
      <c r="W525" t="str">
        <f>+MID(D525,4,2)</f>
        <v>11</v>
      </c>
      <c r="X525" t="str">
        <f>+LEFT(D525,2)</f>
        <v>03</v>
      </c>
      <c r="Y525" t="str">
        <f>+RIGHT(D525,4)</f>
        <v>2030</v>
      </c>
      <c r="Z525">
        <f>+Y525-V525</f>
        <v>10</v>
      </c>
      <c r="AA525">
        <f>+X525-U525</f>
        <v>0</v>
      </c>
      <c r="AB525">
        <f>+AA525/12</f>
        <v>0</v>
      </c>
      <c r="AC525" s="6"/>
    </row>
    <row r="526" spans="1:29" x14ac:dyDescent="0.25">
      <c r="A526" t="s">
        <v>15</v>
      </c>
      <c r="B526" t="s">
        <v>16</v>
      </c>
      <c r="C526" t="s">
        <v>306</v>
      </c>
      <c r="D526" t="s">
        <v>310</v>
      </c>
      <c r="E526" s="2">
        <v>-1.5149999999999999</v>
      </c>
      <c r="F526" t="s">
        <v>19</v>
      </c>
      <c r="G526" s="2">
        <v>0</v>
      </c>
      <c r="H526" t="s">
        <v>20</v>
      </c>
      <c r="I526" t="s">
        <v>21</v>
      </c>
      <c r="J526" s="2">
        <v>13000000000</v>
      </c>
      <c r="K526" t="s">
        <v>22</v>
      </c>
      <c r="L526" s="2">
        <v>455000</v>
      </c>
      <c r="M526" t="s">
        <v>23</v>
      </c>
      <c r="N526" t="s">
        <v>24</v>
      </c>
      <c r="O526" t="s">
        <v>311</v>
      </c>
      <c r="P526" s="3" t="str">
        <f>+LEFT(O526,10)</f>
        <v>03/05/2020</v>
      </c>
      <c r="Q526" s="4">
        <f t="shared" si="8"/>
        <v>43895</v>
      </c>
      <c r="R526" s="5">
        <f>+Z526+AB526</f>
        <v>3</v>
      </c>
      <c r="S526" s="6">
        <f>+IF(I526="CLF",J526,L526)</f>
        <v>455000</v>
      </c>
      <c r="T526" t="str">
        <f>+MID(C526,4,2)</f>
        <v>09</v>
      </c>
      <c r="U526" t="str">
        <f>+LEFT(C526,2)</f>
        <v>03</v>
      </c>
      <c r="V526" t="str">
        <f>+RIGHT(C526,4)</f>
        <v>2020</v>
      </c>
      <c r="W526" t="str">
        <f>+MID(D526,4,2)</f>
        <v>09</v>
      </c>
      <c r="X526" t="str">
        <f>+LEFT(D526,2)</f>
        <v>03</v>
      </c>
      <c r="Y526" t="str">
        <f>+RIGHT(D526,4)</f>
        <v>2023</v>
      </c>
      <c r="Z526">
        <f>+Y526-V526</f>
        <v>3</v>
      </c>
      <c r="AA526">
        <f>+X526-U526</f>
        <v>0</v>
      </c>
      <c r="AB526">
        <f>+AA526/12</f>
        <v>0</v>
      </c>
      <c r="AC526" s="6"/>
    </row>
    <row r="527" spans="1:29" x14ac:dyDescent="0.25">
      <c r="A527" t="s">
        <v>15</v>
      </c>
      <c r="B527" t="s">
        <v>16</v>
      </c>
      <c r="C527" t="s">
        <v>306</v>
      </c>
      <c r="D527" t="s">
        <v>310</v>
      </c>
      <c r="E527" s="2">
        <v>-1.5149999999999999</v>
      </c>
      <c r="F527" t="s">
        <v>19</v>
      </c>
      <c r="G527" s="2">
        <v>0</v>
      </c>
      <c r="H527" t="s">
        <v>20</v>
      </c>
      <c r="I527" t="s">
        <v>21</v>
      </c>
      <c r="J527" s="2">
        <v>13000000000</v>
      </c>
      <c r="K527" t="s">
        <v>22</v>
      </c>
      <c r="L527" s="2">
        <v>455000</v>
      </c>
      <c r="M527" t="s">
        <v>23</v>
      </c>
      <c r="N527" t="s">
        <v>24</v>
      </c>
      <c r="O527" t="s">
        <v>312</v>
      </c>
      <c r="P527" s="3" t="str">
        <f>+LEFT(O527,10)</f>
        <v>03/05/2020</v>
      </c>
      <c r="Q527" s="4">
        <f t="shared" si="8"/>
        <v>43895</v>
      </c>
      <c r="R527" s="5">
        <f>+Z527+AB527</f>
        <v>3</v>
      </c>
      <c r="S527" s="6">
        <f>+IF(I527="CLF",J527,L527)</f>
        <v>455000</v>
      </c>
      <c r="T527" t="str">
        <f>+MID(C527,4,2)</f>
        <v>09</v>
      </c>
      <c r="U527" t="str">
        <f>+LEFT(C527,2)</f>
        <v>03</v>
      </c>
      <c r="V527" t="str">
        <f>+RIGHT(C527,4)</f>
        <v>2020</v>
      </c>
      <c r="W527" t="str">
        <f>+MID(D527,4,2)</f>
        <v>09</v>
      </c>
      <c r="X527" t="str">
        <f>+LEFT(D527,2)</f>
        <v>03</v>
      </c>
      <c r="Y527" t="str">
        <f>+RIGHT(D527,4)</f>
        <v>2023</v>
      </c>
      <c r="Z527">
        <f>+Y527-V527</f>
        <v>3</v>
      </c>
      <c r="AA527">
        <f>+X527-U527</f>
        <v>0</v>
      </c>
      <c r="AB527">
        <f>+AA527/12</f>
        <v>0</v>
      </c>
      <c r="AC527" s="6"/>
    </row>
    <row r="528" spans="1:29" x14ac:dyDescent="0.25">
      <c r="A528" t="s">
        <v>15</v>
      </c>
      <c r="B528" t="s">
        <v>16</v>
      </c>
      <c r="C528" t="s">
        <v>306</v>
      </c>
      <c r="D528" t="s">
        <v>313</v>
      </c>
      <c r="E528" s="2">
        <v>-1.65</v>
      </c>
      <c r="F528" t="s">
        <v>19</v>
      </c>
      <c r="G528" s="2">
        <v>0</v>
      </c>
      <c r="H528" t="s">
        <v>20</v>
      </c>
      <c r="I528" t="s">
        <v>21</v>
      </c>
      <c r="J528" s="2">
        <v>20000000000</v>
      </c>
      <c r="K528" t="s">
        <v>22</v>
      </c>
      <c r="L528" s="2">
        <v>701000</v>
      </c>
      <c r="M528" t="s">
        <v>23</v>
      </c>
      <c r="N528" t="s">
        <v>24</v>
      </c>
      <c r="O528" t="s">
        <v>314</v>
      </c>
      <c r="P528" s="3" t="str">
        <f>+LEFT(O528,10)</f>
        <v>03/05/2020</v>
      </c>
      <c r="Q528" s="4">
        <f t="shared" si="8"/>
        <v>43895</v>
      </c>
      <c r="R528" s="5">
        <f>+Z528+AB528</f>
        <v>2</v>
      </c>
      <c r="S528" s="6">
        <f>+IF(I528="CLF",J528,L528)</f>
        <v>701000</v>
      </c>
      <c r="T528" t="str">
        <f>+MID(C528,4,2)</f>
        <v>09</v>
      </c>
      <c r="U528" t="str">
        <f>+LEFT(C528,2)</f>
        <v>03</v>
      </c>
      <c r="V528" t="str">
        <f>+RIGHT(C528,4)</f>
        <v>2020</v>
      </c>
      <c r="W528" t="str">
        <f>+MID(D528,4,2)</f>
        <v>09</v>
      </c>
      <c r="X528" t="str">
        <f>+LEFT(D528,2)</f>
        <v>03</v>
      </c>
      <c r="Y528" t="str">
        <f>+RIGHT(D528,4)</f>
        <v>2022</v>
      </c>
      <c r="Z528">
        <f>+Y528-V528</f>
        <v>2</v>
      </c>
      <c r="AA528">
        <f>+X528-U528</f>
        <v>0</v>
      </c>
      <c r="AB528">
        <f>+AA528/12</f>
        <v>0</v>
      </c>
      <c r="AC528" s="6"/>
    </row>
    <row r="529" spans="1:29" x14ac:dyDescent="0.25">
      <c r="A529" t="s">
        <v>15</v>
      </c>
      <c r="B529" t="s">
        <v>16</v>
      </c>
      <c r="C529" t="s">
        <v>306</v>
      </c>
      <c r="D529" t="s">
        <v>315</v>
      </c>
      <c r="E529" s="2">
        <v>-0.81</v>
      </c>
      <c r="F529" t="s">
        <v>19</v>
      </c>
      <c r="G529" s="2">
        <v>0</v>
      </c>
      <c r="H529" t="s">
        <v>20</v>
      </c>
      <c r="I529" t="s">
        <v>21</v>
      </c>
      <c r="J529" s="2">
        <v>7000000000</v>
      </c>
      <c r="K529" t="s">
        <v>22</v>
      </c>
      <c r="L529" s="2">
        <v>245000</v>
      </c>
      <c r="M529" t="s">
        <v>23</v>
      </c>
      <c r="N529" t="s">
        <v>24</v>
      </c>
      <c r="O529" t="s">
        <v>316</v>
      </c>
      <c r="P529" s="3" t="str">
        <f>+LEFT(O529,10)</f>
        <v>03/05/2020</v>
      </c>
      <c r="Q529" s="4">
        <f t="shared" si="8"/>
        <v>43895</v>
      </c>
      <c r="R529" s="5">
        <f>+Z529+AB529</f>
        <v>6</v>
      </c>
      <c r="S529" s="6">
        <f>+IF(I529="CLF",J529,L529)</f>
        <v>245000</v>
      </c>
      <c r="T529" t="str">
        <f>+MID(C529,4,2)</f>
        <v>09</v>
      </c>
      <c r="U529" t="str">
        <f>+LEFT(C529,2)</f>
        <v>03</v>
      </c>
      <c r="V529" t="str">
        <f>+RIGHT(C529,4)</f>
        <v>2020</v>
      </c>
      <c r="W529" t="str">
        <f>+MID(D529,4,2)</f>
        <v>09</v>
      </c>
      <c r="X529" t="str">
        <f>+LEFT(D529,2)</f>
        <v>03</v>
      </c>
      <c r="Y529" t="str">
        <f>+RIGHT(D529,4)</f>
        <v>2026</v>
      </c>
      <c r="Z529">
        <f>+Y529-V529</f>
        <v>6</v>
      </c>
      <c r="AA529">
        <f>+X529-U529</f>
        <v>0</v>
      </c>
      <c r="AB529">
        <f>+AA529/12</f>
        <v>0</v>
      </c>
      <c r="AC529" s="6"/>
    </row>
    <row r="530" spans="1:29" x14ac:dyDescent="0.25">
      <c r="A530" t="s">
        <v>15</v>
      </c>
      <c r="B530" t="s">
        <v>16</v>
      </c>
      <c r="C530" t="s">
        <v>306</v>
      </c>
      <c r="D530" t="s">
        <v>294</v>
      </c>
      <c r="E530" s="2">
        <v>-0.22</v>
      </c>
      <c r="F530" t="s">
        <v>19</v>
      </c>
      <c r="G530" s="2">
        <v>0</v>
      </c>
      <c r="H530" t="s">
        <v>34</v>
      </c>
      <c r="I530" t="s">
        <v>22</v>
      </c>
      <c r="J530" s="2">
        <v>105000</v>
      </c>
      <c r="K530" t="s">
        <v>21</v>
      </c>
      <c r="L530" s="2">
        <v>3000000000</v>
      </c>
      <c r="M530" t="s">
        <v>23</v>
      </c>
      <c r="N530" t="s">
        <v>24</v>
      </c>
      <c r="O530" t="s">
        <v>317</v>
      </c>
      <c r="P530" s="3" t="str">
        <f>+LEFT(O530,10)</f>
        <v>03/05/2020</v>
      </c>
      <c r="Q530" s="4">
        <f t="shared" si="8"/>
        <v>43895</v>
      </c>
      <c r="R530" s="5">
        <f>+Z530+AB530</f>
        <v>10</v>
      </c>
      <c r="S530" s="6">
        <f>+IF(I530="CLF",J530,L530)</f>
        <v>105000</v>
      </c>
      <c r="T530" t="str">
        <f>+MID(C530,4,2)</f>
        <v>09</v>
      </c>
      <c r="U530" t="str">
        <f>+LEFT(C530,2)</f>
        <v>03</v>
      </c>
      <c r="V530" t="str">
        <f>+RIGHT(C530,4)</f>
        <v>2020</v>
      </c>
      <c r="W530" t="str">
        <f>+MID(D530,4,2)</f>
        <v>11</v>
      </c>
      <c r="X530" t="str">
        <f>+LEFT(D530,2)</f>
        <v>03</v>
      </c>
      <c r="Y530" t="str">
        <f>+RIGHT(D530,4)</f>
        <v>2030</v>
      </c>
      <c r="Z530">
        <f>+Y530-V530</f>
        <v>10</v>
      </c>
      <c r="AA530">
        <f>+X530-U530</f>
        <v>0</v>
      </c>
      <c r="AB530">
        <f>+AA530/12</f>
        <v>0</v>
      </c>
      <c r="AC530" s="6"/>
    </row>
    <row r="531" spans="1:29" x14ac:dyDescent="0.25">
      <c r="A531" t="s">
        <v>15</v>
      </c>
      <c r="B531" t="s">
        <v>16</v>
      </c>
      <c r="C531" t="s">
        <v>299</v>
      </c>
      <c r="D531" t="s">
        <v>300</v>
      </c>
      <c r="E531" s="2">
        <v>-1.51</v>
      </c>
      <c r="F531" t="s">
        <v>19</v>
      </c>
      <c r="G531" s="2">
        <v>0</v>
      </c>
      <c r="H531" t="s">
        <v>20</v>
      </c>
      <c r="I531" t="s">
        <v>21</v>
      </c>
      <c r="J531" s="2">
        <v>9000000000</v>
      </c>
      <c r="K531" t="s">
        <v>22</v>
      </c>
      <c r="L531" s="2">
        <v>315000</v>
      </c>
      <c r="M531" t="s">
        <v>23</v>
      </c>
      <c r="N531" t="s">
        <v>24</v>
      </c>
      <c r="O531" t="s">
        <v>301</v>
      </c>
      <c r="P531" s="3" t="str">
        <f>+LEFT(O531,10)</f>
        <v>03/06/2020</v>
      </c>
      <c r="Q531" s="4">
        <f t="shared" si="8"/>
        <v>43896</v>
      </c>
      <c r="R531" s="5">
        <f>+Z531+AB531</f>
        <v>3</v>
      </c>
      <c r="S531" s="6">
        <f>+IF(I531="CLF",J531,L531)</f>
        <v>315000</v>
      </c>
      <c r="T531" t="str">
        <f>+MID(C531,4,2)</f>
        <v>10</v>
      </c>
      <c r="U531" t="str">
        <f>+LEFT(C531,2)</f>
        <v>03</v>
      </c>
      <c r="V531" t="str">
        <f>+RIGHT(C531,4)</f>
        <v>2020</v>
      </c>
      <c r="W531" t="str">
        <f>+MID(D531,4,2)</f>
        <v>10</v>
      </c>
      <c r="X531" t="str">
        <f>+LEFT(D531,2)</f>
        <v>03</v>
      </c>
      <c r="Y531" t="str">
        <f>+RIGHT(D531,4)</f>
        <v>2023</v>
      </c>
      <c r="Z531">
        <f>+Y531-V531</f>
        <v>3</v>
      </c>
      <c r="AA531">
        <f>+X531-U531</f>
        <v>0</v>
      </c>
      <c r="AB531">
        <f>+AA531/12</f>
        <v>0</v>
      </c>
      <c r="AC531" s="6"/>
    </row>
    <row r="532" spans="1:29" x14ac:dyDescent="0.25">
      <c r="A532" t="s">
        <v>15</v>
      </c>
      <c r="B532" t="s">
        <v>16</v>
      </c>
      <c r="C532" t="s">
        <v>299</v>
      </c>
      <c r="D532" t="s">
        <v>294</v>
      </c>
      <c r="E532" s="2">
        <v>-0.28499999999999998</v>
      </c>
      <c r="F532" t="s">
        <v>19</v>
      </c>
      <c r="G532" s="2">
        <v>0</v>
      </c>
      <c r="H532" t="s">
        <v>20</v>
      </c>
      <c r="I532" t="s">
        <v>21</v>
      </c>
      <c r="J532" s="2">
        <v>4000000000</v>
      </c>
      <c r="K532" t="s">
        <v>22</v>
      </c>
      <c r="L532" s="2">
        <v>140000</v>
      </c>
      <c r="M532" t="s">
        <v>23</v>
      </c>
      <c r="N532" t="s">
        <v>24</v>
      </c>
      <c r="O532" t="s">
        <v>302</v>
      </c>
      <c r="P532" s="3" t="str">
        <f>+LEFT(O532,10)</f>
        <v>03/06/2020</v>
      </c>
      <c r="Q532" s="4">
        <f t="shared" si="8"/>
        <v>43896</v>
      </c>
      <c r="R532" s="5">
        <f>+Z532+AB532</f>
        <v>10</v>
      </c>
      <c r="S532" s="6">
        <f>+IF(I532="CLF",J532,L532)</f>
        <v>140000</v>
      </c>
      <c r="T532" t="str">
        <f>+MID(C532,4,2)</f>
        <v>10</v>
      </c>
      <c r="U532" t="str">
        <f>+LEFT(C532,2)</f>
        <v>03</v>
      </c>
      <c r="V532" t="str">
        <f>+RIGHT(C532,4)</f>
        <v>2020</v>
      </c>
      <c r="W532" t="str">
        <f>+MID(D532,4,2)</f>
        <v>11</v>
      </c>
      <c r="X532" t="str">
        <f>+LEFT(D532,2)</f>
        <v>03</v>
      </c>
      <c r="Y532" t="str">
        <f>+RIGHT(D532,4)</f>
        <v>2030</v>
      </c>
      <c r="Z532">
        <f>+Y532-V532</f>
        <v>10</v>
      </c>
      <c r="AA532">
        <f>+X532-U532</f>
        <v>0</v>
      </c>
      <c r="AB532">
        <f>+AA532/12</f>
        <v>0</v>
      </c>
      <c r="AC532" s="6"/>
    </row>
    <row r="533" spans="1:29" x14ac:dyDescent="0.25">
      <c r="A533" t="s">
        <v>15</v>
      </c>
      <c r="B533" t="s">
        <v>16</v>
      </c>
      <c r="C533" t="s">
        <v>299</v>
      </c>
      <c r="D533" t="s">
        <v>303</v>
      </c>
      <c r="E533" s="2">
        <v>-1.0900000000000001</v>
      </c>
      <c r="F533" t="s">
        <v>19</v>
      </c>
      <c r="G533" s="2">
        <v>0</v>
      </c>
      <c r="H533" t="s">
        <v>20</v>
      </c>
      <c r="I533" t="s">
        <v>21</v>
      </c>
      <c r="J533" s="2">
        <v>9000000000</v>
      </c>
      <c r="K533" t="s">
        <v>22</v>
      </c>
      <c r="L533" s="2">
        <v>315000</v>
      </c>
      <c r="M533" t="s">
        <v>23</v>
      </c>
      <c r="N533" t="s">
        <v>24</v>
      </c>
      <c r="O533" t="s">
        <v>304</v>
      </c>
      <c r="P533" s="3" t="str">
        <f>+LEFT(O533,10)</f>
        <v>03/06/2020</v>
      </c>
      <c r="Q533" s="4">
        <f t="shared" si="8"/>
        <v>43896</v>
      </c>
      <c r="R533" s="5">
        <f>+Z533+AB533</f>
        <v>5</v>
      </c>
      <c r="S533" s="6">
        <f>+IF(I533="CLF",J533,L533)</f>
        <v>315000</v>
      </c>
      <c r="T533" t="str">
        <f>+MID(C533,4,2)</f>
        <v>10</v>
      </c>
      <c r="U533" t="str">
        <f>+LEFT(C533,2)</f>
        <v>03</v>
      </c>
      <c r="V533" t="str">
        <f>+RIGHT(C533,4)</f>
        <v>2020</v>
      </c>
      <c r="W533" t="str">
        <f>+MID(D533,4,2)</f>
        <v>10</v>
      </c>
      <c r="X533" t="str">
        <f>+LEFT(D533,2)</f>
        <v>03</v>
      </c>
      <c r="Y533" t="str">
        <f>+RIGHT(D533,4)</f>
        <v>2025</v>
      </c>
      <c r="Z533">
        <f>+Y533-V533</f>
        <v>5</v>
      </c>
      <c r="AA533">
        <f>+X533-U533</f>
        <v>0</v>
      </c>
      <c r="AB533">
        <f>+AA533/12</f>
        <v>0</v>
      </c>
      <c r="AC533" s="6"/>
    </row>
    <row r="534" spans="1:29" x14ac:dyDescent="0.25">
      <c r="A534" t="s">
        <v>15</v>
      </c>
      <c r="B534" t="s">
        <v>16</v>
      </c>
      <c r="C534" t="s">
        <v>291</v>
      </c>
      <c r="D534" t="s">
        <v>292</v>
      </c>
      <c r="E534" s="2">
        <v>-0.21</v>
      </c>
      <c r="F534" t="s">
        <v>19</v>
      </c>
      <c r="G534" s="2">
        <v>0</v>
      </c>
      <c r="H534" t="s">
        <v>20</v>
      </c>
      <c r="I534" t="s">
        <v>21</v>
      </c>
      <c r="J534" s="2">
        <v>1000000000</v>
      </c>
      <c r="K534" t="s">
        <v>22</v>
      </c>
      <c r="L534" s="2">
        <v>35000</v>
      </c>
      <c r="M534" t="s">
        <v>23</v>
      </c>
      <c r="N534" t="s">
        <v>24</v>
      </c>
      <c r="O534" t="s">
        <v>293</v>
      </c>
      <c r="P534" s="3" t="str">
        <f>+LEFT(O534,10)</f>
        <v>03/09/2020</v>
      </c>
      <c r="Q534" s="4">
        <f t="shared" si="8"/>
        <v>43899</v>
      </c>
      <c r="R534" s="5">
        <f>+Z534+AB534</f>
        <v>20</v>
      </c>
      <c r="S534" s="6">
        <f>+IF(I534="CLF",J534,L534)</f>
        <v>35000</v>
      </c>
      <c r="T534" t="str">
        <f>+MID(C534,4,2)</f>
        <v>11</v>
      </c>
      <c r="U534" t="str">
        <f>+LEFT(C534,2)</f>
        <v>03</v>
      </c>
      <c r="V534" t="str">
        <f>+RIGHT(C534,4)</f>
        <v>2020</v>
      </c>
      <c r="W534" t="str">
        <f>+MID(D534,4,2)</f>
        <v>12</v>
      </c>
      <c r="X534" t="str">
        <f>+LEFT(D534,2)</f>
        <v>03</v>
      </c>
      <c r="Y534" t="str">
        <f>+RIGHT(D534,4)</f>
        <v>2040</v>
      </c>
      <c r="Z534">
        <f>+Y534-V534</f>
        <v>20</v>
      </c>
      <c r="AA534">
        <f>+X534-U534</f>
        <v>0</v>
      </c>
      <c r="AB534">
        <f>+AA534/12</f>
        <v>0</v>
      </c>
      <c r="AC534" s="6"/>
    </row>
    <row r="535" spans="1:29" x14ac:dyDescent="0.25">
      <c r="A535" t="s">
        <v>15</v>
      </c>
      <c r="B535" t="s">
        <v>16</v>
      </c>
      <c r="C535" t="s">
        <v>291</v>
      </c>
      <c r="D535" t="s">
        <v>294</v>
      </c>
      <c r="E535" s="2">
        <v>-0.39</v>
      </c>
      <c r="F535" t="s">
        <v>19</v>
      </c>
      <c r="G535" s="2">
        <v>0</v>
      </c>
      <c r="H535" t="s">
        <v>20</v>
      </c>
      <c r="I535" t="s">
        <v>21</v>
      </c>
      <c r="J535" s="2">
        <v>3000000000</v>
      </c>
      <c r="K535" t="s">
        <v>22</v>
      </c>
      <c r="L535" s="2">
        <v>105000</v>
      </c>
      <c r="M535" t="s">
        <v>23</v>
      </c>
      <c r="N535" t="s">
        <v>24</v>
      </c>
      <c r="O535" t="s">
        <v>295</v>
      </c>
      <c r="P535" s="3" t="str">
        <f>+LEFT(O535,10)</f>
        <v>03/09/2020</v>
      </c>
      <c r="Q535" s="4">
        <f t="shared" si="8"/>
        <v>43899</v>
      </c>
      <c r="R535" s="5">
        <f>+Z535+AB535</f>
        <v>10</v>
      </c>
      <c r="S535" s="6">
        <f>+IF(I535="CLF",J535,L535)</f>
        <v>105000</v>
      </c>
      <c r="T535" t="str">
        <f>+MID(C535,4,2)</f>
        <v>11</v>
      </c>
      <c r="U535" t="str">
        <f>+LEFT(C535,2)</f>
        <v>03</v>
      </c>
      <c r="V535" t="str">
        <f>+RIGHT(C535,4)</f>
        <v>2020</v>
      </c>
      <c r="W535" t="str">
        <f>+MID(D535,4,2)</f>
        <v>11</v>
      </c>
      <c r="X535" t="str">
        <f>+LEFT(D535,2)</f>
        <v>03</v>
      </c>
      <c r="Y535" t="str">
        <f>+RIGHT(D535,4)</f>
        <v>2030</v>
      </c>
      <c r="Z535">
        <f>+Y535-V535</f>
        <v>10</v>
      </c>
      <c r="AA535">
        <f>+X535-U535</f>
        <v>0</v>
      </c>
      <c r="AB535">
        <f>+AA535/12</f>
        <v>0</v>
      </c>
      <c r="AC535" s="6"/>
    </row>
    <row r="536" spans="1:29" x14ac:dyDescent="0.25">
      <c r="A536" t="s">
        <v>15</v>
      </c>
      <c r="B536" t="s">
        <v>16</v>
      </c>
      <c r="C536" t="s">
        <v>291</v>
      </c>
      <c r="D536" t="s">
        <v>280</v>
      </c>
      <c r="E536" s="2">
        <v>-0.6</v>
      </c>
      <c r="F536" t="s">
        <v>19</v>
      </c>
      <c r="G536" s="2">
        <v>0</v>
      </c>
      <c r="H536" t="s">
        <v>20</v>
      </c>
      <c r="I536" t="s">
        <v>21</v>
      </c>
      <c r="J536" s="2">
        <v>5000000000</v>
      </c>
      <c r="K536" t="s">
        <v>22</v>
      </c>
      <c r="L536" s="2">
        <v>175000</v>
      </c>
      <c r="M536" t="s">
        <v>23</v>
      </c>
      <c r="N536" t="s">
        <v>24</v>
      </c>
      <c r="O536" t="s">
        <v>296</v>
      </c>
      <c r="P536" s="3" t="str">
        <f>+LEFT(O536,10)</f>
        <v>03/09/2020</v>
      </c>
      <c r="Q536" s="4">
        <f t="shared" si="8"/>
        <v>43899</v>
      </c>
      <c r="R536" s="5">
        <f>+Z536+AB536</f>
        <v>8</v>
      </c>
      <c r="S536" s="6">
        <f>+IF(I536="CLF",J536,L536)</f>
        <v>175000</v>
      </c>
      <c r="T536" t="str">
        <f>+MID(C536,4,2)</f>
        <v>11</v>
      </c>
      <c r="U536" t="str">
        <f>+LEFT(C536,2)</f>
        <v>03</v>
      </c>
      <c r="V536" t="str">
        <f>+RIGHT(C536,4)</f>
        <v>2020</v>
      </c>
      <c r="W536" t="str">
        <f>+MID(D536,4,2)</f>
        <v>13</v>
      </c>
      <c r="X536" t="str">
        <f>+LEFT(D536,2)</f>
        <v>03</v>
      </c>
      <c r="Y536" t="str">
        <f>+RIGHT(D536,4)</f>
        <v>2028</v>
      </c>
      <c r="Z536">
        <f>+Y536-V536</f>
        <v>8</v>
      </c>
      <c r="AA536">
        <f>+X536-U536</f>
        <v>0</v>
      </c>
      <c r="AB536">
        <f>+AA536/12</f>
        <v>0</v>
      </c>
      <c r="AC536" s="6"/>
    </row>
    <row r="537" spans="1:29" x14ac:dyDescent="0.25">
      <c r="A537" t="s">
        <v>15</v>
      </c>
      <c r="B537" t="s">
        <v>16</v>
      </c>
      <c r="C537" t="s">
        <v>291</v>
      </c>
      <c r="D537" t="s">
        <v>294</v>
      </c>
      <c r="E537" s="2">
        <v>-0.39</v>
      </c>
      <c r="F537" t="s">
        <v>19</v>
      </c>
      <c r="G537" s="2">
        <v>0</v>
      </c>
      <c r="H537" t="s">
        <v>20</v>
      </c>
      <c r="I537" t="s">
        <v>21</v>
      </c>
      <c r="J537" s="2">
        <v>3000000000</v>
      </c>
      <c r="K537" t="s">
        <v>22</v>
      </c>
      <c r="L537" s="2">
        <v>105000</v>
      </c>
      <c r="M537" t="s">
        <v>23</v>
      </c>
      <c r="N537" t="s">
        <v>24</v>
      </c>
      <c r="O537" t="s">
        <v>297</v>
      </c>
      <c r="P537" s="3" t="str">
        <f>+LEFT(O537,10)</f>
        <v>03/09/2020</v>
      </c>
      <c r="Q537" s="4">
        <f t="shared" si="8"/>
        <v>43899</v>
      </c>
      <c r="R537" s="5">
        <f>+Z537+AB537</f>
        <v>10</v>
      </c>
      <c r="S537" s="6">
        <f>+IF(I537="CLF",J537,L537)</f>
        <v>105000</v>
      </c>
      <c r="T537" t="str">
        <f>+MID(C537,4,2)</f>
        <v>11</v>
      </c>
      <c r="U537" t="str">
        <f>+LEFT(C537,2)</f>
        <v>03</v>
      </c>
      <c r="V537" t="str">
        <f>+RIGHT(C537,4)</f>
        <v>2020</v>
      </c>
      <c r="W537" t="str">
        <f>+MID(D537,4,2)</f>
        <v>11</v>
      </c>
      <c r="X537" t="str">
        <f>+LEFT(D537,2)</f>
        <v>03</v>
      </c>
      <c r="Y537" t="str">
        <f>+RIGHT(D537,4)</f>
        <v>2030</v>
      </c>
      <c r="Z537">
        <f>+Y537-V537</f>
        <v>10</v>
      </c>
      <c r="AA537">
        <f>+X537-U537</f>
        <v>0</v>
      </c>
      <c r="AB537">
        <f>+AA537/12</f>
        <v>0</v>
      </c>
      <c r="AC537" s="6"/>
    </row>
    <row r="538" spans="1:29" x14ac:dyDescent="0.25">
      <c r="A538" t="s">
        <v>15</v>
      </c>
      <c r="B538" t="s">
        <v>16</v>
      </c>
      <c r="C538" t="s">
        <v>291</v>
      </c>
      <c r="D538" t="s">
        <v>294</v>
      </c>
      <c r="E538" s="2">
        <v>-0.37</v>
      </c>
      <c r="F538" t="s">
        <v>19</v>
      </c>
      <c r="G538" s="2">
        <v>0</v>
      </c>
      <c r="H538" t="s">
        <v>20</v>
      </c>
      <c r="I538" t="s">
        <v>22</v>
      </c>
      <c r="J538" s="2">
        <v>105000</v>
      </c>
      <c r="K538" t="s">
        <v>21</v>
      </c>
      <c r="L538" s="2">
        <v>3000000000</v>
      </c>
      <c r="M538" t="s">
        <v>23</v>
      </c>
      <c r="N538" t="s">
        <v>24</v>
      </c>
      <c r="O538" t="s">
        <v>298</v>
      </c>
      <c r="P538" s="3" t="str">
        <f>+LEFT(O538,10)</f>
        <v>03/09/2020</v>
      </c>
      <c r="Q538" s="4">
        <f t="shared" si="8"/>
        <v>43899</v>
      </c>
      <c r="R538" s="5">
        <f>+Z538+AB538</f>
        <v>10</v>
      </c>
      <c r="S538" s="6">
        <f>+IF(I538="CLF",J538,L538)</f>
        <v>105000</v>
      </c>
      <c r="T538" t="str">
        <f>+MID(C538,4,2)</f>
        <v>11</v>
      </c>
      <c r="U538" t="str">
        <f>+LEFT(C538,2)</f>
        <v>03</v>
      </c>
      <c r="V538" t="str">
        <f>+RIGHT(C538,4)</f>
        <v>2020</v>
      </c>
      <c r="W538" t="str">
        <f>+MID(D538,4,2)</f>
        <v>11</v>
      </c>
      <c r="X538" t="str">
        <f>+LEFT(D538,2)</f>
        <v>03</v>
      </c>
      <c r="Y538" t="str">
        <f>+RIGHT(D538,4)</f>
        <v>2030</v>
      </c>
      <c r="Z538">
        <f>+Y538-V538</f>
        <v>10</v>
      </c>
      <c r="AA538">
        <f>+X538-U538</f>
        <v>0</v>
      </c>
      <c r="AB538">
        <f>+AA538/12</f>
        <v>0</v>
      </c>
      <c r="AC538" s="6"/>
    </row>
    <row r="539" spans="1:29" x14ac:dyDescent="0.25">
      <c r="A539" t="s">
        <v>15</v>
      </c>
      <c r="B539" t="s">
        <v>16</v>
      </c>
      <c r="C539" t="s">
        <v>284</v>
      </c>
      <c r="D539" t="s">
        <v>285</v>
      </c>
      <c r="E539" s="2">
        <v>-1.5549999999999999</v>
      </c>
      <c r="F539" t="s">
        <v>19</v>
      </c>
      <c r="G539" s="2">
        <v>0</v>
      </c>
      <c r="H539" t="s">
        <v>20</v>
      </c>
      <c r="I539" t="s">
        <v>21</v>
      </c>
      <c r="J539" s="2">
        <v>21000000000</v>
      </c>
      <c r="K539" t="s">
        <v>22</v>
      </c>
      <c r="L539" s="2">
        <v>736000</v>
      </c>
      <c r="M539" t="s">
        <v>23</v>
      </c>
      <c r="N539" t="s">
        <v>24</v>
      </c>
      <c r="O539" t="s">
        <v>286</v>
      </c>
      <c r="P539" s="3" t="str">
        <f>+LEFT(O539,10)</f>
        <v>03/10/2020</v>
      </c>
      <c r="Q539" s="4">
        <f t="shared" si="8"/>
        <v>43900</v>
      </c>
      <c r="R539" s="5">
        <f>+Z539+AB539</f>
        <v>2</v>
      </c>
      <c r="S539" s="6">
        <f>+IF(I539="CLF",J539,L539)</f>
        <v>736000</v>
      </c>
      <c r="T539" t="str">
        <f>+MID(C539,4,2)</f>
        <v>12</v>
      </c>
      <c r="U539" t="str">
        <f>+LEFT(C539,2)</f>
        <v>03</v>
      </c>
      <c r="V539" t="str">
        <f>+RIGHT(C539,4)</f>
        <v>2020</v>
      </c>
      <c r="W539" t="str">
        <f>+MID(D539,4,2)</f>
        <v>14</v>
      </c>
      <c r="X539" t="str">
        <f>+LEFT(D539,2)</f>
        <v>03</v>
      </c>
      <c r="Y539" t="str">
        <f>+RIGHT(D539,4)</f>
        <v>2022</v>
      </c>
      <c r="Z539">
        <f>+Y539-V539</f>
        <v>2</v>
      </c>
      <c r="AA539">
        <f>+X539-U539</f>
        <v>0</v>
      </c>
      <c r="AB539">
        <f>+AA539/12</f>
        <v>0</v>
      </c>
      <c r="AC539" s="6"/>
    </row>
    <row r="540" spans="1:29" x14ac:dyDescent="0.25">
      <c r="A540" t="s">
        <v>15</v>
      </c>
      <c r="B540" t="s">
        <v>16</v>
      </c>
      <c r="C540" t="s">
        <v>284</v>
      </c>
      <c r="D540" t="s">
        <v>287</v>
      </c>
      <c r="E540" s="2">
        <v>-0.8</v>
      </c>
      <c r="F540" t="s">
        <v>19</v>
      </c>
      <c r="G540" s="2">
        <v>0</v>
      </c>
      <c r="H540" t="s">
        <v>62</v>
      </c>
      <c r="I540" t="s">
        <v>22</v>
      </c>
      <c r="J540" s="2">
        <v>210000</v>
      </c>
      <c r="K540" t="s">
        <v>21</v>
      </c>
      <c r="L540" s="2">
        <v>6000000000</v>
      </c>
      <c r="M540" t="s">
        <v>23</v>
      </c>
      <c r="N540" t="s">
        <v>45</v>
      </c>
      <c r="O540" t="s">
        <v>288</v>
      </c>
      <c r="P540" s="3" t="str">
        <f>+LEFT(O540,10)</f>
        <v>03/10/2020</v>
      </c>
      <c r="Q540" s="4">
        <f t="shared" si="8"/>
        <v>43900</v>
      </c>
      <c r="R540" s="5">
        <f>+Z540+AB540</f>
        <v>6</v>
      </c>
      <c r="S540" s="6">
        <f>+IF(I540="CLF",J540,L540)</f>
        <v>210000</v>
      </c>
      <c r="T540" t="str">
        <f>+MID(C540,4,2)</f>
        <v>12</v>
      </c>
      <c r="U540" t="str">
        <f>+LEFT(C540,2)</f>
        <v>03</v>
      </c>
      <c r="V540" t="str">
        <f>+RIGHT(C540,4)</f>
        <v>2020</v>
      </c>
      <c r="W540" t="str">
        <f>+MID(D540,4,2)</f>
        <v>12</v>
      </c>
      <c r="X540" t="str">
        <f>+LEFT(D540,2)</f>
        <v>03</v>
      </c>
      <c r="Y540" t="str">
        <f>+RIGHT(D540,4)</f>
        <v>2026</v>
      </c>
      <c r="Z540">
        <f>+Y540-V540</f>
        <v>6</v>
      </c>
      <c r="AA540">
        <f>+X540-U540</f>
        <v>0</v>
      </c>
      <c r="AB540">
        <f>+AA540/12</f>
        <v>0</v>
      </c>
      <c r="AC540" s="6"/>
    </row>
    <row r="541" spans="1:29" x14ac:dyDescent="0.25">
      <c r="A541" t="s">
        <v>15</v>
      </c>
      <c r="B541" t="s">
        <v>16</v>
      </c>
      <c r="C541" t="s">
        <v>268</v>
      </c>
      <c r="D541" t="s">
        <v>269</v>
      </c>
      <c r="E541" s="2">
        <v>-0.26</v>
      </c>
      <c r="F541" t="s">
        <v>19</v>
      </c>
      <c r="G541" s="2">
        <v>0</v>
      </c>
      <c r="H541" t="s">
        <v>20</v>
      </c>
      <c r="I541" t="s">
        <v>21</v>
      </c>
      <c r="J541" s="2">
        <v>4000000000</v>
      </c>
      <c r="K541" t="s">
        <v>22</v>
      </c>
      <c r="L541" s="2">
        <v>140000</v>
      </c>
      <c r="M541" t="s">
        <v>23</v>
      </c>
      <c r="N541" t="s">
        <v>24</v>
      </c>
      <c r="O541" t="s">
        <v>270</v>
      </c>
      <c r="P541" s="3" t="str">
        <f>+LEFT(O541,10)</f>
        <v>03/11/2020</v>
      </c>
      <c r="Q541" s="4">
        <f t="shared" si="8"/>
        <v>43901</v>
      </c>
      <c r="R541" s="5">
        <f>+Z541+AB541</f>
        <v>10</v>
      </c>
      <c r="S541" s="6">
        <f>+IF(I541="CLF",J541,L541)</f>
        <v>140000</v>
      </c>
      <c r="T541" t="str">
        <f>+MID(C541,4,2)</f>
        <v>13</v>
      </c>
      <c r="U541" t="str">
        <f>+LEFT(C541,2)</f>
        <v>03</v>
      </c>
      <c r="V541" t="str">
        <f>+RIGHT(C541,4)</f>
        <v>2020</v>
      </c>
      <c r="W541" t="str">
        <f>+MID(D541,4,2)</f>
        <v>13</v>
      </c>
      <c r="X541" t="str">
        <f>+LEFT(D541,2)</f>
        <v>03</v>
      </c>
      <c r="Y541" t="str">
        <f>+RIGHT(D541,4)</f>
        <v>2030</v>
      </c>
      <c r="Z541">
        <f>+Y541-V541</f>
        <v>10</v>
      </c>
      <c r="AA541">
        <f>+X541-U541</f>
        <v>0</v>
      </c>
      <c r="AB541">
        <f>+AA541/12</f>
        <v>0</v>
      </c>
      <c r="AC541" s="6"/>
    </row>
    <row r="542" spans="1:29" x14ac:dyDescent="0.25">
      <c r="A542" t="s">
        <v>15</v>
      </c>
      <c r="B542" t="s">
        <v>16</v>
      </c>
      <c r="C542" t="s">
        <v>268</v>
      </c>
      <c r="D542" t="s">
        <v>271</v>
      </c>
      <c r="E542" s="2">
        <v>-0.17</v>
      </c>
      <c r="F542" t="s">
        <v>19</v>
      </c>
      <c r="G542" s="2">
        <v>0</v>
      </c>
      <c r="H542" t="s">
        <v>20</v>
      </c>
      <c r="I542" t="s">
        <v>21</v>
      </c>
      <c r="J542" s="2">
        <v>3000000000</v>
      </c>
      <c r="K542" t="s">
        <v>22</v>
      </c>
      <c r="L542" s="2">
        <v>105000</v>
      </c>
      <c r="M542" t="s">
        <v>23</v>
      </c>
      <c r="N542" t="s">
        <v>24</v>
      </c>
      <c r="O542" t="s">
        <v>272</v>
      </c>
      <c r="P542" s="3" t="str">
        <f>+LEFT(O542,10)</f>
        <v>03/11/2020</v>
      </c>
      <c r="Q542" s="4">
        <f t="shared" si="8"/>
        <v>43901</v>
      </c>
      <c r="R542" s="5">
        <f>+Z542+AB542</f>
        <v>15</v>
      </c>
      <c r="S542" s="6">
        <f>+IF(I542="CLF",J542,L542)</f>
        <v>105000</v>
      </c>
      <c r="T542" t="str">
        <f>+MID(C542,4,2)</f>
        <v>13</v>
      </c>
      <c r="U542" t="str">
        <f>+LEFT(C542,2)</f>
        <v>03</v>
      </c>
      <c r="V542" t="str">
        <f>+RIGHT(C542,4)</f>
        <v>2020</v>
      </c>
      <c r="W542" t="str">
        <f>+MID(D542,4,2)</f>
        <v>13</v>
      </c>
      <c r="X542" t="str">
        <f>+LEFT(D542,2)</f>
        <v>03</v>
      </c>
      <c r="Y542" t="str">
        <f>+RIGHT(D542,4)</f>
        <v>2035</v>
      </c>
      <c r="Z542">
        <f>+Y542-V542</f>
        <v>15</v>
      </c>
      <c r="AA542">
        <f>+X542-U542</f>
        <v>0</v>
      </c>
      <c r="AB542">
        <f>+AA542/12</f>
        <v>0</v>
      </c>
      <c r="AC542" s="6"/>
    </row>
    <row r="543" spans="1:29" x14ac:dyDescent="0.25">
      <c r="A543" t="s">
        <v>15</v>
      </c>
      <c r="B543" t="s">
        <v>16</v>
      </c>
      <c r="C543" t="s">
        <v>268</v>
      </c>
      <c r="D543" t="s">
        <v>269</v>
      </c>
      <c r="E543" s="2">
        <v>-0.28999999999999998</v>
      </c>
      <c r="F543" t="s">
        <v>19</v>
      </c>
      <c r="G543" s="2">
        <v>0</v>
      </c>
      <c r="H543" t="s">
        <v>20</v>
      </c>
      <c r="I543" t="s">
        <v>21</v>
      </c>
      <c r="J543" s="2">
        <v>4000000000</v>
      </c>
      <c r="K543" t="s">
        <v>22</v>
      </c>
      <c r="L543" s="2">
        <v>140000</v>
      </c>
      <c r="M543" t="s">
        <v>23</v>
      </c>
      <c r="N543" t="s">
        <v>24</v>
      </c>
      <c r="O543" t="s">
        <v>273</v>
      </c>
      <c r="P543" s="3" t="str">
        <f>+LEFT(O543,10)</f>
        <v>03/11/2020</v>
      </c>
      <c r="Q543" s="4">
        <f t="shared" si="8"/>
        <v>43901</v>
      </c>
      <c r="R543" s="5">
        <f>+Z543+AB543</f>
        <v>10</v>
      </c>
      <c r="S543" s="6">
        <f>+IF(I543="CLF",J543,L543)</f>
        <v>140000</v>
      </c>
      <c r="T543" t="str">
        <f>+MID(C543,4,2)</f>
        <v>13</v>
      </c>
      <c r="U543" t="str">
        <f>+LEFT(C543,2)</f>
        <v>03</v>
      </c>
      <c r="V543" t="str">
        <f>+RIGHT(C543,4)</f>
        <v>2020</v>
      </c>
      <c r="W543" t="str">
        <f>+MID(D543,4,2)</f>
        <v>13</v>
      </c>
      <c r="X543" t="str">
        <f>+LEFT(D543,2)</f>
        <v>03</v>
      </c>
      <c r="Y543" t="str">
        <f>+RIGHT(D543,4)</f>
        <v>2030</v>
      </c>
      <c r="Z543">
        <f>+Y543-V543</f>
        <v>10</v>
      </c>
      <c r="AA543">
        <f>+X543-U543</f>
        <v>0</v>
      </c>
      <c r="AB543">
        <f>+AA543/12</f>
        <v>0</v>
      </c>
      <c r="AC543" s="6"/>
    </row>
    <row r="544" spans="1:29" x14ac:dyDescent="0.25">
      <c r="A544" t="s">
        <v>15</v>
      </c>
      <c r="B544" t="s">
        <v>16</v>
      </c>
      <c r="C544" t="s">
        <v>268</v>
      </c>
      <c r="D544" t="s">
        <v>271</v>
      </c>
      <c r="E544" s="2">
        <v>-0.17</v>
      </c>
      <c r="F544" t="s">
        <v>19</v>
      </c>
      <c r="G544" s="2">
        <v>0</v>
      </c>
      <c r="H544" t="s">
        <v>20</v>
      </c>
      <c r="I544" t="s">
        <v>21</v>
      </c>
      <c r="J544" s="2">
        <v>2000000000</v>
      </c>
      <c r="K544" t="s">
        <v>22</v>
      </c>
      <c r="L544" s="2">
        <v>70000</v>
      </c>
      <c r="M544" t="s">
        <v>23</v>
      </c>
      <c r="N544" t="s">
        <v>24</v>
      </c>
      <c r="O544" t="s">
        <v>274</v>
      </c>
      <c r="P544" s="3" t="str">
        <f>+LEFT(O544,10)</f>
        <v>03/11/2020</v>
      </c>
      <c r="Q544" s="4">
        <f t="shared" si="8"/>
        <v>43901</v>
      </c>
      <c r="R544" s="5">
        <f>+Z544+AB544</f>
        <v>15</v>
      </c>
      <c r="S544" s="6">
        <f>+IF(I544="CLF",J544,L544)</f>
        <v>70000</v>
      </c>
      <c r="T544" t="str">
        <f>+MID(C544,4,2)</f>
        <v>13</v>
      </c>
      <c r="U544" t="str">
        <f>+LEFT(C544,2)</f>
        <v>03</v>
      </c>
      <c r="V544" t="str">
        <f>+RIGHT(C544,4)</f>
        <v>2020</v>
      </c>
      <c r="W544" t="str">
        <f>+MID(D544,4,2)</f>
        <v>13</v>
      </c>
      <c r="X544" t="str">
        <f>+LEFT(D544,2)</f>
        <v>03</v>
      </c>
      <c r="Y544" t="str">
        <f>+RIGHT(D544,4)</f>
        <v>2035</v>
      </c>
      <c r="Z544">
        <f>+Y544-V544</f>
        <v>15</v>
      </c>
      <c r="AA544">
        <f>+X544-U544</f>
        <v>0</v>
      </c>
      <c r="AB544">
        <f>+AA544/12</f>
        <v>0</v>
      </c>
      <c r="AC544" s="6"/>
    </row>
    <row r="545" spans="1:29" x14ac:dyDescent="0.25">
      <c r="A545" t="s">
        <v>15</v>
      </c>
      <c r="B545" t="s">
        <v>16</v>
      </c>
      <c r="C545" t="s">
        <v>268</v>
      </c>
      <c r="D545" t="s">
        <v>275</v>
      </c>
      <c r="E545" s="2">
        <v>-0.16</v>
      </c>
      <c r="F545" t="s">
        <v>19</v>
      </c>
      <c r="G545" s="2">
        <v>0</v>
      </c>
      <c r="H545" t="s">
        <v>20</v>
      </c>
      <c r="I545" t="s">
        <v>21</v>
      </c>
      <c r="J545" s="2">
        <v>4000000000</v>
      </c>
      <c r="K545" t="s">
        <v>22</v>
      </c>
      <c r="L545" s="2">
        <v>140000</v>
      </c>
      <c r="M545" t="s">
        <v>23</v>
      </c>
      <c r="N545" t="s">
        <v>24</v>
      </c>
      <c r="O545" t="s">
        <v>276</v>
      </c>
      <c r="P545" s="3" t="str">
        <f>+LEFT(O545,10)</f>
        <v>03/11/2020</v>
      </c>
      <c r="Q545" s="4">
        <f t="shared" si="8"/>
        <v>43901</v>
      </c>
      <c r="R545" s="5">
        <f>+Z545+AB545</f>
        <v>20</v>
      </c>
      <c r="S545" s="6">
        <f>+IF(I545="CLF",J545,L545)</f>
        <v>140000</v>
      </c>
      <c r="T545" t="str">
        <f>+MID(C545,4,2)</f>
        <v>13</v>
      </c>
      <c r="U545" t="str">
        <f>+LEFT(C545,2)</f>
        <v>03</v>
      </c>
      <c r="V545" t="str">
        <f>+RIGHT(C545,4)</f>
        <v>2020</v>
      </c>
      <c r="W545" t="str">
        <f>+MID(D545,4,2)</f>
        <v>13</v>
      </c>
      <c r="X545" t="str">
        <f>+LEFT(D545,2)</f>
        <v>03</v>
      </c>
      <c r="Y545" t="str">
        <f>+RIGHT(D545,4)</f>
        <v>2040</v>
      </c>
      <c r="Z545">
        <f>+Y545-V545</f>
        <v>20</v>
      </c>
      <c r="AA545">
        <f>+X545-U545</f>
        <v>0</v>
      </c>
      <c r="AB545">
        <f>+AA545/12</f>
        <v>0</v>
      </c>
      <c r="AC545" s="6"/>
    </row>
    <row r="546" spans="1:29" x14ac:dyDescent="0.25">
      <c r="A546" t="s">
        <v>15</v>
      </c>
      <c r="B546" t="s">
        <v>16</v>
      </c>
      <c r="C546" t="s">
        <v>268</v>
      </c>
      <c r="D546" t="s">
        <v>271</v>
      </c>
      <c r="E546" s="2">
        <v>-0.2</v>
      </c>
      <c r="F546" t="s">
        <v>19</v>
      </c>
      <c r="G546" s="2">
        <v>0</v>
      </c>
      <c r="H546" t="s">
        <v>20</v>
      </c>
      <c r="I546" t="s">
        <v>21</v>
      </c>
      <c r="J546" s="2">
        <v>6000000000</v>
      </c>
      <c r="K546" t="s">
        <v>22</v>
      </c>
      <c r="L546" s="2">
        <v>210000</v>
      </c>
      <c r="M546" t="s">
        <v>23</v>
      </c>
      <c r="N546" t="s">
        <v>24</v>
      </c>
      <c r="O546" t="s">
        <v>277</v>
      </c>
      <c r="P546" s="3" t="str">
        <f>+LEFT(O546,10)</f>
        <v>03/11/2020</v>
      </c>
      <c r="Q546" s="4">
        <f t="shared" si="8"/>
        <v>43901</v>
      </c>
      <c r="R546" s="5">
        <f>+Z546+AB546</f>
        <v>15</v>
      </c>
      <c r="S546" s="6">
        <f>+IF(I546="CLF",J546,L546)</f>
        <v>210000</v>
      </c>
      <c r="T546" t="str">
        <f>+MID(C546,4,2)</f>
        <v>13</v>
      </c>
      <c r="U546" t="str">
        <f>+LEFT(C546,2)</f>
        <v>03</v>
      </c>
      <c r="V546" t="str">
        <f>+RIGHT(C546,4)</f>
        <v>2020</v>
      </c>
      <c r="W546" t="str">
        <f>+MID(D546,4,2)</f>
        <v>13</v>
      </c>
      <c r="X546" t="str">
        <f>+LEFT(D546,2)</f>
        <v>03</v>
      </c>
      <c r="Y546" t="str">
        <f>+RIGHT(D546,4)</f>
        <v>2035</v>
      </c>
      <c r="Z546">
        <f>+Y546-V546</f>
        <v>15</v>
      </c>
      <c r="AA546">
        <f>+X546-U546</f>
        <v>0</v>
      </c>
      <c r="AB546">
        <f>+AA546/12</f>
        <v>0</v>
      </c>
      <c r="AC546" s="6"/>
    </row>
    <row r="547" spans="1:29" x14ac:dyDescent="0.25">
      <c r="A547" t="s">
        <v>15</v>
      </c>
      <c r="B547" t="s">
        <v>16</v>
      </c>
      <c r="C547" t="s">
        <v>268</v>
      </c>
      <c r="D547" t="s">
        <v>278</v>
      </c>
      <c r="E547" s="2">
        <v>-1.125</v>
      </c>
      <c r="F547" t="s">
        <v>19</v>
      </c>
      <c r="G547" s="2">
        <v>0</v>
      </c>
      <c r="H547" t="s">
        <v>20</v>
      </c>
      <c r="I547" t="s">
        <v>22</v>
      </c>
      <c r="J547" s="2">
        <v>280000</v>
      </c>
      <c r="K547" t="s">
        <v>21</v>
      </c>
      <c r="L547" s="2">
        <v>8000000000</v>
      </c>
      <c r="M547" t="s">
        <v>23</v>
      </c>
      <c r="N547" t="s">
        <v>45</v>
      </c>
      <c r="O547" t="s">
        <v>279</v>
      </c>
      <c r="P547" s="3" t="str">
        <f>+LEFT(O547,10)</f>
        <v>03/11/2020</v>
      </c>
      <c r="Q547" s="4">
        <f t="shared" si="8"/>
        <v>43901</v>
      </c>
      <c r="R547" s="5">
        <f>+Z547+AB547</f>
        <v>5</v>
      </c>
      <c r="S547" s="6">
        <f>+IF(I547="CLF",J547,L547)</f>
        <v>280000</v>
      </c>
      <c r="T547" t="str">
        <f>+MID(C547,4,2)</f>
        <v>13</v>
      </c>
      <c r="U547" t="str">
        <f>+LEFT(C547,2)</f>
        <v>03</v>
      </c>
      <c r="V547" t="str">
        <f>+RIGHT(C547,4)</f>
        <v>2020</v>
      </c>
      <c r="W547" t="str">
        <f>+MID(D547,4,2)</f>
        <v>13</v>
      </c>
      <c r="X547" t="str">
        <f>+LEFT(D547,2)</f>
        <v>03</v>
      </c>
      <c r="Y547" t="str">
        <f>+RIGHT(D547,4)</f>
        <v>2025</v>
      </c>
      <c r="Z547">
        <f>+Y547-V547</f>
        <v>5</v>
      </c>
      <c r="AA547">
        <f>+X547-U547</f>
        <v>0</v>
      </c>
      <c r="AB547">
        <f>+AA547/12</f>
        <v>0</v>
      </c>
      <c r="AC547" s="6"/>
    </row>
    <row r="548" spans="1:29" x14ac:dyDescent="0.25">
      <c r="A548" t="s">
        <v>15</v>
      </c>
      <c r="B548" t="s">
        <v>16</v>
      </c>
      <c r="C548" t="s">
        <v>268</v>
      </c>
      <c r="D548" t="s">
        <v>280</v>
      </c>
      <c r="E548" s="2">
        <v>-0.57999999999999996</v>
      </c>
      <c r="F548" t="s">
        <v>19</v>
      </c>
      <c r="G548" s="2">
        <v>0</v>
      </c>
      <c r="H548" t="s">
        <v>34</v>
      </c>
      <c r="I548" t="s">
        <v>22</v>
      </c>
      <c r="J548" s="2">
        <v>280000</v>
      </c>
      <c r="K548" t="s">
        <v>21</v>
      </c>
      <c r="L548" s="2">
        <v>8000000000</v>
      </c>
      <c r="M548" t="s">
        <v>23</v>
      </c>
      <c r="N548" t="s">
        <v>24</v>
      </c>
      <c r="O548" t="s">
        <v>281</v>
      </c>
      <c r="P548" s="3" t="str">
        <f>+LEFT(O548,10)</f>
        <v>03/11/2020</v>
      </c>
      <c r="Q548" s="4">
        <f t="shared" si="8"/>
        <v>43901</v>
      </c>
      <c r="R548" s="5">
        <f>+Z548+AB548</f>
        <v>8</v>
      </c>
      <c r="S548" s="6">
        <f>+IF(I548="CLF",J548,L548)</f>
        <v>280000</v>
      </c>
      <c r="T548" t="str">
        <f>+MID(C548,4,2)</f>
        <v>13</v>
      </c>
      <c r="U548" t="str">
        <f>+LEFT(C548,2)</f>
        <v>03</v>
      </c>
      <c r="V548" t="str">
        <f>+RIGHT(C548,4)</f>
        <v>2020</v>
      </c>
      <c r="W548" t="str">
        <f>+MID(D548,4,2)</f>
        <v>13</v>
      </c>
      <c r="X548" t="str">
        <f>+LEFT(D548,2)</f>
        <v>03</v>
      </c>
      <c r="Y548" t="str">
        <f>+RIGHT(D548,4)</f>
        <v>2028</v>
      </c>
      <c r="Z548">
        <f>+Y548-V548</f>
        <v>8</v>
      </c>
      <c r="AA548">
        <f>+X548-U548</f>
        <v>0</v>
      </c>
      <c r="AB548">
        <f>+AA548/12</f>
        <v>0</v>
      </c>
      <c r="AC548" s="6"/>
    </row>
    <row r="549" spans="1:29" x14ac:dyDescent="0.25">
      <c r="A549" t="s">
        <v>15</v>
      </c>
      <c r="B549" t="s">
        <v>16</v>
      </c>
      <c r="C549" t="s">
        <v>268</v>
      </c>
      <c r="D549" t="s">
        <v>282</v>
      </c>
      <c r="E549" s="2">
        <v>-0.26</v>
      </c>
      <c r="F549" t="s">
        <v>19</v>
      </c>
      <c r="G549" s="2">
        <v>0</v>
      </c>
      <c r="H549" t="s">
        <v>34</v>
      </c>
      <c r="I549" t="s">
        <v>22</v>
      </c>
      <c r="J549" s="2">
        <v>315000</v>
      </c>
      <c r="K549" t="s">
        <v>21</v>
      </c>
      <c r="L549" s="2">
        <v>9000000000</v>
      </c>
      <c r="M549" t="s">
        <v>23</v>
      </c>
      <c r="N549" t="s">
        <v>24</v>
      </c>
      <c r="O549" t="s">
        <v>283</v>
      </c>
      <c r="P549" s="3" t="str">
        <f>+LEFT(O549,10)</f>
        <v>03/11/2020</v>
      </c>
      <c r="Q549" s="4">
        <f t="shared" si="8"/>
        <v>43901</v>
      </c>
      <c r="R549" s="5">
        <f>+Z549+AB549</f>
        <v>7</v>
      </c>
      <c r="S549" s="6">
        <f>+IF(I549="CLF",J549,L549)</f>
        <v>315000</v>
      </c>
      <c r="T549" t="str">
        <f>+MID(C549,4,2)</f>
        <v>13</v>
      </c>
      <c r="U549" t="str">
        <f>+LEFT(C549,2)</f>
        <v>03</v>
      </c>
      <c r="V549" t="str">
        <f>+RIGHT(C549,4)</f>
        <v>2020</v>
      </c>
      <c r="W549" t="str">
        <f>+MID(D549,4,2)</f>
        <v>15</v>
      </c>
      <c r="X549" t="str">
        <f>+LEFT(D549,2)</f>
        <v>03</v>
      </c>
      <c r="Y549" t="str">
        <f>+RIGHT(D549,4)</f>
        <v>2027</v>
      </c>
      <c r="Z549">
        <f>+Y549-V549</f>
        <v>7</v>
      </c>
      <c r="AA549">
        <f>+X549-U549</f>
        <v>0</v>
      </c>
      <c r="AB549">
        <f>+AA549/12</f>
        <v>0</v>
      </c>
      <c r="AC549" s="6"/>
    </row>
    <row r="550" spans="1:29" x14ac:dyDescent="0.25">
      <c r="A550" t="s">
        <v>15</v>
      </c>
      <c r="B550" t="s">
        <v>16</v>
      </c>
      <c r="C550" t="s">
        <v>262</v>
      </c>
      <c r="D550" t="s">
        <v>263</v>
      </c>
      <c r="E550" s="2">
        <v>-1.1499999999999999</v>
      </c>
      <c r="F550" t="s">
        <v>19</v>
      </c>
      <c r="G550" s="2">
        <v>0</v>
      </c>
      <c r="H550" t="s">
        <v>20</v>
      </c>
      <c r="I550" t="s">
        <v>21</v>
      </c>
      <c r="J550" s="2">
        <v>21000000000</v>
      </c>
      <c r="K550" t="s">
        <v>22</v>
      </c>
      <c r="L550" s="2">
        <v>735000</v>
      </c>
      <c r="M550" t="s">
        <v>23</v>
      </c>
      <c r="N550" t="s">
        <v>24</v>
      </c>
      <c r="O550" t="s">
        <v>264</v>
      </c>
      <c r="P550" s="3" t="str">
        <f>+LEFT(O550,10)</f>
        <v>03/12/2020</v>
      </c>
      <c r="Q550" s="4">
        <f t="shared" si="8"/>
        <v>43902</v>
      </c>
      <c r="R550" s="5">
        <f>+Z550+AB550</f>
        <v>2</v>
      </c>
      <c r="S550" s="6">
        <f>+IF(I550="CLF",J550,L550)</f>
        <v>735000</v>
      </c>
      <c r="T550" t="str">
        <f>+MID(C550,4,2)</f>
        <v>16</v>
      </c>
      <c r="U550" t="str">
        <f>+LEFT(C550,2)</f>
        <v>03</v>
      </c>
      <c r="V550" t="str">
        <f>+RIGHT(C550,4)</f>
        <v>2020</v>
      </c>
      <c r="W550" t="str">
        <f>+MID(D550,4,2)</f>
        <v>16</v>
      </c>
      <c r="X550" t="str">
        <f>+LEFT(D550,2)</f>
        <v>03</v>
      </c>
      <c r="Y550" t="str">
        <f>+RIGHT(D550,4)</f>
        <v>2022</v>
      </c>
      <c r="Z550">
        <f>+Y550-V550</f>
        <v>2</v>
      </c>
      <c r="AA550">
        <f>+X550-U550</f>
        <v>0</v>
      </c>
      <c r="AB550">
        <f>+AA550/12</f>
        <v>0</v>
      </c>
      <c r="AC550" s="6"/>
    </row>
    <row r="551" spans="1:29" x14ac:dyDescent="0.25">
      <c r="A551" t="s">
        <v>15</v>
      </c>
      <c r="B551" t="s">
        <v>16</v>
      </c>
      <c r="C551" t="s">
        <v>262</v>
      </c>
      <c r="D551" t="s">
        <v>266</v>
      </c>
      <c r="E551" s="2">
        <v>-0.26</v>
      </c>
      <c r="F551" t="s">
        <v>19</v>
      </c>
      <c r="G551" s="2">
        <v>0</v>
      </c>
      <c r="H551" t="s">
        <v>34</v>
      </c>
      <c r="I551" t="s">
        <v>22</v>
      </c>
      <c r="J551" s="2">
        <v>105000</v>
      </c>
      <c r="K551" t="s">
        <v>21</v>
      </c>
      <c r="L551" s="2">
        <v>3000000000</v>
      </c>
      <c r="M551" t="s">
        <v>23</v>
      </c>
      <c r="N551" t="s">
        <v>24</v>
      </c>
      <c r="O551" t="s">
        <v>267</v>
      </c>
      <c r="P551" s="3" t="str">
        <f>+LEFT(O551,10)</f>
        <v>03/12/2020</v>
      </c>
      <c r="Q551" s="4">
        <f t="shared" si="8"/>
        <v>43902</v>
      </c>
      <c r="R551" s="5">
        <f>+Z551+AB551</f>
        <v>20</v>
      </c>
      <c r="S551" s="6">
        <f>+IF(I551="CLF",J551,L551)</f>
        <v>105000</v>
      </c>
      <c r="T551" t="str">
        <f>+MID(C551,4,2)</f>
        <v>16</v>
      </c>
      <c r="U551" t="str">
        <f>+LEFT(C551,2)</f>
        <v>03</v>
      </c>
      <c r="V551" t="str">
        <f>+RIGHT(C551,4)</f>
        <v>2020</v>
      </c>
      <c r="W551" t="str">
        <f>+MID(D551,4,2)</f>
        <v>16</v>
      </c>
      <c r="X551" t="str">
        <f>+LEFT(D551,2)</f>
        <v>03</v>
      </c>
      <c r="Y551" t="str">
        <f>+RIGHT(D551,4)</f>
        <v>2040</v>
      </c>
      <c r="Z551">
        <f>+Y551-V551</f>
        <v>20</v>
      </c>
      <c r="AA551">
        <f>+X551-U551</f>
        <v>0</v>
      </c>
      <c r="AB551">
        <f>+AA551/12</f>
        <v>0</v>
      </c>
      <c r="AC551" s="6"/>
    </row>
    <row r="552" spans="1:29" x14ac:dyDescent="0.25">
      <c r="A552" t="s">
        <v>15</v>
      </c>
      <c r="B552" t="s">
        <v>16</v>
      </c>
      <c r="C552" t="s">
        <v>254</v>
      </c>
      <c r="D552" t="s">
        <v>235</v>
      </c>
      <c r="E552" s="2">
        <v>0.19</v>
      </c>
      <c r="F552" t="s">
        <v>19</v>
      </c>
      <c r="G552" s="2">
        <v>0</v>
      </c>
      <c r="H552" t="s">
        <v>59</v>
      </c>
      <c r="I552" t="s">
        <v>22</v>
      </c>
      <c r="J552" s="2">
        <v>105000</v>
      </c>
      <c r="K552" t="s">
        <v>21</v>
      </c>
      <c r="L552" s="2">
        <v>3000000000</v>
      </c>
      <c r="M552" t="s">
        <v>23</v>
      </c>
      <c r="N552" t="s">
        <v>45</v>
      </c>
      <c r="O552" t="s">
        <v>255</v>
      </c>
      <c r="P552" s="3" t="str">
        <f>+LEFT(O552,10)</f>
        <v>03/13/2020</v>
      </c>
      <c r="Q552" s="4">
        <f t="shared" si="8"/>
        <v>43903</v>
      </c>
      <c r="R552" s="5">
        <f>+Z552+AB552</f>
        <v>9</v>
      </c>
      <c r="S552" s="6">
        <f>+IF(I552="CLF",J552,L552)</f>
        <v>105000</v>
      </c>
      <c r="T552" t="str">
        <f>+MID(C552,4,2)</f>
        <v>17</v>
      </c>
      <c r="U552" t="str">
        <f>+LEFT(C552,2)</f>
        <v>03</v>
      </c>
      <c r="V552" t="str">
        <f>+RIGHT(C552,4)</f>
        <v>2020</v>
      </c>
      <c r="W552" t="str">
        <f>+MID(D552,4,2)</f>
        <v>19</v>
      </c>
      <c r="X552" t="str">
        <f>+LEFT(D552,2)</f>
        <v>03</v>
      </c>
      <c r="Y552" t="str">
        <f>+RIGHT(D552,4)</f>
        <v>2029</v>
      </c>
      <c r="Z552">
        <f>+Y552-V552</f>
        <v>9</v>
      </c>
      <c r="AA552">
        <f>+X552-U552</f>
        <v>0</v>
      </c>
      <c r="AB552">
        <f>+AA552/12</f>
        <v>0</v>
      </c>
      <c r="AC552" s="6"/>
    </row>
    <row r="553" spans="1:29" x14ac:dyDescent="0.25">
      <c r="A553" t="s">
        <v>15</v>
      </c>
      <c r="B553" t="s">
        <v>16</v>
      </c>
      <c r="C553" t="s">
        <v>254</v>
      </c>
      <c r="D553" t="s">
        <v>256</v>
      </c>
      <c r="E553" s="2">
        <v>0.32</v>
      </c>
      <c r="F553" t="s">
        <v>19</v>
      </c>
      <c r="G553" s="2">
        <v>0</v>
      </c>
      <c r="H553" t="s">
        <v>20</v>
      </c>
      <c r="I553" t="s">
        <v>21</v>
      </c>
      <c r="J553" s="2">
        <v>2000000000</v>
      </c>
      <c r="K553" t="s">
        <v>22</v>
      </c>
      <c r="L553" s="2">
        <v>70000</v>
      </c>
      <c r="M553" t="s">
        <v>23</v>
      </c>
      <c r="N553" t="s">
        <v>24</v>
      </c>
      <c r="O553" t="s">
        <v>257</v>
      </c>
      <c r="P553" s="3" t="str">
        <f>+LEFT(O553,10)</f>
        <v>03/13/2020</v>
      </c>
      <c r="Q553" s="4">
        <f t="shared" si="8"/>
        <v>43903</v>
      </c>
      <c r="R553" s="5">
        <f>+Z553+AB553</f>
        <v>12</v>
      </c>
      <c r="S553" s="6">
        <f>+IF(I553="CLF",J553,L553)</f>
        <v>70000</v>
      </c>
      <c r="T553" t="str">
        <f>+MID(C553,4,2)</f>
        <v>17</v>
      </c>
      <c r="U553" t="str">
        <f>+LEFT(C553,2)</f>
        <v>03</v>
      </c>
      <c r="V553" t="str">
        <f>+RIGHT(C553,4)</f>
        <v>2020</v>
      </c>
      <c r="W553" t="str">
        <f>+MID(D553,4,2)</f>
        <v>17</v>
      </c>
      <c r="X553" t="str">
        <f>+LEFT(D553,2)</f>
        <v>03</v>
      </c>
      <c r="Y553" t="str">
        <f>+RIGHT(D553,4)</f>
        <v>2032</v>
      </c>
      <c r="Z553">
        <f>+Y553-V553</f>
        <v>12</v>
      </c>
      <c r="AA553">
        <f>+X553-U553</f>
        <v>0</v>
      </c>
      <c r="AB553">
        <f>+AA553/12</f>
        <v>0</v>
      </c>
      <c r="AC553" s="6"/>
    </row>
    <row r="554" spans="1:29" x14ac:dyDescent="0.25">
      <c r="A554" t="s">
        <v>15</v>
      </c>
      <c r="B554" t="s">
        <v>16</v>
      </c>
      <c r="C554" t="s">
        <v>254</v>
      </c>
      <c r="D554" t="s">
        <v>258</v>
      </c>
      <c r="E554" s="2">
        <v>0.19</v>
      </c>
      <c r="F554" t="s">
        <v>19</v>
      </c>
      <c r="G554" s="2">
        <v>0</v>
      </c>
      <c r="H554" t="s">
        <v>81</v>
      </c>
      <c r="I554" t="s">
        <v>22</v>
      </c>
      <c r="J554" s="2">
        <v>105000</v>
      </c>
      <c r="K554" t="s">
        <v>21</v>
      </c>
      <c r="L554" s="2">
        <v>3000000000</v>
      </c>
      <c r="M554" t="s">
        <v>23</v>
      </c>
      <c r="N554" t="s">
        <v>24</v>
      </c>
      <c r="O554" t="s">
        <v>259</v>
      </c>
      <c r="P554" s="3" t="str">
        <f>+LEFT(O554,10)</f>
        <v>03/13/2020</v>
      </c>
      <c r="Q554" s="4">
        <f t="shared" si="8"/>
        <v>43903</v>
      </c>
      <c r="R554" s="5">
        <f>+Z554+AB554</f>
        <v>9</v>
      </c>
      <c r="S554" s="6">
        <f>+IF(I554="CLF",J554,L554)</f>
        <v>105000</v>
      </c>
      <c r="T554" t="str">
        <f>+MID(C554,4,2)</f>
        <v>17</v>
      </c>
      <c r="U554" t="str">
        <f>+LEFT(C554,2)</f>
        <v>03</v>
      </c>
      <c r="V554" t="str">
        <f>+RIGHT(C554,4)</f>
        <v>2020</v>
      </c>
      <c r="W554" t="str">
        <f>+MID(D554,4,2)</f>
        <v>17</v>
      </c>
      <c r="X554" t="str">
        <f>+LEFT(D554,2)</f>
        <v>03</v>
      </c>
      <c r="Y554" t="str">
        <f>+RIGHT(D554,4)</f>
        <v>2029</v>
      </c>
      <c r="Z554">
        <f>+Y554-V554</f>
        <v>9</v>
      </c>
      <c r="AA554">
        <f>+X554-U554</f>
        <v>0</v>
      </c>
      <c r="AB554">
        <f>+AA554/12</f>
        <v>0</v>
      </c>
      <c r="AC554" s="6"/>
    </row>
    <row r="555" spans="1:29" x14ac:dyDescent="0.25">
      <c r="A555" t="s">
        <v>15</v>
      </c>
      <c r="B555" t="s">
        <v>16</v>
      </c>
      <c r="C555" t="s">
        <v>254</v>
      </c>
      <c r="D555" t="s">
        <v>260</v>
      </c>
      <c r="E555" s="2">
        <v>0.41</v>
      </c>
      <c r="F555" t="s">
        <v>19</v>
      </c>
      <c r="G555" s="2">
        <v>0</v>
      </c>
      <c r="H555" t="s">
        <v>34</v>
      </c>
      <c r="I555" t="s">
        <v>22</v>
      </c>
      <c r="J555" s="2">
        <v>70000</v>
      </c>
      <c r="K555" t="s">
        <v>21</v>
      </c>
      <c r="L555" s="2">
        <v>2000000000</v>
      </c>
      <c r="M555" t="s">
        <v>23</v>
      </c>
      <c r="N555" t="s">
        <v>24</v>
      </c>
      <c r="O555" t="s">
        <v>261</v>
      </c>
      <c r="P555" s="3" t="str">
        <f>+LEFT(O555,10)</f>
        <v>03/13/2020</v>
      </c>
      <c r="Q555" s="4">
        <f t="shared" si="8"/>
        <v>43903</v>
      </c>
      <c r="R555" s="5">
        <f>+Z555+AB555</f>
        <v>20</v>
      </c>
      <c r="S555" s="6">
        <f>+IF(I555="CLF",J555,L555)</f>
        <v>70000</v>
      </c>
      <c r="T555" t="str">
        <f>+MID(C555,4,2)</f>
        <v>17</v>
      </c>
      <c r="U555" t="str">
        <f>+LEFT(C555,2)</f>
        <v>03</v>
      </c>
      <c r="V555" t="str">
        <f>+RIGHT(C555,4)</f>
        <v>2020</v>
      </c>
      <c r="W555" t="str">
        <f>+MID(D555,4,2)</f>
        <v>19</v>
      </c>
      <c r="X555" t="str">
        <f>+LEFT(D555,2)</f>
        <v>03</v>
      </c>
      <c r="Y555" t="str">
        <f>+RIGHT(D555,4)</f>
        <v>2040</v>
      </c>
      <c r="Z555">
        <f>+Y555-V555</f>
        <v>20</v>
      </c>
      <c r="AA555">
        <f>+X555-U555</f>
        <v>0</v>
      </c>
      <c r="AB555">
        <f>+AA555/12</f>
        <v>0</v>
      </c>
      <c r="AC555" s="6"/>
    </row>
    <row r="556" spans="1:29" x14ac:dyDescent="0.25">
      <c r="A556" t="s">
        <v>15</v>
      </c>
      <c r="B556" t="s">
        <v>16</v>
      </c>
      <c r="C556" t="s">
        <v>245</v>
      </c>
      <c r="D556" t="s">
        <v>246</v>
      </c>
      <c r="E556" s="2">
        <v>-0.1</v>
      </c>
      <c r="F556" t="s">
        <v>19</v>
      </c>
      <c r="G556" s="2">
        <v>0</v>
      </c>
      <c r="H556" t="s">
        <v>20</v>
      </c>
      <c r="I556" t="s">
        <v>21</v>
      </c>
      <c r="J556" s="2">
        <v>2000000000</v>
      </c>
      <c r="K556" t="s">
        <v>22</v>
      </c>
      <c r="L556" s="2">
        <v>70000</v>
      </c>
      <c r="M556" t="s">
        <v>23</v>
      </c>
      <c r="N556" t="s">
        <v>24</v>
      </c>
      <c r="O556" t="s">
        <v>247</v>
      </c>
      <c r="P556" s="3" t="str">
        <f>+LEFT(O556,10)</f>
        <v>03/16/2020</v>
      </c>
      <c r="Q556" s="4">
        <f t="shared" si="8"/>
        <v>43906</v>
      </c>
      <c r="R556" s="5">
        <f>+Z556+AB556</f>
        <v>12</v>
      </c>
      <c r="S556" s="6">
        <f>+IF(I556="CLF",J556,L556)</f>
        <v>70000</v>
      </c>
      <c r="T556" t="str">
        <f>+MID(C556,4,2)</f>
        <v>18</v>
      </c>
      <c r="U556" t="str">
        <f>+LEFT(C556,2)</f>
        <v>03</v>
      </c>
      <c r="V556" t="str">
        <f>+RIGHT(C556,4)</f>
        <v>2020</v>
      </c>
      <c r="W556" t="str">
        <f>+MID(D556,4,2)</f>
        <v>18</v>
      </c>
      <c r="X556" t="str">
        <f>+LEFT(D556,2)</f>
        <v>03</v>
      </c>
      <c r="Y556" t="str">
        <f>+RIGHT(D556,4)</f>
        <v>2032</v>
      </c>
      <c r="Z556">
        <f>+Y556-V556</f>
        <v>12</v>
      </c>
      <c r="AA556">
        <f>+X556-U556</f>
        <v>0</v>
      </c>
      <c r="AB556">
        <f>+AA556/12</f>
        <v>0</v>
      </c>
      <c r="AC556" s="6"/>
    </row>
    <row r="557" spans="1:29" x14ac:dyDescent="0.25">
      <c r="A557" t="s">
        <v>15</v>
      </c>
      <c r="B557" t="s">
        <v>16</v>
      </c>
      <c r="C557" t="s">
        <v>245</v>
      </c>
      <c r="D557" t="s">
        <v>248</v>
      </c>
      <c r="E557" s="2">
        <v>-0.05</v>
      </c>
      <c r="F557" t="s">
        <v>19</v>
      </c>
      <c r="G557" s="2">
        <v>0</v>
      </c>
      <c r="H557" t="s">
        <v>34</v>
      </c>
      <c r="I557" t="s">
        <v>22</v>
      </c>
      <c r="J557" s="2">
        <v>140000</v>
      </c>
      <c r="K557" t="s">
        <v>21</v>
      </c>
      <c r="L557" s="2">
        <v>4000000000</v>
      </c>
      <c r="M557" t="s">
        <v>23</v>
      </c>
      <c r="N557" t="s">
        <v>24</v>
      </c>
      <c r="O557" t="s">
        <v>249</v>
      </c>
      <c r="P557" s="3" t="str">
        <f>+LEFT(O557,10)</f>
        <v>03/16/2020</v>
      </c>
      <c r="Q557" s="4">
        <f t="shared" si="8"/>
        <v>43906</v>
      </c>
      <c r="R557" s="5">
        <f>+Z557+AB557</f>
        <v>10</v>
      </c>
      <c r="S557" s="6">
        <f>+IF(I557="CLF",J557,L557)</f>
        <v>140000</v>
      </c>
      <c r="T557" t="str">
        <f>+MID(C557,4,2)</f>
        <v>18</v>
      </c>
      <c r="U557" t="str">
        <f>+LEFT(C557,2)</f>
        <v>03</v>
      </c>
      <c r="V557" t="str">
        <f>+RIGHT(C557,4)</f>
        <v>2020</v>
      </c>
      <c r="W557" t="str">
        <f>+MID(D557,4,2)</f>
        <v>18</v>
      </c>
      <c r="X557" t="str">
        <f>+LEFT(D557,2)</f>
        <v>03</v>
      </c>
      <c r="Y557" t="str">
        <f>+RIGHT(D557,4)</f>
        <v>2030</v>
      </c>
      <c r="Z557">
        <f>+Y557-V557</f>
        <v>10</v>
      </c>
      <c r="AA557">
        <f>+X557-U557</f>
        <v>0</v>
      </c>
      <c r="AB557">
        <f>+AA557/12</f>
        <v>0</v>
      </c>
      <c r="AC557" s="6"/>
    </row>
    <row r="558" spans="1:29" x14ac:dyDescent="0.25">
      <c r="A558" t="s">
        <v>15</v>
      </c>
      <c r="B558" t="s">
        <v>16</v>
      </c>
      <c r="C558" t="s">
        <v>245</v>
      </c>
      <c r="D558" t="s">
        <v>248</v>
      </c>
      <c r="E558" s="2">
        <v>-0.05</v>
      </c>
      <c r="F558" t="s">
        <v>19</v>
      </c>
      <c r="G558" s="2">
        <v>0</v>
      </c>
      <c r="H558" t="s">
        <v>34</v>
      </c>
      <c r="I558" t="s">
        <v>22</v>
      </c>
      <c r="J558" s="2">
        <v>140000</v>
      </c>
      <c r="K558" t="s">
        <v>21</v>
      </c>
      <c r="L558" s="2">
        <v>4000000000</v>
      </c>
      <c r="M558" t="s">
        <v>23</v>
      </c>
      <c r="N558" t="s">
        <v>24</v>
      </c>
      <c r="O558" t="s">
        <v>250</v>
      </c>
      <c r="P558" s="3" t="str">
        <f>+LEFT(O558,10)</f>
        <v>03/16/2020</v>
      </c>
      <c r="Q558" s="4">
        <f t="shared" si="8"/>
        <v>43906</v>
      </c>
      <c r="R558" s="5">
        <f>+Z558+AB558</f>
        <v>10</v>
      </c>
      <c r="S558" s="6">
        <f>+IF(I558="CLF",J558,L558)</f>
        <v>140000</v>
      </c>
      <c r="T558" t="str">
        <f>+MID(C558,4,2)</f>
        <v>18</v>
      </c>
      <c r="U558" t="str">
        <f>+LEFT(C558,2)</f>
        <v>03</v>
      </c>
      <c r="V558" t="str">
        <f>+RIGHT(C558,4)</f>
        <v>2020</v>
      </c>
      <c r="W558" t="str">
        <f>+MID(D558,4,2)</f>
        <v>18</v>
      </c>
      <c r="X558" t="str">
        <f>+LEFT(D558,2)</f>
        <v>03</v>
      </c>
      <c r="Y558" t="str">
        <f>+RIGHT(D558,4)</f>
        <v>2030</v>
      </c>
      <c r="Z558">
        <f>+Y558-V558</f>
        <v>10</v>
      </c>
      <c r="AA558">
        <f>+X558-U558</f>
        <v>0</v>
      </c>
      <c r="AB558">
        <f>+AA558/12</f>
        <v>0</v>
      </c>
      <c r="AC558" s="6"/>
    </row>
    <row r="559" spans="1:29" x14ac:dyDescent="0.25">
      <c r="A559" t="s">
        <v>15</v>
      </c>
      <c r="B559" t="s">
        <v>16</v>
      </c>
      <c r="C559" t="s">
        <v>245</v>
      </c>
      <c r="D559" t="s">
        <v>246</v>
      </c>
      <c r="E559" s="2">
        <v>-0.02</v>
      </c>
      <c r="F559" t="s">
        <v>19</v>
      </c>
      <c r="G559" s="2">
        <v>0</v>
      </c>
      <c r="H559" t="s">
        <v>34</v>
      </c>
      <c r="I559" t="s">
        <v>22</v>
      </c>
      <c r="J559" s="2">
        <v>70000</v>
      </c>
      <c r="K559" t="s">
        <v>21</v>
      </c>
      <c r="L559" s="2">
        <v>2000000000</v>
      </c>
      <c r="M559" t="s">
        <v>23</v>
      </c>
      <c r="N559" t="s">
        <v>24</v>
      </c>
      <c r="O559" t="s">
        <v>251</v>
      </c>
      <c r="P559" s="3" t="str">
        <f>+LEFT(O559,10)</f>
        <v>03/16/2020</v>
      </c>
      <c r="Q559" s="4">
        <f t="shared" si="8"/>
        <v>43906</v>
      </c>
      <c r="R559" s="5">
        <f>+Z559+AB559</f>
        <v>12</v>
      </c>
      <c r="S559" s="6">
        <f>+IF(I559="CLF",J559,L559)</f>
        <v>70000</v>
      </c>
      <c r="T559" t="str">
        <f>+MID(C559,4,2)</f>
        <v>18</v>
      </c>
      <c r="U559" t="str">
        <f>+LEFT(C559,2)</f>
        <v>03</v>
      </c>
      <c r="V559" t="str">
        <f>+RIGHT(C559,4)</f>
        <v>2020</v>
      </c>
      <c r="W559" t="str">
        <f>+MID(D559,4,2)</f>
        <v>18</v>
      </c>
      <c r="X559" t="str">
        <f>+LEFT(D559,2)</f>
        <v>03</v>
      </c>
      <c r="Y559" t="str">
        <f>+RIGHT(D559,4)</f>
        <v>2032</v>
      </c>
      <c r="Z559">
        <f>+Y559-V559</f>
        <v>12</v>
      </c>
      <c r="AA559">
        <f>+X559-U559</f>
        <v>0</v>
      </c>
      <c r="AB559">
        <f>+AA559/12</f>
        <v>0</v>
      </c>
      <c r="AC559" s="6"/>
    </row>
    <row r="560" spans="1:29" x14ac:dyDescent="0.25">
      <c r="A560" t="s">
        <v>15</v>
      </c>
      <c r="B560" t="s">
        <v>16</v>
      </c>
      <c r="C560" t="s">
        <v>227</v>
      </c>
      <c r="D560" t="s">
        <v>228</v>
      </c>
      <c r="E560" s="2">
        <v>-1.155</v>
      </c>
      <c r="F560" t="s">
        <v>19</v>
      </c>
      <c r="G560" s="2">
        <v>0</v>
      </c>
      <c r="H560" t="s">
        <v>20</v>
      </c>
      <c r="I560" t="s">
        <v>21</v>
      </c>
      <c r="J560" s="2">
        <v>9000000000</v>
      </c>
      <c r="K560" t="s">
        <v>22</v>
      </c>
      <c r="L560" s="2">
        <v>315000</v>
      </c>
      <c r="M560" t="s">
        <v>23</v>
      </c>
      <c r="N560" t="s">
        <v>24</v>
      </c>
      <c r="O560" t="s">
        <v>229</v>
      </c>
      <c r="P560" s="3" t="str">
        <f>+LEFT(O560,10)</f>
        <v>03/17/2020</v>
      </c>
      <c r="Q560" s="4">
        <f t="shared" si="8"/>
        <v>43907</v>
      </c>
      <c r="R560" s="5">
        <f>+Z560+AB560</f>
        <v>5</v>
      </c>
      <c r="S560" s="6">
        <f>+IF(I560="CLF",J560,L560)</f>
        <v>315000</v>
      </c>
      <c r="T560" t="str">
        <f>+MID(C560,4,2)</f>
        <v>19</v>
      </c>
      <c r="U560" t="str">
        <f>+LEFT(C560,2)</f>
        <v>03</v>
      </c>
      <c r="V560" t="str">
        <f>+RIGHT(C560,4)</f>
        <v>2020</v>
      </c>
      <c r="W560" t="str">
        <f>+MID(D560,4,2)</f>
        <v>19</v>
      </c>
      <c r="X560" t="str">
        <f>+LEFT(D560,2)</f>
        <v>03</v>
      </c>
      <c r="Y560" t="str">
        <f>+RIGHT(D560,4)</f>
        <v>2025</v>
      </c>
      <c r="Z560">
        <f>+Y560-V560</f>
        <v>5</v>
      </c>
      <c r="AA560">
        <f>+X560-U560</f>
        <v>0</v>
      </c>
      <c r="AB560">
        <f>+AA560/12</f>
        <v>0</v>
      </c>
      <c r="AC560" s="6"/>
    </row>
    <row r="561" spans="1:29" x14ac:dyDescent="0.25">
      <c r="A561" t="s">
        <v>15</v>
      </c>
      <c r="B561" t="s">
        <v>16</v>
      </c>
      <c r="C561" t="s">
        <v>227</v>
      </c>
      <c r="D561" t="s">
        <v>230</v>
      </c>
      <c r="E561" s="2">
        <v>-1.395</v>
      </c>
      <c r="F561" t="s">
        <v>19</v>
      </c>
      <c r="G561" s="2">
        <v>0</v>
      </c>
      <c r="H561" t="s">
        <v>20</v>
      </c>
      <c r="I561" t="s">
        <v>21</v>
      </c>
      <c r="J561" s="2">
        <v>11000000000</v>
      </c>
      <c r="K561" t="s">
        <v>22</v>
      </c>
      <c r="L561" s="2">
        <v>385000</v>
      </c>
      <c r="M561" t="s">
        <v>23</v>
      </c>
      <c r="N561" t="s">
        <v>24</v>
      </c>
      <c r="O561" t="s">
        <v>231</v>
      </c>
      <c r="P561" s="3" t="str">
        <f>+LEFT(O561,10)</f>
        <v>03/17/2020</v>
      </c>
      <c r="Q561" s="4">
        <f t="shared" si="8"/>
        <v>43907</v>
      </c>
      <c r="R561" s="5">
        <f>+Z561+AB561</f>
        <v>4</v>
      </c>
      <c r="S561" s="6">
        <f>+IF(I561="CLF",J561,L561)</f>
        <v>385000</v>
      </c>
      <c r="T561" t="str">
        <f>+MID(C561,4,2)</f>
        <v>19</v>
      </c>
      <c r="U561" t="str">
        <f>+LEFT(C561,2)</f>
        <v>03</v>
      </c>
      <c r="V561" t="str">
        <f>+RIGHT(C561,4)</f>
        <v>2020</v>
      </c>
      <c r="W561" t="str">
        <f>+MID(D561,4,2)</f>
        <v>19</v>
      </c>
      <c r="X561" t="str">
        <f>+LEFT(D561,2)</f>
        <v>03</v>
      </c>
      <c r="Y561" t="str">
        <f>+RIGHT(D561,4)</f>
        <v>2024</v>
      </c>
      <c r="Z561">
        <f>+Y561-V561</f>
        <v>4</v>
      </c>
      <c r="AA561">
        <f>+X561-U561</f>
        <v>0</v>
      </c>
      <c r="AB561">
        <f>+AA561/12</f>
        <v>0</v>
      </c>
      <c r="AC561" s="6"/>
    </row>
    <row r="562" spans="1:29" x14ac:dyDescent="0.25">
      <c r="A562" t="s">
        <v>15</v>
      </c>
      <c r="B562" t="s">
        <v>16</v>
      </c>
      <c r="C562" t="s">
        <v>227</v>
      </c>
      <c r="D562" t="s">
        <v>230</v>
      </c>
      <c r="E562" s="2">
        <v>-1.395</v>
      </c>
      <c r="F562" t="s">
        <v>19</v>
      </c>
      <c r="G562" s="2">
        <v>0</v>
      </c>
      <c r="H562" t="s">
        <v>20</v>
      </c>
      <c r="I562" t="s">
        <v>21</v>
      </c>
      <c r="J562" s="2">
        <v>11000000000</v>
      </c>
      <c r="K562" t="s">
        <v>22</v>
      </c>
      <c r="L562" s="2">
        <v>385000</v>
      </c>
      <c r="M562" t="s">
        <v>23</v>
      </c>
      <c r="N562" t="s">
        <v>24</v>
      </c>
      <c r="O562" t="s">
        <v>232</v>
      </c>
      <c r="P562" s="3" t="str">
        <f>+LEFT(O562,10)</f>
        <v>03/17/2020</v>
      </c>
      <c r="Q562" s="4">
        <f t="shared" si="8"/>
        <v>43907</v>
      </c>
      <c r="R562" s="5">
        <f>+Z562+AB562</f>
        <v>4</v>
      </c>
      <c r="S562" s="6">
        <f>+IF(I562="CLF",J562,L562)</f>
        <v>385000</v>
      </c>
      <c r="T562" t="str">
        <f>+MID(C562,4,2)</f>
        <v>19</v>
      </c>
      <c r="U562" t="str">
        <f>+LEFT(C562,2)</f>
        <v>03</v>
      </c>
      <c r="V562" t="str">
        <f>+RIGHT(C562,4)</f>
        <v>2020</v>
      </c>
      <c r="W562" t="str">
        <f>+MID(D562,4,2)</f>
        <v>19</v>
      </c>
      <c r="X562" t="str">
        <f>+LEFT(D562,2)</f>
        <v>03</v>
      </c>
      <c r="Y562" t="str">
        <f>+RIGHT(D562,4)</f>
        <v>2024</v>
      </c>
      <c r="Z562">
        <f>+Y562-V562</f>
        <v>4</v>
      </c>
      <c r="AA562">
        <f>+X562-U562</f>
        <v>0</v>
      </c>
      <c r="AB562">
        <f>+AA562/12</f>
        <v>0</v>
      </c>
      <c r="AC562" s="6"/>
    </row>
    <row r="563" spans="1:29" x14ac:dyDescent="0.25">
      <c r="A563" t="s">
        <v>15</v>
      </c>
      <c r="B563" t="s">
        <v>16</v>
      </c>
      <c r="C563" t="s">
        <v>227</v>
      </c>
      <c r="D563" t="s">
        <v>233</v>
      </c>
      <c r="E563" s="2">
        <v>-1.87</v>
      </c>
      <c r="F563" t="s">
        <v>19</v>
      </c>
      <c r="G563" s="2">
        <v>0</v>
      </c>
      <c r="H563" t="s">
        <v>20</v>
      </c>
      <c r="I563" t="s">
        <v>21</v>
      </c>
      <c r="J563" s="2">
        <v>20000000000</v>
      </c>
      <c r="K563" t="s">
        <v>22</v>
      </c>
      <c r="L563" s="2">
        <v>700000</v>
      </c>
      <c r="M563" t="s">
        <v>23</v>
      </c>
      <c r="N563" t="s">
        <v>24</v>
      </c>
      <c r="O563" t="s">
        <v>234</v>
      </c>
      <c r="P563" s="3" t="str">
        <f>+LEFT(O563,10)</f>
        <v>03/17/2020</v>
      </c>
      <c r="Q563" s="4">
        <f t="shared" si="8"/>
        <v>43907</v>
      </c>
      <c r="R563" s="5">
        <f>+Z563+AB563</f>
        <v>2</v>
      </c>
      <c r="S563" s="6">
        <f>+IF(I563="CLF",J563,L563)</f>
        <v>700000</v>
      </c>
      <c r="T563" t="str">
        <f>+MID(C563,4,2)</f>
        <v>19</v>
      </c>
      <c r="U563" t="str">
        <f>+LEFT(C563,2)</f>
        <v>03</v>
      </c>
      <c r="V563" t="str">
        <f>+RIGHT(C563,4)</f>
        <v>2020</v>
      </c>
      <c r="W563" t="str">
        <f>+MID(D563,4,2)</f>
        <v>21</v>
      </c>
      <c r="X563" t="str">
        <f>+LEFT(D563,2)</f>
        <v>03</v>
      </c>
      <c r="Y563" t="str">
        <f>+RIGHT(D563,4)</f>
        <v>2022</v>
      </c>
      <c r="Z563">
        <f>+Y563-V563</f>
        <v>2</v>
      </c>
      <c r="AA563">
        <f>+X563-U563</f>
        <v>0</v>
      </c>
      <c r="AB563">
        <f>+AA563/12</f>
        <v>0</v>
      </c>
      <c r="AC563" s="6"/>
    </row>
    <row r="564" spans="1:29" x14ac:dyDescent="0.25">
      <c r="A564" t="s">
        <v>15</v>
      </c>
      <c r="B564" t="s">
        <v>16</v>
      </c>
      <c r="C564" t="s">
        <v>227</v>
      </c>
      <c r="D564" t="s">
        <v>235</v>
      </c>
      <c r="E564" s="2">
        <v>-0.22</v>
      </c>
      <c r="F564" t="s">
        <v>19</v>
      </c>
      <c r="G564" s="2">
        <v>0</v>
      </c>
      <c r="H564" t="s">
        <v>34</v>
      </c>
      <c r="I564" t="s">
        <v>22</v>
      </c>
      <c r="J564" s="2">
        <v>175000</v>
      </c>
      <c r="K564" t="s">
        <v>21</v>
      </c>
      <c r="L564" s="2">
        <v>5000000000</v>
      </c>
      <c r="M564" t="s">
        <v>23</v>
      </c>
      <c r="N564" t="s">
        <v>24</v>
      </c>
      <c r="O564" t="s">
        <v>236</v>
      </c>
      <c r="P564" s="3" t="str">
        <f>+LEFT(O564,10)</f>
        <v>03/17/2020</v>
      </c>
      <c r="Q564" s="4">
        <f t="shared" si="8"/>
        <v>43907</v>
      </c>
      <c r="R564" s="5">
        <f>+Z564+AB564</f>
        <v>9</v>
      </c>
      <c r="S564" s="6">
        <f>+IF(I564="CLF",J564,L564)</f>
        <v>175000</v>
      </c>
      <c r="T564" t="str">
        <f>+MID(C564,4,2)</f>
        <v>19</v>
      </c>
      <c r="U564" t="str">
        <f>+LEFT(C564,2)</f>
        <v>03</v>
      </c>
      <c r="V564" t="str">
        <f>+RIGHT(C564,4)</f>
        <v>2020</v>
      </c>
      <c r="W564" t="str">
        <f>+MID(D564,4,2)</f>
        <v>19</v>
      </c>
      <c r="X564" t="str">
        <f>+LEFT(D564,2)</f>
        <v>03</v>
      </c>
      <c r="Y564" t="str">
        <f>+RIGHT(D564,4)</f>
        <v>2029</v>
      </c>
      <c r="Z564">
        <f>+Y564-V564</f>
        <v>9</v>
      </c>
      <c r="AA564">
        <f>+X564-U564</f>
        <v>0</v>
      </c>
      <c r="AB564">
        <f>+AA564/12</f>
        <v>0</v>
      </c>
      <c r="AC564" s="6"/>
    </row>
    <row r="565" spans="1:29" x14ac:dyDescent="0.25">
      <c r="A565" t="s">
        <v>15</v>
      </c>
      <c r="B565" t="s">
        <v>16</v>
      </c>
      <c r="C565" t="s">
        <v>227</v>
      </c>
      <c r="D565" t="s">
        <v>235</v>
      </c>
      <c r="E565" s="2">
        <v>-0.22500000000000001</v>
      </c>
      <c r="F565" t="s">
        <v>19</v>
      </c>
      <c r="G565" s="2">
        <v>0</v>
      </c>
      <c r="H565" t="s">
        <v>34</v>
      </c>
      <c r="I565" t="s">
        <v>22</v>
      </c>
      <c r="J565" s="2">
        <v>175000</v>
      </c>
      <c r="K565" t="s">
        <v>21</v>
      </c>
      <c r="L565" s="2">
        <v>5000000000</v>
      </c>
      <c r="M565" t="s">
        <v>23</v>
      </c>
      <c r="N565" t="s">
        <v>24</v>
      </c>
      <c r="O565" t="s">
        <v>237</v>
      </c>
      <c r="P565" s="3" t="str">
        <f>+LEFT(O565,10)</f>
        <v>03/17/2020</v>
      </c>
      <c r="Q565" s="4">
        <f t="shared" si="8"/>
        <v>43907</v>
      </c>
      <c r="R565" s="5">
        <f>+Z565+AB565</f>
        <v>9</v>
      </c>
      <c r="S565" s="6">
        <f>+IF(I565="CLF",J565,L565)</f>
        <v>175000</v>
      </c>
      <c r="T565" t="str">
        <f>+MID(C565,4,2)</f>
        <v>19</v>
      </c>
      <c r="U565" t="str">
        <f>+LEFT(C565,2)</f>
        <v>03</v>
      </c>
      <c r="V565" t="str">
        <f>+RIGHT(C565,4)</f>
        <v>2020</v>
      </c>
      <c r="W565" t="str">
        <f>+MID(D565,4,2)</f>
        <v>19</v>
      </c>
      <c r="X565" t="str">
        <f>+LEFT(D565,2)</f>
        <v>03</v>
      </c>
      <c r="Y565" t="str">
        <f>+RIGHT(D565,4)</f>
        <v>2029</v>
      </c>
      <c r="Z565">
        <f>+Y565-V565</f>
        <v>9</v>
      </c>
      <c r="AA565">
        <f>+X565-U565</f>
        <v>0</v>
      </c>
      <c r="AB565">
        <f>+AA565/12</f>
        <v>0</v>
      </c>
      <c r="AC565" s="6"/>
    </row>
    <row r="566" spans="1:29" x14ac:dyDescent="0.25">
      <c r="A566" t="s">
        <v>15</v>
      </c>
      <c r="B566" t="s">
        <v>16</v>
      </c>
      <c r="C566" t="s">
        <v>227</v>
      </c>
      <c r="D566" t="s">
        <v>238</v>
      </c>
      <c r="E566" s="2">
        <v>-0.20200000000000001</v>
      </c>
      <c r="F566" t="s">
        <v>19</v>
      </c>
      <c r="G566" s="2">
        <v>0</v>
      </c>
      <c r="H566" t="s">
        <v>81</v>
      </c>
      <c r="I566" t="s">
        <v>22</v>
      </c>
      <c r="J566" s="2">
        <v>105000</v>
      </c>
      <c r="K566" t="s">
        <v>21</v>
      </c>
      <c r="L566" s="2">
        <v>3000000000</v>
      </c>
      <c r="M566" t="s">
        <v>23</v>
      </c>
      <c r="N566" t="s">
        <v>24</v>
      </c>
      <c r="O566" t="s">
        <v>239</v>
      </c>
      <c r="P566" s="3" t="str">
        <f>+LEFT(O566,10)</f>
        <v>03/17/2020</v>
      </c>
      <c r="Q566" s="4">
        <f t="shared" si="8"/>
        <v>43907</v>
      </c>
      <c r="R566" s="5">
        <f>+Z566+AB566</f>
        <v>10</v>
      </c>
      <c r="S566" s="6">
        <f>+IF(I566="CLF",J566,L566)</f>
        <v>105000</v>
      </c>
      <c r="T566" t="str">
        <f>+MID(C566,4,2)</f>
        <v>19</v>
      </c>
      <c r="U566" t="str">
        <f>+LEFT(C566,2)</f>
        <v>03</v>
      </c>
      <c r="V566" t="str">
        <f>+RIGHT(C566,4)</f>
        <v>2020</v>
      </c>
      <c r="W566" t="str">
        <f>+MID(D566,4,2)</f>
        <v>19</v>
      </c>
      <c r="X566" t="str">
        <f>+LEFT(D566,2)</f>
        <v>03</v>
      </c>
      <c r="Y566" t="str">
        <f>+RIGHT(D566,4)</f>
        <v>2030</v>
      </c>
      <c r="Z566">
        <f>+Y566-V566</f>
        <v>10</v>
      </c>
      <c r="AA566">
        <f>+X566-U566</f>
        <v>0</v>
      </c>
      <c r="AB566">
        <f>+AA566/12</f>
        <v>0</v>
      </c>
      <c r="AC566" s="6"/>
    </row>
    <row r="567" spans="1:29" x14ac:dyDescent="0.25">
      <c r="A567" t="s">
        <v>15</v>
      </c>
      <c r="B567" t="s">
        <v>16</v>
      </c>
      <c r="C567" t="s">
        <v>227</v>
      </c>
      <c r="D567" t="s">
        <v>238</v>
      </c>
      <c r="E567" s="2">
        <v>-0.215</v>
      </c>
      <c r="F567" t="s">
        <v>19</v>
      </c>
      <c r="G567" s="2">
        <v>0</v>
      </c>
      <c r="H567" t="s">
        <v>81</v>
      </c>
      <c r="I567" t="s">
        <v>22</v>
      </c>
      <c r="J567" s="2">
        <v>210000</v>
      </c>
      <c r="K567" t="s">
        <v>21</v>
      </c>
      <c r="L567" s="2">
        <v>6000000000</v>
      </c>
      <c r="M567" t="s">
        <v>23</v>
      </c>
      <c r="N567" t="s">
        <v>24</v>
      </c>
      <c r="O567" t="s">
        <v>240</v>
      </c>
      <c r="P567" s="3" t="str">
        <f>+LEFT(O567,10)</f>
        <v>03/17/2020</v>
      </c>
      <c r="Q567" s="4">
        <f t="shared" si="8"/>
        <v>43907</v>
      </c>
      <c r="R567" s="5">
        <f>+Z567+AB567</f>
        <v>10</v>
      </c>
      <c r="S567" s="6">
        <f>+IF(I567="CLF",J567,L567)</f>
        <v>210000</v>
      </c>
      <c r="T567" t="str">
        <f>+MID(C567,4,2)</f>
        <v>19</v>
      </c>
      <c r="U567" t="str">
        <f>+LEFT(C567,2)</f>
        <v>03</v>
      </c>
      <c r="V567" t="str">
        <f>+RIGHT(C567,4)</f>
        <v>2020</v>
      </c>
      <c r="W567" t="str">
        <f>+MID(D567,4,2)</f>
        <v>19</v>
      </c>
      <c r="X567" t="str">
        <f>+LEFT(D567,2)</f>
        <v>03</v>
      </c>
      <c r="Y567" t="str">
        <f>+RIGHT(D567,4)</f>
        <v>2030</v>
      </c>
      <c r="Z567">
        <f>+Y567-V567</f>
        <v>10</v>
      </c>
      <c r="AA567">
        <f>+X567-U567</f>
        <v>0</v>
      </c>
      <c r="AB567">
        <f>+AA567/12</f>
        <v>0</v>
      </c>
      <c r="AC567" s="6"/>
    </row>
    <row r="568" spans="1:29" x14ac:dyDescent="0.25">
      <c r="A568" t="s">
        <v>15</v>
      </c>
      <c r="B568" t="s">
        <v>16</v>
      </c>
      <c r="C568" t="s">
        <v>227</v>
      </c>
      <c r="D568" t="s">
        <v>238</v>
      </c>
      <c r="E568" s="2">
        <v>-0.17199999999999999</v>
      </c>
      <c r="F568" t="s">
        <v>19</v>
      </c>
      <c r="G568" s="2">
        <v>0</v>
      </c>
      <c r="H568" t="s">
        <v>81</v>
      </c>
      <c r="I568" t="s">
        <v>22</v>
      </c>
      <c r="J568" s="2">
        <v>105000</v>
      </c>
      <c r="K568" t="s">
        <v>21</v>
      </c>
      <c r="L568" s="2">
        <v>3000000000</v>
      </c>
      <c r="M568" t="s">
        <v>23</v>
      </c>
      <c r="N568" t="s">
        <v>24</v>
      </c>
      <c r="O568" t="s">
        <v>241</v>
      </c>
      <c r="P568" s="3" t="str">
        <f>+LEFT(O568,10)</f>
        <v>03/17/2020</v>
      </c>
      <c r="Q568" s="4">
        <f t="shared" si="8"/>
        <v>43907</v>
      </c>
      <c r="R568" s="5">
        <f>+Z568+AB568</f>
        <v>10</v>
      </c>
      <c r="S568" s="6">
        <f>+IF(I568="CLF",J568,L568)</f>
        <v>105000</v>
      </c>
      <c r="T568" t="str">
        <f>+MID(C568,4,2)</f>
        <v>19</v>
      </c>
      <c r="U568" t="str">
        <f>+LEFT(C568,2)</f>
        <v>03</v>
      </c>
      <c r="V568" t="str">
        <f>+RIGHT(C568,4)</f>
        <v>2020</v>
      </c>
      <c r="W568" t="str">
        <f>+MID(D568,4,2)</f>
        <v>19</v>
      </c>
      <c r="X568" t="str">
        <f>+LEFT(D568,2)</f>
        <v>03</v>
      </c>
      <c r="Y568" t="str">
        <f>+RIGHT(D568,4)</f>
        <v>2030</v>
      </c>
      <c r="Z568">
        <f>+Y568-V568</f>
        <v>10</v>
      </c>
      <c r="AA568">
        <f>+X568-U568</f>
        <v>0</v>
      </c>
      <c r="AB568">
        <f>+AA568/12</f>
        <v>0</v>
      </c>
      <c r="AC568" s="6"/>
    </row>
    <row r="569" spans="1:29" x14ac:dyDescent="0.25">
      <c r="A569" t="s">
        <v>15</v>
      </c>
      <c r="B569" t="s">
        <v>16</v>
      </c>
      <c r="C569" t="s">
        <v>242</v>
      </c>
      <c r="D569" t="s">
        <v>243</v>
      </c>
      <c r="E569" s="2">
        <v>-0.48499999999999999</v>
      </c>
      <c r="F569" t="s">
        <v>19</v>
      </c>
      <c r="G569" s="2">
        <v>0</v>
      </c>
      <c r="H569" t="s">
        <v>34</v>
      </c>
      <c r="I569" t="s">
        <v>22</v>
      </c>
      <c r="J569" s="2">
        <v>175000</v>
      </c>
      <c r="K569" t="s">
        <v>21</v>
      </c>
      <c r="L569" s="2">
        <v>5000000000</v>
      </c>
      <c r="M569" t="s">
        <v>23</v>
      </c>
      <c r="N569" t="s">
        <v>24</v>
      </c>
      <c r="O569" t="s">
        <v>244</v>
      </c>
      <c r="P569" s="3" t="str">
        <f>+LEFT(O569,10)</f>
        <v>03/17/2020</v>
      </c>
      <c r="Q569" s="4">
        <f t="shared" si="8"/>
        <v>43907</v>
      </c>
      <c r="R569" s="5">
        <f>+Z569+AB569</f>
        <v>10</v>
      </c>
      <c r="S569" s="6">
        <f>+IF(I569="CLF",J569,L569)</f>
        <v>175000</v>
      </c>
      <c r="T569" t="str">
        <f>+MID(C569,4,2)</f>
        <v>04</v>
      </c>
      <c r="U569" t="str">
        <f>+LEFT(C569,2)</f>
        <v>03</v>
      </c>
      <c r="V569" t="str">
        <f>+RIGHT(C569,4)</f>
        <v>2020</v>
      </c>
      <c r="W569" t="str">
        <f>+MID(D569,4,2)</f>
        <v>04</v>
      </c>
      <c r="X569" t="str">
        <f>+LEFT(D569,2)</f>
        <v>03</v>
      </c>
      <c r="Y569" t="str">
        <f>+RIGHT(D569,4)</f>
        <v>2030</v>
      </c>
      <c r="Z569">
        <f>+Y569-V569</f>
        <v>10</v>
      </c>
      <c r="AA569">
        <f>+X569-U569</f>
        <v>0</v>
      </c>
      <c r="AB569">
        <f>+AA569/12</f>
        <v>0</v>
      </c>
      <c r="AC569" s="6"/>
    </row>
    <row r="570" spans="1:29" x14ac:dyDescent="0.25">
      <c r="A570" t="s">
        <v>15</v>
      </c>
      <c r="B570" t="s">
        <v>16</v>
      </c>
      <c r="C570" t="s">
        <v>218</v>
      </c>
      <c r="D570" t="s">
        <v>219</v>
      </c>
      <c r="E570" s="2">
        <v>-1.19</v>
      </c>
      <c r="F570" t="s">
        <v>19</v>
      </c>
      <c r="G570" s="2">
        <v>0</v>
      </c>
      <c r="H570" t="s">
        <v>59</v>
      </c>
      <c r="I570" t="s">
        <v>22</v>
      </c>
      <c r="J570" s="2">
        <v>490000</v>
      </c>
      <c r="K570" t="s">
        <v>21</v>
      </c>
      <c r="L570" s="2">
        <v>14000000000</v>
      </c>
      <c r="M570" t="s">
        <v>23</v>
      </c>
      <c r="N570" t="s">
        <v>45</v>
      </c>
      <c r="O570" t="s">
        <v>220</v>
      </c>
      <c r="P570" s="3" t="str">
        <f>+LEFT(O570,10)</f>
        <v>03/19/2020</v>
      </c>
      <c r="Q570" s="4">
        <f t="shared" si="8"/>
        <v>43909</v>
      </c>
      <c r="R570" s="5">
        <f>+Z570+AB570</f>
        <v>3</v>
      </c>
      <c r="S570" s="6">
        <f>+IF(I570="CLF",J570,L570)</f>
        <v>490000</v>
      </c>
      <c r="T570" t="str">
        <f>+MID(C570,4,2)</f>
        <v>23</v>
      </c>
      <c r="U570" t="str">
        <f>+LEFT(C570,2)</f>
        <v>03</v>
      </c>
      <c r="V570" t="str">
        <f>+RIGHT(C570,4)</f>
        <v>2020</v>
      </c>
      <c r="W570" t="str">
        <f>+MID(D570,4,2)</f>
        <v>23</v>
      </c>
      <c r="X570" t="str">
        <f>+LEFT(D570,2)</f>
        <v>03</v>
      </c>
      <c r="Y570" t="str">
        <f>+RIGHT(D570,4)</f>
        <v>2023</v>
      </c>
      <c r="Z570">
        <f>+Y570-V570</f>
        <v>3</v>
      </c>
      <c r="AA570">
        <f>+X570-U570</f>
        <v>0</v>
      </c>
      <c r="AB570">
        <f>+AA570/12</f>
        <v>0</v>
      </c>
      <c r="AC570" s="6"/>
    </row>
    <row r="571" spans="1:29" x14ac:dyDescent="0.25">
      <c r="A571" t="s">
        <v>15</v>
      </c>
      <c r="B571" t="s">
        <v>16</v>
      </c>
      <c r="C571" t="s">
        <v>218</v>
      </c>
      <c r="D571" t="s">
        <v>221</v>
      </c>
      <c r="E571" s="2">
        <v>0.22500000000000001</v>
      </c>
      <c r="F571" t="s">
        <v>19</v>
      </c>
      <c r="G571" s="2">
        <v>0</v>
      </c>
      <c r="H571" t="s">
        <v>20</v>
      </c>
      <c r="I571" t="s">
        <v>21</v>
      </c>
      <c r="J571" s="2">
        <v>3000000000</v>
      </c>
      <c r="K571" t="s">
        <v>22</v>
      </c>
      <c r="L571" s="2">
        <v>105000</v>
      </c>
      <c r="M571" t="s">
        <v>23</v>
      </c>
      <c r="N571" t="s">
        <v>24</v>
      </c>
      <c r="O571" t="s">
        <v>222</v>
      </c>
      <c r="P571" s="3" t="str">
        <f>+LEFT(O571,10)</f>
        <v>03/19/2020</v>
      </c>
      <c r="Q571" s="4">
        <f t="shared" si="8"/>
        <v>43909</v>
      </c>
      <c r="R571" s="5">
        <f>+Z571+AB571</f>
        <v>9</v>
      </c>
      <c r="S571" s="6">
        <f>+IF(I571="CLF",J571,L571)</f>
        <v>105000</v>
      </c>
      <c r="T571" t="str">
        <f>+MID(C571,4,2)</f>
        <v>23</v>
      </c>
      <c r="U571" t="str">
        <f>+LEFT(C571,2)</f>
        <v>03</v>
      </c>
      <c r="V571" t="str">
        <f>+RIGHT(C571,4)</f>
        <v>2020</v>
      </c>
      <c r="W571" t="str">
        <f>+MID(D571,4,2)</f>
        <v>23</v>
      </c>
      <c r="X571" t="str">
        <f>+LEFT(D571,2)</f>
        <v>03</v>
      </c>
      <c r="Y571" t="str">
        <f>+RIGHT(D571,4)</f>
        <v>2029</v>
      </c>
      <c r="Z571">
        <f>+Y571-V571</f>
        <v>9</v>
      </c>
      <c r="AA571">
        <f>+X571-U571</f>
        <v>0</v>
      </c>
      <c r="AB571">
        <f>+AA571/12</f>
        <v>0</v>
      </c>
      <c r="AC571" s="6"/>
    </row>
    <row r="572" spans="1:29" x14ac:dyDescent="0.25">
      <c r="A572" t="s">
        <v>15</v>
      </c>
      <c r="B572" t="s">
        <v>16</v>
      </c>
      <c r="C572" t="s">
        <v>216</v>
      </c>
      <c r="D572" t="s">
        <v>190</v>
      </c>
      <c r="E572" s="2">
        <v>0.36499999999999999</v>
      </c>
      <c r="F572" t="s">
        <v>19</v>
      </c>
      <c r="G572" s="2">
        <v>0</v>
      </c>
      <c r="H572" t="s">
        <v>20</v>
      </c>
      <c r="I572" t="s">
        <v>21</v>
      </c>
      <c r="J572" s="2">
        <v>5000000000</v>
      </c>
      <c r="K572" t="s">
        <v>22</v>
      </c>
      <c r="L572" s="2">
        <v>174000</v>
      </c>
      <c r="M572" t="s">
        <v>23</v>
      </c>
      <c r="N572" t="s">
        <v>24</v>
      </c>
      <c r="O572" t="s">
        <v>217</v>
      </c>
      <c r="P572" s="3" t="str">
        <f>+LEFT(O572,10)</f>
        <v>03/20/2020</v>
      </c>
      <c r="Q572" s="4">
        <f t="shared" si="8"/>
        <v>43910</v>
      </c>
      <c r="R572" s="5">
        <f>+Z572+AB572</f>
        <v>9</v>
      </c>
      <c r="S572" s="6">
        <f>+IF(I572="CLF",J572,L572)</f>
        <v>174000</v>
      </c>
      <c r="T572" t="str">
        <f>+MID(C572,4,2)</f>
        <v>24</v>
      </c>
      <c r="U572" t="str">
        <f>+LEFT(C572,2)</f>
        <v>03</v>
      </c>
      <c r="V572" t="str">
        <f>+RIGHT(C572,4)</f>
        <v>2020</v>
      </c>
      <c r="W572" t="str">
        <f>+MID(D572,4,2)</f>
        <v>26</v>
      </c>
      <c r="X572" t="str">
        <f>+LEFT(D572,2)</f>
        <v>03</v>
      </c>
      <c r="Y572" t="str">
        <f>+RIGHT(D572,4)</f>
        <v>2029</v>
      </c>
      <c r="Z572">
        <f>+Y572-V572</f>
        <v>9</v>
      </c>
      <c r="AA572">
        <f>+X572-U572</f>
        <v>0</v>
      </c>
      <c r="AB572">
        <f>+AA572/12</f>
        <v>0</v>
      </c>
      <c r="AC572" s="6"/>
    </row>
    <row r="573" spans="1:29" x14ac:dyDescent="0.25">
      <c r="A573" t="s">
        <v>15</v>
      </c>
      <c r="B573" t="s">
        <v>16</v>
      </c>
      <c r="C573" t="s">
        <v>178</v>
      </c>
      <c r="D573" t="s">
        <v>204</v>
      </c>
      <c r="E573" s="2">
        <v>0.54</v>
      </c>
      <c r="F573" t="s">
        <v>19</v>
      </c>
      <c r="G573" s="2">
        <v>0</v>
      </c>
      <c r="H573" t="s">
        <v>59</v>
      </c>
      <c r="I573" t="s">
        <v>22</v>
      </c>
      <c r="J573" s="2">
        <v>139000</v>
      </c>
      <c r="K573" t="s">
        <v>21</v>
      </c>
      <c r="L573" s="2">
        <v>4000000000</v>
      </c>
      <c r="M573" t="s">
        <v>23</v>
      </c>
      <c r="N573" t="s">
        <v>45</v>
      </c>
      <c r="O573" t="s">
        <v>205</v>
      </c>
      <c r="P573" s="3" t="str">
        <f>+LEFT(O573,10)</f>
        <v>03/23/2020</v>
      </c>
      <c r="Q573" s="4">
        <f t="shared" si="8"/>
        <v>43913</v>
      </c>
      <c r="R573" s="5">
        <f>+Z573+AB573</f>
        <v>12</v>
      </c>
      <c r="S573" s="6">
        <f>+IF(I573="CLF",J573,L573)</f>
        <v>139000</v>
      </c>
      <c r="T573" t="str">
        <f>+MID(C573,4,2)</f>
        <v>25</v>
      </c>
      <c r="U573" t="str">
        <f>+LEFT(C573,2)</f>
        <v>03</v>
      </c>
      <c r="V573" t="str">
        <f>+RIGHT(C573,4)</f>
        <v>2020</v>
      </c>
      <c r="W573" t="str">
        <f>+MID(D573,4,2)</f>
        <v>25</v>
      </c>
      <c r="X573" t="str">
        <f>+LEFT(D573,2)</f>
        <v>03</v>
      </c>
      <c r="Y573" t="str">
        <f>+RIGHT(D573,4)</f>
        <v>2032</v>
      </c>
      <c r="Z573">
        <f>+Y573-V573</f>
        <v>12</v>
      </c>
      <c r="AA573">
        <f>+X573-U573</f>
        <v>0</v>
      </c>
      <c r="AB573">
        <f>+AA573/12</f>
        <v>0</v>
      </c>
      <c r="AC573" s="6"/>
    </row>
    <row r="574" spans="1:29" x14ac:dyDescent="0.25">
      <c r="A574" t="s">
        <v>15</v>
      </c>
      <c r="B574" t="s">
        <v>16</v>
      </c>
      <c r="C574" t="s">
        <v>178</v>
      </c>
      <c r="D574" t="s">
        <v>204</v>
      </c>
      <c r="E574" s="2">
        <v>0.54</v>
      </c>
      <c r="F574" t="s">
        <v>19</v>
      </c>
      <c r="G574" s="2">
        <v>0</v>
      </c>
      <c r="H574" t="s">
        <v>59</v>
      </c>
      <c r="I574" t="s">
        <v>22</v>
      </c>
      <c r="J574" s="2">
        <v>139000</v>
      </c>
      <c r="K574" t="s">
        <v>21</v>
      </c>
      <c r="L574" s="2">
        <v>4000000000</v>
      </c>
      <c r="M574" t="s">
        <v>23</v>
      </c>
      <c r="N574" t="s">
        <v>45</v>
      </c>
      <c r="O574" t="s">
        <v>206</v>
      </c>
      <c r="P574" s="3" t="str">
        <f>+LEFT(O574,10)</f>
        <v>03/23/2020</v>
      </c>
      <c r="Q574" s="4">
        <f t="shared" si="8"/>
        <v>43913</v>
      </c>
      <c r="R574" s="5">
        <f>+Z574+AB574</f>
        <v>12</v>
      </c>
      <c r="S574" s="6">
        <f>+IF(I574="CLF",J574,L574)</f>
        <v>139000</v>
      </c>
      <c r="T574" t="str">
        <f>+MID(C574,4,2)</f>
        <v>25</v>
      </c>
      <c r="U574" t="str">
        <f>+LEFT(C574,2)</f>
        <v>03</v>
      </c>
      <c r="V574" t="str">
        <f>+RIGHT(C574,4)</f>
        <v>2020</v>
      </c>
      <c r="W574" t="str">
        <f>+MID(D574,4,2)</f>
        <v>25</v>
      </c>
      <c r="X574" t="str">
        <f>+LEFT(D574,2)</f>
        <v>03</v>
      </c>
      <c r="Y574" t="str">
        <f>+RIGHT(D574,4)</f>
        <v>2032</v>
      </c>
      <c r="Z574">
        <f>+Y574-V574</f>
        <v>12</v>
      </c>
      <c r="AA574">
        <f>+X574-U574</f>
        <v>0</v>
      </c>
      <c r="AB574">
        <f>+AA574/12</f>
        <v>0</v>
      </c>
      <c r="AC574" s="6"/>
    </row>
    <row r="575" spans="1:29" x14ac:dyDescent="0.25">
      <c r="A575" t="s">
        <v>15</v>
      </c>
      <c r="B575" t="s">
        <v>16</v>
      </c>
      <c r="C575" t="s">
        <v>178</v>
      </c>
      <c r="D575" t="s">
        <v>190</v>
      </c>
      <c r="E575" s="2">
        <v>0.4</v>
      </c>
      <c r="F575" t="s">
        <v>19</v>
      </c>
      <c r="G575" s="2">
        <v>0</v>
      </c>
      <c r="H575" t="s">
        <v>59</v>
      </c>
      <c r="I575" t="s">
        <v>22</v>
      </c>
      <c r="J575" s="2">
        <v>174000</v>
      </c>
      <c r="K575" t="s">
        <v>21</v>
      </c>
      <c r="L575" s="2">
        <v>5000000000</v>
      </c>
      <c r="M575" t="s">
        <v>23</v>
      </c>
      <c r="N575" t="s">
        <v>45</v>
      </c>
      <c r="O575" t="s">
        <v>208</v>
      </c>
      <c r="P575" s="3" t="str">
        <f>+LEFT(O575,10)</f>
        <v>03/23/2020</v>
      </c>
      <c r="Q575" s="4">
        <f t="shared" si="8"/>
        <v>43913</v>
      </c>
      <c r="R575" s="5">
        <f>+Z575+AB575</f>
        <v>9</v>
      </c>
      <c r="S575" s="6">
        <f>+IF(I575="CLF",J575,L575)</f>
        <v>174000</v>
      </c>
      <c r="T575" t="str">
        <f>+MID(C575,4,2)</f>
        <v>25</v>
      </c>
      <c r="U575" t="str">
        <f>+LEFT(C575,2)</f>
        <v>03</v>
      </c>
      <c r="V575" t="str">
        <f>+RIGHT(C575,4)</f>
        <v>2020</v>
      </c>
      <c r="W575" t="str">
        <f>+MID(D575,4,2)</f>
        <v>26</v>
      </c>
      <c r="X575" t="str">
        <f>+LEFT(D575,2)</f>
        <v>03</v>
      </c>
      <c r="Y575" t="str">
        <f>+RIGHT(D575,4)</f>
        <v>2029</v>
      </c>
      <c r="Z575">
        <f>+Y575-V575</f>
        <v>9</v>
      </c>
      <c r="AA575">
        <f>+X575-U575</f>
        <v>0</v>
      </c>
      <c r="AB575">
        <f>+AA575/12</f>
        <v>0</v>
      </c>
      <c r="AC575" s="6"/>
    </row>
    <row r="576" spans="1:29" x14ac:dyDescent="0.25">
      <c r="A576" t="s">
        <v>15</v>
      </c>
      <c r="B576" t="s">
        <v>16</v>
      </c>
      <c r="C576" t="s">
        <v>178</v>
      </c>
      <c r="D576" t="s">
        <v>190</v>
      </c>
      <c r="E576" s="2">
        <v>0.36499999999999999</v>
      </c>
      <c r="F576" t="s">
        <v>19</v>
      </c>
      <c r="G576" s="2">
        <v>0</v>
      </c>
      <c r="H576" t="s">
        <v>20</v>
      </c>
      <c r="I576" t="s">
        <v>21</v>
      </c>
      <c r="J576" s="2">
        <v>3000000000</v>
      </c>
      <c r="K576" t="s">
        <v>22</v>
      </c>
      <c r="L576" s="2">
        <v>104000</v>
      </c>
      <c r="M576" t="s">
        <v>23</v>
      </c>
      <c r="N576" t="s">
        <v>24</v>
      </c>
      <c r="O576" t="s">
        <v>209</v>
      </c>
      <c r="P576" s="3" t="str">
        <f>+LEFT(O576,10)</f>
        <v>03/23/2020</v>
      </c>
      <c r="Q576" s="4">
        <f t="shared" si="8"/>
        <v>43913</v>
      </c>
      <c r="R576" s="5">
        <f>+Z576+AB576</f>
        <v>9</v>
      </c>
      <c r="S576" s="6">
        <f>+IF(I576="CLF",J576,L576)</f>
        <v>104000</v>
      </c>
      <c r="T576" t="str">
        <f>+MID(C576,4,2)</f>
        <v>25</v>
      </c>
      <c r="U576" t="str">
        <f>+LEFT(C576,2)</f>
        <v>03</v>
      </c>
      <c r="V576" t="str">
        <f>+RIGHT(C576,4)</f>
        <v>2020</v>
      </c>
      <c r="W576" t="str">
        <f>+MID(D576,4,2)</f>
        <v>26</v>
      </c>
      <c r="X576" t="str">
        <f>+LEFT(D576,2)</f>
        <v>03</v>
      </c>
      <c r="Y576" t="str">
        <f>+RIGHT(D576,4)</f>
        <v>2029</v>
      </c>
      <c r="Z576">
        <f>+Y576-V576</f>
        <v>9</v>
      </c>
      <c r="AA576">
        <f>+X576-U576</f>
        <v>0</v>
      </c>
      <c r="AB576">
        <f>+AA576/12</f>
        <v>0</v>
      </c>
      <c r="AC576" s="6"/>
    </row>
    <row r="577" spans="1:29" x14ac:dyDescent="0.25">
      <c r="A577" t="s">
        <v>15</v>
      </c>
      <c r="B577" t="s">
        <v>16</v>
      </c>
      <c r="C577" t="s">
        <v>178</v>
      </c>
      <c r="D577" t="s">
        <v>211</v>
      </c>
      <c r="E577" s="2">
        <v>0.435</v>
      </c>
      <c r="F577" t="s">
        <v>19</v>
      </c>
      <c r="G577" s="2">
        <v>0</v>
      </c>
      <c r="H577" t="s">
        <v>34</v>
      </c>
      <c r="I577" t="s">
        <v>22</v>
      </c>
      <c r="J577" s="2">
        <v>139000</v>
      </c>
      <c r="K577" t="s">
        <v>21</v>
      </c>
      <c r="L577" s="2">
        <v>4000000000</v>
      </c>
      <c r="M577" t="s">
        <v>23</v>
      </c>
      <c r="N577" t="s">
        <v>24</v>
      </c>
      <c r="O577" t="s">
        <v>212</v>
      </c>
      <c r="P577" s="3" t="str">
        <f>+LEFT(O577,10)</f>
        <v>03/23/2020</v>
      </c>
      <c r="Q577" s="4">
        <f t="shared" si="8"/>
        <v>43913</v>
      </c>
      <c r="R577" s="5">
        <f>+Z577+AB577</f>
        <v>10</v>
      </c>
      <c r="S577" s="6">
        <f>+IF(I577="CLF",J577,L577)</f>
        <v>139000</v>
      </c>
      <c r="T577" t="str">
        <f>+MID(C577,4,2)</f>
        <v>25</v>
      </c>
      <c r="U577" t="str">
        <f>+LEFT(C577,2)</f>
        <v>03</v>
      </c>
      <c r="V577" t="str">
        <f>+RIGHT(C577,4)</f>
        <v>2020</v>
      </c>
      <c r="W577" t="str">
        <f>+MID(D577,4,2)</f>
        <v>25</v>
      </c>
      <c r="X577" t="str">
        <f>+LEFT(D577,2)</f>
        <v>03</v>
      </c>
      <c r="Y577" t="str">
        <f>+RIGHT(D577,4)</f>
        <v>2030</v>
      </c>
      <c r="Z577">
        <f>+Y577-V577</f>
        <v>10</v>
      </c>
      <c r="AA577">
        <f>+X577-U577</f>
        <v>0</v>
      </c>
      <c r="AB577">
        <f>+AA577/12</f>
        <v>0</v>
      </c>
      <c r="AC577" s="6"/>
    </row>
    <row r="578" spans="1:29" x14ac:dyDescent="0.25">
      <c r="A578" t="s">
        <v>15</v>
      </c>
      <c r="B578" t="s">
        <v>16</v>
      </c>
      <c r="C578" t="s">
        <v>178</v>
      </c>
      <c r="D578" t="s">
        <v>211</v>
      </c>
      <c r="E578" s="2">
        <v>0.46300000000000002</v>
      </c>
      <c r="F578" t="s">
        <v>19</v>
      </c>
      <c r="G578" s="2">
        <v>0</v>
      </c>
      <c r="H578" t="s">
        <v>34</v>
      </c>
      <c r="I578" t="s">
        <v>22</v>
      </c>
      <c r="J578" s="2">
        <v>139000</v>
      </c>
      <c r="K578" t="s">
        <v>21</v>
      </c>
      <c r="L578" s="2">
        <v>4000000000</v>
      </c>
      <c r="M578" t="s">
        <v>23</v>
      </c>
      <c r="N578" t="s">
        <v>24</v>
      </c>
      <c r="O578" t="s">
        <v>213</v>
      </c>
      <c r="P578" s="3" t="str">
        <f>+LEFT(O578,10)</f>
        <v>03/23/2020</v>
      </c>
      <c r="Q578" s="4">
        <f t="shared" si="8"/>
        <v>43913</v>
      </c>
      <c r="R578" s="5">
        <f>+Z578+AB578</f>
        <v>10</v>
      </c>
      <c r="S578" s="6">
        <f>+IF(I578="CLF",J578,L578)</f>
        <v>139000</v>
      </c>
      <c r="T578" t="str">
        <f>+MID(C578,4,2)</f>
        <v>25</v>
      </c>
      <c r="U578" t="str">
        <f>+LEFT(C578,2)</f>
        <v>03</v>
      </c>
      <c r="V578" t="str">
        <f>+RIGHT(C578,4)</f>
        <v>2020</v>
      </c>
      <c r="W578" t="str">
        <f>+MID(D578,4,2)</f>
        <v>25</v>
      </c>
      <c r="X578" t="str">
        <f>+LEFT(D578,2)</f>
        <v>03</v>
      </c>
      <c r="Y578" t="str">
        <f>+RIGHT(D578,4)</f>
        <v>2030</v>
      </c>
      <c r="Z578">
        <f>+Y578-V578</f>
        <v>10</v>
      </c>
      <c r="AA578">
        <f>+X578-U578</f>
        <v>0</v>
      </c>
      <c r="AB578">
        <f>+AA578/12</f>
        <v>0</v>
      </c>
      <c r="AC578" s="6"/>
    </row>
    <row r="579" spans="1:29" x14ac:dyDescent="0.25">
      <c r="A579" t="s">
        <v>15</v>
      </c>
      <c r="B579" t="s">
        <v>16</v>
      </c>
      <c r="C579" t="s">
        <v>178</v>
      </c>
      <c r="D579" t="s">
        <v>190</v>
      </c>
      <c r="E579" s="2">
        <v>0.36</v>
      </c>
      <c r="F579" t="s">
        <v>19</v>
      </c>
      <c r="G579" s="2">
        <v>0</v>
      </c>
      <c r="H579" t="s">
        <v>34</v>
      </c>
      <c r="I579" t="s">
        <v>22</v>
      </c>
      <c r="J579" s="2">
        <v>174000</v>
      </c>
      <c r="K579" t="s">
        <v>21</v>
      </c>
      <c r="L579" s="2">
        <v>5000000000</v>
      </c>
      <c r="M579" t="s">
        <v>23</v>
      </c>
      <c r="N579" t="s">
        <v>24</v>
      </c>
      <c r="O579" t="s">
        <v>214</v>
      </c>
      <c r="P579" s="3" t="str">
        <f>+LEFT(O579,10)</f>
        <v>03/23/2020</v>
      </c>
      <c r="Q579" s="4">
        <f t="shared" ref="Q579:Q642" si="9">+DATE(RIGHT(P579,4),LEFT(P579,2),MID(P579,4,2))</f>
        <v>43913</v>
      </c>
      <c r="R579" s="5">
        <f>+Z579+AB579</f>
        <v>9</v>
      </c>
      <c r="S579" s="6">
        <f>+IF(I579="CLF",J579,L579)</f>
        <v>174000</v>
      </c>
      <c r="T579" t="str">
        <f>+MID(C579,4,2)</f>
        <v>25</v>
      </c>
      <c r="U579" t="str">
        <f>+LEFT(C579,2)</f>
        <v>03</v>
      </c>
      <c r="V579" t="str">
        <f>+RIGHT(C579,4)</f>
        <v>2020</v>
      </c>
      <c r="W579" t="str">
        <f>+MID(D579,4,2)</f>
        <v>26</v>
      </c>
      <c r="X579" t="str">
        <f>+LEFT(D579,2)</f>
        <v>03</v>
      </c>
      <c r="Y579" t="str">
        <f>+RIGHT(D579,4)</f>
        <v>2029</v>
      </c>
      <c r="Z579">
        <f>+Y579-V579</f>
        <v>9</v>
      </c>
      <c r="AA579">
        <f>+X579-U579</f>
        <v>0</v>
      </c>
      <c r="AB579">
        <f>+AA579/12</f>
        <v>0</v>
      </c>
      <c r="AC579" s="6"/>
    </row>
    <row r="580" spans="1:29" x14ac:dyDescent="0.25">
      <c r="A580" t="s">
        <v>15</v>
      </c>
      <c r="B580" t="s">
        <v>16</v>
      </c>
      <c r="C580" t="s">
        <v>178</v>
      </c>
      <c r="D580" t="s">
        <v>190</v>
      </c>
      <c r="E580" s="2">
        <v>0.38500000000000001</v>
      </c>
      <c r="F580" t="s">
        <v>19</v>
      </c>
      <c r="G580" s="2">
        <v>0</v>
      </c>
      <c r="H580" t="s">
        <v>34</v>
      </c>
      <c r="I580" t="s">
        <v>22</v>
      </c>
      <c r="J580" s="2">
        <v>174000</v>
      </c>
      <c r="K580" t="s">
        <v>21</v>
      </c>
      <c r="L580" s="2">
        <v>5000000000</v>
      </c>
      <c r="M580" t="s">
        <v>23</v>
      </c>
      <c r="N580" t="s">
        <v>24</v>
      </c>
      <c r="O580" t="s">
        <v>215</v>
      </c>
      <c r="P580" s="3" t="str">
        <f>+LEFT(O580,10)</f>
        <v>03/23/2020</v>
      </c>
      <c r="Q580" s="4">
        <f t="shared" si="9"/>
        <v>43913</v>
      </c>
      <c r="R580" s="5">
        <f>+Z580+AB580</f>
        <v>9</v>
      </c>
      <c r="S580" s="6">
        <f>+IF(I580="CLF",J580,L580)</f>
        <v>174000</v>
      </c>
      <c r="T580" t="str">
        <f>+MID(C580,4,2)</f>
        <v>25</v>
      </c>
      <c r="U580" t="str">
        <f>+LEFT(C580,2)</f>
        <v>03</v>
      </c>
      <c r="V580" t="str">
        <f>+RIGHT(C580,4)</f>
        <v>2020</v>
      </c>
      <c r="W580" t="str">
        <f>+MID(D580,4,2)</f>
        <v>26</v>
      </c>
      <c r="X580" t="str">
        <f>+LEFT(D580,2)</f>
        <v>03</v>
      </c>
      <c r="Y580" t="str">
        <f>+RIGHT(D580,4)</f>
        <v>2029</v>
      </c>
      <c r="Z580">
        <f>+Y580-V580</f>
        <v>9</v>
      </c>
      <c r="AA580">
        <f>+X580-U580</f>
        <v>0</v>
      </c>
      <c r="AB580">
        <f>+AA580/12</f>
        <v>0</v>
      </c>
      <c r="AC580" s="6"/>
    </row>
    <row r="581" spans="1:29" x14ac:dyDescent="0.25">
      <c r="A581" t="s">
        <v>15</v>
      </c>
      <c r="B581" t="s">
        <v>16</v>
      </c>
      <c r="C581" t="s">
        <v>189</v>
      </c>
      <c r="D581" t="s">
        <v>190</v>
      </c>
      <c r="E581" s="2">
        <v>0.36</v>
      </c>
      <c r="F581" t="s">
        <v>19</v>
      </c>
      <c r="G581" s="2">
        <v>0</v>
      </c>
      <c r="H581" t="s">
        <v>59</v>
      </c>
      <c r="I581" t="s">
        <v>22</v>
      </c>
      <c r="J581" s="2">
        <v>104000</v>
      </c>
      <c r="K581" t="s">
        <v>21</v>
      </c>
      <c r="L581" s="2">
        <v>3000000000</v>
      </c>
      <c r="M581" t="s">
        <v>23</v>
      </c>
      <c r="N581" t="s">
        <v>45</v>
      </c>
      <c r="O581" t="s">
        <v>191</v>
      </c>
      <c r="P581" s="3" t="str">
        <f>+LEFT(O581,10)</f>
        <v>03/24/2020</v>
      </c>
      <c r="Q581" s="4">
        <f t="shared" si="9"/>
        <v>43914</v>
      </c>
      <c r="R581" s="5">
        <f>+Z581+AB581</f>
        <v>9</v>
      </c>
      <c r="S581" s="6">
        <f>+IF(I581="CLF",J581,L581)</f>
        <v>104000</v>
      </c>
      <c r="T581" t="str">
        <f>+MID(C581,4,2)</f>
        <v>26</v>
      </c>
      <c r="U581" t="str">
        <f>+LEFT(C581,2)</f>
        <v>03</v>
      </c>
      <c r="V581" t="str">
        <f>+RIGHT(C581,4)</f>
        <v>2020</v>
      </c>
      <c r="W581" t="str">
        <f>+MID(D581,4,2)</f>
        <v>26</v>
      </c>
      <c r="X581" t="str">
        <f>+LEFT(D581,2)</f>
        <v>03</v>
      </c>
      <c r="Y581" t="str">
        <f>+RIGHT(D581,4)</f>
        <v>2029</v>
      </c>
      <c r="Z581">
        <f>+Y581-V581</f>
        <v>9</v>
      </c>
      <c r="AA581">
        <f>+X581-U581</f>
        <v>0</v>
      </c>
      <c r="AB581">
        <f>+AA581/12</f>
        <v>0</v>
      </c>
      <c r="AC581" s="6"/>
    </row>
    <row r="582" spans="1:29" x14ac:dyDescent="0.25">
      <c r="A582" t="s">
        <v>15</v>
      </c>
      <c r="B582" t="s">
        <v>16</v>
      </c>
      <c r="C582" t="s">
        <v>189</v>
      </c>
      <c r="D582" t="s">
        <v>190</v>
      </c>
      <c r="E582" s="2">
        <v>0.36</v>
      </c>
      <c r="F582" t="s">
        <v>19</v>
      </c>
      <c r="G582" s="2">
        <v>0</v>
      </c>
      <c r="H582" t="s">
        <v>20</v>
      </c>
      <c r="I582" t="s">
        <v>21</v>
      </c>
      <c r="J582" s="2">
        <v>16000000000</v>
      </c>
      <c r="K582" t="s">
        <v>22</v>
      </c>
      <c r="L582" s="2">
        <v>559000</v>
      </c>
      <c r="M582" t="s">
        <v>23</v>
      </c>
      <c r="N582" t="s">
        <v>24</v>
      </c>
      <c r="O582" t="s">
        <v>192</v>
      </c>
      <c r="P582" s="3" t="str">
        <f>+LEFT(O582,10)</f>
        <v>03/24/2020</v>
      </c>
      <c r="Q582" s="4">
        <f t="shared" si="9"/>
        <v>43914</v>
      </c>
      <c r="R582" s="5">
        <f>+Z582+AB582</f>
        <v>9</v>
      </c>
      <c r="S582" s="6">
        <f>+IF(I582="CLF",J582,L582)</f>
        <v>559000</v>
      </c>
      <c r="T582" t="str">
        <f>+MID(C582,4,2)</f>
        <v>26</v>
      </c>
      <c r="U582" t="str">
        <f>+LEFT(C582,2)</f>
        <v>03</v>
      </c>
      <c r="V582" t="str">
        <f>+RIGHT(C582,4)</f>
        <v>2020</v>
      </c>
      <c r="W582" t="str">
        <f>+MID(D582,4,2)</f>
        <v>26</v>
      </c>
      <c r="X582" t="str">
        <f>+LEFT(D582,2)</f>
        <v>03</v>
      </c>
      <c r="Y582" t="str">
        <f>+RIGHT(D582,4)</f>
        <v>2029</v>
      </c>
      <c r="Z582">
        <f>+Y582-V582</f>
        <v>9</v>
      </c>
      <c r="AA582">
        <f>+X582-U582</f>
        <v>0</v>
      </c>
      <c r="AB582">
        <f>+AA582/12</f>
        <v>0</v>
      </c>
      <c r="AC582" s="6"/>
    </row>
    <row r="583" spans="1:29" x14ac:dyDescent="0.25">
      <c r="A583" t="s">
        <v>15</v>
      </c>
      <c r="B583" t="s">
        <v>16</v>
      </c>
      <c r="C583" t="s">
        <v>189</v>
      </c>
      <c r="D583" t="s">
        <v>190</v>
      </c>
      <c r="E583" s="2">
        <v>0.36</v>
      </c>
      <c r="F583" t="s">
        <v>19</v>
      </c>
      <c r="G583" s="2">
        <v>0</v>
      </c>
      <c r="H583" t="s">
        <v>20</v>
      </c>
      <c r="I583" t="s">
        <v>21</v>
      </c>
      <c r="J583" s="2">
        <v>3000000000</v>
      </c>
      <c r="K583" t="s">
        <v>22</v>
      </c>
      <c r="L583" s="2">
        <v>104000</v>
      </c>
      <c r="M583" t="s">
        <v>23</v>
      </c>
      <c r="N583" t="s">
        <v>24</v>
      </c>
      <c r="O583" t="s">
        <v>193</v>
      </c>
      <c r="P583" s="3" t="str">
        <f>+LEFT(O583,10)</f>
        <v>03/24/2020</v>
      </c>
      <c r="Q583" s="4">
        <f t="shared" si="9"/>
        <v>43914</v>
      </c>
      <c r="R583" s="5">
        <f>+Z583+AB583</f>
        <v>9</v>
      </c>
      <c r="S583" s="6">
        <f>+IF(I583="CLF",J583,L583)</f>
        <v>104000</v>
      </c>
      <c r="T583" t="str">
        <f>+MID(C583,4,2)</f>
        <v>26</v>
      </c>
      <c r="U583" t="str">
        <f>+LEFT(C583,2)</f>
        <v>03</v>
      </c>
      <c r="V583" t="str">
        <f>+RIGHT(C583,4)</f>
        <v>2020</v>
      </c>
      <c r="W583" t="str">
        <f>+MID(D583,4,2)</f>
        <v>26</v>
      </c>
      <c r="X583" t="str">
        <f>+LEFT(D583,2)</f>
        <v>03</v>
      </c>
      <c r="Y583" t="str">
        <f>+RIGHT(D583,4)</f>
        <v>2029</v>
      </c>
      <c r="Z583">
        <f>+Y583-V583</f>
        <v>9</v>
      </c>
      <c r="AA583">
        <f>+X583-U583</f>
        <v>0</v>
      </c>
      <c r="AB583">
        <f>+AA583/12</f>
        <v>0</v>
      </c>
      <c r="AC583" s="6"/>
    </row>
    <row r="584" spans="1:29" x14ac:dyDescent="0.25">
      <c r="A584" t="s">
        <v>15</v>
      </c>
      <c r="B584" t="s">
        <v>16</v>
      </c>
      <c r="C584" t="s">
        <v>189</v>
      </c>
      <c r="D584" t="s">
        <v>195</v>
      </c>
      <c r="E584" s="2">
        <v>-0.53</v>
      </c>
      <c r="F584" t="s">
        <v>19</v>
      </c>
      <c r="G584" s="2">
        <v>0</v>
      </c>
      <c r="H584" t="s">
        <v>20</v>
      </c>
      <c r="I584" t="s">
        <v>21</v>
      </c>
      <c r="J584" s="2">
        <v>9000000000</v>
      </c>
      <c r="K584" t="s">
        <v>22</v>
      </c>
      <c r="L584" s="2">
        <v>314000</v>
      </c>
      <c r="M584" t="s">
        <v>23</v>
      </c>
      <c r="N584" t="s">
        <v>24</v>
      </c>
      <c r="O584" t="s">
        <v>196</v>
      </c>
      <c r="P584" s="3" t="str">
        <f>+LEFT(O584,10)</f>
        <v>03/24/2020</v>
      </c>
      <c r="Q584" s="4">
        <f t="shared" si="9"/>
        <v>43914</v>
      </c>
      <c r="R584" s="5">
        <f>+Z584+AB584</f>
        <v>5</v>
      </c>
      <c r="S584" s="6">
        <f>+IF(I584="CLF",J584,L584)</f>
        <v>314000</v>
      </c>
      <c r="T584" t="str">
        <f>+MID(C584,4,2)</f>
        <v>26</v>
      </c>
      <c r="U584" t="str">
        <f>+LEFT(C584,2)</f>
        <v>03</v>
      </c>
      <c r="V584" t="str">
        <f>+RIGHT(C584,4)</f>
        <v>2020</v>
      </c>
      <c r="W584" t="str">
        <f>+MID(D584,4,2)</f>
        <v>26</v>
      </c>
      <c r="X584" t="str">
        <f>+LEFT(D584,2)</f>
        <v>03</v>
      </c>
      <c r="Y584" t="str">
        <f>+RIGHT(D584,4)</f>
        <v>2025</v>
      </c>
      <c r="Z584">
        <f>+Y584-V584</f>
        <v>5</v>
      </c>
      <c r="AA584">
        <f>+X584-U584</f>
        <v>0</v>
      </c>
      <c r="AB584">
        <f>+AA584/12</f>
        <v>0</v>
      </c>
      <c r="AC584" s="6"/>
    </row>
    <row r="585" spans="1:29" x14ac:dyDescent="0.25">
      <c r="A585" t="s">
        <v>15</v>
      </c>
      <c r="B585" t="s">
        <v>16</v>
      </c>
      <c r="C585" t="s">
        <v>42</v>
      </c>
      <c r="D585" t="s">
        <v>198</v>
      </c>
      <c r="E585" s="2">
        <v>-0.76</v>
      </c>
      <c r="F585" t="s">
        <v>19</v>
      </c>
      <c r="G585" s="2">
        <v>0</v>
      </c>
      <c r="H585" t="s">
        <v>59</v>
      </c>
      <c r="I585" t="s">
        <v>22</v>
      </c>
      <c r="J585" s="2">
        <v>663000</v>
      </c>
      <c r="K585" t="s">
        <v>21</v>
      </c>
      <c r="L585" s="2">
        <v>19000000000</v>
      </c>
      <c r="M585" t="s">
        <v>23</v>
      </c>
      <c r="N585" t="s">
        <v>45</v>
      </c>
      <c r="O585" t="s">
        <v>199</v>
      </c>
      <c r="P585" s="3" t="str">
        <f>+LEFT(O585,10)</f>
        <v>03/24/2020</v>
      </c>
      <c r="Q585" s="4">
        <f t="shared" si="9"/>
        <v>43914</v>
      </c>
      <c r="R585" s="5">
        <f>+Z585+AB585</f>
        <v>4.333333333333333</v>
      </c>
      <c r="S585" s="6">
        <f>+IF(I585="CLF",J585,L585)</f>
        <v>663000</v>
      </c>
      <c r="T585" t="str">
        <f>+MID(C585,4,2)</f>
        <v>13</v>
      </c>
      <c r="U585" t="str">
        <f>+LEFT(C585,2)</f>
        <v>04</v>
      </c>
      <c r="V585" t="str">
        <f>+RIGHT(C585,4)</f>
        <v>2020</v>
      </c>
      <c r="W585" t="str">
        <f>+MID(D585,4,2)</f>
        <v>14</v>
      </c>
      <c r="X585" t="str">
        <f>+LEFT(D585,2)</f>
        <v>08</v>
      </c>
      <c r="Y585" t="str">
        <f>+RIGHT(D585,4)</f>
        <v>2024</v>
      </c>
      <c r="Z585">
        <f>+Y585-V585</f>
        <v>4</v>
      </c>
      <c r="AA585">
        <f>+X585-U585</f>
        <v>4</v>
      </c>
      <c r="AB585">
        <f>+AA585/12</f>
        <v>0.33333333333333331</v>
      </c>
      <c r="AC585" s="6"/>
    </row>
    <row r="586" spans="1:29" x14ac:dyDescent="0.25">
      <c r="A586" t="s">
        <v>15</v>
      </c>
      <c r="B586" t="s">
        <v>16</v>
      </c>
      <c r="C586" t="s">
        <v>189</v>
      </c>
      <c r="D586" t="s">
        <v>190</v>
      </c>
      <c r="E586" s="2">
        <v>0.36</v>
      </c>
      <c r="F586" t="s">
        <v>19</v>
      </c>
      <c r="G586" s="2">
        <v>0</v>
      </c>
      <c r="H586" t="s">
        <v>81</v>
      </c>
      <c r="I586" t="s">
        <v>22</v>
      </c>
      <c r="J586" s="2">
        <v>104000</v>
      </c>
      <c r="K586" t="s">
        <v>21</v>
      </c>
      <c r="L586" s="2">
        <v>3000000000</v>
      </c>
      <c r="M586" t="s">
        <v>23</v>
      </c>
      <c r="N586" t="s">
        <v>24</v>
      </c>
      <c r="O586" t="s">
        <v>200</v>
      </c>
      <c r="P586" s="3" t="str">
        <f>+LEFT(O586,10)</f>
        <v>03/24/2020</v>
      </c>
      <c r="Q586" s="4">
        <f t="shared" si="9"/>
        <v>43914</v>
      </c>
      <c r="R586" s="5">
        <f>+Z586+AB586</f>
        <v>9</v>
      </c>
      <c r="S586" s="6">
        <f>+IF(I586="CLF",J586,L586)</f>
        <v>104000</v>
      </c>
      <c r="T586" t="str">
        <f>+MID(C586,4,2)</f>
        <v>26</v>
      </c>
      <c r="U586" t="str">
        <f>+LEFT(C586,2)</f>
        <v>03</v>
      </c>
      <c r="V586" t="str">
        <f>+RIGHT(C586,4)</f>
        <v>2020</v>
      </c>
      <c r="W586" t="str">
        <f>+MID(D586,4,2)</f>
        <v>26</v>
      </c>
      <c r="X586" t="str">
        <f>+LEFT(D586,2)</f>
        <v>03</v>
      </c>
      <c r="Y586" t="str">
        <f>+RIGHT(D586,4)</f>
        <v>2029</v>
      </c>
      <c r="Z586">
        <f>+Y586-V586</f>
        <v>9</v>
      </c>
      <c r="AA586">
        <f>+X586-U586</f>
        <v>0</v>
      </c>
      <c r="AB586">
        <f>+AA586/12</f>
        <v>0</v>
      </c>
      <c r="AC586" s="6"/>
    </row>
    <row r="587" spans="1:29" x14ac:dyDescent="0.25">
      <c r="A587" t="s">
        <v>15</v>
      </c>
      <c r="B587" t="s">
        <v>16</v>
      </c>
      <c r="C587" t="s">
        <v>189</v>
      </c>
      <c r="D587" t="s">
        <v>202</v>
      </c>
      <c r="E587" s="2">
        <v>-0.26</v>
      </c>
      <c r="F587" t="s">
        <v>19</v>
      </c>
      <c r="G587" s="2">
        <v>0</v>
      </c>
      <c r="H587" t="s">
        <v>34</v>
      </c>
      <c r="I587" t="s">
        <v>22</v>
      </c>
      <c r="J587" s="2">
        <v>209000</v>
      </c>
      <c r="K587" t="s">
        <v>21</v>
      </c>
      <c r="L587" s="2">
        <v>6000000000</v>
      </c>
      <c r="M587" t="s">
        <v>23</v>
      </c>
      <c r="N587" t="s">
        <v>24</v>
      </c>
      <c r="O587" t="s">
        <v>203</v>
      </c>
      <c r="P587" s="3" t="str">
        <f>+LEFT(O587,10)</f>
        <v>03/24/2020</v>
      </c>
      <c r="Q587" s="4">
        <f t="shared" si="9"/>
        <v>43914</v>
      </c>
      <c r="R587" s="5">
        <f>+Z587+AB587</f>
        <v>6</v>
      </c>
      <c r="S587" s="6">
        <f>+IF(I587="CLF",J587,L587)</f>
        <v>209000</v>
      </c>
      <c r="T587" t="str">
        <f>+MID(C587,4,2)</f>
        <v>26</v>
      </c>
      <c r="U587" t="str">
        <f>+LEFT(C587,2)</f>
        <v>03</v>
      </c>
      <c r="V587" t="str">
        <f>+RIGHT(C587,4)</f>
        <v>2020</v>
      </c>
      <c r="W587" t="str">
        <f>+MID(D587,4,2)</f>
        <v>26</v>
      </c>
      <c r="X587" t="str">
        <f>+LEFT(D587,2)</f>
        <v>03</v>
      </c>
      <c r="Y587" t="str">
        <f>+RIGHT(D587,4)</f>
        <v>2026</v>
      </c>
      <c r="Z587">
        <f>+Y587-V587</f>
        <v>6</v>
      </c>
      <c r="AA587">
        <f>+X587-U587</f>
        <v>0</v>
      </c>
      <c r="AB587">
        <f>+AA587/12</f>
        <v>0</v>
      </c>
      <c r="AC587" s="6"/>
    </row>
    <row r="588" spans="1:29" x14ac:dyDescent="0.25">
      <c r="A588" t="s">
        <v>15</v>
      </c>
      <c r="B588" t="s">
        <v>16</v>
      </c>
      <c r="C588" t="s">
        <v>69</v>
      </c>
      <c r="D588" t="s">
        <v>70</v>
      </c>
      <c r="E588" s="2">
        <v>0.41</v>
      </c>
      <c r="F588" t="s">
        <v>19</v>
      </c>
      <c r="G588" s="2">
        <v>0</v>
      </c>
      <c r="H588" t="s">
        <v>20</v>
      </c>
      <c r="I588" t="s">
        <v>22</v>
      </c>
      <c r="J588" s="2">
        <v>69000</v>
      </c>
      <c r="K588" t="s">
        <v>21</v>
      </c>
      <c r="L588" s="2">
        <v>2000000000</v>
      </c>
      <c r="M588" t="s">
        <v>23</v>
      </c>
      <c r="N588" t="s">
        <v>45</v>
      </c>
      <c r="O588" t="s">
        <v>177</v>
      </c>
      <c r="P588" s="3" t="str">
        <f>+LEFT(O588,10)</f>
        <v>03/25/2020</v>
      </c>
      <c r="Q588" s="4">
        <f t="shared" si="9"/>
        <v>43915</v>
      </c>
      <c r="R588" s="5">
        <f>+Z588+AB588</f>
        <v>10</v>
      </c>
      <c r="S588" s="6">
        <f>+IF(I588="CLF",J588,L588)</f>
        <v>69000</v>
      </c>
      <c r="T588" t="str">
        <f>+MID(C588,4,2)</f>
        <v>27</v>
      </c>
      <c r="U588" t="str">
        <f>+LEFT(C588,2)</f>
        <v>03</v>
      </c>
      <c r="V588" t="str">
        <f>+RIGHT(C588,4)</f>
        <v>2020</v>
      </c>
      <c r="W588" t="str">
        <f>+MID(D588,4,2)</f>
        <v>27</v>
      </c>
      <c r="X588" t="str">
        <f>+LEFT(D588,2)</f>
        <v>03</v>
      </c>
      <c r="Y588" t="str">
        <f>+RIGHT(D588,4)</f>
        <v>2030</v>
      </c>
      <c r="Z588">
        <f>+Y588-V588</f>
        <v>10</v>
      </c>
      <c r="AA588">
        <f>+X588-U588</f>
        <v>0</v>
      </c>
      <c r="AB588">
        <f>+AA588/12</f>
        <v>0</v>
      </c>
      <c r="AC588" s="6"/>
    </row>
    <row r="589" spans="1:29" x14ac:dyDescent="0.25">
      <c r="A589" t="s">
        <v>15</v>
      </c>
      <c r="B589" t="s">
        <v>16</v>
      </c>
      <c r="C589" t="s">
        <v>69</v>
      </c>
      <c r="D589" t="s">
        <v>70</v>
      </c>
      <c r="E589" s="2">
        <v>0.37</v>
      </c>
      <c r="F589" t="s">
        <v>19</v>
      </c>
      <c r="G589" s="2">
        <v>0</v>
      </c>
      <c r="H589" t="s">
        <v>62</v>
      </c>
      <c r="I589" t="s">
        <v>22</v>
      </c>
      <c r="J589" s="2">
        <v>244000</v>
      </c>
      <c r="K589" t="s">
        <v>21</v>
      </c>
      <c r="L589" s="2">
        <v>7000000000</v>
      </c>
      <c r="M589" t="s">
        <v>23</v>
      </c>
      <c r="N589" t="s">
        <v>45</v>
      </c>
      <c r="O589" t="s">
        <v>179</v>
      </c>
      <c r="P589" s="3" t="str">
        <f>+LEFT(O589,10)</f>
        <v>03/25/2020</v>
      </c>
      <c r="Q589" s="4">
        <f t="shared" si="9"/>
        <v>43915</v>
      </c>
      <c r="R589" s="5">
        <f>+Z589+AB589</f>
        <v>10</v>
      </c>
      <c r="S589" s="6">
        <f>+IF(I589="CLF",J589,L589)</f>
        <v>244000</v>
      </c>
      <c r="T589" t="str">
        <f>+MID(C589,4,2)</f>
        <v>27</v>
      </c>
      <c r="U589" t="str">
        <f>+LEFT(C589,2)</f>
        <v>03</v>
      </c>
      <c r="V589" t="str">
        <f>+RIGHT(C589,4)</f>
        <v>2020</v>
      </c>
      <c r="W589" t="str">
        <f>+MID(D589,4,2)</f>
        <v>27</v>
      </c>
      <c r="X589" t="str">
        <f>+LEFT(D589,2)</f>
        <v>03</v>
      </c>
      <c r="Y589" t="str">
        <f>+RIGHT(D589,4)</f>
        <v>2030</v>
      </c>
      <c r="Z589">
        <f>+Y589-V589</f>
        <v>10</v>
      </c>
      <c r="AA589">
        <f>+X589-U589</f>
        <v>0</v>
      </c>
      <c r="AB589">
        <f>+AA589/12</f>
        <v>0</v>
      </c>
      <c r="AC589" s="6"/>
    </row>
    <row r="590" spans="1:29" x14ac:dyDescent="0.25">
      <c r="A590" t="s">
        <v>15</v>
      </c>
      <c r="B590" t="s">
        <v>16</v>
      </c>
      <c r="C590" t="s">
        <v>69</v>
      </c>
      <c r="D590" t="s">
        <v>70</v>
      </c>
      <c r="E590" s="2">
        <v>0.33</v>
      </c>
      <c r="F590" t="s">
        <v>19</v>
      </c>
      <c r="G590" s="2">
        <v>0</v>
      </c>
      <c r="H590" t="s">
        <v>20</v>
      </c>
      <c r="I590" t="s">
        <v>21</v>
      </c>
      <c r="J590" s="2">
        <v>3000000000</v>
      </c>
      <c r="K590" t="s">
        <v>22</v>
      </c>
      <c r="L590" s="2">
        <v>104000</v>
      </c>
      <c r="M590" t="s">
        <v>23</v>
      </c>
      <c r="N590" t="s">
        <v>24</v>
      </c>
      <c r="O590" t="s">
        <v>180</v>
      </c>
      <c r="P590" s="3" t="str">
        <f>+LEFT(O590,10)</f>
        <v>03/25/2020</v>
      </c>
      <c r="Q590" s="4">
        <f t="shared" si="9"/>
        <v>43915</v>
      </c>
      <c r="R590" s="5">
        <f>+Z590+AB590</f>
        <v>10</v>
      </c>
      <c r="S590" s="6">
        <f>+IF(I590="CLF",J590,L590)</f>
        <v>104000</v>
      </c>
      <c r="T590" t="str">
        <f>+MID(C590,4,2)</f>
        <v>27</v>
      </c>
      <c r="U590" t="str">
        <f>+LEFT(C590,2)</f>
        <v>03</v>
      </c>
      <c r="V590" t="str">
        <f>+RIGHT(C590,4)</f>
        <v>2020</v>
      </c>
      <c r="W590" t="str">
        <f>+MID(D590,4,2)</f>
        <v>27</v>
      </c>
      <c r="X590" t="str">
        <f>+LEFT(D590,2)</f>
        <v>03</v>
      </c>
      <c r="Y590" t="str">
        <f>+RIGHT(D590,4)</f>
        <v>2030</v>
      </c>
      <c r="Z590">
        <f>+Y590-V590</f>
        <v>10</v>
      </c>
      <c r="AA590">
        <f>+X590-U590</f>
        <v>0</v>
      </c>
      <c r="AB590">
        <f>+AA590/12</f>
        <v>0</v>
      </c>
      <c r="AC590" s="6"/>
    </row>
    <row r="591" spans="1:29" x14ac:dyDescent="0.25">
      <c r="A591" t="s">
        <v>15</v>
      </c>
      <c r="B591" t="s">
        <v>16</v>
      </c>
      <c r="C591" t="s">
        <v>69</v>
      </c>
      <c r="D591" t="s">
        <v>70</v>
      </c>
      <c r="E591" s="2">
        <v>0.33</v>
      </c>
      <c r="F591" t="s">
        <v>19</v>
      </c>
      <c r="G591" s="2">
        <v>0</v>
      </c>
      <c r="H591" t="s">
        <v>20</v>
      </c>
      <c r="I591" t="s">
        <v>21</v>
      </c>
      <c r="J591" s="2">
        <v>1000000000</v>
      </c>
      <c r="K591" t="s">
        <v>22</v>
      </c>
      <c r="L591" s="2">
        <v>34000</v>
      </c>
      <c r="M591" t="s">
        <v>23</v>
      </c>
      <c r="N591" t="s">
        <v>24</v>
      </c>
      <c r="O591" t="s">
        <v>181</v>
      </c>
      <c r="P591" s="3" t="str">
        <f>+LEFT(O591,10)</f>
        <v>03/25/2020</v>
      </c>
      <c r="Q591" s="4">
        <f t="shared" si="9"/>
        <v>43915</v>
      </c>
      <c r="R591" s="5">
        <f>+Z591+AB591</f>
        <v>10</v>
      </c>
      <c r="S591" s="6">
        <f>+IF(I591="CLF",J591,L591)</f>
        <v>34000</v>
      </c>
      <c r="T591" t="str">
        <f>+MID(C591,4,2)</f>
        <v>27</v>
      </c>
      <c r="U591" t="str">
        <f>+LEFT(C591,2)</f>
        <v>03</v>
      </c>
      <c r="V591" t="str">
        <f>+RIGHT(C591,4)</f>
        <v>2020</v>
      </c>
      <c r="W591" t="str">
        <f>+MID(D591,4,2)</f>
        <v>27</v>
      </c>
      <c r="X591" t="str">
        <f>+LEFT(D591,2)</f>
        <v>03</v>
      </c>
      <c r="Y591" t="str">
        <f>+RIGHT(D591,4)</f>
        <v>2030</v>
      </c>
      <c r="Z591">
        <f>+Y591-V591</f>
        <v>10</v>
      </c>
      <c r="AA591">
        <f>+X591-U591</f>
        <v>0</v>
      </c>
      <c r="AB591">
        <f>+AA591/12</f>
        <v>0</v>
      </c>
      <c r="AC591" s="6"/>
    </row>
    <row r="592" spans="1:29" x14ac:dyDescent="0.25">
      <c r="A592" t="s">
        <v>15</v>
      </c>
      <c r="B592" t="s">
        <v>16</v>
      </c>
      <c r="C592" t="s">
        <v>69</v>
      </c>
      <c r="D592" t="s">
        <v>70</v>
      </c>
      <c r="E592" s="2">
        <v>0.33</v>
      </c>
      <c r="F592" t="s">
        <v>19</v>
      </c>
      <c r="G592" s="2">
        <v>0</v>
      </c>
      <c r="H592" t="s">
        <v>20</v>
      </c>
      <c r="I592" t="s">
        <v>21</v>
      </c>
      <c r="J592" s="2">
        <v>17000000000</v>
      </c>
      <c r="K592" t="s">
        <v>22</v>
      </c>
      <c r="L592" s="2">
        <v>594000</v>
      </c>
      <c r="M592" t="s">
        <v>23</v>
      </c>
      <c r="N592" t="s">
        <v>24</v>
      </c>
      <c r="O592" t="s">
        <v>182</v>
      </c>
      <c r="P592" s="3" t="str">
        <f>+LEFT(O592,10)</f>
        <v>03/25/2020</v>
      </c>
      <c r="Q592" s="4">
        <f t="shared" si="9"/>
        <v>43915</v>
      </c>
      <c r="R592" s="5">
        <f>+Z592+AB592</f>
        <v>10</v>
      </c>
      <c r="S592" s="6">
        <f>+IF(I592="CLF",J592,L592)</f>
        <v>594000</v>
      </c>
      <c r="T592" t="str">
        <f>+MID(C592,4,2)</f>
        <v>27</v>
      </c>
      <c r="U592" t="str">
        <f>+LEFT(C592,2)</f>
        <v>03</v>
      </c>
      <c r="V592" t="str">
        <f>+RIGHT(C592,4)</f>
        <v>2020</v>
      </c>
      <c r="W592" t="str">
        <f>+MID(D592,4,2)</f>
        <v>27</v>
      </c>
      <c r="X592" t="str">
        <f>+LEFT(D592,2)</f>
        <v>03</v>
      </c>
      <c r="Y592" t="str">
        <f>+RIGHT(D592,4)</f>
        <v>2030</v>
      </c>
      <c r="Z592">
        <f>+Y592-V592</f>
        <v>10</v>
      </c>
      <c r="AA592">
        <f>+X592-U592</f>
        <v>0</v>
      </c>
      <c r="AB592">
        <f>+AA592/12</f>
        <v>0</v>
      </c>
      <c r="AC592" s="6"/>
    </row>
    <row r="593" spans="1:29" x14ac:dyDescent="0.25">
      <c r="A593" t="s">
        <v>15</v>
      </c>
      <c r="B593" t="s">
        <v>16</v>
      </c>
      <c r="C593" t="s">
        <v>69</v>
      </c>
      <c r="D593" t="s">
        <v>70</v>
      </c>
      <c r="E593" s="2">
        <v>0.33</v>
      </c>
      <c r="F593" t="s">
        <v>19</v>
      </c>
      <c r="G593" s="2">
        <v>0</v>
      </c>
      <c r="H593" t="s">
        <v>59</v>
      </c>
      <c r="I593" t="s">
        <v>22</v>
      </c>
      <c r="J593" s="2">
        <v>34000</v>
      </c>
      <c r="K593" t="s">
        <v>21</v>
      </c>
      <c r="L593" s="2">
        <v>1000000000</v>
      </c>
      <c r="M593" t="s">
        <v>23</v>
      </c>
      <c r="N593" t="s">
        <v>45</v>
      </c>
      <c r="O593" t="s">
        <v>183</v>
      </c>
      <c r="P593" s="3" t="str">
        <f>+LEFT(O593,10)</f>
        <v>03/25/2020</v>
      </c>
      <c r="Q593" s="4">
        <f t="shared" si="9"/>
        <v>43915</v>
      </c>
      <c r="R593" s="5">
        <f>+Z593+AB593</f>
        <v>10</v>
      </c>
      <c r="S593" s="6">
        <f>+IF(I593="CLF",J593,L593)</f>
        <v>34000</v>
      </c>
      <c r="T593" t="str">
        <f>+MID(C593,4,2)</f>
        <v>27</v>
      </c>
      <c r="U593" t="str">
        <f>+LEFT(C593,2)</f>
        <v>03</v>
      </c>
      <c r="V593" t="str">
        <f>+RIGHT(C593,4)</f>
        <v>2020</v>
      </c>
      <c r="W593" t="str">
        <f>+MID(D593,4,2)</f>
        <v>27</v>
      </c>
      <c r="X593" t="str">
        <f>+LEFT(D593,2)</f>
        <v>03</v>
      </c>
      <c r="Y593" t="str">
        <f>+RIGHT(D593,4)</f>
        <v>2030</v>
      </c>
      <c r="Z593">
        <f>+Y593-V593</f>
        <v>10</v>
      </c>
      <c r="AA593">
        <f>+X593-U593</f>
        <v>0</v>
      </c>
      <c r="AB593">
        <f>+AA593/12</f>
        <v>0</v>
      </c>
      <c r="AC593" s="6"/>
    </row>
    <row r="594" spans="1:29" x14ac:dyDescent="0.25">
      <c r="A594" t="s">
        <v>15</v>
      </c>
      <c r="B594" t="s">
        <v>16</v>
      </c>
      <c r="C594" t="s">
        <v>69</v>
      </c>
      <c r="D594" t="s">
        <v>184</v>
      </c>
      <c r="E594" s="2">
        <v>-1.6</v>
      </c>
      <c r="F594" t="s">
        <v>19</v>
      </c>
      <c r="G594" s="2">
        <v>0</v>
      </c>
      <c r="H594" t="s">
        <v>62</v>
      </c>
      <c r="I594" t="s">
        <v>22</v>
      </c>
      <c r="J594" s="2">
        <v>419000</v>
      </c>
      <c r="K594" t="s">
        <v>21</v>
      </c>
      <c r="L594" s="2">
        <v>12000000000</v>
      </c>
      <c r="M594" t="s">
        <v>23</v>
      </c>
      <c r="N594" t="s">
        <v>45</v>
      </c>
      <c r="O594" t="s">
        <v>185</v>
      </c>
      <c r="P594" s="3" t="str">
        <f>+LEFT(O594,10)</f>
        <v>03/25/2020</v>
      </c>
      <c r="Q594" s="4">
        <f t="shared" si="9"/>
        <v>43915</v>
      </c>
      <c r="R594" s="5">
        <f>+Z594+AB594</f>
        <v>2</v>
      </c>
      <c r="S594" s="6">
        <f>+IF(I594="CLF",J594,L594)</f>
        <v>419000</v>
      </c>
      <c r="T594" t="str">
        <f>+MID(C594,4,2)</f>
        <v>27</v>
      </c>
      <c r="U594" t="str">
        <f>+LEFT(C594,2)</f>
        <v>03</v>
      </c>
      <c r="V594" t="str">
        <f>+RIGHT(C594,4)</f>
        <v>2020</v>
      </c>
      <c r="W594" t="str">
        <f>+MID(D594,4,2)</f>
        <v>28</v>
      </c>
      <c r="X594" t="str">
        <f>+LEFT(D594,2)</f>
        <v>03</v>
      </c>
      <c r="Y594" t="str">
        <f>+RIGHT(D594,4)</f>
        <v>2022</v>
      </c>
      <c r="Z594">
        <f>+Y594-V594</f>
        <v>2</v>
      </c>
      <c r="AA594">
        <f>+X594-U594</f>
        <v>0</v>
      </c>
      <c r="AB594">
        <f>+AA594/12</f>
        <v>0</v>
      </c>
      <c r="AC594" s="6"/>
    </row>
    <row r="595" spans="1:29" x14ac:dyDescent="0.25">
      <c r="A595" t="s">
        <v>15</v>
      </c>
      <c r="B595" t="s">
        <v>16</v>
      </c>
      <c r="C595" t="s">
        <v>69</v>
      </c>
      <c r="D595" t="s">
        <v>70</v>
      </c>
      <c r="E595" s="2">
        <v>0.41</v>
      </c>
      <c r="F595" t="s">
        <v>19</v>
      </c>
      <c r="G595" s="2">
        <v>0</v>
      </c>
      <c r="H595" t="s">
        <v>34</v>
      </c>
      <c r="I595" t="s">
        <v>22</v>
      </c>
      <c r="J595" s="2">
        <v>69000</v>
      </c>
      <c r="K595" t="s">
        <v>21</v>
      </c>
      <c r="L595" s="2">
        <v>2000000000</v>
      </c>
      <c r="M595" t="s">
        <v>23</v>
      </c>
      <c r="N595" t="s">
        <v>24</v>
      </c>
      <c r="O595" t="s">
        <v>186</v>
      </c>
      <c r="P595" s="3" t="str">
        <f>+LEFT(O595,10)</f>
        <v>03/25/2020</v>
      </c>
      <c r="Q595" s="4">
        <f t="shared" si="9"/>
        <v>43915</v>
      </c>
      <c r="R595" s="5">
        <f>+Z595+AB595</f>
        <v>10</v>
      </c>
      <c r="S595" s="6">
        <f>+IF(I595="CLF",J595,L595)</f>
        <v>69000</v>
      </c>
      <c r="T595" t="str">
        <f>+MID(C595,4,2)</f>
        <v>27</v>
      </c>
      <c r="U595" t="str">
        <f>+LEFT(C595,2)</f>
        <v>03</v>
      </c>
      <c r="V595" t="str">
        <f>+RIGHT(C595,4)</f>
        <v>2020</v>
      </c>
      <c r="W595" t="str">
        <f>+MID(D595,4,2)</f>
        <v>27</v>
      </c>
      <c r="X595" t="str">
        <f>+LEFT(D595,2)</f>
        <v>03</v>
      </c>
      <c r="Y595" t="str">
        <f>+RIGHT(D595,4)</f>
        <v>2030</v>
      </c>
      <c r="Z595">
        <f>+Y595-V595</f>
        <v>10</v>
      </c>
      <c r="AA595">
        <f>+X595-U595</f>
        <v>0</v>
      </c>
      <c r="AB595">
        <f>+AA595/12</f>
        <v>0</v>
      </c>
      <c r="AC595" s="6"/>
    </row>
    <row r="596" spans="1:29" x14ac:dyDescent="0.25">
      <c r="A596" t="s">
        <v>15</v>
      </c>
      <c r="B596" t="s">
        <v>16</v>
      </c>
      <c r="C596" t="s">
        <v>69</v>
      </c>
      <c r="D596" t="s">
        <v>187</v>
      </c>
      <c r="E596" s="2">
        <v>-0.57999999999999996</v>
      </c>
      <c r="F596" t="s">
        <v>19</v>
      </c>
      <c r="G596" s="2">
        <v>0</v>
      </c>
      <c r="H596" t="s">
        <v>34</v>
      </c>
      <c r="I596" t="s">
        <v>22</v>
      </c>
      <c r="J596" s="2">
        <v>174000</v>
      </c>
      <c r="K596" t="s">
        <v>21</v>
      </c>
      <c r="L596" s="2">
        <v>5000000000</v>
      </c>
      <c r="M596" t="s">
        <v>23</v>
      </c>
      <c r="N596" t="s">
        <v>24</v>
      </c>
      <c r="O596" t="s">
        <v>188</v>
      </c>
      <c r="P596" s="3" t="str">
        <f>+LEFT(O596,10)</f>
        <v>03/25/2020</v>
      </c>
      <c r="Q596" s="4">
        <f t="shared" si="9"/>
        <v>43915</v>
      </c>
      <c r="R596" s="5">
        <f>+Z596+AB596</f>
        <v>5</v>
      </c>
      <c r="S596" s="6">
        <f>+IF(I596="CLF",J596,L596)</f>
        <v>174000</v>
      </c>
      <c r="T596" t="str">
        <f>+MID(C596,4,2)</f>
        <v>27</v>
      </c>
      <c r="U596" t="str">
        <f>+LEFT(C596,2)</f>
        <v>03</v>
      </c>
      <c r="V596" t="str">
        <f>+RIGHT(C596,4)</f>
        <v>2020</v>
      </c>
      <c r="W596" t="str">
        <f>+MID(D596,4,2)</f>
        <v>27</v>
      </c>
      <c r="X596" t="str">
        <f>+LEFT(D596,2)</f>
        <v>03</v>
      </c>
      <c r="Y596" t="str">
        <f>+RIGHT(D596,4)</f>
        <v>2025</v>
      </c>
      <c r="Z596">
        <f>+Y596-V596</f>
        <v>5</v>
      </c>
      <c r="AA596">
        <f>+X596-U596</f>
        <v>0</v>
      </c>
      <c r="AB596">
        <f>+AA596/12</f>
        <v>0</v>
      </c>
      <c r="AC596" s="6"/>
    </row>
    <row r="597" spans="1:29" x14ac:dyDescent="0.25">
      <c r="A597" t="s">
        <v>15</v>
      </c>
      <c r="B597" t="s">
        <v>16</v>
      </c>
      <c r="C597" t="s">
        <v>90</v>
      </c>
      <c r="D597" t="s">
        <v>156</v>
      </c>
      <c r="E597" s="2">
        <v>0.17499999999999999</v>
      </c>
      <c r="F597" t="s">
        <v>19</v>
      </c>
      <c r="G597" s="2">
        <v>0</v>
      </c>
      <c r="H597" t="s">
        <v>20</v>
      </c>
      <c r="I597" t="s">
        <v>22</v>
      </c>
      <c r="J597" s="2">
        <v>139000</v>
      </c>
      <c r="K597" t="s">
        <v>21</v>
      </c>
      <c r="L597" s="2">
        <v>4000000000</v>
      </c>
      <c r="M597" t="s">
        <v>23</v>
      </c>
      <c r="N597" t="s">
        <v>45</v>
      </c>
      <c r="O597" t="s">
        <v>158</v>
      </c>
      <c r="P597" s="3" t="str">
        <f>+LEFT(O597,10)</f>
        <v>03/26/2020</v>
      </c>
      <c r="Q597" s="4">
        <f t="shared" si="9"/>
        <v>43916</v>
      </c>
      <c r="R597" s="5">
        <f>+Z597+AB597</f>
        <v>10</v>
      </c>
      <c r="S597" s="6">
        <f>+IF(I597="CLF",J597,L597)</f>
        <v>139000</v>
      </c>
      <c r="T597" t="str">
        <f>+MID(C597,4,2)</f>
        <v>30</v>
      </c>
      <c r="U597" t="str">
        <f>+LEFT(C597,2)</f>
        <v>03</v>
      </c>
      <c r="V597" t="str">
        <f>+RIGHT(C597,4)</f>
        <v>2020</v>
      </c>
      <c r="W597" t="str">
        <f>+MID(D597,4,2)</f>
        <v>30</v>
      </c>
      <c r="X597" t="str">
        <f>+LEFT(D597,2)</f>
        <v>03</v>
      </c>
      <c r="Y597" t="str">
        <f>+RIGHT(D597,4)</f>
        <v>2030</v>
      </c>
      <c r="Z597">
        <f>+Y597-V597</f>
        <v>10</v>
      </c>
      <c r="AA597">
        <f>+X597-U597</f>
        <v>0</v>
      </c>
      <c r="AB597">
        <f>+AA597/12</f>
        <v>0</v>
      </c>
      <c r="AC597" s="6"/>
    </row>
    <row r="598" spans="1:29" x14ac:dyDescent="0.25">
      <c r="A598" t="s">
        <v>15</v>
      </c>
      <c r="B598" t="s">
        <v>16</v>
      </c>
      <c r="C598" t="s">
        <v>90</v>
      </c>
      <c r="D598" t="s">
        <v>91</v>
      </c>
      <c r="E598" s="2">
        <v>-1.4</v>
      </c>
      <c r="F598" t="s">
        <v>19</v>
      </c>
      <c r="G598" s="2">
        <v>0</v>
      </c>
      <c r="H598" t="s">
        <v>20</v>
      </c>
      <c r="I598" t="s">
        <v>21</v>
      </c>
      <c r="J598" s="2">
        <v>550000000</v>
      </c>
      <c r="K598" t="s">
        <v>22</v>
      </c>
      <c r="L598" s="2">
        <v>19000</v>
      </c>
      <c r="M598" t="s">
        <v>23</v>
      </c>
      <c r="N598" t="s">
        <v>45</v>
      </c>
      <c r="O598" t="s">
        <v>159</v>
      </c>
      <c r="P598" s="3" t="str">
        <f>+LEFT(O598,10)</f>
        <v>03/26/2020</v>
      </c>
      <c r="Q598" s="4">
        <f t="shared" si="9"/>
        <v>43916</v>
      </c>
      <c r="R598" s="5">
        <f>+Z598+AB598</f>
        <v>3</v>
      </c>
      <c r="S598" s="6">
        <f>+IF(I598="CLF",J598,L598)</f>
        <v>19000</v>
      </c>
      <c r="T598" t="str">
        <f>+MID(C598,4,2)</f>
        <v>30</v>
      </c>
      <c r="U598" t="str">
        <f>+LEFT(C598,2)</f>
        <v>03</v>
      </c>
      <c r="V598" t="str">
        <f>+RIGHT(C598,4)</f>
        <v>2020</v>
      </c>
      <c r="W598" t="str">
        <f>+MID(D598,4,2)</f>
        <v>30</v>
      </c>
      <c r="X598" t="str">
        <f>+LEFT(D598,2)</f>
        <v>03</v>
      </c>
      <c r="Y598" t="str">
        <f>+RIGHT(D598,4)</f>
        <v>2023</v>
      </c>
      <c r="Z598">
        <f>+Y598-V598</f>
        <v>3</v>
      </c>
      <c r="AA598">
        <f>+X598-U598</f>
        <v>0</v>
      </c>
      <c r="AB598">
        <f>+AA598/12</f>
        <v>0</v>
      </c>
      <c r="AC598" s="6"/>
    </row>
    <row r="599" spans="1:29" x14ac:dyDescent="0.25">
      <c r="A599" t="s">
        <v>15</v>
      </c>
      <c r="B599" t="s">
        <v>16</v>
      </c>
      <c r="C599" t="s">
        <v>90</v>
      </c>
      <c r="D599" t="s">
        <v>137</v>
      </c>
      <c r="E599" s="2">
        <v>-0.2</v>
      </c>
      <c r="F599" t="s">
        <v>19</v>
      </c>
      <c r="G599" s="2">
        <v>0</v>
      </c>
      <c r="H599" t="s">
        <v>59</v>
      </c>
      <c r="I599" t="s">
        <v>22</v>
      </c>
      <c r="J599" s="2">
        <v>69000</v>
      </c>
      <c r="K599" t="s">
        <v>21</v>
      </c>
      <c r="L599" s="2">
        <v>2000000000</v>
      </c>
      <c r="M599" t="s">
        <v>23</v>
      </c>
      <c r="N599" t="s">
        <v>45</v>
      </c>
      <c r="O599" t="s">
        <v>160</v>
      </c>
      <c r="P599" s="3" t="str">
        <f>+LEFT(O599,10)</f>
        <v>03/26/2020</v>
      </c>
      <c r="Q599" s="4">
        <f t="shared" si="9"/>
        <v>43916</v>
      </c>
      <c r="R599" s="5">
        <f>+Z599+AB599</f>
        <v>7</v>
      </c>
      <c r="S599" s="6">
        <f>+IF(I599="CLF",J599,L599)</f>
        <v>69000</v>
      </c>
      <c r="T599" t="str">
        <f>+MID(C599,4,2)</f>
        <v>30</v>
      </c>
      <c r="U599" t="str">
        <f>+LEFT(C599,2)</f>
        <v>03</v>
      </c>
      <c r="V599" t="str">
        <f>+RIGHT(C599,4)</f>
        <v>2020</v>
      </c>
      <c r="W599" t="str">
        <f>+MID(D599,4,2)</f>
        <v>30</v>
      </c>
      <c r="X599" t="str">
        <f>+LEFT(D599,2)</f>
        <v>03</v>
      </c>
      <c r="Y599" t="str">
        <f>+RIGHT(D599,4)</f>
        <v>2027</v>
      </c>
      <c r="Z599">
        <f>+Y599-V599</f>
        <v>7</v>
      </c>
      <c r="AA599">
        <f>+X599-U599</f>
        <v>0</v>
      </c>
      <c r="AB599">
        <f>+AA599/12</f>
        <v>0</v>
      </c>
      <c r="AC599" s="6"/>
    </row>
    <row r="600" spans="1:29" x14ac:dyDescent="0.25">
      <c r="A600" t="s">
        <v>15</v>
      </c>
      <c r="B600" t="s">
        <v>16</v>
      </c>
      <c r="C600" t="s">
        <v>90</v>
      </c>
      <c r="D600" t="s">
        <v>161</v>
      </c>
      <c r="E600" s="2">
        <v>0.28000000000000003</v>
      </c>
      <c r="F600" t="s">
        <v>19</v>
      </c>
      <c r="G600" s="2">
        <v>0</v>
      </c>
      <c r="H600" t="s">
        <v>20</v>
      </c>
      <c r="I600" t="s">
        <v>21</v>
      </c>
      <c r="J600" s="2">
        <v>3000000000</v>
      </c>
      <c r="K600" t="s">
        <v>22</v>
      </c>
      <c r="L600" s="2">
        <v>104000</v>
      </c>
      <c r="M600" t="s">
        <v>23</v>
      </c>
      <c r="N600" t="s">
        <v>24</v>
      </c>
      <c r="O600" t="s">
        <v>162</v>
      </c>
      <c r="P600" s="3" t="str">
        <f>+LEFT(O600,10)</f>
        <v>03/26/2020</v>
      </c>
      <c r="Q600" s="4">
        <f t="shared" si="9"/>
        <v>43916</v>
      </c>
      <c r="R600" s="5">
        <f>+Z600+AB600</f>
        <v>12</v>
      </c>
      <c r="S600" s="6">
        <f>+IF(I600="CLF",J600,L600)</f>
        <v>104000</v>
      </c>
      <c r="T600" t="str">
        <f>+MID(C600,4,2)</f>
        <v>30</v>
      </c>
      <c r="U600" t="str">
        <f>+LEFT(C600,2)</f>
        <v>03</v>
      </c>
      <c r="V600" t="str">
        <f>+RIGHT(C600,4)</f>
        <v>2020</v>
      </c>
      <c r="W600" t="str">
        <f>+MID(D600,4,2)</f>
        <v>30</v>
      </c>
      <c r="X600" t="str">
        <f>+LEFT(D600,2)</f>
        <v>03</v>
      </c>
      <c r="Y600" t="str">
        <f>+RIGHT(D600,4)</f>
        <v>2032</v>
      </c>
      <c r="Z600">
        <f>+Y600-V600</f>
        <v>12</v>
      </c>
      <c r="AA600">
        <f>+X600-U600</f>
        <v>0</v>
      </c>
      <c r="AB600">
        <f>+AA600/12</f>
        <v>0</v>
      </c>
      <c r="AC600" s="6"/>
    </row>
    <row r="601" spans="1:29" x14ac:dyDescent="0.25">
      <c r="A601" t="s">
        <v>15</v>
      </c>
      <c r="B601" t="s">
        <v>16</v>
      </c>
      <c r="C601" t="s">
        <v>90</v>
      </c>
      <c r="D601" t="s">
        <v>147</v>
      </c>
      <c r="E601" s="2">
        <v>0.22500000000000001</v>
      </c>
      <c r="F601" t="s">
        <v>19</v>
      </c>
      <c r="G601" s="2">
        <v>0</v>
      </c>
      <c r="H601" t="s">
        <v>20</v>
      </c>
      <c r="I601" t="s">
        <v>21</v>
      </c>
      <c r="J601" s="2">
        <v>3000000000</v>
      </c>
      <c r="K601" t="s">
        <v>22</v>
      </c>
      <c r="L601" s="2">
        <v>104000</v>
      </c>
      <c r="M601" t="s">
        <v>23</v>
      </c>
      <c r="N601" t="s">
        <v>24</v>
      </c>
      <c r="O601" t="s">
        <v>163</v>
      </c>
      <c r="P601" s="3" t="str">
        <f>+LEFT(O601,10)</f>
        <v>03/26/2020</v>
      </c>
      <c r="Q601" s="4">
        <f t="shared" si="9"/>
        <v>43916</v>
      </c>
      <c r="R601" s="5">
        <f>+Z601+AB601</f>
        <v>10</v>
      </c>
      <c r="S601" s="6">
        <f>+IF(I601="CLF",J601,L601)</f>
        <v>104000</v>
      </c>
      <c r="T601" t="str">
        <f>+MID(C601,4,2)</f>
        <v>30</v>
      </c>
      <c r="U601" t="str">
        <f>+LEFT(C601,2)</f>
        <v>03</v>
      </c>
      <c r="V601" t="str">
        <f>+RIGHT(C601,4)</f>
        <v>2020</v>
      </c>
      <c r="W601" t="str">
        <f>+MID(D601,4,2)</f>
        <v>29</v>
      </c>
      <c r="X601" t="str">
        <f>+LEFT(D601,2)</f>
        <v>03</v>
      </c>
      <c r="Y601" t="str">
        <f>+RIGHT(D601,4)</f>
        <v>2030</v>
      </c>
      <c r="Z601">
        <f>+Y601-V601</f>
        <v>10</v>
      </c>
      <c r="AA601">
        <f>+X601-U601</f>
        <v>0</v>
      </c>
      <c r="AB601">
        <f>+AA601/12</f>
        <v>0</v>
      </c>
      <c r="AC601" s="6"/>
    </row>
    <row r="602" spans="1:29" x14ac:dyDescent="0.25">
      <c r="A602" t="s">
        <v>15</v>
      </c>
      <c r="B602" t="s">
        <v>16</v>
      </c>
      <c r="C602" t="s">
        <v>90</v>
      </c>
      <c r="D602" t="s">
        <v>161</v>
      </c>
      <c r="E602" s="2">
        <v>0.26500000000000001</v>
      </c>
      <c r="F602" t="s">
        <v>19</v>
      </c>
      <c r="G602" s="2">
        <v>0</v>
      </c>
      <c r="H602" t="s">
        <v>20</v>
      </c>
      <c r="I602" t="s">
        <v>21</v>
      </c>
      <c r="J602" s="2">
        <v>3000000000</v>
      </c>
      <c r="K602" t="s">
        <v>22</v>
      </c>
      <c r="L602" s="2">
        <v>104000</v>
      </c>
      <c r="M602" t="s">
        <v>23</v>
      </c>
      <c r="N602" t="s">
        <v>24</v>
      </c>
      <c r="O602" t="s">
        <v>164</v>
      </c>
      <c r="P602" s="3" t="str">
        <f>+LEFT(O602,10)</f>
        <v>03/26/2020</v>
      </c>
      <c r="Q602" s="4">
        <f t="shared" si="9"/>
        <v>43916</v>
      </c>
      <c r="R602" s="5">
        <f>+Z602+AB602</f>
        <v>12</v>
      </c>
      <c r="S602" s="6">
        <f>+IF(I602="CLF",J602,L602)</f>
        <v>104000</v>
      </c>
      <c r="T602" t="str">
        <f>+MID(C602,4,2)</f>
        <v>30</v>
      </c>
      <c r="U602" t="str">
        <f>+LEFT(C602,2)</f>
        <v>03</v>
      </c>
      <c r="V602" t="str">
        <f>+RIGHT(C602,4)</f>
        <v>2020</v>
      </c>
      <c r="W602" t="str">
        <f>+MID(D602,4,2)</f>
        <v>30</v>
      </c>
      <c r="X602" t="str">
        <f>+LEFT(D602,2)</f>
        <v>03</v>
      </c>
      <c r="Y602" t="str">
        <f>+RIGHT(D602,4)</f>
        <v>2032</v>
      </c>
      <c r="Z602">
        <f>+Y602-V602</f>
        <v>12</v>
      </c>
      <c r="AA602">
        <f>+X602-U602</f>
        <v>0</v>
      </c>
      <c r="AB602">
        <f>+AA602/12</f>
        <v>0</v>
      </c>
      <c r="AC602" s="6"/>
    </row>
    <row r="603" spans="1:29" x14ac:dyDescent="0.25">
      <c r="A603" t="s">
        <v>15</v>
      </c>
      <c r="B603" t="s">
        <v>16</v>
      </c>
      <c r="C603" t="s">
        <v>90</v>
      </c>
      <c r="D603" t="s">
        <v>147</v>
      </c>
      <c r="E603" s="2">
        <v>0.22500000000000001</v>
      </c>
      <c r="F603" t="s">
        <v>19</v>
      </c>
      <c r="G603" s="2">
        <v>0</v>
      </c>
      <c r="H603" t="s">
        <v>20</v>
      </c>
      <c r="I603" t="s">
        <v>21</v>
      </c>
      <c r="J603" s="2">
        <v>3000000000</v>
      </c>
      <c r="K603" t="s">
        <v>22</v>
      </c>
      <c r="L603" s="2">
        <v>104000</v>
      </c>
      <c r="M603" t="s">
        <v>23</v>
      </c>
      <c r="N603" t="s">
        <v>24</v>
      </c>
      <c r="O603" t="s">
        <v>165</v>
      </c>
      <c r="P603" s="3" t="str">
        <f>+LEFT(O603,10)</f>
        <v>03/26/2020</v>
      </c>
      <c r="Q603" s="4">
        <f t="shared" si="9"/>
        <v>43916</v>
      </c>
      <c r="R603" s="5">
        <f>+Z603+AB603</f>
        <v>10</v>
      </c>
      <c r="S603" s="6">
        <f>+IF(I603="CLF",J603,L603)</f>
        <v>104000</v>
      </c>
      <c r="T603" t="str">
        <f>+MID(C603,4,2)</f>
        <v>30</v>
      </c>
      <c r="U603" t="str">
        <f>+LEFT(C603,2)</f>
        <v>03</v>
      </c>
      <c r="V603" t="str">
        <f>+RIGHT(C603,4)</f>
        <v>2020</v>
      </c>
      <c r="W603" t="str">
        <f>+MID(D603,4,2)</f>
        <v>29</v>
      </c>
      <c r="X603" t="str">
        <f>+LEFT(D603,2)</f>
        <v>03</v>
      </c>
      <c r="Y603" t="str">
        <f>+RIGHT(D603,4)</f>
        <v>2030</v>
      </c>
      <c r="Z603">
        <f>+Y603-V603</f>
        <v>10</v>
      </c>
      <c r="AA603">
        <f>+X603-U603</f>
        <v>0</v>
      </c>
      <c r="AB603">
        <f>+AA603/12</f>
        <v>0</v>
      </c>
      <c r="AC603" s="6"/>
    </row>
    <row r="604" spans="1:29" x14ac:dyDescent="0.25">
      <c r="A604" t="s">
        <v>15</v>
      </c>
      <c r="B604" t="s">
        <v>16</v>
      </c>
      <c r="C604" t="s">
        <v>90</v>
      </c>
      <c r="D604" t="s">
        <v>147</v>
      </c>
      <c r="E604" s="2">
        <v>0.215</v>
      </c>
      <c r="F604" t="s">
        <v>19</v>
      </c>
      <c r="G604" s="2">
        <v>0</v>
      </c>
      <c r="H604" t="s">
        <v>20</v>
      </c>
      <c r="I604" t="s">
        <v>21</v>
      </c>
      <c r="J604" s="2">
        <v>4000000000</v>
      </c>
      <c r="K604" t="s">
        <v>22</v>
      </c>
      <c r="L604" s="2">
        <v>139000</v>
      </c>
      <c r="M604" t="s">
        <v>23</v>
      </c>
      <c r="N604" t="s">
        <v>24</v>
      </c>
      <c r="O604" t="s">
        <v>166</v>
      </c>
      <c r="P604" s="3" t="str">
        <f>+LEFT(O604,10)</f>
        <v>03/26/2020</v>
      </c>
      <c r="Q604" s="4">
        <f t="shared" si="9"/>
        <v>43916</v>
      </c>
      <c r="R604" s="5">
        <f>+Z604+AB604</f>
        <v>10</v>
      </c>
      <c r="S604" s="6">
        <f>+IF(I604="CLF",J604,L604)</f>
        <v>139000</v>
      </c>
      <c r="T604" t="str">
        <f>+MID(C604,4,2)</f>
        <v>30</v>
      </c>
      <c r="U604" t="str">
        <f>+LEFT(C604,2)</f>
        <v>03</v>
      </c>
      <c r="V604" t="str">
        <f>+RIGHT(C604,4)</f>
        <v>2020</v>
      </c>
      <c r="W604" t="str">
        <f>+MID(D604,4,2)</f>
        <v>29</v>
      </c>
      <c r="X604" t="str">
        <f>+LEFT(D604,2)</f>
        <v>03</v>
      </c>
      <c r="Y604" t="str">
        <f>+RIGHT(D604,4)</f>
        <v>2030</v>
      </c>
      <c r="Z604">
        <f>+Y604-V604</f>
        <v>10</v>
      </c>
      <c r="AA604">
        <f>+X604-U604</f>
        <v>0</v>
      </c>
      <c r="AB604">
        <f>+AA604/12</f>
        <v>0</v>
      </c>
      <c r="AC604" s="6"/>
    </row>
    <row r="605" spans="1:29" x14ac:dyDescent="0.25">
      <c r="A605" t="s">
        <v>15</v>
      </c>
      <c r="B605" t="s">
        <v>16</v>
      </c>
      <c r="C605" t="s">
        <v>90</v>
      </c>
      <c r="D605" t="s">
        <v>167</v>
      </c>
      <c r="E605" s="2">
        <v>-4.4999999999999998E-2</v>
      </c>
      <c r="F605" t="s">
        <v>19</v>
      </c>
      <c r="G605" s="2">
        <v>0</v>
      </c>
      <c r="H605" t="s">
        <v>20</v>
      </c>
      <c r="I605" t="s">
        <v>21</v>
      </c>
      <c r="J605" s="2">
        <v>1000000000</v>
      </c>
      <c r="K605" t="s">
        <v>22</v>
      </c>
      <c r="L605" s="2">
        <v>34000</v>
      </c>
      <c r="M605" t="s">
        <v>23</v>
      </c>
      <c r="N605" t="s">
        <v>24</v>
      </c>
      <c r="O605" t="s">
        <v>168</v>
      </c>
      <c r="P605" s="3" t="str">
        <f>+LEFT(O605,10)</f>
        <v>03/26/2020</v>
      </c>
      <c r="Q605" s="4">
        <f t="shared" si="9"/>
        <v>43916</v>
      </c>
      <c r="R605" s="5">
        <f>+Z605+AB605</f>
        <v>30</v>
      </c>
      <c r="S605" s="6">
        <f>+IF(I605="CLF",J605,L605)</f>
        <v>34000</v>
      </c>
      <c r="T605" t="str">
        <f>+MID(C605,4,2)</f>
        <v>30</v>
      </c>
      <c r="U605" t="str">
        <f>+LEFT(C605,2)</f>
        <v>03</v>
      </c>
      <c r="V605" t="str">
        <f>+RIGHT(C605,4)</f>
        <v>2020</v>
      </c>
      <c r="W605" t="str">
        <f>+MID(D605,4,2)</f>
        <v>30</v>
      </c>
      <c r="X605" t="str">
        <f>+LEFT(D605,2)</f>
        <v>03</v>
      </c>
      <c r="Y605" t="str">
        <f>+RIGHT(D605,4)</f>
        <v>2050</v>
      </c>
      <c r="Z605">
        <f>+Y605-V605</f>
        <v>30</v>
      </c>
      <c r="AA605">
        <f>+X605-U605</f>
        <v>0</v>
      </c>
      <c r="AB605">
        <f>+AA605/12</f>
        <v>0</v>
      </c>
      <c r="AC605" s="6"/>
    </row>
    <row r="606" spans="1:29" x14ac:dyDescent="0.25">
      <c r="A606" t="s">
        <v>15</v>
      </c>
      <c r="B606" t="s">
        <v>16</v>
      </c>
      <c r="C606" t="s">
        <v>90</v>
      </c>
      <c r="D606" t="s">
        <v>137</v>
      </c>
      <c r="E606" s="2">
        <v>-0.22</v>
      </c>
      <c r="F606" t="s">
        <v>19</v>
      </c>
      <c r="G606" s="2">
        <v>0</v>
      </c>
      <c r="H606" t="s">
        <v>20</v>
      </c>
      <c r="I606" t="s">
        <v>21</v>
      </c>
      <c r="J606" s="2">
        <v>3000000000</v>
      </c>
      <c r="K606" t="s">
        <v>22</v>
      </c>
      <c r="L606" s="2">
        <v>104000</v>
      </c>
      <c r="M606" t="s">
        <v>23</v>
      </c>
      <c r="N606" t="s">
        <v>24</v>
      </c>
      <c r="O606" t="s">
        <v>169</v>
      </c>
      <c r="P606" s="3" t="str">
        <f>+LEFT(O606,10)</f>
        <v>03/26/2020</v>
      </c>
      <c r="Q606" s="4">
        <f t="shared" si="9"/>
        <v>43916</v>
      </c>
      <c r="R606" s="5">
        <f>+Z606+AB606</f>
        <v>7</v>
      </c>
      <c r="S606" s="6">
        <f>+IF(I606="CLF",J606,L606)</f>
        <v>104000</v>
      </c>
      <c r="T606" t="str">
        <f>+MID(C606,4,2)</f>
        <v>30</v>
      </c>
      <c r="U606" t="str">
        <f>+LEFT(C606,2)</f>
        <v>03</v>
      </c>
      <c r="V606" t="str">
        <f>+RIGHT(C606,4)</f>
        <v>2020</v>
      </c>
      <c r="W606" t="str">
        <f>+MID(D606,4,2)</f>
        <v>30</v>
      </c>
      <c r="X606" t="str">
        <f>+LEFT(D606,2)</f>
        <v>03</v>
      </c>
      <c r="Y606" t="str">
        <f>+RIGHT(D606,4)</f>
        <v>2027</v>
      </c>
      <c r="Z606">
        <f>+Y606-V606</f>
        <v>7</v>
      </c>
      <c r="AA606">
        <f>+X606-U606</f>
        <v>0</v>
      </c>
      <c r="AB606">
        <f>+AA606/12</f>
        <v>0</v>
      </c>
      <c r="AC606" s="6"/>
    </row>
    <row r="607" spans="1:29" x14ac:dyDescent="0.25">
      <c r="A607" t="s">
        <v>15</v>
      </c>
      <c r="B607" t="s">
        <v>16</v>
      </c>
      <c r="C607" t="s">
        <v>90</v>
      </c>
      <c r="D607" t="s">
        <v>91</v>
      </c>
      <c r="E607" s="2">
        <v>-1.41</v>
      </c>
      <c r="F607" t="s">
        <v>19</v>
      </c>
      <c r="G607" s="2">
        <v>0</v>
      </c>
      <c r="H607" t="s">
        <v>20</v>
      </c>
      <c r="I607" t="s">
        <v>21</v>
      </c>
      <c r="J607" s="2">
        <v>9000000000</v>
      </c>
      <c r="K607" t="s">
        <v>22</v>
      </c>
      <c r="L607" s="2">
        <v>314000</v>
      </c>
      <c r="M607" t="s">
        <v>23</v>
      </c>
      <c r="N607" t="s">
        <v>24</v>
      </c>
      <c r="O607" t="s">
        <v>170</v>
      </c>
      <c r="P607" s="3" t="str">
        <f>+LEFT(O607,10)</f>
        <v>03/26/2020</v>
      </c>
      <c r="Q607" s="4">
        <f t="shared" si="9"/>
        <v>43916</v>
      </c>
      <c r="R607" s="5">
        <f>+Z607+AB607</f>
        <v>3</v>
      </c>
      <c r="S607" s="6">
        <f>+IF(I607="CLF",J607,L607)</f>
        <v>314000</v>
      </c>
      <c r="T607" t="str">
        <f>+MID(C607,4,2)</f>
        <v>30</v>
      </c>
      <c r="U607" t="str">
        <f>+LEFT(C607,2)</f>
        <v>03</v>
      </c>
      <c r="V607" t="str">
        <f>+RIGHT(C607,4)</f>
        <v>2020</v>
      </c>
      <c r="W607" t="str">
        <f>+MID(D607,4,2)</f>
        <v>30</v>
      </c>
      <c r="X607" t="str">
        <f>+LEFT(D607,2)</f>
        <v>03</v>
      </c>
      <c r="Y607" t="str">
        <f>+RIGHT(D607,4)</f>
        <v>2023</v>
      </c>
      <c r="Z607">
        <f>+Y607-V607</f>
        <v>3</v>
      </c>
      <c r="AA607">
        <f>+X607-U607</f>
        <v>0</v>
      </c>
      <c r="AB607">
        <f>+AA607/12</f>
        <v>0</v>
      </c>
      <c r="AC607" s="6"/>
    </row>
    <row r="608" spans="1:29" x14ac:dyDescent="0.25">
      <c r="A608" t="s">
        <v>15</v>
      </c>
      <c r="B608" t="s">
        <v>16</v>
      </c>
      <c r="C608" t="s">
        <v>90</v>
      </c>
      <c r="D608" t="s">
        <v>137</v>
      </c>
      <c r="E608" s="2">
        <v>-0.2</v>
      </c>
      <c r="F608" t="s">
        <v>19</v>
      </c>
      <c r="G608" s="2">
        <v>0</v>
      </c>
      <c r="H608" t="s">
        <v>20</v>
      </c>
      <c r="I608" t="s">
        <v>21</v>
      </c>
      <c r="J608" s="2">
        <v>2000000000</v>
      </c>
      <c r="K608" t="s">
        <v>22</v>
      </c>
      <c r="L608" s="2">
        <v>69000</v>
      </c>
      <c r="M608" t="s">
        <v>23</v>
      </c>
      <c r="N608" t="s">
        <v>24</v>
      </c>
      <c r="O608" t="s">
        <v>171</v>
      </c>
      <c r="P608" s="3" t="str">
        <f>+LEFT(O608,10)</f>
        <v>03/26/2020</v>
      </c>
      <c r="Q608" s="4">
        <f t="shared" si="9"/>
        <v>43916</v>
      </c>
      <c r="R608" s="5">
        <f>+Z608+AB608</f>
        <v>7</v>
      </c>
      <c r="S608" s="6">
        <f>+IF(I608="CLF",J608,L608)</f>
        <v>69000</v>
      </c>
      <c r="T608" t="str">
        <f>+MID(C608,4,2)</f>
        <v>30</v>
      </c>
      <c r="U608" t="str">
        <f>+LEFT(C608,2)</f>
        <v>03</v>
      </c>
      <c r="V608" t="str">
        <f>+RIGHT(C608,4)</f>
        <v>2020</v>
      </c>
      <c r="W608" t="str">
        <f>+MID(D608,4,2)</f>
        <v>30</v>
      </c>
      <c r="X608" t="str">
        <f>+LEFT(D608,2)</f>
        <v>03</v>
      </c>
      <c r="Y608" t="str">
        <f>+RIGHT(D608,4)</f>
        <v>2027</v>
      </c>
      <c r="Z608">
        <f>+Y608-V608</f>
        <v>7</v>
      </c>
      <c r="AA608">
        <f>+X608-U608</f>
        <v>0</v>
      </c>
      <c r="AB608">
        <f>+AA608/12</f>
        <v>0</v>
      </c>
      <c r="AC608" s="6"/>
    </row>
    <row r="609" spans="1:29" x14ac:dyDescent="0.25">
      <c r="A609" t="s">
        <v>15</v>
      </c>
      <c r="B609" t="s">
        <v>16</v>
      </c>
      <c r="C609" t="s">
        <v>90</v>
      </c>
      <c r="D609" t="s">
        <v>137</v>
      </c>
      <c r="E609" s="2">
        <v>-0.2</v>
      </c>
      <c r="F609" t="s">
        <v>19</v>
      </c>
      <c r="G609" s="2">
        <v>0</v>
      </c>
      <c r="H609" t="s">
        <v>20</v>
      </c>
      <c r="I609" t="s">
        <v>21</v>
      </c>
      <c r="J609" s="2">
        <v>2000000000</v>
      </c>
      <c r="K609" t="s">
        <v>22</v>
      </c>
      <c r="L609" s="2">
        <v>69000</v>
      </c>
      <c r="M609" t="s">
        <v>23</v>
      </c>
      <c r="N609" t="s">
        <v>24</v>
      </c>
      <c r="O609" t="s">
        <v>172</v>
      </c>
      <c r="P609" s="3" t="str">
        <f>+LEFT(O609,10)</f>
        <v>03/26/2020</v>
      </c>
      <c r="Q609" s="4">
        <f t="shared" si="9"/>
        <v>43916</v>
      </c>
      <c r="R609" s="5">
        <f>+Z609+AB609</f>
        <v>7</v>
      </c>
      <c r="S609" s="6">
        <f>+IF(I609="CLF",J609,L609)</f>
        <v>69000</v>
      </c>
      <c r="T609" t="str">
        <f>+MID(C609,4,2)</f>
        <v>30</v>
      </c>
      <c r="U609" t="str">
        <f>+LEFT(C609,2)</f>
        <v>03</v>
      </c>
      <c r="V609" t="str">
        <f>+RIGHT(C609,4)</f>
        <v>2020</v>
      </c>
      <c r="W609" t="str">
        <f>+MID(D609,4,2)</f>
        <v>30</v>
      </c>
      <c r="X609" t="str">
        <f>+LEFT(D609,2)</f>
        <v>03</v>
      </c>
      <c r="Y609" t="str">
        <f>+RIGHT(D609,4)</f>
        <v>2027</v>
      </c>
      <c r="Z609">
        <f>+Y609-V609</f>
        <v>7</v>
      </c>
      <c r="AA609">
        <f>+X609-U609</f>
        <v>0</v>
      </c>
      <c r="AB609">
        <f>+AA609/12</f>
        <v>0</v>
      </c>
      <c r="AC609" s="6"/>
    </row>
    <row r="610" spans="1:29" x14ac:dyDescent="0.25">
      <c r="A610" t="s">
        <v>15</v>
      </c>
      <c r="B610" t="s">
        <v>16</v>
      </c>
      <c r="C610" t="s">
        <v>90</v>
      </c>
      <c r="D610" t="s">
        <v>137</v>
      </c>
      <c r="E610" s="2">
        <v>-0.2</v>
      </c>
      <c r="F610" t="s">
        <v>19</v>
      </c>
      <c r="G610" s="2">
        <v>0</v>
      </c>
      <c r="H610" t="s">
        <v>20</v>
      </c>
      <c r="I610" t="s">
        <v>21</v>
      </c>
      <c r="J610" s="2">
        <v>6000000000</v>
      </c>
      <c r="K610" t="s">
        <v>22</v>
      </c>
      <c r="L610" s="2">
        <v>209000</v>
      </c>
      <c r="M610" t="s">
        <v>23</v>
      </c>
      <c r="N610" t="s">
        <v>24</v>
      </c>
      <c r="O610" t="s">
        <v>173</v>
      </c>
      <c r="P610" s="3" t="str">
        <f>+LEFT(O610,10)</f>
        <v>03/26/2020</v>
      </c>
      <c r="Q610" s="4">
        <f t="shared" si="9"/>
        <v>43916</v>
      </c>
      <c r="R610" s="5">
        <f>+Z610+AB610</f>
        <v>7</v>
      </c>
      <c r="S610" s="6">
        <f>+IF(I610="CLF",J610,L610)</f>
        <v>209000</v>
      </c>
      <c r="T610" t="str">
        <f>+MID(C610,4,2)</f>
        <v>30</v>
      </c>
      <c r="U610" t="str">
        <f>+LEFT(C610,2)</f>
        <v>03</v>
      </c>
      <c r="V610" t="str">
        <f>+RIGHT(C610,4)</f>
        <v>2020</v>
      </c>
      <c r="W610" t="str">
        <f>+MID(D610,4,2)</f>
        <v>30</v>
      </c>
      <c r="X610" t="str">
        <f>+LEFT(D610,2)</f>
        <v>03</v>
      </c>
      <c r="Y610" t="str">
        <f>+RIGHT(D610,4)</f>
        <v>2027</v>
      </c>
      <c r="Z610">
        <f>+Y610-V610</f>
        <v>7</v>
      </c>
      <c r="AA610">
        <f>+X610-U610</f>
        <v>0</v>
      </c>
      <c r="AB610">
        <f>+AA610/12</f>
        <v>0</v>
      </c>
      <c r="AC610" s="6"/>
    </row>
    <row r="611" spans="1:29" x14ac:dyDescent="0.25">
      <c r="A611" t="s">
        <v>15</v>
      </c>
      <c r="B611" t="s">
        <v>16</v>
      </c>
      <c r="C611" t="s">
        <v>90</v>
      </c>
      <c r="D611" t="s">
        <v>174</v>
      </c>
      <c r="E611" s="2">
        <v>0.23499999999999999</v>
      </c>
      <c r="F611" t="s">
        <v>19</v>
      </c>
      <c r="G611" s="2">
        <v>0</v>
      </c>
      <c r="H611" t="s">
        <v>20</v>
      </c>
      <c r="I611" t="s">
        <v>21</v>
      </c>
      <c r="J611" s="2">
        <v>4000000000</v>
      </c>
      <c r="K611" t="s">
        <v>22</v>
      </c>
      <c r="L611" s="2">
        <v>139000</v>
      </c>
      <c r="M611" t="s">
        <v>23</v>
      </c>
      <c r="N611" t="s">
        <v>24</v>
      </c>
      <c r="O611" t="s">
        <v>175</v>
      </c>
      <c r="P611" s="3" t="str">
        <f>+LEFT(O611,10)</f>
        <v>03/26/2020</v>
      </c>
      <c r="Q611" s="4">
        <f t="shared" si="9"/>
        <v>43916</v>
      </c>
      <c r="R611" s="5">
        <f>+Z611+AB611</f>
        <v>9</v>
      </c>
      <c r="S611" s="6">
        <f>+IF(I611="CLF",J611,L611)</f>
        <v>139000</v>
      </c>
      <c r="T611" t="str">
        <f>+MID(C611,4,2)</f>
        <v>30</v>
      </c>
      <c r="U611" t="str">
        <f>+LEFT(C611,2)</f>
        <v>03</v>
      </c>
      <c r="V611" t="str">
        <f>+RIGHT(C611,4)</f>
        <v>2020</v>
      </c>
      <c r="W611" t="str">
        <f>+MID(D611,4,2)</f>
        <v>30</v>
      </c>
      <c r="X611" t="str">
        <f>+LEFT(D611,2)</f>
        <v>03</v>
      </c>
      <c r="Y611" t="str">
        <f>+RIGHT(D611,4)</f>
        <v>2029</v>
      </c>
      <c r="Z611">
        <f>+Y611-V611</f>
        <v>9</v>
      </c>
      <c r="AA611">
        <f>+X611-U611</f>
        <v>0</v>
      </c>
      <c r="AB611">
        <f>+AA611/12</f>
        <v>0</v>
      </c>
      <c r="AC611" s="6"/>
    </row>
    <row r="612" spans="1:29" x14ac:dyDescent="0.25">
      <c r="A612" t="s">
        <v>15</v>
      </c>
      <c r="B612" t="s">
        <v>16</v>
      </c>
      <c r="C612" t="s">
        <v>90</v>
      </c>
      <c r="D612" t="s">
        <v>137</v>
      </c>
      <c r="E612" s="2">
        <v>-0.22</v>
      </c>
      <c r="F612" t="s">
        <v>19</v>
      </c>
      <c r="G612" s="2">
        <v>0</v>
      </c>
      <c r="H612" t="s">
        <v>59</v>
      </c>
      <c r="I612" t="s">
        <v>22</v>
      </c>
      <c r="J612" s="2">
        <v>104000</v>
      </c>
      <c r="K612" t="s">
        <v>21</v>
      </c>
      <c r="L612" s="2">
        <v>3000000000</v>
      </c>
      <c r="M612" t="s">
        <v>23</v>
      </c>
      <c r="N612" t="s">
        <v>45</v>
      </c>
      <c r="O612" t="s">
        <v>176</v>
      </c>
      <c r="P612" s="3" t="str">
        <f>+LEFT(O612,10)</f>
        <v>03/26/2020</v>
      </c>
      <c r="Q612" s="4">
        <f t="shared" si="9"/>
        <v>43916</v>
      </c>
      <c r="R612" s="5">
        <f>+Z612+AB612</f>
        <v>7</v>
      </c>
      <c r="S612" s="6">
        <f>+IF(I612="CLF",J612,L612)</f>
        <v>104000</v>
      </c>
      <c r="T612" t="str">
        <f>+MID(C612,4,2)</f>
        <v>30</v>
      </c>
      <c r="U612" t="str">
        <f>+LEFT(C612,2)</f>
        <v>03</v>
      </c>
      <c r="V612" t="str">
        <f>+RIGHT(C612,4)</f>
        <v>2020</v>
      </c>
      <c r="W612" t="str">
        <f>+MID(D612,4,2)</f>
        <v>30</v>
      </c>
      <c r="X612" t="str">
        <f>+LEFT(D612,2)</f>
        <v>03</v>
      </c>
      <c r="Y612" t="str">
        <f>+RIGHT(D612,4)</f>
        <v>2027</v>
      </c>
      <c r="Z612">
        <f>+Y612-V612</f>
        <v>7</v>
      </c>
      <c r="AA612">
        <f>+X612-U612</f>
        <v>0</v>
      </c>
      <c r="AB612">
        <f>+AA612/12</f>
        <v>0</v>
      </c>
      <c r="AC612" s="6"/>
    </row>
    <row r="613" spans="1:29" x14ac:dyDescent="0.25">
      <c r="A613" t="s">
        <v>15</v>
      </c>
      <c r="B613" t="s">
        <v>16</v>
      </c>
      <c r="C613" t="s">
        <v>90</v>
      </c>
      <c r="D613" t="s">
        <v>137</v>
      </c>
      <c r="E613" s="2">
        <v>-0.2</v>
      </c>
      <c r="F613" t="s">
        <v>19</v>
      </c>
      <c r="G613" s="2">
        <v>0</v>
      </c>
      <c r="H613" t="s">
        <v>59</v>
      </c>
      <c r="I613" t="s">
        <v>22</v>
      </c>
      <c r="J613" s="2">
        <v>209000</v>
      </c>
      <c r="K613" t="s">
        <v>21</v>
      </c>
      <c r="L613" s="2">
        <v>6000000000</v>
      </c>
      <c r="M613" t="s">
        <v>23</v>
      </c>
      <c r="N613" t="s">
        <v>45</v>
      </c>
      <c r="O613" t="s">
        <v>143</v>
      </c>
      <c r="P613" s="3" t="str">
        <f>+LEFT(O613,10)</f>
        <v>03/27/2020</v>
      </c>
      <c r="Q613" s="4">
        <f t="shared" si="9"/>
        <v>43917</v>
      </c>
      <c r="R613" s="5">
        <f>+Z613+AB613</f>
        <v>7</v>
      </c>
      <c r="S613" s="6">
        <f>+IF(I613="CLF",J613,L613)</f>
        <v>209000</v>
      </c>
      <c r="T613" t="str">
        <f>+MID(C613,4,2)</f>
        <v>30</v>
      </c>
      <c r="U613" t="str">
        <f>+LEFT(C613,2)</f>
        <v>03</v>
      </c>
      <c r="V613" t="str">
        <f>+RIGHT(C613,4)</f>
        <v>2020</v>
      </c>
      <c r="W613" t="str">
        <f>+MID(D613,4,2)</f>
        <v>30</v>
      </c>
      <c r="X613" t="str">
        <f>+LEFT(D613,2)</f>
        <v>03</v>
      </c>
      <c r="Y613" t="str">
        <f>+RIGHT(D613,4)</f>
        <v>2027</v>
      </c>
      <c r="Z613">
        <f>+Y613-V613</f>
        <v>7</v>
      </c>
      <c r="AA613">
        <f>+X613-U613</f>
        <v>0</v>
      </c>
      <c r="AB613">
        <f>+AA613/12</f>
        <v>0</v>
      </c>
      <c r="AC613" s="6"/>
    </row>
    <row r="614" spans="1:29" x14ac:dyDescent="0.25">
      <c r="A614" t="s">
        <v>15</v>
      </c>
      <c r="B614" t="s">
        <v>16</v>
      </c>
      <c r="C614" t="s">
        <v>92</v>
      </c>
      <c r="D614" t="s">
        <v>147</v>
      </c>
      <c r="E614" s="2">
        <v>0.21</v>
      </c>
      <c r="F614" t="s">
        <v>19</v>
      </c>
      <c r="G614" s="2">
        <v>0</v>
      </c>
      <c r="H614" t="s">
        <v>20</v>
      </c>
      <c r="I614" t="s">
        <v>21</v>
      </c>
      <c r="J614" s="2">
        <v>4000000000</v>
      </c>
      <c r="K614" t="s">
        <v>22</v>
      </c>
      <c r="L614" s="2">
        <v>139000</v>
      </c>
      <c r="M614" t="s">
        <v>23</v>
      </c>
      <c r="N614" t="s">
        <v>24</v>
      </c>
      <c r="O614" t="s">
        <v>148</v>
      </c>
      <c r="P614" s="3" t="str">
        <f>+LEFT(O614,10)</f>
        <v>03/27/2020</v>
      </c>
      <c r="Q614" s="4">
        <f t="shared" si="9"/>
        <v>43917</v>
      </c>
      <c r="R614" s="5">
        <f>+Z614+AB614</f>
        <v>10</v>
      </c>
      <c r="S614" s="6">
        <f>+IF(I614="CLF",J614,L614)</f>
        <v>139000</v>
      </c>
      <c r="T614" t="str">
        <f>+MID(C614,4,2)</f>
        <v>31</v>
      </c>
      <c r="U614" t="str">
        <f>+LEFT(C614,2)</f>
        <v>03</v>
      </c>
      <c r="V614" t="str">
        <f>+RIGHT(C614,4)</f>
        <v>2020</v>
      </c>
      <c r="W614" t="str">
        <f>+MID(D614,4,2)</f>
        <v>29</v>
      </c>
      <c r="X614" t="str">
        <f>+LEFT(D614,2)</f>
        <v>03</v>
      </c>
      <c r="Y614" t="str">
        <f>+RIGHT(D614,4)</f>
        <v>2030</v>
      </c>
      <c r="Z614">
        <f>+Y614-V614</f>
        <v>10</v>
      </c>
      <c r="AA614">
        <f>+X614-U614</f>
        <v>0</v>
      </c>
      <c r="AB614">
        <f>+AA614/12</f>
        <v>0</v>
      </c>
      <c r="AC614" s="6"/>
    </row>
    <row r="615" spans="1:29" x14ac:dyDescent="0.25">
      <c r="A615" t="s">
        <v>15</v>
      </c>
      <c r="B615" t="s">
        <v>16</v>
      </c>
      <c r="C615" t="s">
        <v>92</v>
      </c>
      <c r="D615" t="s">
        <v>93</v>
      </c>
      <c r="E615" s="2">
        <v>-0.25</v>
      </c>
      <c r="F615" t="s">
        <v>19</v>
      </c>
      <c r="G615" s="2">
        <v>0</v>
      </c>
      <c r="H615" t="s">
        <v>20</v>
      </c>
      <c r="I615" t="s">
        <v>21</v>
      </c>
      <c r="J615" s="2">
        <v>3000000000</v>
      </c>
      <c r="K615" t="s">
        <v>22</v>
      </c>
      <c r="L615" s="2">
        <v>104000</v>
      </c>
      <c r="M615" t="s">
        <v>23</v>
      </c>
      <c r="N615" t="s">
        <v>24</v>
      </c>
      <c r="O615" t="s">
        <v>149</v>
      </c>
      <c r="P615" s="3" t="str">
        <f>+LEFT(O615,10)</f>
        <v>03/27/2020</v>
      </c>
      <c r="Q615" s="4">
        <f t="shared" si="9"/>
        <v>43917</v>
      </c>
      <c r="R615" s="5">
        <f>+Z615+AB615</f>
        <v>7</v>
      </c>
      <c r="S615" s="6">
        <f>+IF(I615="CLF",J615,L615)</f>
        <v>104000</v>
      </c>
      <c r="T615" t="str">
        <f>+MID(C615,4,2)</f>
        <v>31</v>
      </c>
      <c r="U615" t="str">
        <f>+LEFT(C615,2)</f>
        <v>03</v>
      </c>
      <c r="V615" t="str">
        <f>+RIGHT(C615,4)</f>
        <v>2020</v>
      </c>
      <c r="W615" t="str">
        <f>+MID(D615,4,2)</f>
        <v>31</v>
      </c>
      <c r="X615" t="str">
        <f>+LEFT(D615,2)</f>
        <v>03</v>
      </c>
      <c r="Y615" t="str">
        <f>+RIGHT(D615,4)</f>
        <v>2027</v>
      </c>
      <c r="Z615">
        <f>+Y615-V615</f>
        <v>7</v>
      </c>
      <c r="AA615">
        <f>+X615-U615</f>
        <v>0</v>
      </c>
      <c r="AB615">
        <f>+AA615/12</f>
        <v>0</v>
      </c>
      <c r="AC615" s="6"/>
    </row>
    <row r="616" spans="1:29" x14ac:dyDescent="0.25">
      <c r="A616" t="s">
        <v>15</v>
      </c>
      <c r="B616" t="s">
        <v>16</v>
      </c>
      <c r="C616" t="s">
        <v>92</v>
      </c>
      <c r="D616" t="s">
        <v>93</v>
      </c>
      <c r="E616" s="2">
        <v>-0.25</v>
      </c>
      <c r="F616" t="s">
        <v>19</v>
      </c>
      <c r="G616" s="2">
        <v>0</v>
      </c>
      <c r="H616" t="s">
        <v>20</v>
      </c>
      <c r="I616" t="s">
        <v>21</v>
      </c>
      <c r="J616" s="2">
        <v>3000000000</v>
      </c>
      <c r="K616" t="s">
        <v>22</v>
      </c>
      <c r="L616" s="2">
        <v>104000</v>
      </c>
      <c r="M616" t="s">
        <v>23</v>
      </c>
      <c r="N616" t="s">
        <v>24</v>
      </c>
      <c r="O616" t="s">
        <v>150</v>
      </c>
      <c r="P616" s="3" t="str">
        <f>+LEFT(O616,10)</f>
        <v>03/27/2020</v>
      </c>
      <c r="Q616" s="4">
        <f t="shared" si="9"/>
        <v>43917</v>
      </c>
      <c r="R616" s="5">
        <f>+Z616+AB616</f>
        <v>7</v>
      </c>
      <c r="S616" s="6">
        <f>+IF(I616="CLF",J616,L616)</f>
        <v>104000</v>
      </c>
      <c r="T616" t="str">
        <f>+MID(C616,4,2)</f>
        <v>31</v>
      </c>
      <c r="U616" t="str">
        <f>+LEFT(C616,2)</f>
        <v>03</v>
      </c>
      <c r="V616" t="str">
        <f>+RIGHT(C616,4)</f>
        <v>2020</v>
      </c>
      <c r="W616" t="str">
        <f>+MID(D616,4,2)</f>
        <v>31</v>
      </c>
      <c r="X616" t="str">
        <f>+LEFT(D616,2)</f>
        <v>03</v>
      </c>
      <c r="Y616" t="str">
        <f>+RIGHT(D616,4)</f>
        <v>2027</v>
      </c>
      <c r="Z616">
        <f>+Y616-V616</f>
        <v>7</v>
      </c>
      <c r="AA616">
        <f>+X616-U616</f>
        <v>0</v>
      </c>
      <c r="AB616">
        <f>+AA616/12</f>
        <v>0</v>
      </c>
      <c r="AC616" s="6"/>
    </row>
    <row r="617" spans="1:29" x14ac:dyDescent="0.25">
      <c r="A617" t="s">
        <v>15</v>
      </c>
      <c r="B617" t="s">
        <v>16</v>
      </c>
      <c r="C617" t="s">
        <v>92</v>
      </c>
      <c r="D617" t="s">
        <v>93</v>
      </c>
      <c r="E617" s="2">
        <v>-0.25</v>
      </c>
      <c r="F617" t="s">
        <v>19</v>
      </c>
      <c r="G617" s="2">
        <v>0</v>
      </c>
      <c r="H617" t="s">
        <v>59</v>
      </c>
      <c r="I617" t="s">
        <v>22</v>
      </c>
      <c r="J617" s="2">
        <v>104000</v>
      </c>
      <c r="K617" t="s">
        <v>21</v>
      </c>
      <c r="L617" s="2">
        <v>3000000000</v>
      </c>
      <c r="M617" t="s">
        <v>23</v>
      </c>
      <c r="N617" t="s">
        <v>45</v>
      </c>
      <c r="O617" t="s">
        <v>151</v>
      </c>
      <c r="P617" s="3" t="str">
        <f>+LEFT(O617,10)</f>
        <v>03/27/2020</v>
      </c>
      <c r="Q617" s="4">
        <f t="shared" si="9"/>
        <v>43917</v>
      </c>
      <c r="R617" s="5">
        <f>+Z617+AB617</f>
        <v>7</v>
      </c>
      <c r="S617" s="6">
        <f>+IF(I617="CLF",J617,L617)</f>
        <v>104000</v>
      </c>
      <c r="T617" t="str">
        <f>+MID(C617,4,2)</f>
        <v>31</v>
      </c>
      <c r="U617" t="str">
        <f>+LEFT(C617,2)</f>
        <v>03</v>
      </c>
      <c r="V617" t="str">
        <f>+RIGHT(C617,4)</f>
        <v>2020</v>
      </c>
      <c r="W617" t="str">
        <f>+MID(D617,4,2)</f>
        <v>31</v>
      </c>
      <c r="X617" t="str">
        <f>+LEFT(D617,2)</f>
        <v>03</v>
      </c>
      <c r="Y617" t="str">
        <f>+RIGHT(D617,4)</f>
        <v>2027</v>
      </c>
      <c r="Z617">
        <f>+Y617-V617</f>
        <v>7</v>
      </c>
      <c r="AA617">
        <f>+X617-U617</f>
        <v>0</v>
      </c>
      <c r="AB617">
        <f>+AA617/12</f>
        <v>0</v>
      </c>
      <c r="AC617" s="6"/>
    </row>
    <row r="618" spans="1:29" x14ac:dyDescent="0.25">
      <c r="A618" t="s">
        <v>15</v>
      </c>
      <c r="B618" t="s">
        <v>16</v>
      </c>
      <c r="C618" t="s">
        <v>92</v>
      </c>
      <c r="D618" t="s">
        <v>93</v>
      </c>
      <c r="E618" s="2">
        <v>-0.25</v>
      </c>
      <c r="F618" t="s">
        <v>19</v>
      </c>
      <c r="G618" s="2">
        <v>0</v>
      </c>
      <c r="H618" t="s">
        <v>20</v>
      </c>
      <c r="I618" t="s">
        <v>21</v>
      </c>
      <c r="J618" s="2">
        <v>6000000000</v>
      </c>
      <c r="K618" t="s">
        <v>22</v>
      </c>
      <c r="L618" s="2">
        <v>209000</v>
      </c>
      <c r="M618" t="s">
        <v>23</v>
      </c>
      <c r="N618" t="s">
        <v>24</v>
      </c>
      <c r="O618" t="s">
        <v>152</v>
      </c>
      <c r="P618" s="3" t="str">
        <f>+LEFT(O618,10)</f>
        <v>03/27/2020</v>
      </c>
      <c r="Q618" s="4">
        <f t="shared" si="9"/>
        <v>43917</v>
      </c>
      <c r="R618" s="5">
        <f>+Z618+AB618</f>
        <v>7</v>
      </c>
      <c r="S618" s="6">
        <f>+IF(I618="CLF",J618,L618)</f>
        <v>209000</v>
      </c>
      <c r="T618" t="str">
        <f>+MID(C618,4,2)</f>
        <v>31</v>
      </c>
      <c r="U618" t="str">
        <f>+LEFT(C618,2)</f>
        <v>03</v>
      </c>
      <c r="V618" t="str">
        <f>+RIGHT(C618,4)</f>
        <v>2020</v>
      </c>
      <c r="W618" t="str">
        <f>+MID(D618,4,2)</f>
        <v>31</v>
      </c>
      <c r="X618" t="str">
        <f>+LEFT(D618,2)</f>
        <v>03</v>
      </c>
      <c r="Y618" t="str">
        <f>+RIGHT(D618,4)</f>
        <v>2027</v>
      </c>
      <c r="Z618">
        <f>+Y618-V618</f>
        <v>7</v>
      </c>
      <c r="AA618">
        <f>+X618-U618</f>
        <v>0</v>
      </c>
      <c r="AB618">
        <f>+AA618/12</f>
        <v>0</v>
      </c>
      <c r="AC618" s="6"/>
    </row>
    <row r="619" spans="1:29" x14ac:dyDescent="0.25">
      <c r="A619" t="s">
        <v>15</v>
      </c>
      <c r="B619" t="s">
        <v>16</v>
      </c>
      <c r="C619" t="s">
        <v>92</v>
      </c>
      <c r="D619" t="s">
        <v>93</v>
      </c>
      <c r="E619" s="2">
        <v>-0.25</v>
      </c>
      <c r="F619" t="s">
        <v>19</v>
      </c>
      <c r="G619" s="2">
        <v>0</v>
      </c>
      <c r="H619" t="s">
        <v>20</v>
      </c>
      <c r="I619" t="s">
        <v>21</v>
      </c>
      <c r="J619" s="2">
        <v>3000000000</v>
      </c>
      <c r="K619" t="s">
        <v>22</v>
      </c>
      <c r="L619" s="2">
        <v>104000</v>
      </c>
      <c r="M619" t="s">
        <v>23</v>
      </c>
      <c r="N619" t="s">
        <v>24</v>
      </c>
      <c r="O619" t="s">
        <v>153</v>
      </c>
      <c r="P619" s="3" t="str">
        <f>+LEFT(O619,10)</f>
        <v>03/27/2020</v>
      </c>
      <c r="Q619" s="4">
        <f t="shared" si="9"/>
        <v>43917</v>
      </c>
      <c r="R619" s="5">
        <f>+Z619+AB619</f>
        <v>7</v>
      </c>
      <c r="S619" s="6">
        <f>+IF(I619="CLF",J619,L619)</f>
        <v>104000</v>
      </c>
      <c r="T619" t="str">
        <f>+MID(C619,4,2)</f>
        <v>31</v>
      </c>
      <c r="U619" t="str">
        <f>+LEFT(C619,2)</f>
        <v>03</v>
      </c>
      <c r="V619" t="str">
        <f>+RIGHT(C619,4)</f>
        <v>2020</v>
      </c>
      <c r="W619" t="str">
        <f>+MID(D619,4,2)</f>
        <v>31</v>
      </c>
      <c r="X619" t="str">
        <f>+LEFT(D619,2)</f>
        <v>03</v>
      </c>
      <c r="Y619" t="str">
        <f>+RIGHT(D619,4)</f>
        <v>2027</v>
      </c>
      <c r="Z619">
        <f>+Y619-V619</f>
        <v>7</v>
      </c>
      <c r="AA619">
        <f>+X619-U619</f>
        <v>0</v>
      </c>
      <c r="AB619">
        <f>+AA619/12</f>
        <v>0</v>
      </c>
      <c r="AC619" s="6"/>
    </row>
    <row r="620" spans="1:29" x14ac:dyDescent="0.25">
      <c r="A620" t="s">
        <v>15</v>
      </c>
      <c r="B620" t="s">
        <v>16</v>
      </c>
      <c r="C620" t="s">
        <v>92</v>
      </c>
      <c r="D620" t="s">
        <v>154</v>
      </c>
      <c r="E620" s="2">
        <v>0.30499999999999999</v>
      </c>
      <c r="F620" t="s">
        <v>19</v>
      </c>
      <c r="G620" s="2">
        <v>0</v>
      </c>
      <c r="H620" t="s">
        <v>81</v>
      </c>
      <c r="I620" t="s">
        <v>22</v>
      </c>
      <c r="J620" s="2">
        <v>69000</v>
      </c>
      <c r="K620" t="s">
        <v>21</v>
      </c>
      <c r="L620" s="2">
        <v>2000000000</v>
      </c>
      <c r="M620" t="s">
        <v>23</v>
      </c>
      <c r="N620" t="s">
        <v>24</v>
      </c>
      <c r="O620" t="s">
        <v>155</v>
      </c>
      <c r="P620" s="3" t="str">
        <f>+LEFT(O620,10)</f>
        <v>03/27/2020</v>
      </c>
      <c r="Q620" s="4">
        <f t="shared" si="9"/>
        <v>43917</v>
      </c>
      <c r="R620" s="5">
        <f>+Z620+AB620</f>
        <v>15</v>
      </c>
      <c r="S620" s="6">
        <f>+IF(I620="CLF",J620,L620)</f>
        <v>69000</v>
      </c>
      <c r="T620" t="str">
        <f>+MID(C620,4,2)</f>
        <v>31</v>
      </c>
      <c r="U620" t="str">
        <f>+LEFT(C620,2)</f>
        <v>03</v>
      </c>
      <c r="V620" t="str">
        <f>+RIGHT(C620,4)</f>
        <v>2020</v>
      </c>
      <c r="W620" t="str">
        <f>+MID(D620,4,2)</f>
        <v>31</v>
      </c>
      <c r="X620" t="str">
        <f>+LEFT(D620,2)</f>
        <v>03</v>
      </c>
      <c r="Y620" t="str">
        <f>+RIGHT(D620,4)</f>
        <v>2035</v>
      </c>
      <c r="Z620">
        <f>+Y620-V620</f>
        <v>15</v>
      </c>
      <c r="AA620">
        <f>+X620-U620</f>
        <v>0</v>
      </c>
      <c r="AB620">
        <f>+AA620/12</f>
        <v>0</v>
      </c>
      <c r="AC620" s="6"/>
    </row>
    <row r="621" spans="1:29" x14ac:dyDescent="0.25">
      <c r="A621" t="s">
        <v>15</v>
      </c>
      <c r="B621" t="s">
        <v>16</v>
      </c>
      <c r="C621" t="s">
        <v>92</v>
      </c>
      <c r="D621" t="s">
        <v>93</v>
      </c>
      <c r="E621" s="2">
        <v>-0.18</v>
      </c>
      <c r="F621" t="s">
        <v>19</v>
      </c>
      <c r="G621" s="2">
        <v>0</v>
      </c>
      <c r="H621" t="s">
        <v>34</v>
      </c>
      <c r="I621" t="s">
        <v>22</v>
      </c>
      <c r="J621" s="2">
        <v>209000</v>
      </c>
      <c r="K621" t="s">
        <v>21</v>
      </c>
      <c r="L621" s="2">
        <v>6000000000</v>
      </c>
      <c r="M621" t="s">
        <v>23</v>
      </c>
      <c r="N621" t="s">
        <v>24</v>
      </c>
      <c r="O621" t="s">
        <v>157</v>
      </c>
      <c r="P621" s="3" t="str">
        <f>+LEFT(O621,10)</f>
        <v>03/27/2020</v>
      </c>
      <c r="Q621" s="4">
        <f t="shared" si="9"/>
        <v>43917</v>
      </c>
      <c r="R621" s="5">
        <f>+Z621+AB621</f>
        <v>7</v>
      </c>
      <c r="S621" s="6">
        <f>+IF(I621="CLF",J621,L621)</f>
        <v>209000</v>
      </c>
      <c r="T621" t="str">
        <f>+MID(C621,4,2)</f>
        <v>31</v>
      </c>
      <c r="U621" t="str">
        <f>+LEFT(C621,2)</f>
        <v>03</v>
      </c>
      <c r="V621" t="str">
        <f>+RIGHT(C621,4)</f>
        <v>2020</v>
      </c>
      <c r="W621" t="str">
        <f>+MID(D621,4,2)</f>
        <v>31</v>
      </c>
      <c r="X621" t="str">
        <f>+LEFT(D621,2)</f>
        <v>03</v>
      </c>
      <c r="Y621" t="str">
        <f>+RIGHT(D621,4)</f>
        <v>2027</v>
      </c>
      <c r="Z621">
        <f>+Y621-V621</f>
        <v>7</v>
      </c>
      <c r="AA621">
        <f>+X621-U621</f>
        <v>0</v>
      </c>
      <c r="AB621">
        <f>+AA621/12</f>
        <v>0</v>
      </c>
      <c r="AC621" s="6"/>
    </row>
    <row r="622" spans="1:29" x14ac:dyDescent="0.25">
      <c r="A622" t="s">
        <v>15</v>
      </c>
      <c r="B622" t="s">
        <v>16</v>
      </c>
      <c r="C622" t="s">
        <v>118</v>
      </c>
      <c r="D622" t="s">
        <v>119</v>
      </c>
      <c r="E622" s="2">
        <v>-0.13</v>
      </c>
      <c r="F622" t="s">
        <v>19</v>
      </c>
      <c r="G622" s="2">
        <v>0</v>
      </c>
      <c r="H622" t="s">
        <v>20</v>
      </c>
      <c r="I622" t="s">
        <v>21</v>
      </c>
      <c r="J622" s="2">
        <v>5000000000</v>
      </c>
      <c r="K622" t="s">
        <v>22</v>
      </c>
      <c r="L622" s="2">
        <v>174000</v>
      </c>
      <c r="M622" t="s">
        <v>23</v>
      </c>
      <c r="N622" t="s">
        <v>24</v>
      </c>
      <c r="O622" t="s">
        <v>120</v>
      </c>
      <c r="P622" s="3" t="str">
        <f>+LEFT(O622,10)</f>
        <v>03/30/2020</v>
      </c>
      <c r="Q622" s="4">
        <f t="shared" si="9"/>
        <v>43920</v>
      </c>
      <c r="R622" s="5">
        <f>+Z622+AB622</f>
        <v>8</v>
      </c>
      <c r="S622" s="6">
        <f>+IF(I622="CLF",J622,L622)</f>
        <v>174000</v>
      </c>
      <c r="T622" t="str">
        <f>+MID(C622,4,2)</f>
        <v>01</v>
      </c>
      <c r="U622" t="str">
        <f>+LEFT(C622,2)</f>
        <v>04</v>
      </c>
      <c r="V622" t="str">
        <f>+RIGHT(C622,4)</f>
        <v>2020</v>
      </c>
      <c r="W622" t="str">
        <f>+MID(D622,4,2)</f>
        <v>03</v>
      </c>
      <c r="X622" t="str">
        <f>+LEFT(D622,2)</f>
        <v>04</v>
      </c>
      <c r="Y622" t="str">
        <f>+RIGHT(D622,4)</f>
        <v>2028</v>
      </c>
      <c r="Z622">
        <f>+Y622-V622</f>
        <v>8</v>
      </c>
      <c r="AA622">
        <f>+X622-U622</f>
        <v>0</v>
      </c>
      <c r="AB622">
        <f>+AA622/12</f>
        <v>0</v>
      </c>
      <c r="AC622" s="6"/>
    </row>
    <row r="623" spans="1:29" x14ac:dyDescent="0.25">
      <c r="A623" t="s">
        <v>15</v>
      </c>
      <c r="B623" t="s">
        <v>16</v>
      </c>
      <c r="C623" t="s">
        <v>118</v>
      </c>
      <c r="D623" t="s">
        <v>121</v>
      </c>
      <c r="E623" s="2">
        <v>-0.31</v>
      </c>
      <c r="F623" t="s">
        <v>19</v>
      </c>
      <c r="G623" s="2">
        <v>0</v>
      </c>
      <c r="H623" t="s">
        <v>20</v>
      </c>
      <c r="I623" t="s">
        <v>21</v>
      </c>
      <c r="J623" s="2">
        <v>6000000000</v>
      </c>
      <c r="K623" t="s">
        <v>22</v>
      </c>
      <c r="L623" s="2">
        <v>209000</v>
      </c>
      <c r="M623" t="s">
        <v>23</v>
      </c>
      <c r="N623" t="s">
        <v>24</v>
      </c>
      <c r="O623" t="s">
        <v>122</v>
      </c>
      <c r="P623" s="3" t="str">
        <f>+LEFT(O623,10)</f>
        <v>03/30/2020</v>
      </c>
      <c r="Q623" s="4">
        <f t="shared" si="9"/>
        <v>43920</v>
      </c>
      <c r="R623" s="5">
        <f>+Z623+AB623</f>
        <v>7</v>
      </c>
      <c r="S623" s="6">
        <f>+IF(I623="CLF",J623,L623)</f>
        <v>209000</v>
      </c>
      <c r="T623" t="str">
        <f>+MID(C623,4,2)</f>
        <v>01</v>
      </c>
      <c r="U623" t="str">
        <f>+LEFT(C623,2)</f>
        <v>04</v>
      </c>
      <c r="V623" t="str">
        <f>+RIGHT(C623,4)</f>
        <v>2020</v>
      </c>
      <c r="W623" t="str">
        <f>+MID(D623,4,2)</f>
        <v>01</v>
      </c>
      <c r="X623" t="str">
        <f>+LEFT(D623,2)</f>
        <v>04</v>
      </c>
      <c r="Y623" t="str">
        <f>+RIGHT(D623,4)</f>
        <v>2027</v>
      </c>
      <c r="Z623">
        <f>+Y623-V623</f>
        <v>7</v>
      </c>
      <c r="AA623">
        <f>+X623-U623</f>
        <v>0</v>
      </c>
      <c r="AB623">
        <f>+AA623/12</f>
        <v>0</v>
      </c>
      <c r="AC623" s="6"/>
    </row>
    <row r="624" spans="1:29" x14ac:dyDescent="0.25">
      <c r="A624" t="s">
        <v>15</v>
      </c>
      <c r="B624" t="s">
        <v>16</v>
      </c>
      <c r="C624" t="s">
        <v>118</v>
      </c>
      <c r="D624" t="s">
        <v>98</v>
      </c>
      <c r="E624" s="2">
        <v>0.1</v>
      </c>
      <c r="F624" t="s">
        <v>19</v>
      </c>
      <c r="G624" s="2">
        <v>0</v>
      </c>
      <c r="H624" t="s">
        <v>20</v>
      </c>
      <c r="I624" t="s">
        <v>21</v>
      </c>
      <c r="J624" s="2">
        <v>3000000000</v>
      </c>
      <c r="K624" t="s">
        <v>22</v>
      </c>
      <c r="L624" s="2">
        <v>104000</v>
      </c>
      <c r="M624" t="s">
        <v>23</v>
      </c>
      <c r="N624" t="s">
        <v>24</v>
      </c>
      <c r="O624" t="s">
        <v>123</v>
      </c>
      <c r="P624" s="3" t="str">
        <f>+LEFT(O624,10)</f>
        <v>03/30/2020</v>
      </c>
      <c r="Q624" s="4">
        <f t="shared" si="9"/>
        <v>43920</v>
      </c>
      <c r="R624" s="5">
        <f>+Z624+AB624</f>
        <v>9</v>
      </c>
      <c r="S624" s="6">
        <f>+IF(I624="CLF",J624,L624)</f>
        <v>104000</v>
      </c>
      <c r="T624" t="str">
        <f>+MID(C624,4,2)</f>
        <v>01</v>
      </c>
      <c r="U624" t="str">
        <f>+LEFT(C624,2)</f>
        <v>04</v>
      </c>
      <c r="V624" t="str">
        <f>+RIGHT(C624,4)</f>
        <v>2020</v>
      </c>
      <c r="W624" t="str">
        <f>+MID(D624,4,2)</f>
        <v>02</v>
      </c>
      <c r="X624" t="str">
        <f>+LEFT(D624,2)</f>
        <v>04</v>
      </c>
      <c r="Y624" t="str">
        <f>+RIGHT(D624,4)</f>
        <v>2029</v>
      </c>
      <c r="Z624">
        <f>+Y624-V624</f>
        <v>9</v>
      </c>
      <c r="AA624">
        <f>+X624-U624</f>
        <v>0</v>
      </c>
      <c r="AB624">
        <f>+AA624/12</f>
        <v>0</v>
      </c>
      <c r="AC624" s="6"/>
    </row>
    <row r="625" spans="1:29" x14ac:dyDescent="0.25">
      <c r="A625" t="s">
        <v>15</v>
      </c>
      <c r="B625" t="s">
        <v>16</v>
      </c>
      <c r="C625" t="s">
        <v>118</v>
      </c>
      <c r="D625" t="s">
        <v>124</v>
      </c>
      <c r="E625" s="2">
        <v>0.29499999999999998</v>
      </c>
      <c r="F625" t="s">
        <v>19</v>
      </c>
      <c r="G625" s="2">
        <v>0</v>
      </c>
      <c r="H625" t="s">
        <v>20</v>
      </c>
      <c r="I625" t="s">
        <v>21</v>
      </c>
      <c r="J625" s="2">
        <v>2000000000</v>
      </c>
      <c r="K625" t="s">
        <v>22</v>
      </c>
      <c r="L625" s="2">
        <v>69000</v>
      </c>
      <c r="M625" t="s">
        <v>23</v>
      </c>
      <c r="N625" t="s">
        <v>24</v>
      </c>
      <c r="O625" t="s">
        <v>125</v>
      </c>
      <c r="P625" s="3" t="str">
        <f>+LEFT(O625,10)</f>
        <v>03/30/2020</v>
      </c>
      <c r="Q625" s="4">
        <f t="shared" si="9"/>
        <v>43920</v>
      </c>
      <c r="R625" s="5">
        <f>+Z625+AB625</f>
        <v>20</v>
      </c>
      <c r="S625" s="6">
        <f>+IF(I625="CLF",J625,L625)</f>
        <v>69000</v>
      </c>
      <c r="T625" t="str">
        <f>+MID(C625,4,2)</f>
        <v>01</v>
      </c>
      <c r="U625" t="str">
        <f>+LEFT(C625,2)</f>
        <v>04</v>
      </c>
      <c r="V625" t="str">
        <f>+RIGHT(C625,4)</f>
        <v>2020</v>
      </c>
      <c r="W625" t="str">
        <f>+MID(D625,4,2)</f>
        <v>02</v>
      </c>
      <c r="X625" t="str">
        <f>+LEFT(D625,2)</f>
        <v>04</v>
      </c>
      <c r="Y625" t="str">
        <f>+RIGHT(D625,4)</f>
        <v>2040</v>
      </c>
      <c r="Z625">
        <f>+Y625-V625</f>
        <v>20</v>
      </c>
      <c r="AA625">
        <f>+X625-U625</f>
        <v>0</v>
      </c>
      <c r="AB625">
        <f>+AA625/12</f>
        <v>0</v>
      </c>
      <c r="AC625" s="6"/>
    </row>
    <row r="626" spans="1:29" x14ac:dyDescent="0.25">
      <c r="A626" t="s">
        <v>15</v>
      </c>
      <c r="B626" t="s">
        <v>16</v>
      </c>
      <c r="C626" t="s">
        <v>118</v>
      </c>
      <c r="D626" t="s">
        <v>96</v>
      </c>
      <c r="E626" s="2">
        <v>0.26500000000000001</v>
      </c>
      <c r="F626" t="s">
        <v>19</v>
      </c>
      <c r="G626" s="2">
        <v>0</v>
      </c>
      <c r="H626" t="s">
        <v>20</v>
      </c>
      <c r="I626" t="s">
        <v>21</v>
      </c>
      <c r="J626" s="2">
        <v>3000000000</v>
      </c>
      <c r="K626" t="s">
        <v>22</v>
      </c>
      <c r="L626" s="2">
        <v>104000</v>
      </c>
      <c r="M626" t="s">
        <v>23</v>
      </c>
      <c r="N626" t="s">
        <v>24</v>
      </c>
      <c r="O626" t="s">
        <v>126</v>
      </c>
      <c r="P626" s="3" t="str">
        <f>+LEFT(O626,10)</f>
        <v>03/30/2020</v>
      </c>
      <c r="Q626" s="4">
        <f t="shared" si="9"/>
        <v>43920</v>
      </c>
      <c r="R626" s="5">
        <f>+Z626+AB626</f>
        <v>15</v>
      </c>
      <c r="S626" s="6">
        <f>+IF(I626="CLF",J626,L626)</f>
        <v>104000</v>
      </c>
      <c r="T626" t="str">
        <f>+MID(C626,4,2)</f>
        <v>01</v>
      </c>
      <c r="U626" t="str">
        <f>+LEFT(C626,2)</f>
        <v>04</v>
      </c>
      <c r="V626" t="str">
        <f>+RIGHT(C626,4)</f>
        <v>2020</v>
      </c>
      <c r="W626" t="str">
        <f>+MID(D626,4,2)</f>
        <v>02</v>
      </c>
      <c r="X626" t="str">
        <f>+LEFT(D626,2)</f>
        <v>04</v>
      </c>
      <c r="Y626" t="str">
        <f>+RIGHT(D626,4)</f>
        <v>2035</v>
      </c>
      <c r="Z626">
        <f>+Y626-V626</f>
        <v>15</v>
      </c>
      <c r="AA626">
        <f>+X626-U626</f>
        <v>0</v>
      </c>
      <c r="AB626">
        <f>+AA626/12</f>
        <v>0</v>
      </c>
      <c r="AC626" s="6"/>
    </row>
    <row r="627" spans="1:29" x14ac:dyDescent="0.25">
      <c r="A627" t="s">
        <v>15</v>
      </c>
      <c r="B627" t="s">
        <v>16</v>
      </c>
      <c r="C627" t="s">
        <v>118</v>
      </c>
      <c r="D627" t="s">
        <v>119</v>
      </c>
      <c r="E627" s="2">
        <v>-0.15</v>
      </c>
      <c r="F627" t="s">
        <v>19</v>
      </c>
      <c r="G627" s="2">
        <v>0</v>
      </c>
      <c r="H627" t="s">
        <v>20</v>
      </c>
      <c r="I627" t="s">
        <v>21</v>
      </c>
      <c r="J627" s="2">
        <v>5000000000</v>
      </c>
      <c r="K627" t="s">
        <v>22</v>
      </c>
      <c r="L627" s="2">
        <v>174000</v>
      </c>
      <c r="M627" t="s">
        <v>23</v>
      </c>
      <c r="N627" t="s">
        <v>24</v>
      </c>
      <c r="O627" t="s">
        <v>127</v>
      </c>
      <c r="P627" s="3" t="str">
        <f>+LEFT(O627,10)</f>
        <v>03/30/2020</v>
      </c>
      <c r="Q627" s="4">
        <f t="shared" si="9"/>
        <v>43920</v>
      </c>
      <c r="R627" s="5">
        <f>+Z627+AB627</f>
        <v>8</v>
      </c>
      <c r="S627" s="6">
        <f>+IF(I627="CLF",J627,L627)</f>
        <v>174000</v>
      </c>
      <c r="T627" t="str">
        <f>+MID(C627,4,2)</f>
        <v>01</v>
      </c>
      <c r="U627" t="str">
        <f>+LEFT(C627,2)</f>
        <v>04</v>
      </c>
      <c r="V627" t="str">
        <f>+RIGHT(C627,4)</f>
        <v>2020</v>
      </c>
      <c r="W627" t="str">
        <f>+MID(D627,4,2)</f>
        <v>03</v>
      </c>
      <c r="X627" t="str">
        <f>+LEFT(D627,2)</f>
        <v>04</v>
      </c>
      <c r="Y627" t="str">
        <f>+RIGHT(D627,4)</f>
        <v>2028</v>
      </c>
      <c r="Z627">
        <f>+Y627-V627</f>
        <v>8</v>
      </c>
      <c r="AA627">
        <f>+X627-U627</f>
        <v>0</v>
      </c>
      <c r="AB627">
        <f>+AA627/12</f>
        <v>0</v>
      </c>
      <c r="AC627" s="6"/>
    </row>
    <row r="628" spans="1:29" x14ac:dyDescent="0.25">
      <c r="A628" t="s">
        <v>15</v>
      </c>
      <c r="B628" t="s">
        <v>16</v>
      </c>
      <c r="C628" t="s">
        <v>118</v>
      </c>
      <c r="D628" t="s">
        <v>121</v>
      </c>
      <c r="E628" s="2">
        <v>-0.31</v>
      </c>
      <c r="F628" t="s">
        <v>19</v>
      </c>
      <c r="G628" s="2">
        <v>0</v>
      </c>
      <c r="H628" t="s">
        <v>20</v>
      </c>
      <c r="I628" t="s">
        <v>21</v>
      </c>
      <c r="J628" s="2">
        <v>6000000000</v>
      </c>
      <c r="K628" t="s">
        <v>22</v>
      </c>
      <c r="L628" s="2">
        <v>209000</v>
      </c>
      <c r="M628" t="s">
        <v>23</v>
      </c>
      <c r="N628" t="s">
        <v>24</v>
      </c>
      <c r="O628" t="s">
        <v>128</v>
      </c>
      <c r="P628" s="3" t="str">
        <f>+LEFT(O628,10)</f>
        <v>03/30/2020</v>
      </c>
      <c r="Q628" s="4">
        <f t="shared" si="9"/>
        <v>43920</v>
      </c>
      <c r="R628" s="5">
        <f>+Z628+AB628</f>
        <v>7</v>
      </c>
      <c r="S628" s="6">
        <f>+IF(I628="CLF",J628,L628)</f>
        <v>209000</v>
      </c>
      <c r="T628" t="str">
        <f>+MID(C628,4,2)</f>
        <v>01</v>
      </c>
      <c r="U628" t="str">
        <f>+LEFT(C628,2)</f>
        <v>04</v>
      </c>
      <c r="V628" t="str">
        <f>+RIGHT(C628,4)</f>
        <v>2020</v>
      </c>
      <c r="W628" t="str">
        <f>+MID(D628,4,2)</f>
        <v>01</v>
      </c>
      <c r="X628" t="str">
        <f>+LEFT(D628,2)</f>
        <v>04</v>
      </c>
      <c r="Y628" t="str">
        <f>+RIGHT(D628,4)</f>
        <v>2027</v>
      </c>
      <c r="Z628">
        <f>+Y628-V628</f>
        <v>7</v>
      </c>
      <c r="AA628">
        <f>+X628-U628</f>
        <v>0</v>
      </c>
      <c r="AB628">
        <f>+AA628/12</f>
        <v>0</v>
      </c>
      <c r="AC628" s="6"/>
    </row>
    <row r="629" spans="1:29" x14ac:dyDescent="0.25">
      <c r="A629" t="s">
        <v>15</v>
      </c>
      <c r="B629" t="s">
        <v>16</v>
      </c>
      <c r="C629" t="s">
        <v>118</v>
      </c>
      <c r="D629" t="s">
        <v>129</v>
      </c>
      <c r="E629" s="2">
        <v>0.09</v>
      </c>
      <c r="F629" t="s">
        <v>19</v>
      </c>
      <c r="G629" s="2">
        <v>0</v>
      </c>
      <c r="H629" t="s">
        <v>20</v>
      </c>
      <c r="I629" t="s">
        <v>21</v>
      </c>
      <c r="J629" s="2">
        <v>4000000000</v>
      </c>
      <c r="K629" t="s">
        <v>22</v>
      </c>
      <c r="L629" s="2">
        <v>139000</v>
      </c>
      <c r="M629" t="s">
        <v>23</v>
      </c>
      <c r="N629" t="s">
        <v>24</v>
      </c>
      <c r="O629" t="s">
        <v>130</v>
      </c>
      <c r="P629" s="3" t="str">
        <f>+LEFT(O629,10)</f>
        <v>03/30/2020</v>
      </c>
      <c r="Q629" s="4">
        <f t="shared" si="9"/>
        <v>43920</v>
      </c>
      <c r="R629" s="5">
        <f>+Z629+AB629</f>
        <v>10</v>
      </c>
      <c r="S629" s="6">
        <f>+IF(I629="CLF",J629,L629)</f>
        <v>139000</v>
      </c>
      <c r="T629" t="str">
        <f>+MID(C629,4,2)</f>
        <v>01</v>
      </c>
      <c r="U629" t="str">
        <f>+LEFT(C629,2)</f>
        <v>04</v>
      </c>
      <c r="V629" t="str">
        <f>+RIGHT(C629,4)</f>
        <v>2020</v>
      </c>
      <c r="W629" t="str">
        <f>+MID(D629,4,2)</f>
        <v>01</v>
      </c>
      <c r="X629" t="str">
        <f>+LEFT(D629,2)</f>
        <v>04</v>
      </c>
      <c r="Y629" t="str">
        <f>+RIGHT(D629,4)</f>
        <v>2030</v>
      </c>
      <c r="Z629">
        <f>+Y629-V629</f>
        <v>10</v>
      </c>
      <c r="AA629">
        <f>+X629-U629</f>
        <v>0</v>
      </c>
      <c r="AB629">
        <f>+AA629/12</f>
        <v>0</v>
      </c>
      <c r="AC629" s="6"/>
    </row>
    <row r="630" spans="1:29" x14ac:dyDescent="0.25">
      <c r="A630" t="s">
        <v>15</v>
      </c>
      <c r="B630" t="s">
        <v>16</v>
      </c>
      <c r="C630" t="s">
        <v>118</v>
      </c>
      <c r="D630" t="s">
        <v>131</v>
      </c>
      <c r="E630" s="2">
        <v>-0.81</v>
      </c>
      <c r="F630" t="s">
        <v>19</v>
      </c>
      <c r="G630" s="2">
        <v>0</v>
      </c>
      <c r="H630" t="s">
        <v>20</v>
      </c>
      <c r="I630" t="s">
        <v>21</v>
      </c>
      <c r="J630" s="2">
        <v>8000000000</v>
      </c>
      <c r="K630" t="s">
        <v>22</v>
      </c>
      <c r="L630" s="2">
        <v>279000</v>
      </c>
      <c r="M630" t="s">
        <v>23</v>
      </c>
      <c r="N630" t="s">
        <v>24</v>
      </c>
      <c r="O630" t="s">
        <v>132</v>
      </c>
      <c r="P630" s="3" t="str">
        <f>+LEFT(O630,10)</f>
        <v>03/30/2020</v>
      </c>
      <c r="Q630" s="4">
        <f t="shared" si="9"/>
        <v>43920</v>
      </c>
      <c r="R630" s="5">
        <f>+Z630+AB630</f>
        <v>5</v>
      </c>
      <c r="S630" s="6">
        <f>+IF(I630="CLF",J630,L630)</f>
        <v>279000</v>
      </c>
      <c r="T630" t="str">
        <f>+MID(C630,4,2)</f>
        <v>01</v>
      </c>
      <c r="U630" t="str">
        <f>+LEFT(C630,2)</f>
        <v>04</v>
      </c>
      <c r="V630" t="str">
        <f>+RIGHT(C630,4)</f>
        <v>2020</v>
      </c>
      <c r="W630" t="str">
        <f>+MID(D630,4,2)</f>
        <v>01</v>
      </c>
      <c r="X630" t="str">
        <f>+LEFT(D630,2)</f>
        <v>04</v>
      </c>
      <c r="Y630" t="str">
        <f>+RIGHT(D630,4)</f>
        <v>2025</v>
      </c>
      <c r="Z630">
        <f>+Y630-V630</f>
        <v>5</v>
      </c>
      <c r="AA630">
        <f>+X630-U630</f>
        <v>0</v>
      </c>
      <c r="AB630">
        <f>+AA630/12</f>
        <v>0</v>
      </c>
      <c r="AC630" s="6"/>
    </row>
    <row r="631" spans="1:29" x14ac:dyDescent="0.25">
      <c r="A631" t="s">
        <v>15</v>
      </c>
      <c r="B631" t="s">
        <v>16</v>
      </c>
      <c r="C631" t="s">
        <v>118</v>
      </c>
      <c r="D631" t="s">
        <v>131</v>
      </c>
      <c r="E631" s="2">
        <v>-0.78</v>
      </c>
      <c r="F631" t="s">
        <v>19</v>
      </c>
      <c r="G631" s="2">
        <v>0</v>
      </c>
      <c r="H631" t="s">
        <v>20</v>
      </c>
      <c r="I631" t="s">
        <v>21</v>
      </c>
      <c r="J631" s="2">
        <v>3000000000</v>
      </c>
      <c r="K631" t="s">
        <v>22</v>
      </c>
      <c r="L631" s="2">
        <v>104000</v>
      </c>
      <c r="M631" t="s">
        <v>23</v>
      </c>
      <c r="N631" t="s">
        <v>24</v>
      </c>
      <c r="O631" t="s">
        <v>133</v>
      </c>
      <c r="P631" s="3" t="str">
        <f>+LEFT(O631,10)</f>
        <v>03/30/2020</v>
      </c>
      <c r="Q631" s="4">
        <f t="shared" si="9"/>
        <v>43920</v>
      </c>
      <c r="R631" s="5">
        <f>+Z631+AB631</f>
        <v>5</v>
      </c>
      <c r="S631" s="6">
        <f>+IF(I631="CLF",J631,L631)</f>
        <v>104000</v>
      </c>
      <c r="T631" t="str">
        <f>+MID(C631,4,2)</f>
        <v>01</v>
      </c>
      <c r="U631" t="str">
        <f>+LEFT(C631,2)</f>
        <v>04</v>
      </c>
      <c r="V631" t="str">
        <f>+RIGHT(C631,4)</f>
        <v>2020</v>
      </c>
      <c r="W631" t="str">
        <f>+MID(D631,4,2)</f>
        <v>01</v>
      </c>
      <c r="X631" t="str">
        <f>+LEFT(D631,2)</f>
        <v>04</v>
      </c>
      <c r="Y631" t="str">
        <f>+RIGHT(D631,4)</f>
        <v>2025</v>
      </c>
      <c r="Z631">
        <f>+Y631-V631</f>
        <v>5</v>
      </c>
      <c r="AA631">
        <f>+X631-U631</f>
        <v>0</v>
      </c>
      <c r="AB631">
        <f>+AA631/12</f>
        <v>0</v>
      </c>
      <c r="AC631" s="6"/>
    </row>
    <row r="632" spans="1:29" x14ac:dyDescent="0.25">
      <c r="A632" t="s">
        <v>15</v>
      </c>
      <c r="B632" t="s">
        <v>16</v>
      </c>
      <c r="C632" t="s">
        <v>118</v>
      </c>
      <c r="D632" t="s">
        <v>131</v>
      </c>
      <c r="E632" s="2">
        <v>-0.78</v>
      </c>
      <c r="F632" t="s">
        <v>19</v>
      </c>
      <c r="G632" s="2">
        <v>0</v>
      </c>
      <c r="H632" t="s">
        <v>20</v>
      </c>
      <c r="I632" t="s">
        <v>21</v>
      </c>
      <c r="J632" s="2">
        <v>5000000000</v>
      </c>
      <c r="K632" t="s">
        <v>22</v>
      </c>
      <c r="L632" s="2">
        <v>174000</v>
      </c>
      <c r="M632" t="s">
        <v>23</v>
      </c>
      <c r="N632" t="s">
        <v>24</v>
      </c>
      <c r="O632" t="s">
        <v>134</v>
      </c>
      <c r="P632" s="3" t="str">
        <f>+LEFT(O632,10)</f>
        <v>03/30/2020</v>
      </c>
      <c r="Q632" s="4">
        <f t="shared" si="9"/>
        <v>43920</v>
      </c>
      <c r="R632" s="5">
        <f>+Z632+AB632</f>
        <v>5</v>
      </c>
      <c r="S632" s="6">
        <f>+IF(I632="CLF",J632,L632)</f>
        <v>174000</v>
      </c>
      <c r="T632" t="str">
        <f>+MID(C632,4,2)</f>
        <v>01</v>
      </c>
      <c r="U632" t="str">
        <f>+LEFT(C632,2)</f>
        <v>04</v>
      </c>
      <c r="V632" t="str">
        <f>+RIGHT(C632,4)</f>
        <v>2020</v>
      </c>
      <c r="W632" t="str">
        <f>+MID(D632,4,2)</f>
        <v>01</v>
      </c>
      <c r="X632" t="str">
        <f>+LEFT(D632,2)</f>
        <v>04</v>
      </c>
      <c r="Y632" t="str">
        <f>+RIGHT(D632,4)</f>
        <v>2025</v>
      </c>
      <c r="Z632">
        <f>+Y632-V632</f>
        <v>5</v>
      </c>
      <c r="AA632">
        <f>+X632-U632</f>
        <v>0</v>
      </c>
      <c r="AB632">
        <f>+AA632/12</f>
        <v>0</v>
      </c>
      <c r="AC632" s="6"/>
    </row>
    <row r="633" spans="1:29" x14ac:dyDescent="0.25">
      <c r="A633" t="s">
        <v>15</v>
      </c>
      <c r="B633" t="s">
        <v>16</v>
      </c>
      <c r="C633" t="s">
        <v>118</v>
      </c>
      <c r="D633" t="s">
        <v>135</v>
      </c>
      <c r="E633" s="2">
        <v>0.21</v>
      </c>
      <c r="F633" t="s">
        <v>19</v>
      </c>
      <c r="G633" s="2">
        <v>0</v>
      </c>
      <c r="H633" t="s">
        <v>20</v>
      </c>
      <c r="I633" t="s">
        <v>21</v>
      </c>
      <c r="J633" s="2">
        <v>2000000000</v>
      </c>
      <c r="K633" t="s">
        <v>22</v>
      </c>
      <c r="L633" s="2">
        <v>69000</v>
      </c>
      <c r="M633" t="s">
        <v>23</v>
      </c>
      <c r="N633" t="s">
        <v>24</v>
      </c>
      <c r="O633" t="s">
        <v>136</v>
      </c>
      <c r="P633" s="3" t="str">
        <f>+LEFT(O633,10)</f>
        <v>03/30/2020</v>
      </c>
      <c r="Q633" s="4">
        <f t="shared" si="9"/>
        <v>43920</v>
      </c>
      <c r="R633" s="5">
        <f>+Z633+AB633</f>
        <v>12</v>
      </c>
      <c r="S633" s="6">
        <f>+IF(I633="CLF",J633,L633)</f>
        <v>69000</v>
      </c>
      <c r="T633" t="str">
        <f>+MID(C633,4,2)</f>
        <v>01</v>
      </c>
      <c r="U633" t="str">
        <f>+LEFT(C633,2)</f>
        <v>04</v>
      </c>
      <c r="V633" t="str">
        <f>+RIGHT(C633,4)</f>
        <v>2020</v>
      </c>
      <c r="W633" t="str">
        <f>+MID(D633,4,2)</f>
        <v>01</v>
      </c>
      <c r="X633" t="str">
        <f>+LEFT(D633,2)</f>
        <v>04</v>
      </c>
      <c r="Y633" t="str">
        <f>+RIGHT(D633,4)</f>
        <v>2032</v>
      </c>
      <c r="Z633">
        <f>+Y633-V633</f>
        <v>12</v>
      </c>
      <c r="AA633">
        <f>+X633-U633</f>
        <v>0</v>
      </c>
      <c r="AB633">
        <f>+AA633/12</f>
        <v>0</v>
      </c>
      <c r="AC633" s="6"/>
    </row>
    <row r="634" spans="1:29" x14ac:dyDescent="0.25">
      <c r="A634" t="s">
        <v>15</v>
      </c>
      <c r="B634" t="s">
        <v>16</v>
      </c>
      <c r="C634" t="s">
        <v>90</v>
      </c>
      <c r="D634" t="s">
        <v>137</v>
      </c>
      <c r="E634" s="2">
        <v>-0.2</v>
      </c>
      <c r="F634" t="s">
        <v>19</v>
      </c>
      <c r="G634" s="2">
        <v>0</v>
      </c>
      <c r="H634" t="s">
        <v>59</v>
      </c>
      <c r="I634" t="s">
        <v>22</v>
      </c>
      <c r="J634" s="2">
        <v>209000</v>
      </c>
      <c r="K634" t="s">
        <v>21</v>
      </c>
      <c r="L634" s="2">
        <v>6000000000</v>
      </c>
      <c r="M634" t="s">
        <v>23</v>
      </c>
      <c r="N634" t="s">
        <v>45</v>
      </c>
      <c r="O634" t="s">
        <v>138</v>
      </c>
      <c r="P634" s="3" t="str">
        <f>+LEFT(O634,10)</f>
        <v>03/30/2020</v>
      </c>
      <c r="Q634" s="4">
        <f t="shared" si="9"/>
        <v>43920</v>
      </c>
      <c r="R634" s="5">
        <f>+Z634+AB634</f>
        <v>7</v>
      </c>
      <c r="S634" s="6">
        <f>+IF(I634="CLF",J634,L634)</f>
        <v>209000</v>
      </c>
      <c r="T634" t="str">
        <f>+MID(C634,4,2)</f>
        <v>30</v>
      </c>
      <c r="U634" t="str">
        <f>+LEFT(C634,2)</f>
        <v>03</v>
      </c>
      <c r="V634" t="str">
        <f>+RIGHT(C634,4)</f>
        <v>2020</v>
      </c>
      <c r="W634" t="str">
        <f>+MID(D634,4,2)</f>
        <v>30</v>
      </c>
      <c r="X634" t="str">
        <f>+LEFT(D634,2)</f>
        <v>03</v>
      </c>
      <c r="Y634" t="str">
        <f>+RIGHT(D634,4)</f>
        <v>2027</v>
      </c>
      <c r="Z634">
        <f>+Y634-V634</f>
        <v>7</v>
      </c>
      <c r="AA634">
        <f>+X634-U634</f>
        <v>0</v>
      </c>
      <c r="AB634">
        <f>+AA634/12</f>
        <v>0</v>
      </c>
      <c r="AC634" s="6"/>
    </row>
    <row r="635" spans="1:29" x14ac:dyDescent="0.25">
      <c r="A635" t="s">
        <v>15</v>
      </c>
      <c r="B635" t="s">
        <v>16</v>
      </c>
      <c r="C635" t="s">
        <v>90</v>
      </c>
      <c r="D635" t="s">
        <v>137</v>
      </c>
      <c r="E635" s="2">
        <v>-0.22</v>
      </c>
      <c r="F635" t="s">
        <v>19</v>
      </c>
      <c r="G635" s="2">
        <v>0</v>
      </c>
      <c r="H635" t="s">
        <v>59</v>
      </c>
      <c r="I635" t="s">
        <v>22</v>
      </c>
      <c r="J635" s="2">
        <v>104000</v>
      </c>
      <c r="K635" t="s">
        <v>21</v>
      </c>
      <c r="L635" s="2">
        <v>3000000000</v>
      </c>
      <c r="M635" t="s">
        <v>23</v>
      </c>
      <c r="N635" t="s">
        <v>45</v>
      </c>
      <c r="O635" t="s">
        <v>138</v>
      </c>
      <c r="P635" s="3" t="str">
        <f>+LEFT(O635,10)</f>
        <v>03/30/2020</v>
      </c>
      <c r="Q635" s="4">
        <f t="shared" si="9"/>
        <v>43920</v>
      </c>
      <c r="R635" s="5">
        <f>+Z635+AB635</f>
        <v>7</v>
      </c>
      <c r="S635" s="6">
        <f>+IF(I635="CLF",J635,L635)</f>
        <v>104000</v>
      </c>
      <c r="T635" t="str">
        <f>+MID(C635,4,2)</f>
        <v>30</v>
      </c>
      <c r="U635" t="str">
        <f>+LEFT(C635,2)</f>
        <v>03</v>
      </c>
      <c r="V635" t="str">
        <f>+RIGHT(C635,4)</f>
        <v>2020</v>
      </c>
      <c r="W635" t="str">
        <f>+MID(D635,4,2)</f>
        <v>30</v>
      </c>
      <c r="X635" t="str">
        <f>+LEFT(D635,2)</f>
        <v>03</v>
      </c>
      <c r="Y635" t="str">
        <f>+RIGHT(D635,4)</f>
        <v>2027</v>
      </c>
      <c r="Z635">
        <f>+Y635-V635</f>
        <v>7</v>
      </c>
      <c r="AA635">
        <f>+X635-U635</f>
        <v>0</v>
      </c>
      <c r="AB635">
        <f>+AA635/12</f>
        <v>0</v>
      </c>
      <c r="AC635" s="6"/>
    </row>
    <row r="636" spans="1:29" x14ac:dyDescent="0.25">
      <c r="A636" t="s">
        <v>15</v>
      </c>
      <c r="B636" t="s">
        <v>16</v>
      </c>
      <c r="C636" t="s">
        <v>118</v>
      </c>
      <c r="D636" t="s">
        <v>98</v>
      </c>
      <c r="E636" s="2">
        <v>0.09</v>
      </c>
      <c r="F636" t="s">
        <v>19</v>
      </c>
      <c r="G636" s="2">
        <v>0</v>
      </c>
      <c r="H636" t="s">
        <v>20</v>
      </c>
      <c r="I636" t="s">
        <v>21</v>
      </c>
      <c r="J636" s="2">
        <v>3000000000</v>
      </c>
      <c r="K636" t="s">
        <v>22</v>
      </c>
      <c r="L636" s="2">
        <v>104000</v>
      </c>
      <c r="M636" t="s">
        <v>23</v>
      </c>
      <c r="N636" t="s">
        <v>24</v>
      </c>
      <c r="O636" t="s">
        <v>139</v>
      </c>
      <c r="P636" s="3" t="str">
        <f>+LEFT(O636,10)</f>
        <v>03/30/2020</v>
      </c>
      <c r="Q636" s="4">
        <f t="shared" si="9"/>
        <v>43920</v>
      </c>
      <c r="R636" s="5">
        <f>+Z636+AB636</f>
        <v>9</v>
      </c>
      <c r="S636" s="6">
        <f>+IF(I636="CLF",J636,L636)</f>
        <v>104000</v>
      </c>
      <c r="T636" t="str">
        <f>+MID(C636,4,2)</f>
        <v>01</v>
      </c>
      <c r="U636" t="str">
        <f>+LEFT(C636,2)</f>
        <v>04</v>
      </c>
      <c r="V636" t="str">
        <f>+RIGHT(C636,4)</f>
        <v>2020</v>
      </c>
      <c r="W636" t="str">
        <f>+MID(D636,4,2)</f>
        <v>02</v>
      </c>
      <c r="X636" t="str">
        <f>+LEFT(D636,2)</f>
        <v>04</v>
      </c>
      <c r="Y636" t="str">
        <f>+RIGHT(D636,4)</f>
        <v>2029</v>
      </c>
      <c r="Z636">
        <f>+Y636-V636</f>
        <v>9</v>
      </c>
      <c r="AA636">
        <f>+X636-U636</f>
        <v>0</v>
      </c>
      <c r="AB636">
        <f>+AA636/12</f>
        <v>0</v>
      </c>
      <c r="AC636" s="6"/>
    </row>
    <row r="637" spans="1:29" x14ac:dyDescent="0.25">
      <c r="A637" t="s">
        <v>15</v>
      </c>
      <c r="B637" t="s">
        <v>16</v>
      </c>
      <c r="C637" t="s">
        <v>69</v>
      </c>
      <c r="D637" t="s">
        <v>70</v>
      </c>
      <c r="E637" s="2">
        <v>0.33</v>
      </c>
      <c r="F637" t="s">
        <v>19</v>
      </c>
      <c r="G637" s="2">
        <v>0</v>
      </c>
      <c r="H637" t="s">
        <v>59</v>
      </c>
      <c r="I637" t="s">
        <v>22</v>
      </c>
      <c r="J637" s="2">
        <v>34000</v>
      </c>
      <c r="K637" t="s">
        <v>21</v>
      </c>
      <c r="L637" s="2">
        <v>1000000000</v>
      </c>
      <c r="M637" t="s">
        <v>23</v>
      </c>
      <c r="N637" t="s">
        <v>45</v>
      </c>
      <c r="O637" t="s">
        <v>140</v>
      </c>
      <c r="P637" s="3" t="str">
        <f>+LEFT(O637,10)</f>
        <v>03/30/2020</v>
      </c>
      <c r="Q637" s="4">
        <f t="shared" si="9"/>
        <v>43920</v>
      </c>
      <c r="R637" s="5">
        <f>+Z637+AB637</f>
        <v>10</v>
      </c>
      <c r="S637" s="6">
        <f>+IF(I637="CLF",J637,L637)</f>
        <v>34000</v>
      </c>
      <c r="T637" t="str">
        <f>+MID(C637,4,2)</f>
        <v>27</v>
      </c>
      <c r="U637" t="str">
        <f>+LEFT(C637,2)</f>
        <v>03</v>
      </c>
      <c r="V637" t="str">
        <f>+RIGHT(C637,4)</f>
        <v>2020</v>
      </c>
      <c r="W637" t="str">
        <f>+MID(D637,4,2)</f>
        <v>27</v>
      </c>
      <c r="X637" t="str">
        <f>+LEFT(D637,2)</f>
        <v>03</v>
      </c>
      <c r="Y637" t="str">
        <f>+RIGHT(D637,4)</f>
        <v>2030</v>
      </c>
      <c r="Z637">
        <f>+Y637-V637</f>
        <v>10</v>
      </c>
      <c r="AA637">
        <f>+X637-U637</f>
        <v>0</v>
      </c>
      <c r="AB637">
        <f>+AA637/12</f>
        <v>0</v>
      </c>
      <c r="AC637" s="6"/>
    </row>
    <row r="638" spans="1:29" x14ac:dyDescent="0.25">
      <c r="A638" t="s">
        <v>15</v>
      </c>
      <c r="B638" t="s">
        <v>16</v>
      </c>
      <c r="C638" t="s">
        <v>118</v>
      </c>
      <c r="D638" t="s">
        <v>119</v>
      </c>
      <c r="E638" s="2">
        <v>-0.08</v>
      </c>
      <c r="F638" t="s">
        <v>19</v>
      </c>
      <c r="G638" s="2">
        <v>0</v>
      </c>
      <c r="H638" t="s">
        <v>34</v>
      </c>
      <c r="I638" t="s">
        <v>22</v>
      </c>
      <c r="J638" s="2">
        <v>139000</v>
      </c>
      <c r="K638" t="s">
        <v>21</v>
      </c>
      <c r="L638" s="2">
        <v>4000000000</v>
      </c>
      <c r="M638" t="s">
        <v>23</v>
      </c>
      <c r="N638" t="s">
        <v>24</v>
      </c>
      <c r="O638" t="s">
        <v>141</v>
      </c>
      <c r="P638" s="3" t="str">
        <f>+LEFT(O638,10)</f>
        <v>03/30/2020</v>
      </c>
      <c r="Q638" s="4">
        <f t="shared" si="9"/>
        <v>43920</v>
      </c>
      <c r="R638" s="5">
        <f>+Z638+AB638</f>
        <v>8</v>
      </c>
      <c r="S638" s="6">
        <f>+IF(I638="CLF",J638,L638)</f>
        <v>139000</v>
      </c>
      <c r="T638" t="str">
        <f>+MID(C638,4,2)</f>
        <v>01</v>
      </c>
      <c r="U638" t="str">
        <f>+LEFT(C638,2)</f>
        <v>04</v>
      </c>
      <c r="V638" t="str">
        <f>+RIGHT(C638,4)</f>
        <v>2020</v>
      </c>
      <c r="W638" t="str">
        <f>+MID(D638,4,2)</f>
        <v>03</v>
      </c>
      <c r="X638" t="str">
        <f>+LEFT(D638,2)</f>
        <v>04</v>
      </c>
      <c r="Y638" t="str">
        <f>+RIGHT(D638,4)</f>
        <v>2028</v>
      </c>
      <c r="Z638">
        <f>+Y638-V638</f>
        <v>8</v>
      </c>
      <c r="AA638">
        <f>+X638-U638</f>
        <v>0</v>
      </c>
      <c r="AB638">
        <f>+AA638/12</f>
        <v>0</v>
      </c>
      <c r="AC638" s="6"/>
    </row>
    <row r="639" spans="1:29" x14ac:dyDescent="0.25">
      <c r="A639" t="s">
        <v>15</v>
      </c>
      <c r="B639" t="s">
        <v>16</v>
      </c>
      <c r="C639" t="s">
        <v>118</v>
      </c>
      <c r="D639" t="s">
        <v>121</v>
      </c>
      <c r="E639" s="2">
        <v>-0.28499999999999998</v>
      </c>
      <c r="F639" t="s">
        <v>19</v>
      </c>
      <c r="G639" s="2">
        <v>0</v>
      </c>
      <c r="H639" t="s">
        <v>34</v>
      </c>
      <c r="I639" t="s">
        <v>22</v>
      </c>
      <c r="J639" s="2">
        <v>174000</v>
      </c>
      <c r="K639" t="s">
        <v>21</v>
      </c>
      <c r="L639" s="2">
        <v>5000000000</v>
      </c>
      <c r="M639" t="s">
        <v>23</v>
      </c>
      <c r="N639" t="s">
        <v>24</v>
      </c>
      <c r="O639" t="s">
        <v>142</v>
      </c>
      <c r="P639" s="3" t="str">
        <f>+LEFT(O639,10)</f>
        <v>03/30/2020</v>
      </c>
      <c r="Q639" s="4">
        <f t="shared" si="9"/>
        <v>43920</v>
      </c>
      <c r="R639" s="5">
        <f>+Z639+AB639</f>
        <v>7</v>
      </c>
      <c r="S639" s="6">
        <f>+IF(I639="CLF",J639,L639)</f>
        <v>174000</v>
      </c>
      <c r="T639" t="str">
        <f>+MID(C639,4,2)</f>
        <v>01</v>
      </c>
      <c r="U639" t="str">
        <f>+LEFT(C639,2)</f>
        <v>04</v>
      </c>
      <c r="V639" t="str">
        <f>+RIGHT(C639,4)</f>
        <v>2020</v>
      </c>
      <c r="W639" t="str">
        <f>+MID(D639,4,2)</f>
        <v>01</v>
      </c>
      <c r="X639" t="str">
        <f>+LEFT(D639,2)</f>
        <v>04</v>
      </c>
      <c r="Y639" t="str">
        <f>+RIGHT(D639,4)</f>
        <v>2027</v>
      </c>
      <c r="Z639">
        <f>+Y639-V639</f>
        <v>7</v>
      </c>
      <c r="AA639">
        <f>+X639-U639</f>
        <v>0</v>
      </c>
      <c r="AB639">
        <f>+AA639/12</f>
        <v>0</v>
      </c>
      <c r="AC639" s="6"/>
    </row>
    <row r="640" spans="1:29" x14ac:dyDescent="0.25">
      <c r="A640" t="s">
        <v>15</v>
      </c>
      <c r="B640" t="s">
        <v>16</v>
      </c>
      <c r="C640" t="s">
        <v>95</v>
      </c>
      <c r="D640" t="s">
        <v>96</v>
      </c>
      <c r="E640" s="2">
        <v>0.2</v>
      </c>
      <c r="F640" t="s">
        <v>19</v>
      </c>
      <c r="G640" s="2">
        <v>0</v>
      </c>
      <c r="H640" t="s">
        <v>59</v>
      </c>
      <c r="I640" t="s">
        <v>22</v>
      </c>
      <c r="J640" s="2">
        <v>69000</v>
      </c>
      <c r="K640" t="s">
        <v>21</v>
      </c>
      <c r="L640" s="2">
        <v>2000000000</v>
      </c>
      <c r="M640" t="s">
        <v>23</v>
      </c>
      <c r="N640" t="s">
        <v>45</v>
      </c>
      <c r="O640" t="s">
        <v>97</v>
      </c>
      <c r="P640" s="3" t="str">
        <f>+LEFT(O640,10)</f>
        <v>03/31/2020</v>
      </c>
      <c r="Q640" s="4">
        <f t="shared" si="9"/>
        <v>43921</v>
      </c>
      <c r="R640" s="5">
        <f>+Z640+AB640</f>
        <v>15</v>
      </c>
      <c r="S640" s="6">
        <f>+IF(I640="CLF",J640,L640)</f>
        <v>69000</v>
      </c>
      <c r="T640" t="str">
        <f>+MID(C640,4,2)</f>
        <v>02</v>
      </c>
      <c r="U640" t="str">
        <f>+LEFT(C640,2)</f>
        <v>04</v>
      </c>
      <c r="V640" t="str">
        <f>+RIGHT(C640,4)</f>
        <v>2020</v>
      </c>
      <c r="W640" t="str">
        <f>+MID(D640,4,2)</f>
        <v>02</v>
      </c>
      <c r="X640" t="str">
        <f>+LEFT(D640,2)</f>
        <v>04</v>
      </c>
      <c r="Y640" t="str">
        <f>+RIGHT(D640,4)</f>
        <v>2035</v>
      </c>
      <c r="Z640">
        <f>+Y640-V640</f>
        <v>15</v>
      </c>
      <c r="AA640">
        <f>+X640-U640</f>
        <v>0</v>
      </c>
      <c r="AB640">
        <f>+AA640/12</f>
        <v>0</v>
      </c>
      <c r="AC640" s="6"/>
    </row>
    <row r="641" spans="1:29" x14ac:dyDescent="0.25">
      <c r="A641" t="s">
        <v>15</v>
      </c>
      <c r="B641" t="s">
        <v>16</v>
      </c>
      <c r="C641" t="s">
        <v>95</v>
      </c>
      <c r="D641" t="s">
        <v>98</v>
      </c>
      <c r="E641" s="2">
        <v>-5.0000000000000001E-3</v>
      </c>
      <c r="F641" t="s">
        <v>19</v>
      </c>
      <c r="G641" s="2">
        <v>0</v>
      </c>
      <c r="H641" t="s">
        <v>20</v>
      </c>
      <c r="I641" t="s">
        <v>22</v>
      </c>
      <c r="J641" s="2">
        <v>174000</v>
      </c>
      <c r="K641" t="s">
        <v>21</v>
      </c>
      <c r="L641" s="2">
        <v>5000000000</v>
      </c>
      <c r="M641" t="s">
        <v>23</v>
      </c>
      <c r="N641" t="s">
        <v>45</v>
      </c>
      <c r="O641" t="s">
        <v>99</v>
      </c>
      <c r="P641" s="3" t="str">
        <f>+LEFT(O641,10)</f>
        <v>03/31/2020</v>
      </c>
      <c r="Q641" s="4">
        <f t="shared" si="9"/>
        <v>43921</v>
      </c>
      <c r="R641" s="5">
        <f>+Z641+AB641</f>
        <v>9</v>
      </c>
      <c r="S641" s="6">
        <f>+IF(I641="CLF",J641,L641)</f>
        <v>174000</v>
      </c>
      <c r="T641" t="str">
        <f>+MID(C641,4,2)</f>
        <v>02</v>
      </c>
      <c r="U641" t="str">
        <f>+LEFT(C641,2)</f>
        <v>04</v>
      </c>
      <c r="V641" t="str">
        <f>+RIGHT(C641,4)</f>
        <v>2020</v>
      </c>
      <c r="W641" t="str">
        <f>+MID(D641,4,2)</f>
        <v>02</v>
      </c>
      <c r="X641" t="str">
        <f>+LEFT(D641,2)</f>
        <v>04</v>
      </c>
      <c r="Y641" t="str">
        <f>+RIGHT(D641,4)</f>
        <v>2029</v>
      </c>
      <c r="Z641">
        <f>+Y641-V641</f>
        <v>9</v>
      </c>
      <c r="AA641">
        <f>+X641-U641</f>
        <v>0</v>
      </c>
      <c r="AB641">
        <f>+AA641/12</f>
        <v>0</v>
      </c>
      <c r="AC641" s="6"/>
    </row>
    <row r="642" spans="1:29" x14ac:dyDescent="0.25">
      <c r="A642" t="s">
        <v>15</v>
      </c>
      <c r="B642" t="s">
        <v>16</v>
      </c>
      <c r="C642" t="s">
        <v>95</v>
      </c>
      <c r="D642" t="s">
        <v>98</v>
      </c>
      <c r="E642" s="2">
        <v>5.0000000000000001E-3</v>
      </c>
      <c r="F642" t="s">
        <v>19</v>
      </c>
      <c r="G642" s="2">
        <v>0</v>
      </c>
      <c r="H642" t="s">
        <v>20</v>
      </c>
      <c r="I642" t="s">
        <v>22</v>
      </c>
      <c r="J642" s="2">
        <v>174000</v>
      </c>
      <c r="K642" t="s">
        <v>21</v>
      </c>
      <c r="L642" s="2">
        <v>5000000000</v>
      </c>
      <c r="M642" t="s">
        <v>23</v>
      </c>
      <c r="N642" t="s">
        <v>45</v>
      </c>
      <c r="O642" t="s">
        <v>100</v>
      </c>
      <c r="P642" s="3" t="str">
        <f>+LEFT(O642,10)</f>
        <v>03/31/2020</v>
      </c>
      <c r="Q642" s="4">
        <f t="shared" si="9"/>
        <v>43921</v>
      </c>
      <c r="R642" s="5">
        <f>+Z642+AB642</f>
        <v>9</v>
      </c>
      <c r="S642" s="6">
        <f>+IF(I642="CLF",J642,L642)</f>
        <v>174000</v>
      </c>
      <c r="T642" t="str">
        <f>+MID(C642,4,2)</f>
        <v>02</v>
      </c>
      <c r="U642" t="str">
        <f>+LEFT(C642,2)</f>
        <v>04</v>
      </c>
      <c r="V642" t="str">
        <f>+RIGHT(C642,4)</f>
        <v>2020</v>
      </c>
      <c r="W642" t="str">
        <f>+MID(D642,4,2)</f>
        <v>02</v>
      </c>
      <c r="X642" t="str">
        <f>+LEFT(D642,2)</f>
        <v>04</v>
      </c>
      <c r="Y642" t="str">
        <f>+RIGHT(D642,4)</f>
        <v>2029</v>
      </c>
      <c r="Z642">
        <f>+Y642-V642</f>
        <v>9</v>
      </c>
      <c r="AA642">
        <f>+X642-U642</f>
        <v>0</v>
      </c>
      <c r="AB642">
        <f>+AA642/12</f>
        <v>0</v>
      </c>
      <c r="AC642" s="6"/>
    </row>
    <row r="643" spans="1:29" x14ac:dyDescent="0.25">
      <c r="A643" t="s">
        <v>15</v>
      </c>
      <c r="B643" t="s">
        <v>16</v>
      </c>
      <c r="C643" t="s">
        <v>95</v>
      </c>
      <c r="D643" t="s">
        <v>101</v>
      </c>
      <c r="E643" s="2">
        <v>0.1</v>
      </c>
      <c r="F643" t="s">
        <v>19</v>
      </c>
      <c r="G643" s="2">
        <v>0</v>
      </c>
      <c r="H643" t="s">
        <v>20</v>
      </c>
      <c r="I643" t="s">
        <v>21</v>
      </c>
      <c r="J643" s="2">
        <v>3000000000</v>
      </c>
      <c r="K643" t="s">
        <v>22</v>
      </c>
      <c r="L643" s="2">
        <v>104000</v>
      </c>
      <c r="M643" t="s">
        <v>23</v>
      </c>
      <c r="N643" t="s">
        <v>24</v>
      </c>
      <c r="O643" t="s">
        <v>102</v>
      </c>
      <c r="P643" s="3" t="str">
        <f>+LEFT(O643,10)</f>
        <v>03/31/2020</v>
      </c>
      <c r="Q643" s="4">
        <f t="shared" ref="Q643:Q706" si="10">+DATE(RIGHT(P643,4),LEFT(P643,2),MID(P643,4,2))</f>
        <v>43921</v>
      </c>
      <c r="R643" s="5">
        <f>+Z643+AB643</f>
        <v>10</v>
      </c>
      <c r="S643" s="6">
        <f>+IF(I643="CLF",J643,L643)</f>
        <v>104000</v>
      </c>
      <c r="T643" t="str">
        <f>+MID(C643,4,2)</f>
        <v>02</v>
      </c>
      <c r="U643" t="str">
        <f>+LEFT(C643,2)</f>
        <v>04</v>
      </c>
      <c r="V643" t="str">
        <f>+RIGHT(C643,4)</f>
        <v>2020</v>
      </c>
      <c r="W643" t="str">
        <f>+MID(D643,4,2)</f>
        <v>02</v>
      </c>
      <c r="X643" t="str">
        <f>+LEFT(D643,2)</f>
        <v>04</v>
      </c>
      <c r="Y643" t="str">
        <f>+RIGHT(D643,4)</f>
        <v>2030</v>
      </c>
      <c r="Z643">
        <f>+Y643-V643</f>
        <v>10</v>
      </c>
      <c r="AA643">
        <f>+X643-U643</f>
        <v>0</v>
      </c>
      <c r="AB643">
        <f>+AA643/12</f>
        <v>0</v>
      </c>
      <c r="AC643" s="6"/>
    </row>
    <row r="644" spans="1:29" x14ac:dyDescent="0.25">
      <c r="A644" t="s">
        <v>15</v>
      </c>
      <c r="B644" t="s">
        <v>16</v>
      </c>
      <c r="C644" t="s">
        <v>95</v>
      </c>
      <c r="D644" t="s">
        <v>103</v>
      </c>
      <c r="E644" s="2">
        <v>-1.42</v>
      </c>
      <c r="F644" t="s">
        <v>19</v>
      </c>
      <c r="G644" s="2">
        <v>0</v>
      </c>
      <c r="H644" t="s">
        <v>20</v>
      </c>
      <c r="I644" t="s">
        <v>21</v>
      </c>
      <c r="J644" s="2">
        <v>9000000000</v>
      </c>
      <c r="K644" t="s">
        <v>22</v>
      </c>
      <c r="L644" s="2">
        <v>314000</v>
      </c>
      <c r="M644" t="s">
        <v>23</v>
      </c>
      <c r="N644" t="s">
        <v>24</v>
      </c>
      <c r="O644" t="s">
        <v>104</v>
      </c>
      <c r="P644" s="3" t="str">
        <f>+LEFT(O644,10)</f>
        <v>03/31/2020</v>
      </c>
      <c r="Q644" s="4">
        <f t="shared" si="10"/>
        <v>43921</v>
      </c>
      <c r="R644" s="5">
        <f>+Z644+AB644</f>
        <v>3</v>
      </c>
      <c r="S644" s="6">
        <f>+IF(I644="CLF",J644,L644)</f>
        <v>314000</v>
      </c>
      <c r="T644" t="str">
        <f>+MID(C644,4,2)</f>
        <v>02</v>
      </c>
      <c r="U644" t="str">
        <f>+LEFT(C644,2)</f>
        <v>04</v>
      </c>
      <c r="V644" t="str">
        <f>+RIGHT(C644,4)</f>
        <v>2020</v>
      </c>
      <c r="W644" t="str">
        <f>+MID(D644,4,2)</f>
        <v>03</v>
      </c>
      <c r="X644" t="str">
        <f>+LEFT(D644,2)</f>
        <v>04</v>
      </c>
      <c r="Y644" t="str">
        <f>+RIGHT(D644,4)</f>
        <v>2023</v>
      </c>
      <c r="Z644">
        <f>+Y644-V644</f>
        <v>3</v>
      </c>
      <c r="AA644">
        <f>+X644-U644</f>
        <v>0</v>
      </c>
      <c r="AB644">
        <f>+AA644/12</f>
        <v>0</v>
      </c>
      <c r="AC644" s="6"/>
    </row>
    <row r="645" spans="1:29" x14ac:dyDescent="0.25">
      <c r="A645" t="s">
        <v>15</v>
      </c>
      <c r="B645" t="s">
        <v>16</v>
      </c>
      <c r="C645" t="s">
        <v>95</v>
      </c>
      <c r="D645" t="s">
        <v>105</v>
      </c>
      <c r="E645" s="2">
        <v>-0.82</v>
      </c>
      <c r="F645" t="s">
        <v>19</v>
      </c>
      <c r="G645" s="2">
        <v>0</v>
      </c>
      <c r="H645" t="s">
        <v>20</v>
      </c>
      <c r="I645" t="s">
        <v>21</v>
      </c>
      <c r="J645" s="2">
        <v>9000000000</v>
      </c>
      <c r="K645" t="s">
        <v>22</v>
      </c>
      <c r="L645" s="2">
        <v>314000</v>
      </c>
      <c r="M645" t="s">
        <v>23</v>
      </c>
      <c r="N645" t="s">
        <v>24</v>
      </c>
      <c r="O645" t="s">
        <v>106</v>
      </c>
      <c r="P645" s="3" t="str">
        <f>+LEFT(O645,10)</f>
        <v>03/31/2020</v>
      </c>
      <c r="Q645" s="4">
        <f t="shared" si="10"/>
        <v>43921</v>
      </c>
      <c r="R645" s="5">
        <f>+Z645+AB645</f>
        <v>5</v>
      </c>
      <c r="S645" s="6">
        <f>+IF(I645="CLF",J645,L645)</f>
        <v>314000</v>
      </c>
      <c r="T645" t="str">
        <f>+MID(C645,4,2)</f>
        <v>02</v>
      </c>
      <c r="U645" t="str">
        <f>+LEFT(C645,2)</f>
        <v>04</v>
      </c>
      <c r="V645" t="str">
        <f>+RIGHT(C645,4)</f>
        <v>2020</v>
      </c>
      <c r="W645" t="str">
        <f>+MID(D645,4,2)</f>
        <v>02</v>
      </c>
      <c r="X645" t="str">
        <f>+LEFT(D645,2)</f>
        <v>04</v>
      </c>
      <c r="Y645" t="str">
        <f>+RIGHT(D645,4)</f>
        <v>2025</v>
      </c>
      <c r="Z645">
        <f>+Y645-V645</f>
        <v>5</v>
      </c>
      <c r="AA645">
        <f>+X645-U645</f>
        <v>0</v>
      </c>
      <c r="AB645">
        <f>+AA645/12</f>
        <v>0</v>
      </c>
      <c r="AC645" s="6"/>
    </row>
    <row r="646" spans="1:29" x14ac:dyDescent="0.25">
      <c r="A646" t="s">
        <v>15</v>
      </c>
      <c r="B646" t="s">
        <v>16</v>
      </c>
      <c r="C646" t="s">
        <v>95</v>
      </c>
      <c r="D646" t="s">
        <v>101</v>
      </c>
      <c r="E646" s="2">
        <v>0.105</v>
      </c>
      <c r="F646" t="s">
        <v>19</v>
      </c>
      <c r="G646" s="2">
        <v>0</v>
      </c>
      <c r="H646" t="s">
        <v>20</v>
      </c>
      <c r="I646" t="s">
        <v>21</v>
      </c>
      <c r="J646" s="2">
        <v>6000000000</v>
      </c>
      <c r="K646" t="s">
        <v>22</v>
      </c>
      <c r="L646" s="2">
        <v>209000</v>
      </c>
      <c r="M646" t="s">
        <v>23</v>
      </c>
      <c r="N646" t="s">
        <v>24</v>
      </c>
      <c r="O646" t="s">
        <v>107</v>
      </c>
      <c r="P646" s="3" t="str">
        <f>+LEFT(O646,10)</f>
        <v>03/31/2020</v>
      </c>
      <c r="Q646" s="4">
        <f t="shared" si="10"/>
        <v>43921</v>
      </c>
      <c r="R646" s="5">
        <f>+Z646+AB646</f>
        <v>10</v>
      </c>
      <c r="S646" s="6">
        <f>+IF(I646="CLF",J646,L646)</f>
        <v>209000</v>
      </c>
      <c r="T646" t="str">
        <f>+MID(C646,4,2)</f>
        <v>02</v>
      </c>
      <c r="U646" t="str">
        <f>+LEFT(C646,2)</f>
        <v>04</v>
      </c>
      <c r="V646" t="str">
        <f>+RIGHT(C646,4)</f>
        <v>2020</v>
      </c>
      <c r="W646" t="str">
        <f>+MID(D646,4,2)</f>
        <v>02</v>
      </c>
      <c r="X646" t="str">
        <f>+LEFT(D646,2)</f>
        <v>04</v>
      </c>
      <c r="Y646" t="str">
        <f>+RIGHT(D646,4)</f>
        <v>2030</v>
      </c>
      <c r="Z646">
        <f>+Y646-V646</f>
        <v>10</v>
      </c>
      <c r="AA646">
        <f>+X646-U646</f>
        <v>0</v>
      </c>
      <c r="AB646">
        <f>+AA646/12</f>
        <v>0</v>
      </c>
      <c r="AC646" s="6"/>
    </row>
    <row r="647" spans="1:29" x14ac:dyDescent="0.25">
      <c r="A647" t="s">
        <v>15</v>
      </c>
      <c r="B647" t="s">
        <v>16</v>
      </c>
      <c r="C647" t="s">
        <v>95</v>
      </c>
      <c r="D647" t="s">
        <v>105</v>
      </c>
      <c r="E647" s="2">
        <v>-0.82</v>
      </c>
      <c r="F647" t="s">
        <v>19</v>
      </c>
      <c r="G647" s="2">
        <v>0</v>
      </c>
      <c r="H647" t="s">
        <v>20</v>
      </c>
      <c r="I647" t="s">
        <v>21</v>
      </c>
      <c r="J647" s="2">
        <v>9000000000</v>
      </c>
      <c r="K647" t="s">
        <v>22</v>
      </c>
      <c r="L647" s="2">
        <v>314000</v>
      </c>
      <c r="M647" t="s">
        <v>23</v>
      </c>
      <c r="N647" t="s">
        <v>24</v>
      </c>
      <c r="O647" t="s">
        <v>108</v>
      </c>
      <c r="P647" s="3" t="str">
        <f>+LEFT(O647,10)</f>
        <v>03/31/2020</v>
      </c>
      <c r="Q647" s="4">
        <f t="shared" si="10"/>
        <v>43921</v>
      </c>
      <c r="R647" s="5">
        <f>+Z647+AB647</f>
        <v>5</v>
      </c>
      <c r="S647" s="6">
        <f>+IF(I647="CLF",J647,L647)</f>
        <v>314000</v>
      </c>
      <c r="T647" t="str">
        <f>+MID(C647,4,2)</f>
        <v>02</v>
      </c>
      <c r="U647" t="str">
        <f>+LEFT(C647,2)</f>
        <v>04</v>
      </c>
      <c r="V647" t="str">
        <f>+RIGHT(C647,4)</f>
        <v>2020</v>
      </c>
      <c r="W647" t="str">
        <f>+MID(D647,4,2)</f>
        <v>02</v>
      </c>
      <c r="X647" t="str">
        <f>+LEFT(D647,2)</f>
        <v>04</v>
      </c>
      <c r="Y647" t="str">
        <f>+RIGHT(D647,4)</f>
        <v>2025</v>
      </c>
      <c r="Z647">
        <f>+Y647-V647</f>
        <v>5</v>
      </c>
      <c r="AA647">
        <f>+X647-U647</f>
        <v>0</v>
      </c>
      <c r="AB647">
        <f>+AA647/12</f>
        <v>0</v>
      </c>
      <c r="AC647" s="6"/>
    </row>
    <row r="648" spans="1:29" x14ac:dyDescent="0.25">
      <c r="A648" t="s">
        <v>15</v>
      </c>
      <c r="B648" t="s">
        <v>16</v>
      </c>
      <c r="C648" t="s">
        <v>95</v>
      </c>
      <c r="D648" t="s">
        <v>101</v>
      </c>
      <c r="E648" s="2">
        <v>0.1</v>
      </c>
      <c r="F648" t="s">
        <v>19</v>
      </c>
      <c r="G648" s="2">
        <v>0</v>
      </c>
      <c r="H648" t="s">
        <v>20</v>
      </c>
      <c r="I648" t="s">
        <v>21</v>
      </c>
      <c r="J648" s="2">
        <v>3000000000</v>
      </c>
      <c r="K648" t="s">
        <v>22</v>
      </c>
      <c r="L648" s="2">
        <v>104000</v>
      </c>
      <c r="M648" t="s">
        <v>23</v>
      </c>
      <c r="N648" t="s">
        <v>24</v>
      </c>
      <c r="O648" t="s">
        <v>109</v>
      </c>
      <c r="P648" s="3" t="str">
        <f>+LEFT(O648,10)</f>
        <v>03/31/2020</v>
      </c>
      <c r="Q648" s="4">
        <f t="shared" si="10"/>
        <v>43921</v>
      </c>
      <c r="R648" s="5">
        <f>+Z648+AB648</f>
        <v>10</v>
      </c>
      <c r="S648" s="6">
        <f>+IF(I648="CLF",J648,L648)</f>
        <v>104000</v>
      </c>
      <c r="T648" t="str">
        <f>+MID(C648,4,2)</f>
        <v>02</v>
      </c>
      <c r="U648" t="str">
        <f>+LEFT(C648,2)</f>
        <v>04</v>
      </c>
      <c r="V648" t="str">
        <f>+RIGHT(C648,4)</f>
        <v>2020</v>
      </c>
      <c r="W648" t="str">
        <f>+MID(D648,4,2)</f>
        <v>02</v>
      </c>
      <c r="X648" t="str">
        <f>+LEFT(D648,2)</f>
        <v>04</v>
      </c>
      <c r="Y648" t="str">
        <f>+RIGHT(D648,4)</f>
        <v>2030</v>
      </c>
      <c r="Z648">
        <f>+Y648-V648</f>
        <v>10</v>
      </c>
      <c r="AA648">
        <f>+X648-U648</f>
        <v>0</v>
      </c>
      <c r="AB648">
        <f>+AA648/12</f>
        <v>0</v>
      </c>
      <c r="AC648" s="6"/>
    </row>
    <row r="649" spans="1:29" x14ac:dyDescent="0.25">
      <c r="A649" t="s">
        <v>15</v>
      </c>
      <c r="B649" t="s">
        <v>16</v>
      </c>
      <c r="C649" t="s">
        <v>95</v>
      </c>
      <c r="D649" t="s">
        <v>96</v>
      </c>
      <c r="E649" s="2">
        <v>0.2</v>
      </c>
      <c r="F649" t="s">
        <v>19</v>
      </c>
      <c r="G649" s="2">
        <v>0</v>
      </c>
      <c r="H649" t="s">
        <v>81</v>
      </c>
      <c r="I649" t="s">
        <v>22</v>
      </c>
      <c r="J649" s="2">
        <v>69000</v>
      </c>
      <c r="K649" t="s">
        <v>21</v>
      </c>
      <c r="L649" s="2">
        <v>2000000000</v>
      </c>
      <c r="M649" t="s">
        <v>23</v>
      </c>
      <c r="N649" t="s">
        <v>24</v>
      </c>
      <c r="O649" t="s">
        <v>110</v>
      </c>
      <c r="P649" s="3" t="str">
        <f>+LEFT(O649,10)</f>
        <v>03/31/2020</v>
      </c>
      <c r="Q649" s="4">
        <f t="shared" si="10"/>
        <v>43921</v>
      </c>
      <c r="R649" s="5">
        <f>+Z649+AB649</f>
        <v>15</v>
      </c>
      <c r="S649" s="6">
        <f>+IF(I649="CLF",J649,L649)</f>
        <v>69000</v>
      </c>
      <c r="T649" t="str">
        <f>+MID(C649,4,2)</f>
        <v>02</v>
      </c>
      <c r="U649" t="str">
        <f>+LEFT(C649,2)</f>
        <v>04</v>
      </c>
      <c r="V649" t="str">
        <f>+RIGHT(C649,4)</f>
        <v>2020</v>
      </c>
      <c r="W649" t="str">
        <f>+MID(D649,4,2)</f>
        <v>02</v>
      </c>
      <c r="X649" t="str">
        <f>+LEFT(D649,2)</f>
        <v>04</v>
      </c>
      <c r="Y649" t="str">
        <f>+RIGHT(D649,4)</f>
        <v>2035</v>
      </c>
      <c r="Z649">
        <f>+Y649-V649</f>
        <v>15</v>
      </c>
      <c r="AA649">
        <f>+X649-U649</f>
        <v>0</v>
      </c>
      <c r="AB649">
        <f>+AA649/12</f>
        <v>0</v>
      </c>
      <c r="AC649" s="6"/>
    </row>
    <row r="650" spans="1:29" x14ac:dyDescent="0.25">
      <c r="A650" t="s">
        <v>15</v>
      </c>
      <c r="B650" t="s">
        <v>16</v>
      </c>
      <c r="C650" t="s">
        <v>95</v>
      </c>
      <c r="D650" t="s">
        <v>96</v>
      </c>
      <c r="E650" s="2">
        <v>0.18</v>
      </c>
      <c r="F650" t="s">
        <v>19</v>
      </c>
      <c r="G650" s="2">
        <v>0</v>
      </c>
      <c r="H650" t="s">
        <v>81</v>
      </c>
      <c r="I650" t="s">
        <v>22</v>
      </c>
      <c r="J650" s="2">
        <v>69000</v>
      </c>
      <c r="K650" t="s">
        <v>21</v>
      </c>
      <c r="L650" s="2">
        <v>2000000000</v>
      </c>
      <c r="M650" t="s">
        <v>23</v>
      </c>
      <c r="N650" t="s">
        <v>24</v>
      </c>
      <c r="O650" t="s">
        <v>111</v>
      </c>
      <c r="P650" s="3" t="str">
        <f>+LEFT(O650,10)</f>
        <v>03/31/2020</v>
      </c>
      <c r="Q650" s="4">
        <f t="shared" si="10"/>
        <v>43921</v>
      </c>
      <c r="R650" s="5">
        <f>+Z650+AB650</f>
        <v>15</v>
      </c>
      <c r="S650" s="6">
        <f>+IF(I650="CLF",J650,L650)</f>
        <v>69000</v>
      </c>
      <c r="T650" t="str">
        <f>+MID(C650,4,2)</f>
        <v>02</v>
      </c>
      <c r="U650" t="str">
        <f>+LEFT(C650,2)</f>
        <v>04</v>
      </c>
      <c r="V650" t="str">
        <f>+RIGHT(C650,4)</f>
        <v>2020</v>
      </c>
      <c r="W650" t="str">
        <f>+MID(D650,4,2)</f>
        <v>02</v>
      </c>
      <c r="X650" t="str">
        <f>+LEFT(D650,2)</f>
        <v>04</v>
      </c>
      <c r="Y650" t="str">
        <f>+RIGHT(D650,4)</f>
        <v>2035</v>
      </c>
      <c r="Z650">
        <f>+Y650-V650</f>
        <v>15</v>
      </c>
      <c r="AA650">
        <f>+X650-U650</f>
        <v>0</v>
      </c>
      <c r="AB650">
        <f>+AA650/12</f>
        <v>0</v>
      </c>
      <c r="AC650" s="6"/>
    </row>
    <row r="651" spans="1:29" x14ac:dyDescent="0.25">
      <c r="A651" t="s">
        <v>15</v>
      </c>
      <c r="B651" t="s">
        <v>16</v>
      </c>
      <c r="C651" t="s">
        <v>95</v>
      </c>
      <c r="D651" t="s">
        <v>105</v>
      </c>
      <c r="E651" s="2">
        <v>-0.84</v>
      </c>
      <c r="F651" t="s">
        <v>19</v>
      </c>
      <c r="G651" s="2">
        <v>0</v>
      </c>
      <c r="H651" t="s">
        <v>34</v>
      </c>
      <c r="I651" t="s">
        <v>22</v>
      </c>
      <c r="J651" s="2">
        <v>314000</v>
      </c>
      <c r="K651" t="s">
        <v>21</v>
      </c>
      <c r="L651" s="2">
        <v>9000000000</v>
      </c>
      <c r="M651" t="s">
        <v>23</v>
      </c>
      <c r="N651" t="s">
        <v>24</v>
      </c>
      <c r="O651" t="s">
        <v>112</v>
      </c>
      <c r="P651" s="3" t="str">
        <f>+LEFT(O651,10)</f>
        <v>03/31/2020</v>
      </c>
      <c r="Q651" s="4">
        <f t="shared" si="10"/>
        <v>43921</v>
      </c>
      <c r="R651" s="5">
        <f>+Z651+AB651</f>
        <v>5</v>
      </c>
      <c r="S651" s="6">
        <f>+IF(I651="CLF",J651,L651)</f>
        <v>314000</v>
      </c>
      <c r="T651" t="str">
        <f>+MID(C651,4,2)</f>
        <v>02</v>
      </c>
      <c r="U651" t="str">
        <f>+LEFT(C651,2)</f>
        <v>04</v>
      </c>
      <c r="V651" t="str">
        <f>+RIGHT(C651,4)</f>
        <v>2020</v>
      </c>
      <c r="W651" t="str">
        <f>+MID(D651,4,2)</f>
        <v>02</v>
      </c>
      <c r="X651" t="str">
        <f>+LEFT(D651,2)</f>
        <v>04</v>
      </c>
      <c r="Y651" t="str">
        <f>+RIGHT(D651,4)</f>
        <v>2025</v>
      </c>
      <c r="Z651">
        <f>+Y651-V651</f>
        <v>5</v>
      </c>
      <c r="AA651">
        <f>+X651-U651</f>
        <v>0</v>
      </c>
      <c r="AB651">
        <f>+AA651/12</f>
        <v>0</v>
      </c>
      <c r="AC651" s="6"/>
    </row>
    <row r="652" spans="1:29" x14ac:dyDescent="0.25">
      <c r="A652" t="s">
        <v>15</v>
      </c>
      <c r="B652" t="s">
        <v>16</v>
      </c>
      <c r="C652" t="s">
        <v>95</v>
      </c>
      <c r="D652" t="s">
        <v>101</v>
      </c>
      <c r="E652" s="2">
        <v>-7.4999999999999997E-2</v>
      </c>
      <c r="F652" t="s">
        <v>19</v>
      </c>
      <c r="G652" s="2">
        <v>0</v>
      </c>
      <c r="H652" t="s">
        <v>34</v>
      </c>
      <c r="I652" t="s">
        <v>22</v>
      </c>
      <c r="J652" s="2">
        <v>69000</v>
      </c>
      <c r="K652" t="s">
        <v>21</v>
      </c>
      <c r="L652" s="2">
        <v>2000000000</v>
      </c>
      <c r="M652" t="s">
        <v>23</v>
      </c>
      <c r="N652" t="s">
        <v>24</v>
      </c>
      <c r="O652" t="s">
        <v>113</v>
      </c>
      <c r="P652" s="3" t="str">
        <f>+LEFT(O652,10)</f>
        <v>03/31/2020</v>
      </c>
      <c r="Q652" s="4">
        <f t="shared" si="10"/>
        <v>43921</v>
      </c>
      <c r="R652" s="5">
        <f>+Z652+AB652</f>
        <v>10</v>
      </c>
      <c r="S652" s="6">
        <f>+IF(I652="CLF",J652,L652)</f>
        <v>69000</v>
      </c>
      <c r="T652" t="str">
        <f>+MID(C652,4,2)</f>
        <v>02</v>
      </c>
      <c r="U652" t="str">
        <f>+LEFT(C652,2)</f>
        <v>04</v>
      </c>
      <c r="V652" t="str">
        <f>+RIGHT(C652,4)</f>
        <v>2020</v>
      </c>
      <c r="W652" t="str">
        <f>+MID(D652,4,2)</f>
        <v>02</v>
      </c>
      <c r="X652" t="str">
        <f>+LEFT(D652,2)</f>
        <v>04</v>
      </c>
      <c r="Y652" t="str">
        <f>+RIGHT(D652,4)</f>
        <v>2030</v>
      </c>
      <c r="Z652">
        <f>+Y652-V652</f>
        <v>10</v>
      </c>
      <c r="AA652">
        <f>+X652-U652</f>
        <v>0</v>
      </c>
      <c r="AB652">
        <f>+AA652/12</f>
        <v>0</v>
      </c>
      <c r="AC652" s="6"/>
    </row>
    <row r="653" spans="1:29" x14ac:dyDescent="0.25">
      <c r="A653" t="s">
        <v>15</v>
      </c>
      <c r="B653" t="s">
        <v>16</v>
      </c>
      <c r="C653" t="s">
        <v>95</v>
      </c>
      <c r="D653" t="s">
        <v>114</v>
      </c>
      <c r="E653" s="2">
        <v>-0.36499999999999999</v>
      </c>
      <c r="F653" t="s">
        <v>19</v>
      </c>
      <c r="G653" s="2">
        <v>0</v>
      </c>
      <c r="H653" t="s">
        <v>34</v>
      </c>
      <c r="I653" t="s">
        <v>22</v>
      </c>
      <c r="J653" s="2">
        <v>104000</v>
      </c>
      <c r="K653" t="s">
        <v>21</v>
      </c>
      <c r="L653" s="2">
        <v>3000000000</v>
      </c>
      <c r="M653" t="s">
        <v>23</v>
      </c>
      <c r="N653" t="s">
        <v>24</v>
      </c>
      <c r="O653" t="s">
        <v>115</v>
      </c>
      <c r="P653" s="3" t="str">
        <f>+LEFT(O653,10)</f>
        <v>03/31/2020</v>
      </c>
      <c r="Q653" s="4">
        <f t="shared" si="10"/>
        <v>43921</v>
      </c>
      <c r="R653" s="5">
        <f>+Z653+AB653</f>
        <v>7</v>
      </c>
      <c r="S653" s="6">
        <f>+IF(I653="CLF",J653,L653)</f>
        <v>104000</v>
      </c>
      <c r="T653" t="str">
        <f>+MID(C653,4,2)</f>
        <v>02</v>
      </c>
      <c r="U653" t="str">
        <f>+LEFT(C653,2)</f>
        <v>04</v>
      </c>
      <c r="V653" t="str">
        <f>+RIGHT(C653,4)</f>
        <v>2020</v>
      </c>
      <c r="W653" t="str">
        <f>+MID(D653,4,2)</f>
        <v>02</v>
      </c>
      <c r="X653" t="str">
        <f>+LEFT(D653,2)</f>
        <v>04</v>
      </c>
      <c r="Y653" t="str">
        <f>+RIGHT(D653,4)</f>
        <v>2027</v>
      </c>
      <c r="Z653">
        <f>+Y653-V653</f>
        <v>7</v>
      </c>
      <c r="AA653">
        <f>+X653-U653</f>
        <v>0</v>
      </c>
      <c r="AB653">
        <f>+AA653/12</f>
        <v>0</v>
      </c>
      <c r="AC653" s="6"/>
    </row>
    <row r="654" spans="1:29" x14ac:dyDescent="0.25">
      <c r="A654" t="s">
        <v>15</v>
      </c>
      <c r="B654" t="s">
        <v>16</v>
      </c>
      <c r="C654" t="s">
        <v>95</v>
      </c>
      <c r="D654" t="s">
        <v>101</v>
      </c>
      <c r="E654" s="2">
        <v>-7.4999999999999997E-2</v>
      </c>
      <c r="F654" t="s">
        <v>19</v>
      </c>
      <c r="G654" s="2">
        <v>0</v>
      </c>
      <c r="H654" t="s">
        <v>34</v>
      </c>
      <c r="I654" t="s">
        <v>22</v>
      </c>
      <c r="J654" s="2">
        <v>594000</v>
      </c>
      <c r="K654" t="s">
        <v>21</v>
      </c>
      <c r="L654" s="2">
        <v>17000000000</v>
      </c>
      <c r="M654" t="s">
        <v>23</v>
      </c>
      <c r="N654" t="s">
        <v>24</v>
      </c>
      <c r="O654" t="s">
        <v>116</v>
      </c>
      <c r="P654" s="3" t="str">
        <f>+LEFT(O654,10)</f>
        <v>03/31/2020</v>
      </c>
      <c r="Q654" s="4">
        <f t="shared" si="10"/>
        <v>43921</v>
      </c>
      <c r="R654" s="5">
        <f>+Z654+AB654</f>
        <v>10</v>
      </c>
      <c r="S654" s="6">
        <f>+IF(I654="CLF",J654,L654)</f>
        <v>594000</v>
      </c>
      <c r="T654" t="str">
        <f>+MID(C654,4,2)</f>
        <v>02</v>
      </c>
      <c r="U654" t="str">
        <f>+LEFT(C654,2)</f>
        <v>04</v>
      </c>
      <c r="V654" t="str">
        <f>+RIGHT(C654,4)</f>
        <v>2020</v>
      </c>
      <c r="W654" t="str">
        <f>+MID(D654,4,2)</f>
        <v>02</v>
      </c>
      <c r="X654" t="str">
        <f>+LEFT(D654,2)</f>
        <v>04</v>
      </c>
      <c r="Y654" t="str">
        <f>+RIGHT(D654,4)</f>
        <v>2030</v>
      </c>
      <c r="Z654">
        <f>+Y654-V654</f>
        <v>10</v>
      </c>
      <c r="AA654">
        <f>+X654-U654</f>
        <v>0</v>
      </c>
      <c r="AB654">
        <f>+AA654/12</f>
        <v>0</v>
      </c>
      <c r="AC654" s="6"/>
    </row>
    <row r="655" spans="1:29" x14ac:dyDescent="0.25">
      <c r="A655" t="s">
        <v>15</v>
      </c>
      <c r="B655" t="s">
        <v>16</v>
      </c>
      <c r="C655" t="s">
        <v>95</v>
      </c>
      <c r="D655" t="s">
        <v>114</v>
      </c>
      <c r="E655" s="2">
        <v>-0.36499999999999999</v>
      </c>
      <c r="F655" t="s">
        <v>19</v>
      </c>
      <c r="G655" s="2">
        <v>0</v>
      </c>
      <c r="H655" t="s">
        <v>34</v>
      </c>
      <c r="I655" t="s">
        <v>22</v>
      </c>
      <c r="J655" s="2">
        <v>804000</v>
      </c>
      <c r="K655" t="s">
        <v>21</v>
      </c>
      <c r="L655" s="2">
        <v>23000000000</v>
      </c>
      <c r="M655" t="s">
        <v>23</v>
      </c>
      <c r="N655" t="s">
        <v>24</v>
      </c>
      <c r="O655" t="s">
        <v>117</v>
      </c>
      <c r="P655" s="3" t="str">
        <f>+LEFT(O655,10)</f>
        <v>03/31/2020</v>
      </c>
      <c r="Q655" s="4">
        <f t="shared" si="10"/>
        <v>43921</v>
      </c>
      <c r="R655" s="5">
        <f>+Z655+AB655</f>
        <v>7</v>
      </c>
      <c r="S655" s="6">
        <f>+IF(I655="CLF",J655,L655)</f>
        <v>804000</v>
      </c>
      <c r="T655" t="str">
        <f>+MID(C655,4,2)</f>
        <v>02</v>
      </c>
      <c r="U655" t="str">
        <f>+LEFT(C655,2)</f>
        <v>04</v>
      </c>
      <c r="V655" t="str">
        <f>+RIGHT(C655,4)</f>
        <v>2020</v>
      </c>
      <c r="W655" t="str">
        <f>+MID(D655,4,2)</f>
        <v>02</v>
      </c>
      <c r="X655" t="str">
        <f>+LEFT(D655,2)</f>
        <v>04</v>
      </c>
      <c r="Y655" t="str">
        <f>+RIGHT(D655,4)</f>
        <v>2027</v>
      </c>
      <c r="Z655">
        <f>+Y655-V655</f>
        <v>7</v>
      </c>
      <c r="AA655">
        <f>+X655-U655</f>
        <v>0</v>
      </c>
      <c r="AB655">
        <f>+AA655/12</f>
        <v>0</v>
      </c>
      <c r="AC655" s="6"/>
    </row>
    <row r="656" spans="1:29" x14ac:dyDescent="0.25">
      <c r="A656" t="s">
        <v>15</v>
      </c>
      <c r="B656" t="s">
        <v>16</v>
      </c>
      <c r="C656" t="s">
        <v>76</v>
      </c>
      <c r="D656" t="s">
        <v>88</v>
      </c>
      <c r="E656" s="2">
        <v>-1.25</v>
      </c>
      <c r="F656" t="s">
        <v>19</v>
      </c>
      <c r="G656" s="2">
        <v>0</v>
      </c>
      <c r="H656" t="s">
        <v>20</v>
      </c>
      <c r="I656" t="s">
        <v>21</v>
      </c>
      <c r="J656" s="2">
        <v>9000000000</v>
      </c>
      <c r="K656" t="s">
        <v>22</v>
      </c>
      <c r="L656" s="2">
        <v>314000</v>
      </c>
      <c r="M656" t="s">
        <v>23</v>
      </c>
      <c r="N656" t="s">
        <v>24</v>
      </c>
      <c r="O656" t="s">
        <v>89</v>
      </c>
      <c r="P656" s="3" t="str">
        <f>+LEFT(O656,10)</f>
        <v>04/01/2020</v>
      </c>
      <c r="Q656" s="4">
        <f t="shared" si="10"/>
        <v>43922</v>
      </c>
      <c r="R656" s="5">
        <f>+Z656+AB656</f>
        <v>4</v>
      </c>
      <c r="S656" s="6">
        <f>+IF(I656="CLF",J656,L656)</f>
        <v>314000</v>
      </c>
      <c r="T656" t="str">
        <f>+MID(C656,4,2)</f>
        <v>03</v>
      </c>
      <c r="U656" t="str">
        <f>+LEFT(C656,2)</f>
        <v>04</v>
      </c>
      <c r="V656" t="str">
        <f>+RIGHT(C656,4)</f>
        <v>2020</v>
      </c>
      <c r="W656" t="str">
        <f>+MID(D656,4,2)</f>
        <v>03</v>
      </c>
      <c r="X656" t="str">
        <f>+LEFT(D656,2)</f>
        <v>04</v>
      </c>
      <c r="Y656" t="str">
        <f>+RIGHT(D656,4)</f>
        <v>2024</v>
      </c>
      <c r="Z656">
        <f>+Y656-V656</f>
        <v>4</v>
      </c>
      <c r="AA656">
        <f>+X656-U656</f>
        <v>0</v>
      </c>
      <c r="AB656">
        <f>+AA656/12</f>
        <v>0</v>
      </c>
      <c r="AC656" s="6"/>
    </row>
    <row r="657" spans="1:29" x14ac:dyDescent="0.25">
      <c r="A657" t="s">
        <v>15</v>
      </c>
      <c r="B657" t="s">
        <v>16</v>
      </c>
      <c r="C657" t="s">
        <v>92</v>
      </c>
      <c r="D657" t="s">
        <v>93</v>
      </c>
      <c r="E657" s="2">
        <v>-0.25</v>
      </c>
      <c r="F657" t="s">
        <v>19</v>
      </c>
      <c r="G657" s="2">
        <v>0</v>
      </c>
      <c r="H657" t="s">
        <v>59</v>
      </c>
      <c r="I657" t="s">
        <v>22</v>
      </c>
      <c r="J657" s="2">
        <v>100000</v>
      </c>
      <c r="K657" t="s">
        <v>21</v>
      </c>
      <c r="L657" s="2">
        <v>2859750000</v>
      </c>
      <c r="M657" t="s">
        <v>23</v>
      </c>
      <c r="N657" t="s">
        <v>45</v>
      </c>
      <c r="O657" t="s">
        <v>94</v>
      </c>
      <c r="P657" s="3" t="str">
        <f>+LEFT(O657,10)</f>
        <v>04/01/2020</v>
      </c>
      <c r="Q657" s="4">
        <f t="shared" si="10"/>
        <v>43922</v>
      </c>
      <c r="R657" s="5">
        <f>+Z657+AB657</f>
        <v>7</v>
      </c>
      <c r="S657" s="6">
        <f>+IF(I657="CLF",J657,L657)</f>
        <v>100000</v>
      </c>
      <c r="T657" t="str">
        <f>+MID(C657,4,2)</f>
        <v>31</v>
      </c>
      <c r="U657" t="str">
        <f>+LEFT(C657,2)</f>
        <v>03</v>
      </c>
      <c r="V657" t="str">
        <f>+RIGHT(C657,4)</f>
        <v>2020</v>
      </c>
      <c r="W657" t="str">
        <f>+MID(D657,4,2)</f>
        <v>31</v>
      </c>
      <c r="X657" t="str">
        <f>+LEFT(D657,2)</f>
        <v>03</v>
      </c>
      <c r="Y657" t="str">
        <f>+RIGHT(D657,4)</f>
        <v>2027</v>
      </c>
      <c r="Z657">
        <f>+Y657-V657</f>
        <v>7</v>
      </c>
      <c r="AA657">
        <f>+X657-U657</f>
        <v>0</v>
      </c>
      <c r="AB657">
        <f>+AA657/12</f>
        <v>0</v>
      </c>
      <c r="AC657" s="6"/>
    </row>
    <row r="658" spans="1:29" x14ac:dyDescent="0.25">
      <c r="A658" t="s">
        <v>15</v>
      </c>
      <c r="B658" t="s">
        <v>16</v>
      </c>
      <c r="C658" t="s">
        <v>79</v>
      </c>
      <c r="D658" t="s">
        <v>80</v>
      </c>
      <c r="E658" s="2">
        <v>5.0000000000000001E-3</v>
      </c>
      <c r="F658" t="s">
        <v>19</v>
      </c>
      <c r="G658" s="2">
        <v>0</v>
      </c>
      <c r="H658" t="s">
        <v>81</v>
      </c>
      <c r="I658" t="s">
        <v>22</v>
      </c>
      <c r="J658" s="2">
        <v>104000</v>
      </c>
      <c r="K658" t="s">
        <v>21</v>
      </c>
      <c r="L658" s="2">
        <v>3000000000</v>
      </c>
      <c r="M658" t="s">
        <v>23</v>
      </c>
      <c r="N658" t="s">
        <v>24</v>
      </c>
      <c r="O658" t="s">
        <v>82</v>
      </c>
      <c r="P658" s="3" t="str">
        <f>+LEFT(O658,10)</f>
        <v>04/02/2020</v>
      </c>
      <c r="Q658" s="4">
        <f t="shared" si="10"/>
        <v>43923</v>
      </c>
      <c r="R658" s="5">
        <f>+Z658+AB658</f>
        <v>9</v>
      </c>
      <c r="S658" s="6">
        <f>+IF(I658="CLF",J658,L658)</f>
        <v>104000</v>
      </c>
      <c r="T658" t="str">
        <f>+MID(C658,4,2)</f>
        <v>06</v>
      </c>
      <c r="U658" t="str">
        <f>+LEFT(C658,2)</f>
        <v>04</v>
      </c>
      <c r="V658" t="str">
        <f>+RIGHT(C658,4)</f>
        <v>2020</v>
      </c>
      <c r="W658" t="str">
        <f>+MID(D658,4,2)</f>
        <v>06</v>
      </c>
      <c r="X658" t="str">
        <f>+LEFT(D658,2)</f>
        <v>04</v>
      </c>
      <c r="Y658" t="str">
        <f>+RIGHT(D658,4)</f>
        <v>2029</v>
      </c>
      <c r="Z658">
        <f>+Y658-V658</f>
        <v>9</v>
      </c>
      <c r="AA658">
        <f>+X658-U658</f>
        <v>0</v>
      </c>
      <c r="AB658">
        <f>+AA658/12</f>
        <v>0</v>
      </c>
      <c r="AC658" s="6"/>
    </row>
    <row r="659" spans="1:29" x14ac:dyDescent="0.25">
      <c r="A659" t="s">
        <v>15</v>
      </c>
      <c r="B659" t="s">
        <v>16</v>
      </c>
      <c r="C659" t="s">
        <v>79</v>
      </c>
      <c r="D659" t="s">
        <v>64</v>
      </c>
      <c r="E659" s="2">
        <v>-0.02</v>
      </c>
      <c r="F659" t="s">
        <v>19</v>
      </c>
      <c r="G659" s="2">
        <v>0</v>
      </c>
      <c r="H659" t="s">
        <v>34</v>
      </c>
      <c r="I659" t="s">
        <v>22</v>
      </c>
      <c r="J659" s="2">
        <v>314000</v>
      </c>
      <c r="K659" t="s">
        <v>21</v>
      </c>
      <c r="L659" s="2">
        <v>9000000000</v>
      </c>
      <c r="M659" t="s">
        <v>23</v>
      </c>
      <c r="N659" t="s">
        <v>24</v>
      </c>
      <c r="O659" t="s">
        <v>83</v>
      </c>
      <c r="P659" s="3" t="str">
        <f>+LEFT(O659,10)</f>
        <v>04/02/2020</v>
      </c>
      <c r="Q659" s="4">
        <f t="shared" si="10"/>
        <v>43923</v>
      </c>
      <c r="R659" s="5">
        <f>+Z659+AB659</f>
        <v>10</v>
      </c>
      <c r="S659" s="6">
        <f>+IF(I659="CLF",J659,L659)</f>
        <v>314000</v>
      </c>
      <c r="T659" t="str">
        <f>+MID(C659,4,2)</f>
        <v>06</v>
      </c>
      <c r="U659" t="str">
        <f>+LEFT(C659,2)</f>
        <v>04</v>
      </c>
      <c r="V659" t="str">
        <f>+RIGHT(C659,4)</f>
        <v>2020</v>
      </c>
      <c r="W659" t="str">
        <f>+MID(D659,4,2)</f>
        <v>08</v>
      </c>
      <c r="X659" t="str">
        <f>+LEFT(D659,2)</f>
        <v>04</v>
      </c>
      <c r="Y659" t="str">
        <f>+RIGHT(D659,4)</f>
        <v>2030</v>
      </c>
      <c r="Z659">
        <f>+Y659-V659</f>
        <v>10</v>
      </c>
      <c r="AA659">
        <f>+X659-U659</f>
        <v>0</v>
      </c>
      <c r="AB659">
        <f>+AA659/12</f>
        <v>0</v>
      </c>
      <c r="AC659" s="6"/>
    </row>
    <row r="660" spans="1:29" x14ac:dyDescent="0.25">
      <c r="A660" t="s">
        <v>15</v>
      </c>
      <c r="B660" t="s">
        <v>16</v>
      </c>
      <c r="C660" t="s">
        <v>79</v>
      </c>
      <c r="D660" t="s">
        <v>84</v>
      </c>
      <c r="E660" s="2">
        <v>-0.9</v>
      </c>
      <c r="F660" t="s">
        <v>19</v>
      </c>
      <c r="G660" s="2">
        <v>0</v>
      </c>
      <c r="H660" t="s">
        <v>34</v>
      </c>
      <c r="I660" t="s">
        <v>22</v>
      </c>
      <c r="J660" s="2">
        <v>593000</v>
      </c>
      <c r="K660" t="s">
        <v>21</v>
      </c>
      <c r="L660" s="2">
        <v>17000000000</v>
      </c>
      <c r="M660" t="s">
        <v>23</v>
      </c>
      <c r="N660" t="s">
        <v>24</v>
      </c>
      <c r="O660" t="s">
        <v>85</v>
      </c>
      <c r="P660" s="3" t="str">
        <f>+LEFT(O660,10)</f>
        <v>04/02/2020</v>
      </c>
      <c r="Q660" s="4">
        <f t="shared" si="10"/>
        <v>43923</v>
      </c>
      <c r="R660" s="5">
        <f>+Z660+AB660</f>
        <v>5</v>
      </c>
      <c r="S660" s="6">
        <f>+IF(I660="CLF",J660,L660)</f>
        <v>593000</v>
      </c>
      <c r="T660" t="str">
        <f>+MID(C660,4,2)</f>
        <v>06</v>
      </c>
      <c r="U660" t="str">
        <f>+LEFT(C660,2)</f>
        <v>04</v>
      </c>
      <c r="V660" t="str">
        <f>+RIGHT(C660,4)</f>
        <v>2020</v>
      </c>
      <c r="W660" t="str">
        <f>+MID(D660,4,2)</f>
        <v>07</v>
      </c>
      <c r="X660" t="str">
        <f>+LEFT(D660,2)</f>
        <v>04</v>
      </c>
      <c r="Y660" t="str">
        <f>+RIGHT(D660,4)</f>
        <v>2025</v>
      </c>
      <c r="Z660">
        <f>+Y660-V660</f>
        <v>5</v>
      </c>
      <c r="AA660">
        <f>+X660-U660</f>
        <v>0</v>
      </c>
      <c r="AB660">
        <f>+AA660/12</f>
        <v>0</v>
      </c>
      <c r="AC660" s="6"/>
    </row>
    <row r="661" spans="1:29" x14ac:dyDescent="0.25">
      <c r="A661" t="s">
        <v>15</v>
      </c>
      <c r="B661" t="s">
        <v>16</v>
      </c>
      <c r="C661" t="s">
        <v>79</v>
      </c>
      <c r="D661" t="s">
        <v>80</v>
      </c>
      <c r="E661" s="2">
        <v>5.0000000000000001E-3</v>
      </c>
      <c r="F661" t="s">
        <v>19</v>
      </c>
      <c r="G661" s="2">
        <v>0</v>
      </c>
      <c r="H661" t="s">
        <v>86</v>
      </c>
      <c r="I661" t="s">
        <v>21</v>
      </c>
      <c r="J661" s="2">
        <v>3000000000</v>
      </c>
      <c r="K661" t="s">
        <v>22</v>
      </c>
      <c r="L661" s="2">
        <v>104000</v>
      </c>
      <c r="M661" t="s">
        <v>23</v>
      </c>
      <c r="N661" t="s">
        <v>45</v>
      </c>
      <c r="O661" t="s">
        <v>87</v>
      </c>
      <c r="P661" s="3" t="str">
        <f>+LEFT(O661,10)</f>
        <v>04/02/2020</v>
      </c>
      <c r="Q661" s="4">
        <f t="shared" si="10"/>
        <v>43923</v>
      </c>
      <c r="R661" s="5">
        <f>+Z661+AB661</f>
        <v>9</v>
      </c>
      <c r="S661" s="6">
        <f>+IF(I661="CLF",J661,L661)</f>
        <v>104000</v>
      </c>
      <c r="T661" t="str">
        <f>+MID(C661,4,2)</f>
        <v>06</v>
      </c>
      <c r="U661" t="str">
        <f>+LEFT(C661,2)</f>
        <v>04</v>
      </c>
      <c r="V661" t="str">
        <f>+RIGHT(C661,4)</f>
        <v>2020</v>
      </c>
      <c r="W661" t="str">
        <f>+MID(D661,4,2)</f>
        <v>06</v>
      </c>
      <c r="X661" t="str">
        <f>+LEFT(D661,2)</f>
        <v>04</v>
      </c>
      <c r="Y661" t="str">
        <f>+RIGHT(D661,4)</f>
        <v>2029</v>
      </c>
      <c r="Z661">
        <f>+Y661-V661</f>
        <v>9</v>
      </c>
      <c r="AA661">
        <f>+X661-U661</f>
        <v>0</v>
      </c>
      <c r="AB661">
        <f>+AA661/12</f>
        <v>0</v>
      </c>
      <c r="AC661" s="6"/>
    </row>
    <row r="662" spans="1:29" x14ac:dyDescent="0.25">
      <c r="A662" t="s">
        <v>15</v>
      </c>
      <c r="B662" t="s">
        <v>16</v>
      </c>
      <c r="C662" t="s">
        <v>72</v>
      </c>
      <c r="D662" t="s">
        <v>73</v>
      </c>
      <c r="E662" s="2">
        <v>-1.6</v>
      </c>
      <c r="F662" t="s">
        <v>19</v>
      </c>
      <c r="G662" s="2">
        <v>0</v>
      </c>
      <c r="H662" t="s">
        <v>62</v>
      </c>
      <c r="I662" t="s">
        <v>22</v>
      </c>
      <c r="J662" s="2">
        <v>314000</v>
      </c>
      <c r="K662" t="s">
        <v>21</v>
      </c>
      <c r="L662" s="2">
        <v>9000000000</v>
      </c>
      <c r="M662" t="s">
        <v>23</v>
      </c>
      <c r="N662" t="s">
        <v>45</v>
      </c>
      <c r="O662" t="s">
        <v>74</v>
      </c>
      <c r="P662" s="3" t="str">
        <f>+LEFT(O662,10)</f>
        <v>04/03/2020</v>
      </c>
      <c r="Q662" s="4">
        <f t="shared" si="10"/>
        <v>43924</v>
      </c>
      <c r="R662" s="5">
        <f>+Z662+AB662</f>
        <v>2</v>
      </c>
      <c r="S662" s="6">
        <f>+IF(I662="CLF",J662,L662)</f>
        <v>314000</v>
      </c>
      <c r="T662" t="str">
        <f>+MID(C662,4,2)</f>
        <v>07</v>
      </c>
      <c r="U662" t="str">
        <f>+LEFT(C662,2)</f>
        <v>04</v>
      </c>
      <c r="V662" t="str">
        <f>+RIGHT(C662,4)</f>
        <v>2020</v>
      </c>
      <c r="W662" t="str">
        <f>+MID(D662,4,2)</f>
        <v>07</v>
      </c>
      <c r="X662" t="str">
        <f>+LEFT(D662,2)</f>
        <v>04</v>
      </c>
      <c r="Y662" t="str">
        <f>+RIGHT(D662,4)</f>
        <v>2022</v>
      </c>
      <c r="Z662">
        <f>+Y662-V662</f>
        <v>2</v>
      </c>
      <c r="AA662">
        <f>+X662-U662</f>
        <v>0</v>
      </c>
      <c r="AB662">
        <f>+AA662/12</f>
        <v>0</v>
      </c>
      <c r="AC662" s="6"/>
    </row>
    <row r="663" spans="1:29" x14ac:dyDescent="0.25">
      <c r="A663" t="s">
        <v>15</v>
      </c>
      <c r="B663" t="s">
        <v>16</v>
      </c>
      <c r="C663" t="s">
        <v>72</v>
      </c>
      <c r="D663" t="s">
        <v>73</v>
      </c>
      <c r="E663" s="2">
        <v>-1.6</v>
      </c>
      <c r="F663" t="s">
        <v>19</v>
      </c>
      <c r="G663" s="2">
        <v>0</v>
      </c>
      <c r="H663" t="s">
        <v>20</v>
      </c>
      <c r="I663" t="s">
        <v>21</v>
      </c>
      <c r="J663" s="2">
        <v>9000000000</v>
      </c>
      <c r="K663" t="s">
        <v>22</v>
      </c>
      <c r="L663" s="2">
        <v>314000</v>
      </c>
      <c r="M663" t="s">
        <v>23</v>
      </c>
      <c r="N663" t="s">
        <v>24</v>
      </c>
      <c r="O663" t="s">
        <v>75</v>
      </c>
      <c r="P663" s="3" t="str">
        <f>+LEFT(O663,10)</f>
        <v>04/03/2020</v>
      </c>
      <c r="Q663" s="4">
        <f t="shared" si="10"/>
        <v>43924</v>
      </c>
      <c r="R663" s="5">
        <f>+Z663+AB663</f>
        <v>2</v>
      </c>
      <c r="S663" s="6">
        <f>+IF(I663="CLF",J663,L663)</f>
        <v>314000</v>
      </c>
      <c r="T663" t="str">
        <f>+MID(C663,4,2)</f>
        <v>07</v>
      </c>
      <c r="U663" t="str">
        <f>+LEFT(C663,2)</f>
        <v>04</v>
      </c>
      <c r="V663" t="str">
        <f>+RIGHT(C663,4)</f>
        <v>2020</v>
      </c>
      <c r="W663" t="str">
        <f>+MID(D663,4,2)</f>
        <v>07</v>
      </c>
      <c r="X663" t="str">
        <f>+LEFT(D663,2)</f>
        <v>04</v>
      </c>
      <c r="Y663" t="str">
        <f>+RIGHT(D663,4)</f>
        <v>2022</v>
      </c>
      <c r="Z663">
        <f>+Y663-V663</f>
        <v>2</v>
      </c>
      <c r="AA663">
        <f>+X663-U663</f>
        <v>0</v>
      </c>
      <c r="AB663">
        <f>+AA663/12</f>
        <v>0</v>
      </c>
      <c r="AC663" s="6"/>
    </row>
    <row r="664" spans="1:29" x14ac:dyDescent="0.25">
      <c r="A664" t="s">
        <v>15</v>
      </c>
      <c r="B664" t="s">
        <v>16</v>
      </c>
      <c r="C664" t="s">
        <v>76</v>
      </c>
      <c r="D664" t="s">
        <v>77</v>
      </c>
      <c r="E664" s="2">
        <v>-1.57</v>
      </c>
      <c r="F664" t="s">
        <v>19</v>
      </c>
      <c r="G664" s="2">
        <v>0</v>
      </c>
      <c r="H664" t="s">
        <v>62</v>
      </c>
      <c r="I664" t="s">
        <v>22</v>
      </c>
      <c r="J664" s="2">
        <v>1013000</v>
      </c>
      <c r="K664" t="s">
        <v>21</v>
      </c>
      <c r="L664" s="2">
        <v>29000000000</v>
      </c>
      <c r="M664" t="s">
        <v>23</v>
      </c>
      <c r="N664" t="s">
        <v>45</v>
      </c>
      <c r="O664" t="s">
        <v>78</v>
      </c>
      <c r="P664" s="3" t="str">
        <f>+LEFT(O664,10)</f>
        <v>04/03/2020</v>
      </c>
      <c r="Q664" s="4">
        <f t="shared" si="10"/>
        <v>43924</v>
      </c>
      <c r="R664" s="5">
        <f>+Z664+AB664</f>
        <v>2</v>
      </c>
      <c r="S664" s="6">
        <f>+IF(I664="CLF",J664,L664)</f>
        <v>1013000</v>
      </c>
      <c r="T664" t="str">
        <f>+MID(C664,4,2)</f>
        <v>03</v>
      </c>
      <c r="U664" t="str">
        <f>+LEFT(C664,2)</f>
        <v>04</v>
      </c>
      <c r="V664" t="str">
        <f>+RIGHT(C664,4)</f>
        <v>2020</v>
      </c>
      <c r="W664" t="str">
        <f>+MID(D664,4,2)</f>
        <v>04</v>
      </c>
      <c r="X664" t="str">
        <f>+LEFT(D664,2)</f>
        <v>04</v>
      </c>
      <c r="Y664" t="str">
        <f>+RIGHT(D664,4)</f>
        <v>2022</v>
      </c>
      <c r="Z664">
        <f>+Y664-V664</f>
        <v>2</v>
      </c>
      <c r="AA664">
        <f>+X664-U664</f>
        <v>0</v>
      </c>
      <c r="AB664">
        <f>+AA664/12</f>
        <v>0</v>
      </c>
      <c r="AC664" s="6"/>
    </row>
    <row r="665" spans="1:29" x14ac:dyDescent="0.25">
      <c r="A665" t="s">
        <v>15</v>
      </c>
      <c r="B665" t="s">
        <v>16</v>
      </c>
      <c r="C665" t="s">
        <v>57</v>
      </c>
      <c r="D665" t="s">
        <v>58</v>
      </c>
      <c r="E665" s="2">
        <v>0.25</v>
      </c>
      <c r="F665" t="s">
        <v>19</v>
      </c>
      <c r="G665" s="2">
        <v>0</v>
      </c>
      <c r="H665" t="s">
        <v>59</v>
      </c>
      <c r="I665" t="s">
        <v>22</v>
      </c>
      <c r="J665" s="2">
        <v>139000</v>
      </c>
      <c r="K665" t="s">
        <v>21</v>
      </c>
      <c r="L665" s="2">
        <v>4000000000</v>
      </c>
      <c r="M665" t="s">
        <v>23</v>
      </c>
      <c r="N665" t="s">
        <v>45</v>
      </c>
      <c r="O665" t="s">
        <v>60</v>
      </c>
      <c r="P665" s="3" t="str">
        <f>+LEFT(O665,10)</f>
        <v>04/06/2020</v>
      </c>
      <c r="Q665" s="4">
        <f t="shared" si="10"/>
        <v>43927</v>
      </c>
      <c r="R665" s="5">
        <f>+Z665+AB665</f>
        <v>12</v>
      </c>
      <c r="S665" s="6">
        <f>+IF(I665="CLF",J665,L665)</f>
        <v>139000</v>
      </c>
      <c r="T665" t="str">
        <f>+MID(C665,4,2)</f>
        <v>08</v>
      </c>
      <c r="U665" t="str">
        <f>+LEFT(C665,2)</f>
        <v>04</v>
      </c>
      <c r="V665" t="str">
        <f>+RIGHT(C665,4)</f>
        <v>2020</v>
      </c>
      <c r="W665" t="str">
        <f>+MID(D665,4,2)</f>
        <v>08</v>
      </c>
      <c r="X665" t="str">
        <f>+LEFT(D665,2)</f>
        <v>04</v>
      </c>
      <c r="Y665" t="str">
        <f>+RIGHT(D665,4)</f>
        <v>2032</v>
      </c>
      <c r="Z665">
        <f>+Y665-V665</f>
        <v>12</v>
      </c>
      <c r="AA665">
        <f>+X665-U665</f>
        <v>0</v>
      </c>
      <c r="AB665">
        <f>+AA665/12</f>
        <v>0</v>
      </c>
      <c r="AC665" s="6"/>
    </row>
    <row r="666" spans="1:29" x14ac:dyDescent="0.25">
      <c r="A666" t="s">
        <v>15</v>
      </c>
      <c r="B666" t="s">
        <v>16</v>
      </c>
      <c r="C666" t="s">
        <v>57</v>
      </c>
      <c r="D666" t="s">
        <v>61</v>
      </c>
      <c r="E666" s="2">
        <v>-1.59</v>
      </c>
      <c r="F666" t="s">
        <v>19</v>
      </c>
      <c r="G666" s="2">
        <v>0</v>
      </c>
      <c r="H666" t="s">
        <v>62</v>
      </c>
      <c r="I666" t="s">
        <v>22</v>
      </c>
      <c r="J666" s="2">
        <v>733000</v>
      </c>
      <c r="K666" t="s">
        <v>21</v>
      </c>
      <c r="L666" s="2">
        <v>21000000000</v>
      </c>
      <c r="M666" t="s">
        <v>23</v>
      </c>
      <c r="N666" t="s">
        <v>45</v>
      </c>
      <c r="O666" t="s">
        <v>63</v>
      </c>
      <c r="P666" s="3" t="str">
        <f>+LEFT(O666,10)</f>
        <v>04/06/2020</v>
      </c>
      <c r="Q666" s="4">
        <f t="shared" si="10"/>
        <v>43927</v>
      </c>
      <c r="R666" s="5">
        <f>+Z666+AB666</f>
        <v>2</v>
      </c>
      <c r="S666" s="6">
        <f>+IF(I666="CLF",J666,L666)</f>
        <v>733000</v>
      </c>
      <c r="T666" t="str">
        <f>+MID(C666,4,2)</f>
        <v>08</v>
      </c>
      <c r="U666" t="str">
        <f>+LEFT(C666,2)</f>
        <v>04</v>
      </c>
      <c r="V666" t="str">
        <f>+RIGHT(C666,4)</f>
        <v>2020</v>
      </c>
      <c r="W666" t="str">
        <f>+MID(D666,4,2)</f>
        <v>08</v>
      </c>
      <c r="X666" t="str">
        <f>+LEFT(D666,2)</f>
        <v>04</v>
      </c>
      <c r="Y666" t="str">
        <f>+RIGHT(D666,4)</f>
        <v>2022</v>
      </c>
      <c r="Z666">
        <f>+Y666-V666</f>
        <v>2</v>
      </c>
      <c r="AA666">
        <f>+X666-U666</f>
        <v>0</v>
      </c>
      <c r="AB666">
        <f>+AA666/12</f>
        <v>0</v>
      </c>
      <c r="AC666" s="6"/>
    </row>
    <row r="667" spans="1:29" x14ac:dyDescent="0.25">
      <c r="A667" t="s">
        <v>15</v>
      </c>
      <c r="B667" t="s">
        <v>16</v>
      </c>
      <c r="C667" t="s">
        <v>57</v>
      </c>
      <c r="D667" t="s">
        <v>64</v>
      </c>
      <c r="E667" s="2">
        <v>0.19</v>
      </c>
      <c r="F667" t="s">
        <v>19</v>
      </c>
      <c r="G667" s="2">
        <v>0</v>
      </c>
      <c r="H667" t="s">
        <v>20</v>
      </c>
      <c r="I667" t="s">
        <v>21</v>
      </c>
      <c r="J667" s="2">
        <v>6000000000</v>
      </c>
      <c r="K667" t="s">
        <v>22</v>
      </c>
      <c r="L667" s="2">
        <v>209000</v>
      </c>
      <c r="M667" t="s">
        <v>23</v>
      </c>
      <c r="N667" t="s">
        <v>24</v>
      </c>
      <c r="O667" t="s">
        <v>65</v>
      </c>
      <c r="P667" s="3" t="str">
        <f>+LEFT(O667,10)</f>
        <v>04/06/2020</v>
      </c>
      <c r="Q667" s="4">
        <f t="shared" si="10"/>
        <v>43927</v>
      </c>
      <c r="R667" s="5">
        <f>+Z667+AB667</f>
        <v>10</v>
      </c>
      <c r="S667" s="6">
        <f>+IF(I667="CLF",J667,L667)</f>
        <v>209000</v>
      </c>
      <c r="T667" t="str">
        <f>+MID(C667,4,2)</f>
        <v>08</v>
      </c>
      <c r="U667" t="str">
        <f>+LEFT(C667,2)</f>
        <v>04</v>
      </c>
      <c r="V667" t="str">
        <f>+RIGHT(C667,4)</f>
        <v>2020</v>
      </c>
      <c r="W667" t="str">
        <f>+MID(D667,4,2)</f>
        <v>08</v>
      </c>
      <c r="X667" t="str">
        <f>+LEFT(D667,2)</f>
        <v>04</v>
      </c>
      <c r="Y667" t="str">
        <f>+RIGHT(D667,4)</f>
        <v>2030</v>
      </c>
      <c r="Z667">
        <f>+Y667-V667</f>
        <v>10</v>
      </c>
      <c r="AA667">
        <f>+X667-U667</f>
        <v>0</v>
      </c>
      <c r="AB667">
        <f>+AA667/12</f>
        <v>0</v>
      </c>
      <c r="AC667" s="6"/>
    </row>
    <row r="668" spans="1:29" x14ac:dyDescent="0.25">
      <c r="A668" t="s">
        <v>15</v>
      </c>
      <c r="B668" t="s">
        <v>16</v>
      </c>
      <c r="C668" t="s">
        <v>57</v>
      </c>
      <c r="D668" t="s">
        <v>66</v>
      </c>
      <c r="E668" s="2">
        <v>0.31</v>
      </c>
      <c r="F668" t="s">
        <v>19</v>
      </c>
      <c r="G668" s="2">
        <v>0</v>
      </c>
      <c r="H668" t="s">
        <v>20</v>
      </c>
      <c r="I668" t="s">
        <v>21</v>
      </c>
      <c r="J668" s="2">
        <v>1000000000</v>
      </c>
      <c r="K668" t="s">
        <v>22</v>
      </c>
      <c r="L668" s="2">
        <v>34000</v>
      </c>
      <c r="M668" t="s">
        <v>23</v>
      </c>
      <c r="N668" t="s">
        <v>24</v>
      </c>
      <c r="O668" t="s">
        <v>67</v>
      </c>
      <c r="P668" s="3" t="str">
        <f>+LEFT(O668,10)</f>
        <v>04/06/2020</v>
      </c>
      <c r="Q668" s="4">
        <f t="shared" si="10"/>
        <v>43927</v>
      </c>
      <c r="R668" s="5">
        <f>+Z668+AB668</f>
        <v>20</v>
      </c>
      <c r="S668" s="6">
        <f>+IF(I668="CLF",J668,L668)</f>
        <v>34000</v>
      </c>
      <c r="T668" t="str">
        <f>+MID(C668,4,2)</f>
        <v>08</v>
      </c>
      <c r="U668" t="str">
        <f>+LEFT(C668,2)</f>
        <v>04</v>
      </c>
      <c r="V668" t="str">
        <f>+RIGHT(C668,4)</f>
        <v>2020</v>
      </c>
      <c r="W668" t="str">
        <f>+MID(D668,4,2)</f>
        <v>09</v>
      </c>
      <c r="X668" t="str">
        <f>+LEFT(D668,2)</f>
        <v>04</v>
      </c>
      <c r="Y668" t="str">
        <f>+RIGHT(D668,4)</f>
        <v>2040</v>
      </c>
      <c r="Z668">
        <f>+Y668-V668</f>
        <v>20</v>
      </c>
      <c r="AA668">
        <f>+X668-U668</f>
        <v>0</v>
      </c>
      <c r="AB668">
        <f>+AA668/12</f>
        <v>0</v>
      </c>
      <c r="AC668" s="6"/>
    </row>
    <row r="669" spans="1:29" x14ac:dyDescent="0.25">
      <c r="A669" t="s">
        <v>15</v>
      </c>
      <c r="B669" t="s">
        <v>16</v>
      </c>
      <c r="C669" t="s">
        <v>57</v>
      </c>
      <c r="D669" t="s">
        <v>61</v>
      </c>
      <c r="E669" s="2">
        <v>-1.585</v>
      </c>
      <c r="F669" t="s">
        <v>19</v>
      </c>
      <c r="G669" s="2">
        <v>0</v>
      </c>
      <c r="H669" t="s">
        <v>20</v>
      </c>
      <c r="I669" t="s">
        <v>21</v>
      </c>
      <c r="J669" s="2">
        <v>21000000000</v>
      </c>
      <c r="K669" t="s">
        <v>22</v>
      </c>
      <c r="L669" s="2">
        <v>733000</v>
      </c>
      <c r="M669" t="s">
        <v>23</v>
      </c>
      <c r="N669" t="s">
        <v>24</v>
      </c>
      <c r="O669" t="s">
        <v>68</v>
      </c>
      <c r="P669" s="3" t="str">
        <f>+LEFT(O669,10)</f>
        <v>04/06/2020</v>
      </c>
      <c r="Q669" s="4">
        <f t="shared" si="10"/>
        <v>43927</v>
      </c>
      <c r="R669" s="5">
        <f>+Z669+AB669</f>
        <v>2</v>
      </c>
      <c r="S669" s="6">
        <f>+IF(I669="CLF",J669,L669)</f>
        <v>733000</v>
      </c>
      <c r="T669" t="str">
        <f>+MID(C669,4,2)</f>
        <v>08</v>
      </c>
      <c r="U669" t="str">
        <f>+LEFT(C669,2)</f>
        <v>04</v>
      </c>
      <c r="V669" t="str">
        <f>+RIGHT(C669,4)</f>
        <v>2020</v>
      </c>
      <c r="W669" t="str">
        <f>+MID(D669,4,2)</f>
        <v>08</v>
      </c>
      <c r="X669" t="str">
        <f>+LEFT(D669,2)</f>
        <v>04</v>
      </c>
      <c r="Y669" t="str">
        <f>+RIGHT(D669,4)</f>
        <v>2022</v>
      </c>
      <c r="Z669">
        <f>+Y669-V669</f>
        <v>2</v>
      </c>
      <c r="AA669">
        <f>+X669-U669</f>
        <v>0</v>
      </c>
      <c r="AB669">
        <f>+AA669/12</f>
        <v>0</v>
      </c>
      <c r="AC669" s="6"/>
    </row>
    <row r="670" spans="1:29" x14ac:dyDescent="0.25">
      <c r="A670" t="s">
        <v>15</v>
      </c>
      <c r="B670" t="s">
        <v>16</v>
      </c>
      <c r="C670" t="s">
        <v>49</v>
      </c>
      <c r="D670" t="s">
        <v>50</v>
      </c>
      <c r="E670" s="2">
        <v>0.23</v>
      </c>
      <c r="F670" t="s">
        <v>19</v>
      </c>
      <c r="G670" s="2">
        <v>0</v>
      </c>
      <c r="H670" t="s">
        <v>34</v>
      </c>
      <c r="I670" t="s">
        <v>22</v>
      </c>
      <c r="J670" s="2">
        <v>104000</v>
      </c>
      <c r="K670" t="s">
        <v>21</v>
      </c>
      <c r="L670" s="2">
        <v>3000000000</v>
      </c>
      <c r="M670" t="s">
        <v>23</v>
      </c>
      <c r="N670" t="s">
        <v>24</v>
      </c>
      <c r="O670" t="s">
        <v>71</v>
      </c>
      <c r="P670" s="3" t="str">
        <f>+LEFT(O670,10)</f>
        <v>04/06/2020</v>
      </c>
      <c r="Q670" s="4">
        <f t="shared" si="10"/>
        <v>43927</v>
      </c>
      <c r="R670" s="5">
        <f>+Z670+AB670</f>
        <v>10</v>
      </c>
      <c r="S670" s="6">
        <f>+IF(I670="CLF",J670,L670)</f>
        <v>104000</v>
      </c>
      <c r="T670" t="str">
        <f>+MID(C670,4,2)</f>
        <v>09</v>
      </c>
      <c r="U670" t="str">
        <f>+LEFT(C670,2)</f>
        <v>04</v>
      </c>
      <c r="V670" t="str">
        <f>+RIGHT(C670,4)</f>
        <v>2020</v>
      </c>
      <c r="W670" t="str">
        <f>+MID(D670,4,2)</f>
        <v>09</v>
      </c>
      <c r="X670" t="str">
        <f>+LEFT(D670,2)</f>
        <v>04</v>
      </c>
      <c r="Y670" t="str">
        <f>+RIGHT(D670,4)</f>
        <v>2030</v>
      </c>
      <c r="Z670">
        <f>+Y670-V670</f>
        <v>10</v>
      </c>
      <c r="AA670">
        <f>+X670-U670</f>
        <v>0</v>
      </c>
      <c r="AB670">
        <f>+AA670/12</f>
        <v>0</v>
      </c>
      <c r="AC670" s="6"/>
    </row>
    <row r="671" spans="1:29" x14ac:dyDescent="0.25">
      <c r="A671" t="s">
        <v>15</v>
      </c>
      <c r="B671" t="s">
        <v>16</v>
      </c>
      <c r="C671" t="s">
        <v>49</v>
      </c>
      <c r="D671" t="s">
        <v>50</v>
      </c>
      <c r="E671" s="2">
        <v>0.18</v>
      </c>
      <c r="F671" t="s">
        <v>19</v>
      </c>
      <c r="G671" s="2">
        <v>0</v>
      </c>
      <c r="H671" t="s">
        <v>20</v>
      </c>
      <c r="I671" t="s">
        <v>21</v>
      </c>
      <c r="J671" s="2">
        <v>3000000000</v>
      </c>
      <c r="K671" t="s">
        <v>22</v>
      </c>
      <c r="L671" s="2">
        <v>104000</v>
      </c>
      <c r="M671" t="s">
        <v>23</v>
      </c>
      <c r="N671" t="s">
        <v>24</v>
      </c>
      <c r="O671" t="s">
        <v>51</v>
      </c>
      <c r="P671" s="3" t="str">
        <f>+LEFT(O671,10)</f>
        <v>04/07/2020</v>
      </c>
      <c r="Q671" s="4">
        <f t="shared" si="10"/>
        <v>43928</v>
      </c>
      <c r="R671" s="5">
        <f>+Z671+AB671</f>
        <v>10</v>
      </c>
      <c r="S671" s="6">
        <f>+IF(I671="CLF",J671,L671)</f>
        <v>104000</v>
      </c>
      <c r="T671" t="str">
        <f>+MID(C671,4,2)</f>
        <v>09</v>
      </c>
      <c r="U671" t="str">
        <f>+LEFT(C671,2)</f>
        <v>04</v>
      </c>
      <c r="V671" t="str">
        <f>+RIGHT(C671,4)</f>
        <v>2020</v>
      </c>
      <c r="W671" t="str">
        <f>+MID(D671,4,2)</f>
        <v>09</v>
      </c>
      <c r="X671" t="str">
        <f>+LEFT(D671,2)</f>
        <v>04</v>
      </c>
      <c r="Y671" t="str">
        <f>+RIGHT(D671,4)</f>
        <v>2030</v>
      </c>
      <c r="Z671">
        <f>+Y671-V671</f>
        <v>10</v>
      </c>
      <c r="AA671">
        <f>+X671-U671</f>
        <v>0</v>
      </c>
      <c r="AB671">
        <f>+AA671/12</f>
        <v>0</v>
      </c>
      <c r="AC671" s="6"/>
    </row>
    <row r="672" spans="1:29" x14ac:dyDescent="0.25">
      <c r="A672" t="s">
        <v>15</v>
      </c>
      <c r="B672" t="s">
        <v>16</v>
      </c>
      <c r="C672" t="s">
        <v>49</v>
      </c>
      <c r="D672" t="s">
        <v>52</v>
      </c>
      <c r="E672" s="2">
        <v>-0.71499999999999997</v>
      </c>
      <c r="F672" t="s">
        <v>19</v>
      </c>
      <c r="G672" s="2">
        <v>0</v>
      </c>
      <c r="H672" t="s">
        <v>20</v>
      </c>
      <c r="I672" t="s">
        <v>21</v>
      </c>
      <c r="J672" s="2">
        <v>8000000000</v>
      </c>
      <c r="K672" t="s">
        <v>22</v>
      </c>
      <c r="L672" s="2">
        <v>279000</v>
      </c>
      <c r="M672" t="s">
        <v>23</v>
      </c>
      <c r="N672" t="s">
        <v>24</v>
      </c>
      <c r="O672" t="s">
        <v>53</v>
      </c>
      <c r="P672" s="3" t="str">
        <f>+LEFT(O672,10)</f>
        <v>04/07/2020</v>
      </c>
      <c r="Q672" s="4">
        <f t="shared" si="10"/>
        <v>43928</v>
      </c>
      <c r="R672" s="5">
        <f>+Z672+AB672</f>
        <v>5</v>
      </c>
      <c r="S672" s="6">
        <f>+IF(I672="CLF",J672,L672)</f>
        <v>279000</v>
      </c>
      <c r="T672" t="str">
        <f>+MID(C672,4,2)</f>
        <v>09</v>
      </c>
      <c r="U672" t="str">
        <f>+LEFT(C672,2)</f>
        <v>04</v>
      </c>
      <c r="V672" t="str">
        <f>+RIGHT(C672,4)</f>
        <v>2020</v>
      </c>
      <c r="W672" t="str">
        <f>+MID(D672,4,2)</f>
        <v>09</v>
      </c>
      <c r="X672" t="str">
        <f>+LEFT(D672,2)</f>
        <v>04</v>
      </c>
      <c r="Y672" t="str">
        <f>+RIGHT(D672,4)</f>
        <v>2025</v>
      </c>
      <c r="Z672">
        <f>+Y672-V672</f>
        <v>5</v>
      </c>
      <c r="AA672">
        <f>+X672-U672</f>
        <v>0</v>
      </c>
      <c r="AB672">
        <f>+AA672/12</f>
        <v>0</v>
      </c>
      <c r="AC672" s="6"/>
    </row>
    <row r="673" spans="1:29" x14ac:dyDescent="0.25">
      <c r="A673" t="s">
        <v>15</v>
      </c>
      <c r="B673" t="s">
        <v>16</v>
      </c>
      <c r="C673" t="s">
        <v>49</v>
      </c>
      <c r="D673" t="s">
        <v>50</v>
      </c>
      <c r="E673" s="2">
        <v>0.22</v>
      </c>
      <c r="F673" t="s">
        <v>19</v>
      </c>
      <c r="G673" s="2">
        <v>0</v>
      </c>
      <c r="H673" t="s">
        <v>20</v>
      </c>
      <c r="I673" t="s">
        <v>21</v>
      </c>
      <c r="J673" s="2">
        <v>4000000000</v>
      </c>
      <c r="K673" t="s">
        <v>22</v>
      </c>
      <c r="L673" s="2">
        <v>139000</v>
      </c>
      <c r="M673" t="s">
        <v>23</v>
      </c>
      <c r="N673" t="s">
        <v>24</v>
      </c>
      <c r="O673" t="s">
        <v>54</v>
      </c>
      <c r="P673" s="3" t="str">
        <f>+LEFT(O673,10)</f>
        <v>04/07/2020</v>
      </c>
      <c r="Q673" s="4">
        <f t="shared" si="10"/>
        <v>43928</v>
      </c>
      <c r="R673" s="5">
        <f>+Z673+AB673</f>
        <v>10</v>
      </c>
      <c r="S673" s="6">
        <f>+IF(I673="CLF",J673,L673)</f>
        <v>139000</v>
      </c>
      <c r="T673" t="str">
        <f>+MID(C673,4,2)</f>
        <v>09</v>
      </c>
      <c r="U673" t="str">
        <f>+LEFT(C673,2)</f>
        <v>04</v>
      </c>
      <c r="V673" t="str">
        <f>+RIGHT(C673,4)</f>
        <v>2020</v>
      </c>
      <c r="W673" t="str">
        <f>+MID(D673,4,2)</f>
        <v>09</v>
      </c>
      <c r="X673" t="str">
        <f>+LEFT(D673,2)</f>
        <v>04</v>
      </c>
      <c r="Y673" t="str">
        <f>+RIGHT(D673,4)</f>
        <v>2030</v>
      </c>
      <c r="Z673">
        <f>+Y673-V673</f>
        <v>10</v>
      </c>
      <c r="AA673">
        <f>+X673-U673</f>
        <v>0</v>
      </c>
      <c r="AB673">
        <f>+AA673/12</f>
        <v>0</v>
      </c>
      <c r="AC673" s="6"/>
    </row>
    <row r="674" spans="1:29" x14ac:dyDescent="0.25">
      <c r="A674" t="s">
        <v>15</v>
      </c>
      <c r="B674" t="s">
        <v>16</v>
      </c>
      <c r="C674" t="s">
        <v>49</v>
      </c>
      <c r="D674" t="s">
        <v>55</v>
      </c>
      <c r="E674" s="2">
        <v>-1.5149999999999999</v>
      </c>
      <c r="F674" t="s">
        <v>19</v>
      </c>
      <c r="G674" s="2">
        <v>0</v>
      </c>
      <c r="H674" t="s">
        <v>20</v>
      </c>
      <c r="I674" t="s">
        <v>21</v>
      </c>
      <c r="J674" s="2">
        <v>20000000000</v>
      </c>
      <c r="K674" t="s">
        <v>22</v>
      </c>
      <c r="L674" s="2">
        <v>698000</v>
      </c>
      <c r="M674" t="s">
        <v>23</v>
      </c>
      <c r="N674" t="s">
        <v>45</v>
      </c>
      <c r="O674" t="s">
        <v>56</v>
      </c>
      <c r="P674" s="3" t="str">
        <f>+LEFT(O674,10)</f>
        <v>04/07/2020</v>
      </c>
      <c r="Q674" s="4">
        <f t="shared" si="10"/>
        <v>43928</v>
      </c>
      <c r="R674" s="5">
        <f>+Z674+AB674</f>
        <v>2</v>
      </c>
      <c r="S674" s="6">
        <f>+IF(I674="CLF",J674,L674)</f>
        <v>698000</v>
      </c>
      <c r="T674" t="str">
        <f>+MID(C674,4,2)</f>
        <v>09</v>
      </c>
      <c r="U674" t="str">
        <f>+LEFT(C674,2)</f>
        <v>04</v>
      </c>
      <c r="V674" t="str">
        <f>+RIGHT(C674,4)</f>
        <v>2020</v>
      </c>
      <c r="W674" t="str">
        <f>+MID(D674,4,2)</f>
        <v>09</v>
      </c>
      <c r="X674" t="str">
        <f>+LEFT(D674,2)</f>
        <v>04</v>
      </c>
      <c r="Y674" t="str">
        <f>+RIGHT(D674,4)</f>
        <v>2022</v>
      </c>
      <c r="Z674">
        <f>+Y674-V674</f>
        <v>2</v>
      </c>
      <c r="AA674">
        <f>+X674-U674</f>
        <v>0</v>
      </c>
      <c r="AB674">
        <f>+AA674/12</f>
        <v>0</v>
      </c>
      <c r="AC674" s="6"/>
    </row>
    <row r="675" spans="1:29" x14ac:dyDescent="0.25">
      <c r="A675" t="s">
        <v>15</v>
      </c>
      <c r="B675" t="s">
        <v>16</v>
      </c>
      <c r="C675" t="s">
        <v>42</v>
      </c>
      <c r="D675" t="s">
        <v>18</v>
      </c>
      <c r="E675" s="2">
        <v>0.18</v>
      </c>
      <c r="F675" t="s">
        <v>19</v>
      </c>
      <c r="G675" s="2">
        <v>0</v>
      </c>
      <c r="H675" t="s">
        <v>20</v>
      </c>
      <c r="I675" t="s">
        <v>21</v>
      </c>
      <c r="J675" s="2">
        <v>3000000000</v>
      </c>
      <c r="K675" t="s">
        <v>22</v>
      </c>
      <c r="L675" s="2">
        <v>104000</v>
      </c>
      <c r="M675" t="s">
        <v>23</v>
      </c>
      <c r="N675" t="s">
        <v>24</v>
      </c>
      <c r="O675" t="s">
        <v>43</v>
      </c>
      <c r="P675" s="3" t="str">
        <f>+LEFT(O675,10)</f>
        <v>04/08/2020</v>
      </c>
      <c r="Q675" s="4">
        <f t="shared" si="10"/>
        <v>43929</v>
      </c>
      <c r="R675" s="5">
        <f>+Z675+AB675</f>
        <v>10</v>
      </c>
      <c r="S675" s="6">
        <f>+IF(I675="CLF",J675,L675)</f>
        <v>104000</v>
      </c>
      <c r="T675" t="str">
        <f>+MID(C675,4,2)</f>
        <v>13</v>
      </c>
      <c r="U675" t="str">
        <f>+LEFT(C675,2)</f>
        <v>04</v>
      </c>
      <c r="V675" t="str">
        <f>+RIGHT(C675,4)</f>
        <v>2020</v>
      </c>
      <c r="W675" t="str">
        <f>+MID(D675,4,2)</f>
        <v>15</v>
      </c>
      <c r="X675" t="str">
        <f>+LEFT(D675,2)</f>
        <v>04</v>
      </c>
      <c r="Y675" t="str">
        <f>+RIGHT(D675,4)</f>
        <v>2030</v>
      </c>
      <c r="Z675">
        <f>+Y675-V675</f>
        <v>10</v>
      </c>
      <c r="AA675">
        <f>+X675-U675</f>
        <v>0</v>
      </c>
      <c r="AB675">
        <f>+AA675/12</f>
        <v>0</v>
      </c>
      <c r="AC675" s="6"/>
    </row>
    <row r="676" spans="1:29" x14ac:dyDescent="0.25">
      <c r="A676" t="s">
        <v>15</v>
      </c>
      <c r="B676" t="s">
        <v>16</v>
      </c>
      <c r="C676" t="s">
        <v>42</v>
      </c>
      <c r="D676" t="s">
        <v>44</v>
      </c>
      <c r="E676" s="2">
        <v>-1.54</v>
      </c>
      <c r="F676" t="s">
        <v>19</v>
      </c>
      <c r="G676" s="2">
        <v>0</v>
      </c>
      <c r="H676" t="s">
        <v>20</v>
      </c>
      <c r="I676" t="s">
        <v>21</v>
      </c>
      <c r="J676" s="2">
        <v>40000000000</v>
      </c>
      <c r="K676" t="s">
        <v>22</v>
      </c>
      <c r="L676" s="2">
        <v>1396000</v>
      </c>
      <c r="M676" t="s">
        <v>23</v>
      </c>
      <c r="N676" t="s">
        <v>45</v>
      </c>
      <c r="O676" t="s">
        <v>46</v>
      </c>
      <c r="P676" s="3" t="str">
        <f>+LEFT(O676,10)</f>
        <v>04/08/2020</v>
      </c>
      <c r="Q676" s="4">
        <f t="shared" si="10"/>
        <v>43929</v>
      </c>
      <c r="R676" s="5">
        <f>+Z676+AB676</f>
        <v>2</v>
      </c>
      <c r="S676" s="6">
        <f>+IF(I676="CLF",J676,L676)</f>
        <v>1396000</v>
      </c>
      <c r="T676" t="str">
        <f>+MID(C676,4,2)</f>
        <v>13</v>
      </c>
      <c r="U676" t="str">
        <f>+LEFT(C676,2)</f>
        <v>04</v>
      </c>
      <c r="V676" t="str">
        <f>+RIGHT(C676,4)</f>
        <v>2020</v>
      </c>
      <c r="W676" t="str">
        <f>+MID(D676,4,2)</f>
        <v>13</v>
      </c>
      <c r="X676" t="str">
        <f>+LEFT(D676,2)</f>
        <v>04</v>
      </c>
      <c r="Y676" t="str">
        <f>+RIGHT(D676,4)</f>
        <v>2022</v>
      </c>
      <c r="Z676">
        <f>+Y676-V676</f>
        <v>2</v>
      </c>
      <c r="AA676">
        <f>+X676-U676</f>
        <v>0</v>
      </c>
      <c r="AB676">
        <f>+AA676/12</f>
        <v>0</v>
      </c>
      <c r="AC676" s="6"/>
    </row>
    <row r="677" spans="1:29" x14ac:dyDescent="0.25">
      <c r="A677" t="s">
        <v>15</v>
      </c>
      <c r="B677" t="s">
        <v>16</v>
      </c>
      <c r="C677" t="s">
        <v>42</v>
      </c>
      <c r="D677" t="s">
        <v>47</v>
      </c>
      <c r="E677" s="2">
        <v>0.12</v>
      </c>
      <c r="F677" t="s">
        <v>19</v>
      </c>
      <c r="G677" s="2">
        <v>0</v>
      </c>
      <c r="H677" t="s">
        <v>20</v>
      </c>
      <c r="I677" t="s">
        <v>22</v>
      </c>
      <c r="J677" s="2">
        <v>279000</v>
      </c>
      <c r="K677" t="s">
        <v>21</v>
      </c>
      <c r="L677" s="2">
        <v>8000000000</v>
      </c>
      <c r="M677" t="s">
        <v>23</v>
      </c>
      <c r="N677" t="s">
        <v>45</v>
      </c>
      <c r="O677" t="s">
        <v>48</v>
      </c>
      <c r="P677" s="3" t="str">
        <f>+LEFT(O677,10)</f>
        <v>04/08/2020</v>
      </c>
      <c r="Q677" s="4">
        <f t="shared" si="10"/>
        <v>43929</v>
      </c>
      <c r="R677" s="5">
        <f>+Z677+AB677</f>
        <v>10</v>
      </c>
      <c r="S677" s="6">
        <f>+IF(I677="CLF",J677,L677)</f>
        <v>279000</v>
      </c>
      <c r="T677" t="str">
        <f>+MID(C677,4,2)</f>
        <v>13</v>
      </c>
      <c r="U677" t="str">
        <f>+LEFT(C677,2)</f>
        <v>04</v>
      </c>
      <c r="V677" t="str">
        <f>+RIGHT(C677,4)</f>
        <v>2020</v>
      </c>
      <c r="W677" t="str">
        <f>+MID(D677,4,2)</f>
        <v>13</v>
      </c>
      <c r="X677" t="str">
        <f>+LEFT(D677,2)</f>
        <v>04</v>
      </c>
      <c r="Y677" t="str">
        <f>+RIGHT(D677,4)</f>
        <v>2030</v>
      </c>
      <c r="Z677">
        <f>+Y677-V677</f>
        <v>10</v>
      </c>
      <c r="AA677">
        <f>+X677-U677</f>
        <v>0</v>
      </c>
      <c r="AB677">
        <f>+AA677/12</f>
        <v>0</v>
      </c>
      <c r="AC677" s="6"/>
    </row>
    <row r="678" spans="1:29" x14ac:dyDescent="0.25">
      <c r="A678" t="s">
        <v>15</v>
      </c>
      <c r="B678" t="s">
        <v>16</v>
      </c>
      <c r="C678" t="s">
        <v>17</v>
      </c>
      <c r="D678" t="s">
        <v>18</v>
      </c>
      <c r="E678" s="2">
        <v>0.23</v>
      </c>
      <c r="F678" t="s">
        <v>19</v>
      </c>
      <c r="G678" s="2">
        <v>0</v>
      </c>
      <c r="H678" t="s">
        <v>20</v>
      </c>
      <c r="I678" t="s">
        <v>21</v>
      </c>
      <c r="J678" s="2">
        <v>3000000000</v>
      </c>
      <c r="K678" t="s">
        <v>22</v>
      </c>
      <c r="L678" s="2">
        <v>104000</v>
      </c>
      <c r="M678" t="s">
        <v>23</v>
      </c>
      <c r="N678" t="s">
        <v>24</v>
      </c>
      <c r="O678" t="s">
        <v>25</v>
      </c>
      <c r="P678" s="3" t="str">
        <f>+LEFT(O678,10)</f>
        <v>04/09/2020</v>
      </c>
      <c r="Q678" s="4">
        <f t="shared" si="10"/>
        <v>43930</v>
      </c>
      <c r="R678" s="5">
        <f>+Z678+AB678</f>
        <v>10</v>
      </c>
      <c r="S678" s="6">
        <f>+IF(I678="CLF",J678,L678)</f>
        <v>104000</v>
      </c>
      <c r="T678" t="str">
        <f>+MID(C678,4,2)</f>
        <v>14</v>
      </c>
      <c r="U678" t="str">
        <f>+LEFT(C678,2)</f>
        <v>04</v>
      </c>
      <c r="V678" t="str">
        <f>+RIGHT(C678,4)</f>
        <v>2020</v>
      </c>
      <c r="W678" t="str">
        <f>+MID(D678,4,2)</f>
        <v>15</v>
      </c>
      <c r="X678" t="str">
        <f>+LEFT(D678,2)</f>
        <v>04</v>
      </c>
      <c r="Y678" t="str">
        <f>+RIGHT(D678,4)</f>
        <v>2030</v>
      </c>
      <c r="Z678">
        <f>+Y678-V678</f>
        <v>10</v>
      </c>
      <c r="AA678">
        <f>+X678-U678</f>
        <v>0</v>
      </c>
      <c r="AB678">
        <f>+AA678/12</f>
        <v>0</v>
      </c>
      <c r="AC678" s="6"/>
    </row>
    <row r="679" spans="1:29" x14ac:dyDescent="0.25">
      <c r="A679" t="s">
        <v>15</v>
      </c>
      <c r="B679" t="s">
        <v>16</v>
      </c>
      <c r="C679" t="s">
        <v>17</v>
      </c>
      <c r="D679" t="s">
        <v>26</v>
      </c>
      <c r="E679" s="2">
        <v>0.09</v>
      </c>
      <c r="F679" t="s">
        <v>19</v>
      </c>
      <c r="G679" s="2">
        <v>0</v>
      </c>
      <c r="H679" t="s">
        <v>20</v>
      </c>
      <c r="I679" t="s">
        <v>22</v>
      </c>
      <c r="J679" s="2">
        <v>104000</v>
      </c>
      <c r="K679" t="s">
        <v>21</v>
      </c>
      <c r="L679" s="2">
        <v>3000000000</v>
      </c>
      <c r="M679" t="s">
        <v>23</v>
      </c>
      <c r="N679" t="s">
        <v>24</v>
      </c>
      <c r="O679" t="s">
        <v>27</v>
      </c>
      <c r="P679" s="3" t="str">
        <f>+LEFT(O679,10)</f>
        <v>04/09/2020</v>
      </c>
      <c r="Q679" s="4">
        <f t="shared" si="10"/>
        <v>43930</v>
      </c>
      <c r="R679" s="5">
        <f>+Z679+AB679</f>
        <v>9</v>
      </c>
      <c r="S679" s="6">
        <f>+IF(I679="CLF",J679,L679)</f>
        <v>104000</v>
      </c>
      <c r="T679" t="str">
        <f>+MID(C679,4,2)</f>
        <v>14</v>
      </c>
      <c r="U679" t="str">
        <f>+LEFT(C679,2)</f>
        <v>04</v>
      </c>
      <c r="V679" t="str">
        <f>+RIGHT(C679,4)</f>
        <v>2020</v>
      </c>
      <c r="W679" t="str">
        <f>+MID(D679,4,2)</f>
        <v>16</v>
      </c>
      <c r="X679" t="str">
        <f>+LEFT(D679,2)</f>
        <v>04</v>
      </c>
      <c r="Y679" t="str">
        <f>+RIGHT(D679,4)</f>
        <v>2029</v>
      </c>
      <c r="Z679">
        <f>+Y679-V679</f>
        <v>9</v>
      </c>
      <c r="AA679">
        <f>+X679-U679</f>
        <v>0</v>
      </c>
      <c r="AB679">
        <f>+AA679/12</f>
        <v>0</v>
      </c>
      <c r="AC679" s="6"/>
    </row>
    <row r="680" spans="1:29" x14ac:dyDescent="0.25">
      <c r="A680" t="s">
        <v>15</v>
      </c>
      <c r="B680" t="s">
        <v>16</v>
      </c>
      <c r="C680" t="s">
        <v>17</v>
      </c>
      <c r="D680" t="s">
        <v>18</v>
      </c>
      <c r="E680" s="2">
        <v>0.2</v>
      </c>
      <c r="F680" t="s">
        <v>19</v>
      </c>
      <c r="G680" s="2">
        <v>0</v>
      </c>
      <c r="H680" t="s">
        <v>20</v>
      </c>
      <c r="I680" t="s">
        <v>22</v>
      </c>
      <c r="J680" s="2">
        <v>279000</v>
      </c>
      <c r="K680" t="s">
        <v>21</v>
      </c>
      <c r="L680" s="2">
        <v>8000000000</v>
      </c>
      <c r="M680" t="s">
        <v>23</v>
      </c>
      <c r="N680" t="s">
        <v>24</v>
      </c>
      <c r="O680" t="s">
        <v>28</v>
      </c>
      <c r="P680" s="3" t="str">
        <f>+LEFT(O680,10)</f>
        <v>04/09/2020</v>
      </c>
      <c r="Q680" s="4">
        <f t="shared" si="10"/>
        <v>43930</v>
      </c>
      <c r="R680" s="5">
        <f>+Z680+AB680</f>
        <v>10</v>
      </c>
      <c r="S680" s="6">
        <f>+IF(I680="CLF",J680,L680)</f>
        <v>279000</v>
      </c>
      <c r="T680" t="str">
        <f>+MID(C680,4,2)</f>
        <v>14</v>
      </c>
      <c r="U680" t="str">
        <f>+LEFT(C680,2)</f>
        <v>04</v>
      </c>
      <c r="V680" t="str">
        <f>+RIGHT(C680,4)</f>
        <v>2020</v>
      </c>
      <c r="W680" t="str">
        <f>+MID(D680,4,2)</f>
        <v>15</v>
      </c>
      <c r="X680" t="str">
        <f>+LEFT(D680,2)</f>
        <v>04</v>
      </c>
      <c r="Y680" t="str">
        <f>+RIGHT(D680,4)</f>
        <v>2030</v>
      </c>
      <c r="Z680">
        <f>+Y680-V680</f>
        <v>10</v>
      </c>
      <c r="AA680">
        <f>+X680-U680</f>
        <v>0</v>
      </c>
      <c r="AB680">
        <f>+AA680/12</f>
        <v>0</v>
      </c>
      <c r="AC680" s="6"/>
    </row>
    <row r="681" spans="1:29" x14ac:dyDescent="0.25">
      <c r="A681" t="s">
        <v>15</v>
      </c>
      <c r="B681" t="s">
        <v>16</v>
      </c>
      <c r="C681" t="s">
        <v>17</v>
      </c>
      <c r="D681" t="s">
        <v>29</v>
      </c>
      <c r="E681" s="2">
        <v>-0.23100000000000001</v>
      </c>
      <c r="F681" t="s">
        <v>19</v>
      </c>
      <c r="G681" s="2">
        <v>0</v>
      </c>
      <c r="H681" t="s">
        <v>20</v>
      </c>
      <c r="I681" t="s">
        <v>21</v>
      </c>
      <c r="J681" s="2">
        <v>11000000000</v>
      </c>
      <c r="K681" t="s">
        <v>22</v>
      </c>
      <c r="L681" s="2">
        <v>384000</v>
      </c>
      <c r="M681" t="s">
        <v>23</v>
      </c>
      <c r="N681" t="s">
        <v>24</v>
      </c>
      <c r="O681" t="s">
        <v>30</v>
      </c>
      <c r="P681" s="3" t="str">
        <f>+LEFT(O681,10)</f>
        <v>04/09/2020</v>
      </c>
      <c r="Q681" s="4">
        <f t="shared" si="10"/>
        <v>43930</v>
      </c>
      <c r="R681" s="5">
        <f>+Z681+AB681</f>
        <v>7</v>
      </c>
      <c r="S681" s="6">
        <f>+IF(I681="CLF",J681,L681)</f>
        <v>384000</v>
      </c>
      <c r="T681" t="str">
        <f>+MID(C681,4,2)</f>
        <v>14</v>
      </c>
      <c r="U681" t="str">
        <f>+LEFT(C681,2)</f>
        <v>04</v>
      </c>
      <c r="V681" t="str">
        <f>+RIGHT(C681,4)</f>
        <v>2020</v>
      </c>
      <c r="W681" t="str">
        <f>+MID(D681,4,2)</f>
        <v>14</v>
      </c>
      <c r="X681" t="str">
        <f>+LEFT(D681,2)</f>
        <v>04</v>
      </c>
      <c r="Y681" t="str">
        <f>+RIGHT(D681,4)</f>
        <v>2027</v>
      </c>
      <c r="Z681">
        <f>+Y681-V681</f>
        <v>7</v>
      </c>
      <c r="AA681">
        <f>+X681-U681</f>
        <v>0</v>
      </c>
      <c r="AB681">
        <f>+AA681/12</f>
        <v>0</v>
      </c>
      <c r="AC681" s="6"/>
    </row>
    <row r="682" spans="1:29" x14ac:dyDescent="0.25">
      <c r="A682" t="s">
        <v>15</v>
      </c>
      <c r="B682" t="s">
        <v>16</v>
      </c>
      <c r="C682" t="s">
        <v>17</v>
      </c>
      <c r="D682" t="s">
        <v>31</v>
      </c>
      <c r="E682" s="2">
        <v>-0.45900000000000002</v>
      </c>
      <c r="F682" t="s">
        <v>19</v>
      </c>
      <c r="G682" s="2">
        <v>0</v>
      </c>
      <c r="H682" t="s">
        <v>20</v>
      </c>
      <c r="I682" t="s">
        <v>21</v>
      </c>
      <c r="J682" s="2">
        <v>13000000000</v>
      </c>
      <c r="K682" t="s">
        <v>22</v>
      </c>
      <c r="L682" s="2">
        <v>453000</v>
      </c>
      <c r="M682" t="s">
        <v>23</v>
      </c>
      <c r="N682" t="s">
        <v>24</v>
      </c>
      <c r="O682" t="s">
        <v>32</v>
      </c>
      <c r="P682" s="3" t="str">
        <f>+LEFT(O682,10)</f>
        <v>04/09/2020</v>
      </c>
      <c r="Q682" s="4">
        <f t="shared" si="10"/>
        <v>43930</v>
      </c>
      <c r="R682" s="5">
        <f>+Z682+AB682</f>
        <v>6</v>
      </c>
      <c r="S682" s="6">
        <f>+IF(I682="CLF",J682,L682)</f>
        <v>453000</v>
      </c>
      <c r="T682" t="str">
        <f>+MID(C682,4,2)</f>
        <v>14</v>
      </c>
      <c r="U682" t="str">
        <f>+LEFT(C682,2)</f>
        <v>04</v>
      </c>
      <c r="V682" t="str">
        <f>+RIGHT(C682,4)</f>
        <v>2020</v>
      </c>
      <c r="W682" t="str">
        <f>+MID(D682,4,2)</f>
        <v>14</v>
      </c>
      <c r="X682" t="str">
        <f>+LEFT(D682,2)</f>
        <v>04</v>
      </c>
      <c r="Y682" t="str">
        <f>+RIGHT(D682,4)</f>
        <v>2026</v>
      </c>
      <c r="Z682">
        <f>+Y682-V682</f>
        <v>6</v>
      </c>
      <c r="AA682">
        <f>+X682-U682</f>
        <v>0</v>
      </c>
      <c r="AB682">
        <f>+AA682/12</f>
        <v>0</v>
      </c>
      <c r="AC682" s="6"/>
    </row>
    <row r="683" spans="1:29" x14ac:dyDescent="0.25">
      <c r="A683" t="s">
        <v>15</v>
      </c>
      <c r="B683" t="s">
        <v>16</v>
      </c>
      <c r="C683" t="s">
        <v>17</v>
      </c>
      <c r="D683" t="s">
        <v>33</v>
      </c>
      <c r="E683" s="2">
        <v>0.14000000000000001</v>
      </c>
      <c r="F683" t="s">
        <v>19</v>
      </c>
      <c r="G683" s="2">
        <v>0</v>
      </c>
      <c r="H683" t="s">
        <v>34</v>
      </c>
      <c r="I683" t="s">
        <v>22</v>
      </c>
      <c r="J683" s="2">
        <v>34000</v>
      </c>
      <c r="K683" t="s">
        <v>21</v>
      </c>
      <c r="L683" s="2">
        <v>1000000000</v>
      </c>
      <c r="M683" t="s">
        <v>23</v>
      </c>
      <c r="N683" t="s">
        <v>24</v>
      </c>
      <c r="O683" t="s">
        <v>35</v>
      </c>
      <c r="P683" s="3" t="str">
        <f>+LEFT(O683,10)</f>
        <v>04/09/2020</v>
      </c>
      <c r="Q683" s="4">
        <f t="shared" si="10"/>
        <v>43930</v>
      </c>
      <c r="R683" s="5">
        <f>+Z683+AB683</f>
        <v>25</v>
      </c>
      <c r="S683" s="6">
        <f>+IF(I683="CLF",J683,L683)</f>
        <v>34000</v>
      </c>
      <c r="T683" t="str">
        <f>+MID(C683,4,2)</f>
        <v>14</v>
      </c>
      <c r="U683" t="str">
        <f>+LEFT(C683,2)</f>
        <v>04</v>
      </c>
      <c r="V683" t="str">
        <f>+RIGHT(C683,4)</f>
        <v>2020</v>
      </c>
      <c r="W683" t="str">
        <f>+MID(D683,4,2)</f>
        <v>14</v>
      </c>
      <c r="X683" t="str">
        <f>+LEFT(D683,2)</f>
        <v>04</v>
      </c>
      <c r="Y683" t="str">
        <f>+RIGHT(D683,4)</f>
        <v>2045</v>
      </c>
      <c r="Z683">
        <f>+Y683-V683</f>
        <v>25</v>
      </c>
      <c r="AA683">
        <f>+X683-U683</f>
        <v>0</v>
      </c>
      <c r="AB683">
        <f>+AA683/12</f>
        <v>0</v>
      </c>
      <c r="AC683" s="6"/>
    </row>
    <row r="684" spans="1:29" x14ac:dyDescent="0.25">
      <c r="A684" t="s">
        <v>15</v>
      </c>
      <c r="B684" t="s">
        <v>16</v>
      </c>
      <c r="C684" t="s">
        <v>17</v>
      </c>
      <c r="D684" t="s">
        <v>33</v>
      </c>
      <c r="E684" s="2">
        <v>0.11</v>
      </c>
      <c r="F684" t="s">
        <v>19</v>
      </c>
      <c r="G684" s="2">
        <v>0</v>
      </c>
      <c r="H684" t="s">
        <v>34</v>
      </c>
      <c r="I684" t="s">
        <v>22</v>
      </c>
      <c r="J684" s="2">
        <v>34000</v>
      </c>
      <c r="K684" t="s">
        <v>21</v>
      </c>
      <c r="L684" s="2">
        <v>1000000000</v>
      </c>
      <c r="M684" t="s">
        <v>23</v>
      </c>
      <c r="N684" t="s">
        <v>24</v>
      </c>
      <c r="O684" t="s">
        <v>36</v>
      </c>
      <c r="P684" s="3" t="str">
        <f>+LEFT(O684,10)</f>
        <v>04/09/2020</v>
      </c>
      <c r="Q684" s="4">
        <f t="shared" si="10"/>
        <v>43930</v>
      </c>
      <c r="R684" s="5">
        <f>+Z684+AB684</f>
        <v>25</v>
      </c>
      <c r="S684" s="6">
        <f>+IF(I684="CLF",J684,L684)</f>
        <v>34000</v>
      </c>
      <c r="T684" t="str">
        <f>+MID(C684,4,2)</f>
        <v>14</v>
      </c>
      <c r="U684" t="str">
        <f>+LEFT(C684,2)</f>
        <v>04</v>
      </c>
      <c r="V684" t="str">
        <f>+RIGHT(C684,4)</f>
        <v>2020</v>
      </c>
      <c r="W684" t="str">
        <f>+MID(D684,4,2)</f>
        <v>14</v>
      </c>
      <c r="X684" t="str">
        <f>+LEFT(D684,2)</f>
        <v>04</v>
      </c>
      <c r="Y684" t="str">
        <f>+RIGHT(D684,4)</f>
        <v>2045</v>
      </c>
      <c r="Z684">
        <f>+Y684-V684</f>
        <v>25</v>
      </c>
      <c r="AA684">
        <f>+X684-U684</f>
        <v>0</v>
      </c>
      <c r="AB684">
        <f>+AA684/12</f>
        <v>0</v>
      </c>
      <c r="AC684" s="6"/>
    </row>
    <row r="685" spans="1:29" x14ac:dyDescent="0.25">
      <c r="A685" t="s">
        <v>15</v>
      </c>
      <c r="B685" t="s">
        <v>16</v>
      </c>
      <c r="C685" t="s">
        <v>17</v>
      </c>
      <c r="D685" t="s">
        <v>37</v>
      </c>
      <c r="E685" s="2">
        <v>7.0000000000000007E-2</v>
      </c>
      <c r="F685" t="s">
        <v>19</v>
      </c>
      <c r="G685" s="2">
        <v>0</v>
      </c>
      <c r="H685" t="s">
        <v>20</v>
      </c>
      <c r="I685" t="s">
        <v>22</v>
      </c>
      <c r="J685" s="2">
        <v>139000</v>
      </c>
      <c r="K685" t="s">
        <v>21</v>
      </c>
      <c r="L685" s="2">
        <v>4000000000</v>
      </c>
      <c r="M685" t="s">
        <v>23</v>
      </c>
      <c r="N685" t="s">
        <v>24</v>
      </c>
      <c r="O685" t="s">
        <v>38</v>
      </c>
      <c r="P685" s="3" t="str">
        <f>+LEFT(O685,10)</f>
        <v>04/09/2020</v>
      </c>
      <c r="Q685" s="4">
        <f t="shared" si="10"/>
        <v>43930</v>
      </c>
      <c r="R685" s="5">
        <f>+Z685+AB685</f>
        <v>9</v>
      </c>
      <c r="S685" s="6">
        <f>+IF(I685="CLF",J685,L685)</f>
        <v>139000</v>
      </c>
      <c r="T685" t="str">
        <f>+MID(C685,4,2)</f>
        <v>14</v>
      </c>
      <c r="U685" t="str">
        <f>+LEFT(C685,2)</f>
        <v>04</v>
      </c>
      <c r="V685" t="str">
        <f>+RIGHT(C685,4)</f>
        <v>2020</v>
      </c>
      <c r="W685" t="str">
        <f>+MID(D685,4,2)</f>
        <v>14</v>
      </c>
      <c r="X685" t="str">
        <f>+LEFT(D685,2)</f>
        <v>04</v>
      </c>
      <c r="Y685" t="str">
        <f>+RIGHT(D685,4)</f>
        <v>2029</v>
      </c>
      <c r="Z685">
        <f>+Y685-V685</f>
        <v>9</v>
      </c>
      <c r="AA685">
        <f>+X685-U685</f>
        <v>0</v>
      </c>
      <c r="AB685">
        <f>+AA685/12</f>
        <v>0</v>
      </c>
      <c r="AC685" s="6"/>
    </row>
    <row r="686" spans="1:29" x14ac:dyDescent="0.25">
      <c r="A686" t="s">
        <v>15</v>
      </c>
      <c r="B686" t="s">
        <v>16</v>
      </c>
      <c r="C686" t="s">
        <v>17</v>
      </c>
      <c r="D686" t="s">
        <v>39</v>
      </c>
      <c r="E686" s="2">
        <v>0.18</v>
      </c>
      <c r="F686" t="s">
        <v>19</v>
      </c>
      <c r="G686" s="2">
        <v>0</v>
      </c>
      <c r="H686" t="s">
        <v>20</v>
      </c>
      <c r="I686" t="s">
        <v>22</v>
      </c>
      <c r="J686" s="2">
        <v>139000</v>
      </c>
      <c r="K686" t="s">
        <v>21</v>
      </c>
      <c r="L686" s="2">
        <v>4000000000</v>
      </c>
      <c r="M686" t="s">
        <v>23</v>
      </c>
      <c r="N686" t="s">
        <v>24</v>
      </c>
      <c r="O686" t="s">
        <v>40</v>
      </c>
      <c r="P686" s="3" t="str">
        <f>+LEFT(O686,10)</f>
        <v>04/09/2020</v>
      </c>
      <c r="Q686" s="4">
        <f t="shared" si="10"/>
        <v>43930</v>
      </c>
      <c r="R686" s="5">
        <f>+Z686+AB686</f>
        <v>10</v>
      </c>
      <c r="S686" s="6">
        <f>+IF(I686="CLF",J686,L686)</f>
        <v>139000</v>
      </c>
      <c r="T686" t="str">
        <f>+MID(C686,4,2)</f>
        <v>14</v>
      </c>
      <c r="U686" t="str">
        <f>+LEFT(C686,2)</f>
        <v>04</v>
      </c>
      <c r="V686" t="str">
        <f>+RIGHT(C686,4)</f>
        <v>2020</v>
      </c>
      <c r="W686" t="str">
        <f>+MID(D686,4,2)</f>
        <v>14</v>
      </c>
      <c r="X686" t="str">
        <f>+LEFT(D686,2)</f>
        <v>04</v>
      </c>
      <c r="Y686" t="str">
        <f>+RIGHT(D686,4)</f>
        <v>2030</v>
      </c>
      <c r="Z686">
        <f>+Y686-V686</f>
        <v>10</v>
      </c>
      <c r="AA686">
        <f>+X686-U686</f>
        <v>0</v>
      </c>
      <c r="AB686">
        <f>+AA686/12</f>
        <v>0</v>
      </c>
      <c r="AC686" s="6"/>
    </row>
    <row r="687" spans="1:29" x14ac:dyDescent="0.25">
      <c r="A687" t="s">
        <v>15</v>
      </c>
      <c r="B687" t="s">
        <v>16</v>
      </c>
      <c r="C687" t="s">
        <v>17</v>
      </c>
      <c r="D687" t="s">
        <v>33</v>
      </c>
      <c r="E687" s="2">
        <v>0.1</v>
      </c>
      <c r="F687" t="s">
        <v>19</v>
      </c>
      <c r="G687" s="2">
        <v>0</v>
      </c>
      <c r="H687" t="s">
        <v>34</v>
      </c>
      <c r="I687" t="s">
        <v>22</v>
      </c>
      <c r="J687" s="2">
        <v>34000</v>
      </c>
      <c r="K687" t="s">
        <v>21</v>
      </c>
      <c r="L687" s="2">
        <v>1000000000</v>
      </c>
      <c r="M687" t="s">
        <v>23</v>
      </c>
      <c r="N687" t="s">
        <v>24</v>
      </c>
      <c r="O687" t="s">
        <v>41</v>
      </c>
      <c r="P687" s="3" t="str">
        <f>+LEFT(O687,10)</f>
        <v>04/09/2020</v>
      </c>
      <c r="Q687" s="4">
        <f t="shared" si="10"/>
        <v>43930</v>
      </c>
      <c r="R687" s="5">
        <f>+Z687+AB687</f>
        <v>25</v>
      </c>
      <c r="S687" s="6">
        <f>+IF(I687="CLF",J687,L687)</f>
        <v>34000</v>
      </c>
      <c r="T687" t="str">
        <f>+MID(C687,4,2)</f>
        <v>14</v>
      </c>
      <c r="U687" t="str">
        <f>+LEFT(C687,2)</f>
        <v>04</v>
      </c>
      <c r="V687" t="str">
        <f>+RIGHT(C687,4)</f>
        <v>2020</v>
      </c>
      <c r="W687" t="str">
        <f>+MID(D687,4,2)</f>
        <v>14</v>
      </c>
      <c r="X687" t="str">
        <f>+LEFT(D687,2)</f>
        <v>04</v>
      </c>
      <c r="Y687" t="str">
        <f>+RIGHT(D687,4)</f>
        <v>2045</v>
      </c>
      <c r="Z687">
        <f>+Y687-V687</f>
        <v>25</v>
      </c>
      <c r="AA687">
        <f>+X687-U687</f>
        <v>0</v>
      </c>
      <c r="AB687">
        <f>+AA687/12</f>
        <v>0</v>
      </c>
      <c r="AC687" s="6"/>
    </row>
    <row r="688" spans="1:29" x14ac:dyDescent="0.25">
      <c r="A688" t="s">
        <v>15</v>
      </c>
      <c r="B688" t="s">
        <v>16</v>
      </c>
      <c r="C688" t="s">
        <v>1190</v>
      </c>
      <c r="D688" t="s">
        <v>18</v>
      </c>
      <c r="E688" s="2">
        <v>0.245</v>
      </c>
      <c r="F688" t="s">
        <v>19</v>
      </c>
      <c r="G688" s="2">
        <v>0</v>
      </c>
      <c r="H688" t="s">
        <v>81</v>
      </c>
      <c r="I688" t="s">
        <v>22</v>
      </c>
      <c r="J688" s="2">
        <v>104000</v>
      </c>
      <c r="K688" t="s">
        <v>21</v>
      </c>
      <c r="L688" s="2">
        <v>3000000000</v>
      </c>
      <c r="M688" t="s">
        <v>23</v>
      </c>
      <c r="N688" t="s">
        <v>45</v>
      </c>
      <c r="O688" t="s">
        <v>1191</v>
      </c>
      <c r="P688" s="3" t="str">
        <f>+LEFT(O688,10)</f>
        <v>04/13/2020</v>
      </c>
      <c r="Q688" s="4">
        <f t="shared" si="10"/>
        <v>43934</v>
      </c>
      <c r="R688" s="5">
        <f>+Z688+AB688</f>
        <v>10</v>
      </c>
      <c r="S688" s="6">
        <f>+IF(I688="CLF",J688,L688)</f>
        <v>104000</v>
      </c>
      <c r="T688" t="str">
        <f>+MID(C688,4,2)</f>
        <v>15</v>
      </c>
      <c r="U688" t="str">
        <f>+LEFT(C688,2)</f>
        <v>04</v>
      </c>
      <c r="V688" t="str">
        <f>+RIGHT(C688,4)</f>
        <v>2020</v>
      </c>
      <c r="W688" t="str">
        <f>+MID(D688,4,2)</f>
        <v>15</v>
      </c>
      <c r="X688" t="str">
        <f>+LEFT(D688,2)</f>
        <v>04</v>
      </c>
      <c r="Y688" t="str">
        <f>+RIGHT(D688,4)</f>
        <v>2030</v>
      </c>
      <c r="Z688">
        <f>+Y688-V688</f>
        <v>10</v>
      </c>
      <c r="AA688">
        <f>+X688-U688</f>
        <v>0</v>
      </c>
      <c r="AB688">
        <f>+AA688/12</f>
        <v>0</v>
      </c>
      <c r="AC688" s="6"/>
    </row>
    <row r="689" spans="1:29" x14ac:dyDescent="0.25">
      <c r="A689" t="s">
        <v>15</v>
      </c>
      <c r="B689" t="s">
        <v>16</v>
      </c>
      <c r="C689" t="s">
        <v>1190</v>
      </c>
      <c r="D689" t="s">
        <v>18</v>
      </c>
      <c r="E689" s="2">
        <v>0.26</v>
      </c>
      <c r="F689" t="s">
        <v>19</v>
      </c>
      <c r="G689" s="2">
        <v>0</v>
      </c>
      <c r="H689" t="s">
        <v>20</v>
      </c>
      <c r="I689" t="s">
        <v>21</v>
      </c>
      <c r="J689" s="2">
        <v>3000000000</v>
      </c>
      <c r="K689" t="s">
        <v>22</v>
      </c>
      <c r="L689" s="2">
        <v>104000</v>
      </c>
      <c r="M689" t="s">
        <v>23</v>
      </c>
      <c r="N689" t="s">
        <v>24</v>
      </c>
      <c r="O689" t="s">
        <v>1192</v>
      </c>
      <c r="P689" s="3" t="str">
        <f>+LEFT(O689,10)</f>
        <v>04/13/2020</v>
      </c>
      <c r="Q689" s="4">
        <f t="shared" si="10"/>
        <v>43934</v>
      </c>
      <c r="R689" s="5">
        <f>+Z689+AB689</f>
        <v>10</v>
      </c>
      <c r="S689" s="6">
        <f>+IF(I689="CLF",J689,L689)</f>
        <v>104000</v>
      </c>
      <c r="T689" t="str">
        <f>+MID(C689,4,2)</f>
        <v>15</v>
      </c>
      <c r="U689" t="str">
        <f>+LEFT(C689,2)</f>
        <v>04</v>
      </c>
      <c r="V689" t="str">
        <f>+RIGHT(C689,4)</f>
        <v>2020</v>
      </c>
      <c r="W689" t="str">
        <f>+MID(D689,4,2)</f>
        <v>15</v>
      </c>
      <c r="X689" t="str">
        <f>+LEFT(D689,2)</f>
        <v>04</v>
      </c>
      <c r="Y689" t="str">
        <f>+RIGHT(D689,4)</f>
        <v>2030</v>
      </c>
      <c r="Z689">
        <f>+Y689-V689</f>
        <v>10</v>
      </c>
      <c r="AA689">
        <f>+X689-U689</f>
        <v>0</v>
      </c>
      <c r="AB689">
        <f>+AA689/12</f>
        <v>0</v>
      </c>
      <c r="AC689" s="6"/>
    </row>
    <row r="690" spans="1:29" x14ac:dyDescent="0.25">
      <c r="A690" t="s">
        <v>15</v>
      </c>
      <c r="B690" t="s">
        <v>16</v>
      </c>
      <c r="C690" t="s">
        <v>1190</v>
      </c>
      <c r="D690" t="s">
        <v>26</v>
      </c>
      <c r="E690" s="2">
        <v>0.13500000000000001</v>
      </c>
      <c r="F690" t="s">
        <v>19</v>
      </c>
      <c r="G690" s="2">
        <v>0</v>
      </c>
      <c r="H690" t="s">
        <v>20</v>
      </c>
      <c r="I690" t="s">
        <v>21</v>
      </c>
      <c r="J690" s="2">
        <v>5000000000</v>
      </c>
      <c r="K690" t="s">
        <v>22</v>
      </c>
      <c r="L690" s="2">
        <v>174000</v>
      </c>
      <c r="M690" t="s">
        <v>23</v>
      </c>
      <c r="N690" t="s">
        <v>24</v>
      </c>
      <c r="O690" t="s">
        <v>1193</v>
      </c>
      <c r="P690" s="3" t="str">
        <f>+LEFT(O690,10)</f>
        <v>04/13/2020</v>
      </c>
      <c r="Q690" s="4">
        <f t="shared" si="10"/>
        <v>43934</v>
      </c>
      <c r="R690" s="5">
        <f>+Z690+AB690</f>
        <v>9</v>
      </c>
      <c r="S690" s="6">
        <f>+IF(I690="CLF",J690,L690)</f>
        <v>174000</v>
      </c>
      <c r="T690" t="str">
        <f>+MID(C690,4,2)</f>
        <v>15</v>
      </c>
      <c r="U690" t="str">
        <f>+LEFT(C690,2)</f>
        <v>04</v>
      </c>
      <c r="V690" t="str">
        <f>+RIGHT(C690,4)</f>
        <v>2020</v>
      </c>
      <c r="W690" t="str">
        <f>+MID(D690,4,2)</f>
        <v>16</v>
      </c>
      <c r="X690" t="str">
        <f>+LEFT(D690,2)</f>
        <v>04</v>
      </c>
      <c r="Y690" t="str">
        <f>+RIGHT(D690,4)</f>
        <v>2029</v>
      </c>
      <c r="Z690">
        <f>+Y690-V690</f>
        <v>9</v>
      </c>
      <c r="AA690">
        <f>+X690-U690</f>
        <v>0</v>
      </c>
      <c r="AB690">
        <f>+AA690/12</f>
        <v>0</v>
      </c>
      <c r="AC690" s="6"/>
    </row>
    <row r="691" spans="1:29" x14ac:dyDescent="0.25">
      <c r="A691" t="s">
        <v>15</v>
      </c>
      <c r="B691" t="s">
        <v>16</v>
      </c>
      <c r="C691" t="s">
        <v>1190</v>
      </c>
      <c r="D691" t="s">
        <v>1177</v>
      </c>
      <c r="E691" s="2">
        <v>3.5000000000000003E-2</v>
      </c>
      <c r="F691" t="s">
        <v>19</v>
      </c>
      <c r="G691" s="2">
        <v>0</v>
      </c>
      <c r="H691" t="s">
        <v>20</v>
      </c>
      <c r="I691" t="s">
        <v>21</v>
      </c>
      <c r="J691" s="2">
        <v>5000000000</v>
      </c>
      <c r="K691" t="s">
        <v>22</v>
      </c>
      <c r="L691" s="2">
        <v>174000</v>
      </c>
      <c r="M691" t="s">
        <v>23</v>
      </c>
      <c r="N691" t="s">
        <v>24</v>
      </c>
      <c r="O691" t="s">
        <v>1194</v>
      </c>
      <c r="P691" s="3" t="str">
        <f>+LEFT(O691,10)</f>
        <v>04/13/2020</v>
      </c>
      <c r="Q691" s="4">
        <f t="shared" si="10"/>
        <v>43934</v>
      </c>
      <c r="R691" s="5">
        <f>+Z691+AB691</f>
        <v>8</v>
      </c>
      <c r="S691" s="6">
        <f>+IF(I691="CLF",J691,L691)</f>
        <v>174000</v>
      </c>
      <c r="T691" t="str">
        <f>+MID(C691,4,2)</f>
        <v>15</v>
      </c>
      <c r="U691" t="str">
        <f>+LEFT(C691,2)</f>
        <v>04</v>
      </c>
      <c r="V691" t="str">
        <f>+RIGHT(C691,4)</f>
        <v>2020</v>
      </c>
      <c r="W691" t="str">
        <f>+MID(D691,4,2)</f>
        <v>17</v>
      </c>
      <c r="X691" t="str">
        <f>+LEFT(D691,2)</f>
        <v>04</v>
      </c>
      <c r="Y691" t="str">
        <f>+RIGHT(D691,4)</f>
        <v>2028</v>
      </c>
      <c r="Z691">
        <f>+Y691-V691</f>
        <v>8</v>
      </c>
      <c r="AA691">
        <f>+X691-U691</f>
        <v>0</v>
      </c>
      <c r="AB691">
        <f>+AA691/12</f>
        <v>0</v>
      </c>
      <c r="AC691" s="6"/>
    </row>
    <row r="692" spans="1:29" x14ac:dyDescent="0.25">
      <c r="A692" t="s">
        <v>15</v>
      </c>
      <c r="B692" t="s">
        <v>16</v>
      </c>
      <c r="C692" t="s">
        <v>1190</v>
      </c>
      <c r="D692" t="s">
        <v>26</v>
      </c>
      <c r="E692" s="2">
        <v>0.17499999999999999</v>
      </c>
      <c r="F692" t="s">
        <v>19</v>
      </c>
      <c r="G692" s="2">
        <v>0</v>
      </c>
      <c r="H692" t="s">
        <v>34</v>
      </c>
      <c r="I692" t="s">
        <v>22</v>
      </c>
      <c r="J692" s="2">
        <v>104000</v>
      </c>
      <c r="K692" t="s">
        <v>21</v>
      </c>
      <c r="L692" s="2">
        <v>3000000000</v>
      </c>
      <c r="M692" t="s">
        <v>23</v>
      </c>
      <c r="N692" t="s">
        <v>24</v>
      </c>
      <c r="O692" t="s">
        <v>1195</v>
      </c>
      <c r="P692" s="3" t="str">
        <f>+LEFT(O692,10)</f>
        <v>04/13/2020</v>
      </c>
      <c r="Q692" s="4">
        <f t="shared" si="10"/>
        <v>43934</v>
      </c>
      <c r="R692" s="5">
        <f>+Z692+AB692</f>
        <v>9</v>
      </c>
      <c r="S692" s="6">
        <f>+IF(I692="CLF",J692,L692)</f>
        <v>104000</v>
      </c>
      <c r="T692" t="str">
        <f>+MID(C692,4,2)</f>
        <v>15</v>
      </c>
      <c r="U692" t="str">
        <f>+LEFT(C692,2)</f>
        <v>04</v>
      </c>
      <c r="V692" t="str">
        <f>+RIGHT(C692,4)</f>
        <v>2020</v>
      </c>
      <c r="W692" t="str">
        <f>+MID(D692,4,2)</f>
        <v>16</v>
      </c>
      <c r="X692" t="str">
        <f>+LEFT(D692,2)</f>
        <v>04</v>
      </c>
      <c r="Y692" t="str">
        <f>+RIGHT(D692,4)</f>
        <v>2029</v>
      </c>
      <c r="Z692">
        <f>+Y692-V692</f>
        <v>9</v>
      </c>
      <c r="AA692">
        <f>+X692-U692</f>
        <v>0</v>
      </c>
      <c r="AB692">
        <f>+AA692/12</f>
        <v>0</v>
      </c>
      <c r="AC692" s="6"/>
    </row>
    <row r="693" spans="1:29" x14ac:dyDescent="0.25">
      <c r="A693" t="s">
        <v>15</v>
      </c>
      <c r="B693" t="s">
        <v>16</v>
      </c>
      <c r="C693" t="s">
        <v>1190</v>
      </c>
      <c r="D693" t="s">
        <v>26</v>
      </c>
      <c r="E693" s="2">
        <v>0.15</v>
      </c>
      <c r="F693" t="s">
        <v>19</v>
      </c>
      <c r="G693" s="2">
        <v>0</v>
      </c>
      <c r="H693" t="s">
        <v>34</v>
      </c>
      <c r="I693" t="s">
        <v>22</v>
      </c>
      <c r="J693" s="2">
        <v>209000</v>
      </c>
      <c r="K693" t="s">
        <v>21</v>
      </c>
      <c r="L693" s="2">
        <v>6000000000</v>
      </c>
      <c r="M693" t="s">
        <v>23</v>
      </c>
      <c r="N693" t="s">
        <v>24</v>
      </c>
      <c r="O693" t="s">
        <v>1196</v>
      </c>
      <c r="P693" s="3" t="str">
        <f>+LEFT(O693,10)</f>
        <v>04/13/2020</v>
      </c>
      <c r="Q693" s="4">
        <f t="shared" si="10"/>
        <v>43934</v>
      </c>
      <c r="R693" s="5">
        <f>+Z693+AB693</f>
        <v>9</v>
      </c>
      <c r="S693" s="6">
        <f>+IF(I693="CLF",J693,L693)</f>
        <v>209000</v>
      </c>
      <c r="T693" t="str">
        <f>+MID(C693,4,2)</f>
        <v>15</v>
      </c>
      <c r="U693" t="str">
        <f>+LEFT(C693,2)</f>
        <v>04</v>
      </c>
      <c r="V693" t="str">
        <f>+RIGHT(C693,4)</f>
        <v>2020</v>
      </c>
      <c r="W693" t="str">
        <f>+MID(D693,4,2)</f>
        <v>16</v>
      </c>
      <c r="X693" t="str">
        <f>+LEFT(D693,2)</f>
        <v>04</v>
      </c>
      <c r="Y693" t="str">
        <f>+RIGHT(D693,4)</f>
        <v>2029</v>
      </c>
      <c r="Z693">
        <f>+Y693-V693</f>
        <v>9</v>
      </c>
      <c r="AA693">
        <f>+X693-U693</f>
        <v>0</v>
      </c>
      <c r="AB693">
        <f>+AA693/12</f>
        <v>0</v>
      </c>
      <c r="AC693" s="6"/>
    </row>
    <row r="694" spans="1:29" x14ac:dyDescent="0.25">
      <c r="A694" t="s">
        <v>15</v>
      </c>
      <c r="B694" t="s">
        <v>16</v>
      </c>
      <c r="C694" t="s">
        <v>1190</v>
      </c>
      <c r="D694" t="s">
        <v>18</v>
      </c>
      <c r="E694" s="2">
        <v>0.245</v>
      </c>
      <c r="F694" t="s">
        <v>19</v>
      </c>
      <c r="G694" s="2">
        <v>0</v>
      </c>
      <c r="H694" t="s">
        <v>34</v>
      </c>
      <c r="I694" t="s">
        <v>22</v>
      </c>
      <c r="J694" s="2">
        <v>104000</v>
      </c>
      <c r="K694" t="s">
        <v>21</v>
      </c>
      <c r="L694" s="2">
        <v>3000000000</v>
      </c>
      <c r="M694" t="s">
        <v>23</v>
      </c>
      <c r="N694" t="s">
        <v>24</v>
      </c>
      <c r="O694" t="s">
        <v>1197</v>
      </c>
      <c r="P694" s="3" t="str">
        <f>+LEFT(O694,10)</f>
        <v>04/13/2020</v>
      </c>
      <c r="Q694" s="4">
        <f t="shared" si="10"/>
        <v>43934</v>
      </c>
      <c r="R694" s="5">
        <f>+Z694+AB694</f>
        <v>10</v>
      </c>
      <c r="S694" s="6">
        <f>+IF(I694="CLF",J694,L694)</f>
        <v>104000</v>
      </c>
      <c r="T694" t="str">
        <f>+MID(C694,4,2)</f>
        <v>15</v>
      </c>
      <c r="U694" t="str">
        <f>+LEFT(C694,2)</f>
        <v>04</v>
      </c>
      <c r="V694" t="str">
        <f>+RIGHT(C694,4)</f>
        <v>2020</v>
      </c>
      <c r="W694" t="str">
        <f>+MID(D694,4,2)</f>
        <v>15</v>
      </c>
      <c r="X694" t="str">
        <f>+LEFT(D694,2)</f>
        <v>04</v>
      </c>
      <c r="Y694" t="str">
        <f>+RIGHT(D694,4)</f>
        <v>2030</v>
      </c>
      <c r="Z694">
        <f>+Y694-V694</f>
        <v>10</v>
      </c>
      <c r="AA694">
        <f>+X694-U694</f>
        <v>0</v>
      </c>
      <c r="AB694">
        <f>+AA694/12</f>
        <v>0</v>
      </c>
      <c r="AC694" s="6"/>
    </row>
    <row r="695" spans="1:29" x14ac:dyDescent="0.25">
      <c r="A695" t="s">
        <v>15</v>
      </c>
      <c r="B695" t="s">
        <v>16</v>
      </c>
      <c r="C695" t="s">
        <v>1166</v>
      </c>
      <c r="D695" t="s">
        <v>1177</v>
      </c>
      <c r="E695" s="2">
        <v>0.01</v>
      </c>
      <c r="F695" t="s">
        <v>19</v>
      </c>
      <c r="G695" s="2">
        <v>0</v>
      </c>
      <c r="H695" t="s">
        <v>20</v>
      </c>
      <c r="I695" t="s">
        <v>21</v>
      </c>
      <c r="J695" s="2">
        <v>5000000000</v>
      </c>
      <c r="K695" t="s">
        <v>22</v>
      </c>
      <c r="L695" s="2">
        <v>174000</v>
      </c>
      <c r="M695" t="s">
        <v>23</v>
      </c>
      <c r="N695" t="s">
        <v>24</v>
      </c>
      <c r="O695" t="s">
        <v>1178</v>
      </c>
      <c r="P695" s="3" t="str">
        <f>+LEFT(O695,10)</f>
        <v>04/14/2020</v>
      </c>
      <c r="Q695" s="4">
        <f t="shared" si="10"/>
        <v>43935</v>
      </c>
      <c r="R695" s="5">
        <f>+Z695+AB695</f>
        <v>8</v>
      </c>
      <c r="S695" s="6">
        <f>+IF(I695="CLF",J695,L695)</f>
        <v>174000</v>
      </c>
      <c r="T695" t="str">
        <f>+MID(C695,4,2)</f>
        <v>16</v>
      </c>
      <c r="U695" t="str">
        <f>+LEFT(C695,2)</f>
        <v>04</v>
      </c>
      <c r="V695" t="str">
        <f>+RIGHT(C695,4)</f>
        <v>2020</v>
      </c>
      <c r="W695" t="str">
        <f>+MID(D695,4,2)</f>
        <v>17</v>
      </c>
      <c r="X695" t="str">
        <f>+LEFT(D695,2)</f>
        <v>04</v>
      </c>
      <c r="Y695" t="str">
        <f>+RIGHT(D695,4)</f>
        <v>2028</v>
      </c>
      <c r="Z695">
        <f>+Y695-V695</f>
        <v>8</v>
      </c>
      <c r="AA695">
        <f>+X695-U695</f>
        <v>0</v>
      </c>
      <c r="AB695">
        <f>+AA695/12</f>
        <v>0</v>
      </c>
      <c r="AC695" s="6"/>
    </row>
    <row r="696" spans="1:29" x14ac:dyDescent="0.25">
      <c r="A696" t="s">
        <v>15</v>
      </c>
      <c r="B696" t="s">
        <v>16</v>
      </c>
      <c r="C696" t="s">
        <v>1166</v>
      </c>
      <c r="D696" t="s">
        <v>1179</v>
      </c>
      <c r="E696" s="2">
        <v>-0.12</v>
      </c>
      <c r="F696" t="s">
        <v>19</v>
      </c>
      <c r="G696" s="2">
        <v>0</v>
      </c>
      <c r="H696" t="s">
        <v>20</v>
      </c>
      <c r="I696" t="s">
        <v>21</v>
      </c>
      <c r="J696" s="2">
        <v>6000000000</v>
      </c>
      <c r="K696" t="s">
        <v>22</v>
      </c>
      <c r="L696" s="2">
        <v>209000</v>
      </c>
      <c r="M696" t="s">
        <v>23</v>
      </c>
      <c r="N696" t="s">
        <v>24</v>
      </c>
      <c r="O696" t="s">
        <v>1180</v>
      </c>
      <c r="P696" s="3" t="str">
        <f>+LEFT(O696,10)</f>
        <v>04/14/2020</v>
      </c>
      <c r="Q696" s="4">
        <f t="shared" si="10"/>
        <v>43935</v>
      </c>
      <c r="R696" s="5">
        <f>+Z696+AB696</f>
        <v>7</v>
      </c>
      <c r="S696" s="6">
        <f>+IF(I696="CLF",J696,L696)</f>
        <v>209000</v>
      </c>
      <c r="T696" t="str">
        <f>+MID(C696,4,2)</f>
        <v>16</v>
      </c>
      <c r="U696" t="str">
        <f>+LEFT(C696,2)</f>
        <v>04</v>
      </c>
      <c r="V696" t="str">
        <f>+RIGHT(C696,4)</f>
        <v>2020</v>
      </c>
      <c r="W696" t="str">
        <f>+MID(D696,4,2)</f>
        <v>16</v>
      </c>
      <c r="X696" t="str">
        <f>+LEFT(D696,2)</f>
        <v>04</v>
      </c>
      <c r="Y696" t="str">
        <f>+RIGHT(D696,4)</f>
        <v>2027</v>
      </c>
      <c r="Z696">
        <f>+Y696-V696</f>
        <v>7</v>
      </c>
      <c r="AA696">
        <f>+X696-U696</f>
        <v>0</v>
      </c>
      <c r="AB696">
        <f>+AA696/12</f>
        <v>0</v>
      </c>
      <c r="AC696" s="6"/>
    </row>
    <row r="697" spans="1:29" x14ac:dyDescent="0.25">
      <c r="A697" t="s">
        <v>15</v>
      </c>
      <c r="B697" t="s">
        <v>16</v>
      </c>
      <c r="C697" t="s">
        <v>1166</v>
      </c>
      <c r="D697" t="s">
        <v>1181</v>
      </c>
      <c r="E697" s="2">
        <v>0.215</v>
      </c>
      <c r="F697" t="s">
        <v>19</v>
      </c>
      <c r="G697" s="2">
        <v>0</v>
      </c>
      <c r="H697" t="s">
        <v>20</v>
      </c>
      <c r="I697" t="s">
        <v>21</v>
      </c>
      <c r="J697" s="2">
        <v>13000000000</v>
      </c>
      <c r="K697" t="s">
        <v>22</v>
      </c>
      <c r="L697" s="2">
        <v>453000</v>
      </c>
      <c r="M697" t="s">
        <v>23</v>
      </c>
      <c r="N697" t="s">
        <v>24</v>
      </c>
      <c r="O697" t="s">
        <v>1182</v>
      </c>
      <c r="P697" s="3" t="str">
        <f>+LEFT(O697,10)</f>
        <v>04/14/2020</v>
      </c>
      <c r="Q697" s="4">
        <f t="shared" si="10"/>
        <v>43935</v>
      </c>
      <c r="R697" s="5">
        <f>+Z697+AB697</f>
        <v>10</v>
      </c>
      <c r="S697" s="6">
        <f>+IF(I697="CLF",J697,L697)</f>
        <v>453000</v>
      </c>
      <c r="T697" t="str">
        <f>+MID(C697,4,2)</f>
        <v>16</v>
      </c>
      <c r="U697" t="str">
        <f>+LEFT(C697,2)</f>
        <v>04</v>
      </c>
      <c r="V697" t="str">
        <f>+RIGHT(C697,4)</f>
        <v>2020</v>
      </c>
      <c r="W697" t="str">
        <f>+MID(D697,4,2)</f>
        <v>16</v>
      </c>
      <c r="X697" t="str">
        <f>+LEFT(D697,2)</f>
        <v>04</v>
      </c>
      <c r="Y697" t="str">
        <f>+RIGHT(D697,4)</f>
        <v>2030</v>
      </c>
      <c r="Z697">
        <f>+Y697-V697</f>
        <v>10</v>
      </c>
      <c r="AA697">
        <f>+X697-U697</f>
        <v>0</v>
      </c>
      <c r="AB697">
        <f>+AA697/12</f>
        <v>0</v>
      </c>
      <c r="AC697" s="6"/>
    </row>
    <row r="698" spans="1:29" x14ac:dyDescent="0.25">
      <c r="A698" t="s">
        <v>15</v>
      </c>
      <c r="B698" t="s">
        <v>16</v>
      </c>
      <c r="C698" t="s">
        <v>1166</v>
      </c>
      <c r="D698" t="s">
        <v>1177</v>
      </c>
      <c r="E698" s="2">
        <v>0.01</v>
      </c>
      <c r="F698" t="s">
        <v>19</v>
      </c>
      <c r="G698" s="2">
        <v>0</v>
      </c>
      <c r="H698" t="s">
        <v>20</v>
      </c>
      <c r="I698" t="s">
        <v>21</v>
      </c>
      <c r="J698" s="2">
        <v>16000000000</v>
      </c>
      <c r="K698" t="s">
        <v>22</v>
      </c>
      <c r="L698" s="2">
        <v>558000</v>
      </c>
      <c r="M698" t="s">
        <v>23</v>
      </c>
      <c r="N698" t="s">
        <v>24</v>
      </c>
      <c r="O698" t="s">
        <v>1183</v>
      </c>
      <c r="P698" s="3" t="str">
        <f>+LEFT(O698,10)</f>
        <v>04/14/2020</v>
      </c>
      <c r="Q698" s="4">
        <f t="shared" si="10"/>
        <v>43935</v>
      </c>
      <c r="R698" s="5">
        <f>+Z698+AB698</f>
        <v>8</v>
      </c>
      <c r="S698" s="6">
        <f>+IF(I698="CLF",J698,L698)</f>
        <v>558000</v>
      </c>
      <c r="T698" t="str">
        <f>+MID(C698,4,2)</f>
        <v>16</v>
      </c>
      <c r="U698" t="str">
        <f>+LEFT(C698,2)</f>
        <v>04</v>
      </c>
      <c r="V698" t="str">
        <f>+RIGHT(C698,4)</f>
        <v>2020</v>
      </c>
      <c r="W698" t="str">
        <f>+MID(D698,4,2)</f>
        <v>17</v>
      </c>
      <c r="X698" t="str">
        <f>+LEFT(D698,2)</f>
        <v>04</v>
      </c>
      <c r="Y698" t="str">
        <f>+RIGHT(D698,4)</f>
        <v>2028</v>
      </c>
      <c r="Z698">
        <f>+Y698-V698</f>
        <v>8</v>
      </c>
      <c r="AA698">
        <f>+X698-U698</f>
        <v>0</v>
      </c>
      <c r="AB698">
        <f>+AA698/12</f>
        <v>0</v>
      </c>
      <c r="AC698" s="6"/>
    </row>
    <row r="699" spans="1:29" x14ac:dyDescent="0.25">
      <c r="A699" t="s">
        <v>15</v>
      </c>
      <c r="B699" t="s">
        <v>16</v>
      </c>
      <c r="C699" t="s">
        <v>1166</v>
      </c>
      <c r="D699" t="s">
        <v>1184</v>
      </c>
      <c r="E699" s="2">
        <v>-0.54</v>
      </c>
      <c r="F699" t="s">
        <v>19</v>
      </c>
      <c r="G699" s="2">
        <v>0</v>
      </c>
      <c r="H699" t="s">
        <v>81</v>
      </c>
      <c r="I699" t="s">
        <v>22</v>
      </c>
      <c r="J699" s="2">
        <v>279000</v>
      </c>
      <c r="K699" t="s">
        <v>21</v>
      </c>
      <c r="L699" s="2">
        <v>8000000000</v>
      </c>
      <c r="M699" t="s">
        <v>23</v>
      </c>
      <c r="N699" t="s">
        <v>24</v>
      </c>
      <c r="O699" t="s">
        <v>1185</v>
      </c>
      <c r="P699" s="3" t="str">
        <f>+LEFT(O699,10)</f>
        <v>04/14/2020</v>
      </c>
      <c r="Q699" s="4">
        <f t="shared" si="10"/>
        <v>43935</v>
      </c>
      <c r="R699" s="5">
        <f>+Z699+AB699</f>
        <v>5</v>
      </c>
      <c r="S699" s="6">
        <f>+IF(I699="CLF",J699,L699)</f>
        <v>279000</v>
      </c>
      <c r="T699" t="str">
        <f>+MID(C699,4,2)</f>
        <v>16</v>
      </c>
      <c r="U699" t="str">
        <f>+LEFT(C699,2)</f>
        <v>04</v>
      </c>
      <c r="V699" t="str">
        <f>+RIGHT(C699,4)</f>
        <v>2020</v>
      </c>
      <c r="W699" t="str">
        <f>+MID(D699,4,2)</f>
        <v>16</v>
      </c>
      <c r="X699" t="str">
        <f>+LEFT(D699,2)</f>
        <v>04</v>
      </c>
      <c r="Y699" t="str">
        <f>+RIGHT(D699,4)</f>
        <v>2025</v>
      </c>
      <c r="Z699">
        <f>+Y699-V699</f>
        <v>5</v>
      </c>
      <c r="AA699">
        <f>+X699-U699</f>
        <v>0</v>
      </c>
      <c r="AB699">
        <f>+AA699/12</f>
        <v>0</v>
      </c>
      <c r="AC699" s="6"/>
    </row>
    <row r="700" spans="1:29" x14ac:dyDescent="0.25">
      <c r="A700" t="s">
        <v>15</v>
      </c>
      <c r="B700" t="s">
        <v>16</v>
      </c>
      <c r="C700" t="s">
        <v>1166</v>
      </c>
      <c r="D700" t="s">
        <v>1184</v>
      </c>
      <c r="E700" s="2">
        <v>-0.54</v>
      </c>
      <c r="F700" t="s">
        <v>19</v>
      </c>
      <c r="G700" s="2">
        <v>0</v>
      </c>
      <c r="H700" t="s">
        <v>81</v>
      </c>
      <c r="I700" t="s">
        <v>22</v>
      </c>
      <c r="J700" s="2">
        <v>279000</v>
      </c>
      <c r="K700" t="s">
        <v>21</v>
      </c>
      <c r="L700" s="2">
        <v>8000000000</v>
      </c>
      <c r="M700" t="s">
        <v>23</v>
      </c>
      <c r="N700" t="s">
        <v>24</v>
      </c>
      <c r="O700" t="s">
        <v>1186</v>
      </c>
      <c r="P700" s="3" t="str">
        <f>+LEFT(O700,10)</f>
        <v>04/14/2020</v>
      </c>
      <c r="Q700" s="4">
        <f t="shared" si="10"/>
        <v>43935</v>
      </c>
      <c r="R700" s="5">
        <f>+Z700+AB700</f>
        <v>5</v>
      </c>
      <c r="S700" s="6">
        <f>+IF(I700="CLF",J700,L700)</f>
        <v>279000</v>
      </c>
      <c r="T700" t="str">
        <f>+MID(C700,4,2)</f>
        <v>16</v>
      </c>
      <c r="U700" t="str">
        <f>+LEFT(C700,2)</f>
        <v>04</v>
      </c>
      <c r="V700" t="str">
        <f>+RIGHT(C700,4)</f>
        <v>2020</v>
      </c>
      <c r="W700" t="str">
        <f>+MID(D700,4,2)</f>
        <v>16</v>
      </c>
      <c r="X700" t="str">
        <f>+LEFT(D700,2)</f>
        <v>04</v>
      </c>
      <c r="Y700" t="str">
        <f>+RIGHT(D700,4)</f>
        <v>2025</v>
      </c>
      <c r="Z700">
        <f>+Y700-V700</f>
        <v>5</v>
      </c>
      <c r="AA700">
        <f>+X700-U700</f>
        <v>0</v>
      </c>
      <c r="AB700">
        <f>+AA700/12</f>
        <v>0</v>
      </c>
      <c r="AC700" s="6"/>
    </row>
    <row r="701" spans="1:29" x14ac:dyDescent="0.25">
      <c r="A701" t="s">
        <v>15</v>
      </c>
      <c r="B701" t="s">
        <v>16</v>
      </c>
      <c r="C701" t="s">
        <v>42</v>
      </c>
      <c r="D701" t="s">
        <v>223</v>
      </c>
      <c r="E701" s="2">
        <v>-0.4577</v>
      </c>
      <c r="F701" t="s">
        <v>19</v>
      </c>
      <c r="G701" s="2">
        <v>0</v>
      </c>
      <c r="H701" t="s">
        <v>59</v>
      </c>
      <c r="I701" t="s">
        <v>22</v>
      </c>
      <c r="J701" s="2">
        <v>942000</v>
      </c>
      <c r="K701" t="s">
        <v>21</v>
      </c>
      <c r="L701" s="2">
        <v>27000000000</v>
      </c>
      <c r="M701" t="s">
        <v>23</v>
      </c>
      <c r="N701" t="s">
        <v>45</v>
      </c>
      <c r="O701" t="s">
        <v>1187</v>
      </c>
      <c r="P701" s="3" t="str">
        <f>+LEFT(O701,10)</f>
        <v>04/14/2020</v>
      </c>
      <c r="Q701" s="4">
        <f t="shared" si="10"/>
        <v>43935</v>
      </c>
      <c r="R701" s="5">
        <f>+Z701+AB701</f>
        <v>4.666666666666667</v>
      </c>
      <c r="S701" s="6">
        <f>+IF(I701="CLF",J701,L701)</f>
        <v>942000</v>
      </c>
      <c r="T701" t="str">
        <f>+MID(C701,4,2)</f>
        <v>13</v>
      </c>
      <c r="U701" t="str">
        <f>+LEFT(C701,2)</f>
        <v>04</v>
      </c>
      <c r="V701" t="str">
        <f>+RIGHT(C701,4)</f>
        <v>2020</v>
      </c>
      <c r="W701" t="str">
        <f>+MID(D701,4,2)</f>
        <v>23</v>
      </c>
      <c r="X701" t="str">
        <f>+LEFT(D701,2)</f>
        <v>12</v>
      </c>
      <c r="Y701" t="str">
        <f>+RIGHT(D701,4)</f>
        <v>2024</v>
      </c>
      <c r="Z701">
        <f>+Y701-V701</f>
        <v>4</v>
      </c>
      <c r="AA701">
        <f>+X701-U701</f>
        <v>8</v>
      </c>
      <c r="AB701">
        <f>+AA701/12</f>
        <v>0.66666666666666663</v>
      </c>
      <c r="AC701" s="6"/>
    </row>
    <row r="702" spans="1:29" x14ac:dyDescent="0.25">
      <c r="A702" t="s">
        <v>15</v>
      </c>
      <c r="B702" t="s">
        <v>16</v>
      </c>
      <c r="C702" t="s">
        <v>1166</v>
      </c>
      <c r="D702" t="s">
        <v>1177</v>
      </c>
      <c r="E702" s="2">
        <v>0.02</v>
      </c>
      <c r="F702" t="s">
        <v>19</v>
      </c>
      <c r="G702" s="2">
        <v>0</v>
      </c>
      <c r="H702" t="s">
        <v>34</v>
      </c>
      <c r="I702" t="s">
        <v>22</v>
      </c>
      <c r="J702" s="2">
        <v>139000</v>
      </c>
      <c r="K702" t="s">
        <v>21</v>
      </c>
      <c r="L702" s="2">
        <v>4000000000</v>
      </c>
      <c r="M702" t="s">
        <v>23</v>
      </c>
      <c r="N702" t="s">
        <v>24</v>
      </c>
      <c r="O702" t="s">
        <v>1188</v>
      </c>
      <c r="P702" s="3" t="str">
        <f>+LEFT(O702,10)</f>
        <v>04/14/2020</v>
      </c>
      <c r="Q702" s="4">
        <f t="shared" si="10"/>
        <v>43935</v>
      </c>
      <c r="R702" s="5">
        <f>+Z702+AB702</f>
        <v>8</v>
      </c>
      <c r="S702" s="6">
        <f>+IF(I702="CLF",J702,L702)</f>
        <v>139000</v>
      </c>
      <c r="T702" t="str">
        <f>+MID(C702,4,2)</f>
        <v>16</v>
      </c>
      <c r="U702" t="str">
        <f>+LEFT(C702,2)</f>
        <v>04</v>
      </c>
      <c r="V702" t="str">
        <f>+RIGHT(C702,4)</f>
        <v>2020</v>
      </c>
      <c r="W702" t="str">
        <f>+MID(D702,4,2)</f>
        <v>17</v>
      </c>
      <c r="X702" t="str">
        <f>+LEFT(D702,2)</f>
        <v>04</v>
      </c>
      <c r="Y702" t="str">
        <f>+RIGHT(D702,4)</f>
        <v>2028</v>
      </c>
      <c r="Z702">
        <f>+Y702-V702</f>
        <v>8</v>
      </c>
      <c r="AA702">
        <f>+X702-U702</f>
        <v>0</v>
      </c>
      <c r="AB702">
        <f>+AA702/12</f>
        <v>0</v>
      </c>
      <c r="AC702" s="6"/>
    </row>
    <row r="703" spans="1:29" x14ac:dyDescent="0.25">
      <c r="A703" t="s">
        <v>15</v>
      </c>
      <c r="B703" t="s">
        <v>16</v>
      </c>
      <c r="C703" t="s">
        <v>1166</v>
      </c>
      <c r="D703" t="s">
        <v>1177</v>
      </c>
      <c r="E703" s="2">
        <v>0.03</v>
      </c>
      <c r="F703" t="s">
        <v>19</v>
      </c>
      <c r="G703" s="2">
        <v>0</v>
      </c>
      <c r="H703" t="s">
        <v>34</v>
      </c>
      <c r="I703" t="s">
        <v>22</v>
      </c>
      <c r="J703" s="2">
        <v>139000</v>
      </c>
      <c r="K703" t="s">
        <v>21</v>
      </c>
      <c r="L703" s="2">
        <v>4000000000</v>
      </c>
      <c r="M703" t="s">
        <v>23</v>
      </c>
      <c r="N703" t="s">
        <v>24</v>
      </c>
      <c r="O703" t="s">
        <v>1189</v>
      </c>
      <c r="P703" s="3" t="str">
        <f>+LEFT(O703,10)</f>
        <v>04/14/2020</v>
      </c>
      <c r="Q703" s="4">
        <f t="shared" si="10"/>
        <v>43935</v>
      </c>
      <c r="R703" s="5">
        <f>+Z703+AB703</f>
        <v>8</v>
      </c>
      <c r="S703" s="6">
        <f>+IF(I703="CLF",J703,L703)</f>
        <v>139000</v>
      </c>
      <c r="T703" t="str">
        <f>+MID(C703,4,2)</f>
        <v>16</v>
      </c>
      <c r="U703" t="str">
        <f>+LEFT(C703,2)</f>
        <v>04</v>
      </c>
      <c r="V703" t="str">
        <f>+RIGHT(C703,4)</f>
        <v>2020</v>
      </c>
      <c r="W703" t="str">
        <f>+MID(D703,4,2)</f>
        <v>17</v>
      </c>
      <c r="X703" t="str">
        <f>+LEFT(D703,2)</f>
        <v>04</v>
      </c>
      <c r="Y703" t="str">
        <f>+RIGHT(D703,4)</f>
        <v>2028</v>
      </c>
      <c r="Z703">
        <f>+Y703-V703</f>
        <v>8</v>
      </c>
      <c r="AA703">
        <f>+X703-U703</f>
        <v>0</v>
      </c>
      <c r="AB703">
        <f>+AA703/12</f>
        <v>0</v>
      </c>
      <c r="AC703" s="6"/>
    </row>
    <row r="704" spans="1:29" x14ac:dyDescent="0.25">
      <c r="A704" t="s">
        <v>15</v>
      </c>
      <c r="B704" t="s">
        <v>16</v>
      </c>
      <c r="C704" t="s">
        <v>1149</v>
      </c>
      <c r="D704" t="s">
        <v>1172</v>
      </c>
      <c r="E704" s="2">
        <v>0.15</v>
      </c>
      <c r="F704" t="s">
        <v>19</v>
      </c>
      <c r="G704" s="2">
        <v>0</v>
      </c>
      <c r="H704" t="s">
        <v>20</v>
      </c>
      <c r="I704" t="s">
        <v>22</v>
      </c>
      <c r="J704" s="2">
        <v>139000</v>
      </c>
      <c r="K704" t="s">
        <v>21</v>
      </c>
      <c r="L704" s="2">
        <v>4000000000</v>
      </c>
      <c r="M704" t="s">
        <v>23</v>
      </c>
      <c r="N704" t="s">
        <v>45</v>
      </c>
      <c r="O704" t="s">
        <v>1173</v>
      </c>
      <c r="P704" s="3" t="str">
        <f>+LEFT(O704,10)</f>
        <v>04/15/2020</v>
      </c>
      <c r="Q704" s="4">
        <f t="shared" si="10"/>
        <v>43936</v>
      </c>
      <c r="R704" s="5">
        <f>+Z704+AB704</f>
        <v>10</v>
      </c>
      <c r="S704" s="6">
        <f>+IF(I704="CLF",J704,L704)</f>
        <v>139000</v>
      </c>
      <c r="T704" t="str">
        <f>+MID(C704,4,2)</f>
        <v>17</v>
      </c>
      <c r="U704" t="str">
        <f>+LEFT(C704,2)</f>
        <v>04</v>
      </c>
      <c r="V704" t="str">
        <f>+RIGHT(C704,4)</f>
        <v>2020</v>
      </c>
      <c r="W704" t="str">
        <f>+MID(D704,4,2)</f>
        <v>17</v>
      </c>
      <c r="X704" t="str">
        <f>+LEFT(D704,2)</f>
        <v>04</v>
      </c>
      <c r="Y704" t="str">
        <f>+RIGHT(D704,4)</f>
        <v>2030</v>
      </c>
      <c r="Z704">
        <f>+Y704-V704</f>
        <v>10</v>
      </c>
      <c r="AA704">
        <f>+X704-U704</f>
        <v>0</v>
      </c>
      <c r="AB704">
        <f>+AA704/12</f>
        <v>0</v>
      </c>
      <c r="AC704" s="6"/>
    </row>
    <row r="705" spans="1:29" x14ac:dyDescent="0.25">
      <c r="A705" t="s">
        <v>15</v>
      </c>
      <c r="B705" t="s">
        <v>16</v>
      </c>
      <c r="C705" t="s">
        <v>1149</v>
      </c>
      <c r="D705" t="s">
        <v>1174</v>
      </c>
      <c r="E705" s="2">
        <v>-0.59</v>
      </c>
      <c r="F705" t="s">
        <v>19</v>
      </c>
      <c r="G705" s="2">
        <v>0</v>
      </c>
      <c r="H705" t="s">
        <v>20</v>
      </c>
      <c r="I705" t="s">
        <v>21</v>
      </c>
      <c r="J705" s="2">
        <v>8000000000</v>
      </c>
      <c r="K705" t="s">
        <v>22</v>
      </c>
      <c r="L705" s="2">
        <v>279000</v>
      </c>
      <c r="M705" t="s">
        <v>23</v>
      </c>
      <c r="N705" t="s">
        <v>24</v>
      </c>
      <c r="O705" t="s">
        <v>1175</v>
      </c>
      <c r="P705" s="3" t="str">
        <f>+LEFT(O705,10)</f>
        <v>04/15/2020</v>
      </c>
      <c r="Q705" s="4">
        <f t="shared" si="10"/>
        <v>43936</v>
      </c>
      <c r="R705" s="5">
        <f>+Z705+AB705</f>
        <v>5</v>
      </c>
      <c r="S705" s="6">
        <f>+IF(I705="CLF",J705,L705)</f>
        <v>279000</v>
      </c>
      <c r="T705" t="str">
        <f>+MID(C705,4,2)</f>
        <v>17</v>
      </c>
      <c r="U705" t="str">
        <f>+LEFT(C705,2)</f>
        <v>04</v>
      </c>
      <c r="V705" t="str">
        <f>+RIGHT(C705,4)</f>
        <v>2020</v>
      </c>
      <c r="W705" t="str">
        <f>+MID(D705,4,2)</f>
        <v>17</v>
      </c>
      <c r="X705" t="str">
        <f>+LEFT(D705,2)</f>
        <v>04</v>
      </c>
      <c r="Y705" t="str">
        <f>+RIGHT(D705,4)</f>
        <v>2025</v>
      </c>
      <c r="Z705">
        <f>+Y705-V705</f>
        <v>5</v>
      </c>
      <c r="AA705">
        <f>+X705-U705</f>
        <v>0</v>
      </c>
      <c r="AB705">
        <f>+AA705/12</f>
        <v>0</v>
      </c>
      <c r="AC705" s="6"/>
    </row>
    <row r="706" spans="1:29" x14ac:dyDescent="0.25">
      <c r="A706" t="s">
        <v>15</v>
      </c>
      <c r="B706" t="s">
        <v>16</v>
      </c>
      <c r="C706" t="s">
        <v>1149</v>
      </c>
      <c r="D706" t="s">
        <v>1174</v>
      </c>
      <c r="E706" s="2">
        <v>-0.59</v>
      </c>
      <c r="F706" t="s">
        <v>19</v>
      </c>
      <c r="G706" s="2">
        <v>0</v>
      </c>
      <c r="H706" t="s">
        <v>20</v>
      </c>
      <c r="I706" t="s">
        <v>21</v>
      </c>
      <c r="J706" s="2">
        <v>8000000000</v>
      </c>
      <c r="K706" t="s">
        <v>22</v>
      </c>
      <c r="L706" s="2">
        <v>279000</v>
      </c>
      <c r="M706" t="s">
        <v>23</v>
      </c>
      <c r="N706" t="s">
        <v>24</v>
      </c>
      <c r="O706" t="s">
        <v>1176</v>
      </c>
      <c r="P706" s="3" t="str">
        <f>+LEFT(O706,10)</f>
        <v>04/15/2020</v>
      </c>
      <c r="Q706" s="4">
        <f t="shared" si="10"/>
        <v>43936</v>
      </c>
      <c r="R706" s="5">
        <f>+Z706+AB706</f>
        <v>5</v>
      </c>
      <c r="S706" s="6">
        <f>+IF(I706="CLF",J706,L706)</f>
        <v>279000</v>
      </c>
      <c r="T706" t="str">
        <f>+MID(C706,4,2)</f>
        <v>17</v>
      </c>
      <c r="U706" t="str">
        <f>+LEFT(C706,2)</f>
        <v>04</v>
      </c>
      <c r="V706" t="str">
        <f>+RIGHT(C706,4)</f>
        <v>2020</v>
      </c>
      <c r="W706" t="str">
        <f>+MID(D706,4,2)</f>
        <v>17</v>
      </c>
      <c r="X706" t="str">
        <f>+LEFT(D706,2)</f>
        <v>04</v>
      </c>
      <c r="Y706" t="str">
        <f>+RIGHT(D706,4)</f>
        <v>2025</v>
      </c>
      <c r="Z706">
        <f>+Y706-V706</f>
        <v>5</v>
      </c>
      <c r="AA706">
        <f>+X706-U706</f>
        <v>0</v>
      </c>
      <c r="AB706">
        <f>+AA706/12</f>
        <v>0</v>
      </c>
      <c r="AC706" s="6"/>
    </row>
    <row r="707" spans="1:29" x14ac:dyDescent="0.25">
      <c r="A707" t="s">
        <v>15</v>
      </c>
      <c r="B707" t="s">
        <v>16</v>
      </c>
      <c r="C707" t="s">
        <v>1154</v>
      </c>
      <c r="D707" t="s">
        <v>1155</v>
      </c>
      <c r="E707" s="2">
        <v>0.11</v>
      </c>
      <c r="F707" t="s">
        <v>19</v>
      </c>
      <c r="G707" s="2">
        <v>0</v>
      </c>
      <c r="H707" t="s">
        <v>20</v>
      </c>
      <c r="I707" t="s">
        <v>21</v>
      </c>
      <c r="J707" s="2">
        <v>3000000000</v>
      </c>
      <c r="K707" t="s">
        <v>22</v>
      </c>
      <c r="L707" s="2">
        <v>104000</v>
      </c>
      <c r="M707" t="s">
        <v>23</v>
      </c>
      <c r="N707" t="s">
        <v>24</v>
      </c>
      <c r="O707" t="s">
        <v>1156</v>
      </c>
      <c r="P707" s="3" t="str">
        <f>+LEFT(O707,10)</f>
        <v>04/16/2020</v>
      </c>
      <c r="Q707" s="4">
        <f t="shared" ref="Q707:Q734" si="11">+DATE(RIGHT(P707,4),LEFT(P707,2),MID(P707,4,2))</f>
        <v>43937</v>
      </c>
      <c r="R707" s="5">
        <f>+Z707+AB707</f>
        <v>15</v>
      </c>
      <c r="S707" s="6">
        <f>+IF(I707="CLF",J707,L707)</f>
        <v>104000</v>
      </c>
      <c r="T707" t="str">
        <f>+MID(C707,4,2)</f>
        <v>20</v>
      </c>
      <c r="U707" t="str">
        <f>+LEFT(C707,2)</f>
        <v>04</v>
      </c>
      <c r="V707" t="str">
        <f>+RIGHT(C707,4)</f>
        <v>2020</v>
      </c>
      <c r="W707" t="str">
        <f>+MID(D707,4,2)</f>
        <v>20</v>
      </c>
      <c r="X707" t="str">
        <f>+LEFT(D707,2)</f>
        <v>04</v>
      </c>
      <c r="Y707" t="str">
        <f>+RIGHT(D707,4)</f>
        <v>2035</v>
      </c>
      <c r="Z707">
        <f>+Y707-V707</f>
        <v>15</v>
      </c>
      <c r="AA707">
        <f>+X707-U707</f>
        <v>0</v>
      </c>
      <c r="AB707">
        <f>+AA707/12</f>
        <v>0</v>
      </c>
      <c r="AC707" s="6"/>
    </row>
    <row r="708" spans="1:29" x14ac:dyDescent="0.25">
      <c r="A708" t="s">
        <v>15</v>
      </c>
      <c r="B708" t="s">
        <v>16</v>
      </c>
      <c r="C708" t="s">
        <v>1154</v>
      </c>
      <c r="D708" t="s">
        <v>1157</v>
      </c>
      <c r="E708" s="2">
        <v>0.09</v>
      </c>
      <c r="F708" t="s">
        <v>19</v>
      </c>
      <c r="G708" s="2">
        <v>0</v>
      </c>
      <c r="H708" t="s">
        <v>20</v>
      </c>
      <c r="I708" t="s">
        <v>21</v>
      </c>
      <c r="J708" s="2">
        <v>9000000000</v>
      </c>
      <c r="K708" t="s">
        <v>22</v>
      </c>
      <c r="L708" s="2">
        <v>314000</v>
      </c>
      <c r="M708" t="s">
        <v>23</v>
      </c>
      <c r="N708" t="s">
        <v>24</v>
      </c>
      <c r="O708" t="s">
        <v>1158</v>
      </c>
      <c r="P708" s="3" t="str">
        <f>+LEFT(O708,10)</f>
        <v>04/16/2020</v>
      </c>
      <c r="Q708" s="4">
        <f t="shared" si="11"/>
        <v>43937</v>
      </c>
      <c r="R708" s="5">
        <f>+Z708+AB708</f>
        <v>10</v>
      </c>
      <c r="S708" s="6">
        <f>+IF(I708="CLF",J708,L708)</f>
        <v>314000</v>
      </c>
      <c r="T708" t="str">
        <f>+MID(C708,4,2)</f>
        <v>20</v>
      </c>
      <c r="U708" t="str">
        <f>+LEFT(C708,2)</f>
        <v>04</v>
      </c>
      <c r="V708" t="str">
        <f>+RIGHT(C708,4)</f>
        <v>2020</v>
      </c>
      <c r="W708" t="str">
        <f>+MID(D708,4,2)</f>
        <v>22</v>
      </c>
      <c r="X708" t="str">
        <f>+LEFT(D708,2)</f>
        <v>04</v>
      </c>
      <c r="Y708" t="str">
        <f>+RIGHT(D708,4)</f>
        <v>2030</v>
      </c>
      <c r="Z708">
        <f>+Y708-V708</f>
        <v>10</v>
      </c>
      <c r="AA708">
        <f>+X708-U708</f>
        <v>0</v>
      </c>
      <c r="AB708">
        <f>+AA708/12</f>
        <v>0</v>
      </c>
      <c r="AC708" s="6"/>
    </row>
    <row r="709" spans="1:29" x14ac:dyDescent="0.25">
      <c r="A709" t="s">
        <v>15</v>
      </c>
      <c r="B709" t="s">
        <v>16</v>
      </c>
      <c r="C709" t="s">
        <v>1154</v>
      </c>
      <c r="D709" t="s">
        <v>1159</v>
      </c>
      <c r="E709" s="2">
        <v>-0.01</v>
      </c>
      <c r="F709" t="s">
        <v>19</v>
      </c>
      <c r="G709" s="2">
        <v>0</v>
      </c>
      <c r="H709" t="s">
        <v>20</v>
      </c>
      <c r="I709" t="s">
        <v>21</v>
      </c>
      <c r="J709" s="2">
        <v>9000000000</v>
      </c>
      <c r="K709" t="s">
        <v>22</v>
      </c>
      <c r="L709" s="2">
        <v>314000</v>
      </c>
      <c r="M709" t="s">
        <v>23</v>
      </c>
      <c r="N709" t="s">
        <v>24</v>
      </c>
      <c r="O709" t="s">
        <v>1160</v>
      </c>
      <c r="P709" s="3" t="str">
        <f>+LEFT(O709,10)</f>
        <v>04/16/2020</v>
      </c>
      <c r="Q709" s="4">
        <f t="shared" si="11"/>
        <v>43937</v>
      </c>
      <c r="R709" s="5">
        <f>+Z709+AB709</f>
        <v>9</v>
      </c>
      <c r="S709" s="6">
        <f>+IF(I709="CLF",J709,L709)</f>
        <v>314000</v>
      </c>
      <c r="T709" t="str">
        <f>+MID(C709,4,2)</f>
        <v>20</v>
      </c>
      <c r="U709" t="str">
        <f>+LEFT(C709,2)</f>
        <v>04</v>
      </c>
      <c r="V709" t="str">
        <f>+RIGHT(C709,4)</f>
        <v>2020</v>
      </c>
      <c r="W709" t="str">
        <f>+MID(D709,4,2)</f>
        <v>20</v>
      </c>
      <c r="X709" t="str">
        <f>+LEFT(D709,2)</f>
        <v>04</v>
      </c>
      <c r="Y709" t="str">
        <f>+RIGHT(D709,4)</f>
        <v>2029</v>
      </c>
      <c r="Z709">
        <f>+Y709-V709</f>
        <v>9</v>
      </c>
      <c r="AA709">
        <f>+X709-U709</f>
        <v>0</v>
      </c>
      <c r="AB709">
        <f>+AA709/12</f>
        <v>0</v>
      </c>
      <c r="AC709" s="6"/>
    </row>
    <row r="710" spans="1:29" x14ac:dyDescent="0.25">
      <c r="A710" t="s">
        <v>15</v>
      </c>
      <c r="B710" t="s">
        <v>16</v>
      </c>
      <c r="C710" t="s">
        <v>1154</v>
      </c>
      <c r="D710" t="s">
        <v>1157</v>
      </c>
      <c r="E710" s="2">
        <v>0.11799999999999999</v>
      </c>
      <c r="F710" t="s">
        <v>19</v>
      </c>
      <c r="G710" s="2">
        <v>0</v>
      </c>
      <c r="H710" t="s">
        <v>20</v>
      </c>
      <c r="I710" t="s">
        <v>21</v>
      </c>
      <c r="J710" s="2">
        <v>9000000000</v>
      </c>
      <c r="K710" t="s">
        <v>22</v>
      </c>
      <c r="L710" s="2">
        <v>314000</v>
      </c>
      <c r="M710" t="s">
        <v>23</v>
      </c>
      <c r="N710" t="s">
        <v>24</v>
      </c>
      <c r="O710" t="s">
        <v>1161</v>
      </c>
      <c r="P710" s="3" t="str">
        <f>+LEFT(O710,10)</f>
        <v>04/16/2020</v>
      </c>
      <c r="Q710" s="4">
        <f t="shared" si="11"/>
        <v>43937</v>
      </c>
      <c r="R710" s="5">
        <f>+Z710+AB710</f>
        <v>10</v>
      </c>
      <c r="S710" s="6">
        <f>+IF(I710="CLF",J710,L710)</f>
        <v>314000</v>
      </c>
      <c r="T710" t="str">
        <f>+MID(C710,4,2)</f>
        <v>20</v>
      </c>
      <c r="U710" t="str">
        <f>+LEFT(C710,2)</f>
        <v>04</v>
      </c>
      <c r="V710" t="str">
        <f>+RIGHT(C710,4)</f>
        <v>2020</v>
      </c>
      <c r="W710" t="str">
        <f>+MID(D710,4,2)</f>
        <v>22</v>
      </c>
      <c r="X710" t="str">
        <f>+LEFT(D710,2)</f>
        <v>04</v>
      </c>
      <c r="Y710" t="str">
        <f>+RIGHT(D710,4)</f>
        <v>2030</v>
      </c>
      <c r="Z710">
        <f>+Y710-V710</f>
        <v>10</v>
      </c>
      <c r="AA710">
        <f>+X710-U710</f>
        <v>0</v>
      </c>
      <c r="AB710">
        <f>+AA710/12</f>
        <v>0</v>
      </c>
      <c r="AC710" s="6"/>
    </row>
    <row r="711" spans="1:29" x14ac:dyDescent="0.25">
      <c r="A711" t="s">
        <v>15</v>
      </c>
      <c r="B711" t="s">
        <v>16</v>
      </c>
      <c r="C711" t="s">
        <v>1154</v>
      </c>
      <c r="D711" t="s">
        <v>1159</v>
      </c>
      <c r="E711" s="2">
        <v>1.4999999999999999E-2</v>
      </c>
      <c r="F711" t="s">
        <v>19</v>
      </c>
      <c r="G711" s="2">
        <v>0</v>
      </c>
      <c r="H711" t="s">
        <v>20</v>
      </c>
      <c r="I711" t="s">
        <v>21</v>
      </c>
      <c r="J711" s="2">
        <v>9000000000</v>
      </c>
      <c r="K711" t="s">
        <v>22</v>
      </c>
      <c r="L711" s="2">
        <v>314000</v>
      </c>
      <c r="M711" t="s">
        <v>23</v>
      </c>
      <c r="N711" t="s">
        <v>24</v>
      </c>
      <c r="O711" t="s">
        <v>1162</v>
      </c>
      <c r="P711" s="3" t="str">
        <f>+LEFT(O711,10)</f>
        <v>04/16/2020</v>
      </c>
      <c r="Q711" s="4">
        <f t="shared" si="11"/>
        <v>43937</v>
      </c>
      <c r="R711" s="5">
        <f>+Z711+AB711</f>
        <v>9</v>
      </c>
      <c r="S711" s="6">
        <f>+IF(I711="CLF",J711,L711)</f>
        <v>314000</v>
      </c>
      <c r="T711" t="str">
        <f>+MID(C711,4,2)</f>
        <v>20</v>
      </c>
      <c r="U711" t="str">
        <f>+LEFT(C711,2)</f>
        <v>04</v>
      </c>
      <c r="V711" t="str">
        <f>+RIGHT(C711,4)</f>
        <v>2020</v>
      </c>
      <c r="W711" t="str">
        <f>+MID(D711,4,2)</f>
        <v>20</v>
      </c>
      <c r="X711" t="str">
        <f>+LEFT(D711,2)</f>
        <v>04</v>
      </c>
      <c r="Y711" t="str">
        <f>+RIGHT(D711,4)</f>
        <v>2029</v>
      </c>
      <c r="Z711">
        <f>+Y711-V711</f>
        <v>9</v>
      </c>
      <c r="AA711">
        <f>+X711-U711</f>
        <v>0</v>
      </c>
      <c r="AB711">
        <f>+AA711/12</f>
        <v>0</v>
      </c>
      <c r="AC711" s="6"/>
    </row>
    <row r="712" spans="1:29" x14ac:dyDescent="0.25">
      <c r="A712" t="s">
        <v>15</v>
      </c>
      <c r="B712" t="s">
        <v>16</v>
      </c>
      <c r="C712" t="s">
        <v>1154</v>
      </c>
      <c r="D712" t="s">
        <v>1159</v>
      </c>
      <c r="E712" s="2">
        <v>-7.4999999999999997E-2</v>
      </c>
      <c r="F712" t="s">
        <v>19</v>
      </c>
      <c r="G712" s="2">
        <v>0</v>
      </c>
      <c r="H712" t="s">
        <v>20</v>
      </c>
      <c r="I712" t="s">
        <v>21</v>
      </c>
      <c r="J712" s="2">
        <v>5000000000</v>
      </c>
      <c r="K712" t="s">
        <v>22</v>
      </c>
      <c r="L712" s="2">
        <v>174000</v>
      </c>
      <c r="M712" t="s">
        <v>23</v>
      </c>
      <c r="N712" t="s">
        <v>24</v>
      </c>
      <c r="O712" t="s">
        <v>1163</v>
      </c>
      <c r="P712" s="3" t="str">
        <f>+LEFT(O712,10)</f>
        <v>04/16/2020</v>
      </c>
      <c r="Q712" s="4">
        <f t="shared" si="11"/>
        <v>43937</v>
      </c>
      <c r="R712" s="5">
        <f>+Z712+AB712</f>
        <v>9</v>
      </c>
      <c r="S712" s="6">
        <f>+IF(I712="CLF",J712,L712)</f>
        <v>174000</v>
      </c>
      <c r="T712" t="str">
        <f>+MID(C712,4,2)</f>
        <v>20</v>
      </c>
      <c r="U712" t="str">
        <f>+LEFT(C712,2)</f>
        <v>04</v>
      </c>
      <c r="V712" t="str">
        <f>+RIGHT(C712,4)</f>
        <v>2020</v>
      </c>
      <c r="W712" t="str">
        <f>+MID(D712,4,2)</f>
        <v>20</v>
      </c>
      <c r="X712" t="str">
        <f>+LEFT(D712,2)</f>
        <v>04</v>
      </c>
      <c r="Y712" t="str">
        <f>+RIGHT(D712,4)</f>
        <v>2029</v>
      </c>
      <c r="Z712">
        <f>+Y712-V712</f>
        <v>9</v>
      </c>
      <c r="AA712">
        <f>+X712-U712</f>
        <v>0</v>
      </c>
      <c r="AB712">
        <f>+AA712/12</f>
        <v>0</v>
      </c>
      <c r="AC712" s="6"/>
    </row>
    <row r="713" spans="1:29" x14ac:dyDescent="0.25">
      <c r="A713" t="s">
        <v>15</v>
      </c>
      <c r="B713" t="s">
        <v>16</v>
      </c>
      <c r="C713" t="s">
        <v>1154</v>
      </c>
      <c r="D713" t="s">
        <v>1164</v>
      </c>
      <c r="E713" s="2">
        <v>-0.15</v>
      </c>
      <c r="F713" t="s">
        <v>19</v>
      </c>
      <c r="G713" s="2">
        <v>0</v>
      </c>
      <c r="H713" t="s">
        <v>20</v>
      </c>
      <c r="I713" t="s">
        <v>21</v>
      </c>
      <c r="J713" s="2">
        <v>5000000000</v>
      </c>
      <c r="K713" t="s">
        <v>22</v>
      </c>
      <c r="L713" s="2">
        <v>174000</v>
      </c>
      <c r="M713" t="s">
        <v>23</v>
      </c>
      <c r="N713" t="s">
        <v>24</v>
      </c>
      <c r="O713" t="s">
        <v>1165</v>
      </c>
      <c r="P713" s="3" t="str">
        <f>+LEFT(O713,10)</f>
        <v>04/16/2020</v>
      </c>
      <c r="Q713" s="4">
        <f t="shared" si="11"/>
        <v>43937</v>
      </c>
      <c r="R713" s="5">
        <f>+Z713+AB713</f>
        <v>8</v>
      </c>
      <c r="S713" s="6">
        <f>+IF(I713="CLF",J713,L713)</f>
        <v>174000</v>
      </c>
      <c r="T713" t="str">
        <f>+MID(C713,4,2)</f>
        <v>20</v>
      </c>
      <c r="U713" t="str">
        <f>+LEFT(C713,2)</f>
        <v>04</v>
      </c>
      <c r="V713" t="str">
        <f>+RIGHT(C713,4)</f>
        <v>2020</v>
      </c>
      <c r="W713" t="str">
        <f>+MID(D713,4,2)</f>
        <v>20</v>
      </c>
      <c r="X713" t="str">
        <f>+LEFT(D713,2)</f>
        <v>04</v>
      </c>
      <c r="Y713" t="str">
        <f>+RIGHT(D713,4)</f>
        <v>2028</v>
      </c>
      <c r="Z713">
        <f>+Y713-V713</f>
        <v>8</v>
      </c>
      <c r="AA713">
        <f>+X713-U713</f>
        <v>0</v>
      </c>
      <c r="AB713">
        <f>+AA713/12</f>
        <v>0</v>
      </c>
      <c r="AC713" s="6"/>
    </row>
    <row r="714" spans="1:29" x14ac:dyDescent="0.25">
      <c r="A714" t="s">
        <v>15</v>
      </c>
      <c r="B714" t="s">
        <v>16</v>
      </c>
      <c r="C714" t="s">
        <v>1166</v>
      </c>
      <c r="D714" t="s">
        <v>1167</v>
      </c>
      <c r="E714" s="2">
        <v>-1.2</v>
      </c>
      <c r="F714" t="s">
        <v>19</v>
      </c>
      <c r="G714" s="2">
        <v>0</v>
      </c>
      <c r="H714" t="s">
        <v>20</v>
      </c>
      <c r="I714" t="s">
        <v>21</v>
      </c>
      <c r="J714" s="2">
        <v>43000000000</v>
      </c>
      <c r="K714" t="s">
        <v>22</v>
      </c>
      <c r="L714" s="2">
        <v>1500000</v>
      </c>
      <c r="M714" t="s">
        <v>23</v>
      </c>
      <c r="N714" t="s">
        <v>45</v>
      </c>
      <c r="O714" t="s">
        <v>1168</v>
      </c>
      <c r="P714" s="3" t="str">
        <f>+LEFT(O714,10)</f>
        <v>04/16/2020</v>
      </c>
      <c r="Q714" s="4">
        <f t="shared" si="11"/>
        <v>43937</v>
      </c>
      <c r="R714" s="5">
        <f>+Z714+AB714</f>
        <v>2</v>
      </c>
      <c r="S714" s="6">
        <f>+IF(I714="CLF",J714,L714)</f>
        <v>1500000</v>
      </c>
      <c r="T714" t="str">
        <f>+MID(C714,4,2)</f>
        <v>16</v>
      </c>
      <c r="U714" t="str">
        <f>+LEFT(C714,2)</f>
        <v>04</v>
      </c>
      <c r="V714" t="str">
        <f>+RIGHT(C714,4)</f>
        <v>2020</v>
      </c>
      <c r="W714" t="str">
        <f>+MID(D714,4,2)</f>
        <v>16</v>
      </c>
      <c r="X714" t="str">
        <f>+LEFT(D714,2)</f>
        <v>04</v>
      </c>
      <c r="Y714" t="str">
        <f>+RIGHT(D714,4)</f>
        <v>2022</v>
      </c>
      <c r="Z714">
        <f>+Y714-V714</f>
        <v>2</v>
      </c>
      <c r="AA714">
        <f>+X714-U714</f>
        <v>0</v>
      </c>
      <c r="AB714">
        <f>+AA714/12</f>
        <v>0</v>
      </c>
      <c r="AC714" s="6"/>
    </row>
    <row r="715" spans="1:29" x14ac:dyDescent="0.25">
      <c r="A715" t="s">
        <v>15</v>
      </c>
      <c r="B715" t="s">
        <v>16</v>
      </c>
      <c r="C715" t="s">
        <v>1154</v>
      </c>
      <c r="D715" t="s">
        <v>1169</v>
      </c>
      <c r="E715" s="2">
        <v>0.13</v>
      </c>
      <c r="F715" t="s">
        <v>19</v>
      </c>
      <c r="G715" s="2">
        <v>0</v>
      </c>
      <c r="H715" t="s">
        <v>20</v>
      </c>
      <c r="I715" t="s">
        <v>22</v>
      </c>
      <c r="J715" s="2">
        <v>139000</v>
      </c>
      <c r="K715" t="s">
        <v>21</v>
      </c>
      <c r="L715" s="2">
        <v>4000000000</v>
      </c>
      <c r="M715" t="s">
        <v>23</v>
      </c>
      <c r="N715" t="s">
        <v>45</v>
      </c>
      <c r="O715" t="s">
        <v>1170</v>
      </c>
      <c r="P715" s="3" t="str">
        <f>+LEFT(O715,10)</f>
        <v>04/16/2020</v>
      </c>
      <c r="Q715" s="4">
        <f t="shared" si="11"/>
        <v>43937</v>
      </c>
      <c r="R715" s="5">
        <f>+Z715+AB715</f>
        <v>10</v>
      </c>
      <c r="S715" s="6">
        <f>+IF(I715="CLF",J715,L715)</f>
        <v>139000</v>
      </c>
      <c r="T715" t="str">
        <f>+MID(C715,4,2)</f>
        <v>20</v>
      </c>
      <c r="U715" t="str">
        <f>+LEFT(C715,2)</f>
        <v>04</v>
      </c>
      <c r="V715" t="str">
        <f>+RIGHT(C715,4)</f>
        <v>2020</v>
      </c>
      <c r="W715" t="str">
        <f>+MID(D715,4,2)</f>
        <v>20</v>
      </c>
      <c r="X715" t="str">
        <f>+LEFT(D715,2)</f>
        <v>04</v>
      </c>
      <c r="Y715" t="str">
        <f>+RIGHT(D715,4)</f>
        <v>2030</v>
      </c>
      <c r="Z715">
        <f>+Y715-V715</f>
        <v>10</v>
      </c>
      <c r="AA715">
        <f>+X715-U715</f>
        <v>0</v>
      </c>
      <c r="AB715">
        <f>+AA715/12</f>
        <v>0</v>
      </c>
      <c r="AC715" s="6"/>
    </row>
    <row r="716" spans="1:29" x14ac:dyDescent="0.25">
      <c r="A716" t="s">
        <v>15</v>
      </c>
      <c r="B716" t="s">
        <v>16</v>
      </c>
      <c r="C716" t="s">
        <v>1154</v>
      </c>
      <c r="D716" t="s">
        <v>1159</v>
      </c>
      <c r="E716" s="2">
        <v>0.02</v>
      </c>
      <c r="F716" t="s">
        <v>19</v>
      </c>
      <c r="G716" s="2">
        <v>0</v>
      </c>
      <c r="H716" t="s">
        <v>86</v>
      </c>
      <c r="I716" t="s">
        <v>21</v>
      </c>
      <c r="J716" s="2">
        <v>5000000000</v>
      </c>
      <c r="K716" t="s">
        <v>22</v>
      </c>
      <c r="L716" s="2">
        <v>174000</v>
      </c>
      <c r="M716" t="s">
        <v>23</v>
      </c>
      <c r="N716" t="s">
        <v>45</v>
      </c>
      <c r="O716" t="s">
        <v>1171</v>
      </c>
      <c r="P716" s="3" t="str">
        <f>+LEFT(O716,10)</f>
        <v>04/16/2020</v>
      </c>
      <c r="Q716" s="4">
        <f t="shared" si="11"/>
        <v>43937</v>
      </c>
      <c r="R716" s="5">
        <f>+Z716+AB716</f>
        <v>9</v>
      </c>
      <c r="S716" s="6">
        <f>+IF(I716="CLF",J716,L716)</f>
        <v>174000</v>
      </c>
      <c r="T716" t="str">
        <f>+MID(C716,4,2)</f>
        <v>20</v>
      </c>
      <c r="U716" t="str">
        <f>+LEFT(C716,2)</f>
        <v>04</v>
      </c>
      <c r="V716" t="str">
        <f>+RIGHT(C716,4)</f>
        <v>2020</v>
      </c>
      <c r="W716" t="str">
        <f>+MID(D716,4,2)</f>
        <v>20</v>
      </c>
      <c r="X716" t="str">
        <f>+LEFT(D716,2)</f>
        <v>04</v>
      </c>
      <c r="Y716" t="str">
        <f>+RIGHT(D716,4)</f>
        <v>2029</v>
      </c>
      <c r="Z716">
        <f>+Y716-V716</f>
        <v>9</v>
      </c>
      <c r="AA716">
        <f>+X716-U716</f>
        <v>0</v>
      </c>
      <c r="AB716">
        <f>+AA716/12</f>
        <v>0</v>
      </c>
      <c r="AC716" s="6"/>
    </row>
    <row r="717" spans="1:29" x14ac:dyDescent="0.25">
      <c r="A717" t="s">
        <v>15</v>
      </c>
      <c r="B717" t="s">
        <v>16</v>
      </c>
      <c r="C717" t="s">
        <v>1146</v>
      </c>
      <c r="D717" t="s">
        <v>1147</v>
      </c>
      <c r="E717" s="2">
        <v>-1.36</v>
      </c>
      <c r="F717" t="s">
        <v>19</v>
      </c>
      <c r="G717" s="2">
        <v>0</v>
      </c>
      <c r="H717" t="s">
        <v>62</v>
      </c>
      <c r="I717" t="s">
        <v>22</v>
      </c>
      <c r="J717" s="2">
        <v>732000</v>
      </c>
      <c r="K717" t="s">
        <v>21</v>
      </c>
      <c r="L717" s="2">
        <v>21000000000</v>
      </c>
      <c r="M717" t="s">
        <v>23</v>
      </c>
      <c r="N717" t="s">
        <v>45</v>
      </c>
      <c r="O717" t="s">
        <v>1148</v>
      </c>
      <c r="P717" s="3" t="str">
        <f>+LEFT(O717,10)</f>
        <v>04/17/2020</v>
      </c>
      <c r="Q717" s="4">
        <f t="shared" si="11"/>
        <v>43938</v>
      </c>
      <c r="R717" s="5">
        <f>+Z717+AB717</f>
        <v>2</v>
      </c>
      <c r="S717" s="6">
        <f>+IF(I717="CLF",J717,L717)</f>
        <v>732000</v>
      </c>
      <c r="T717" t="str">
        <f>+MID(C717,4,2)</f>
        <v>21</v>
      </c>
      <c r="U717" t="str">
        <f>+LEFT(C717,2)</f>
        <v>04</v>
      </c>
      <c r="V717" t="str">
        <f>+RIGHT(C717,4)</f>
        <v>2020</v>
      </c>
      <c r="W717" t="str">
        <f>+MID(D717,4,2)</f>
        <v>21</v>
      </c>
      <c r="X717" t="str">
        <f>+LEFT(D717,2)</f>
        <v>04</v>
      </c>
      <c r="Y717" t="str">
        <f>+RIGHT(D717,4)</f>
        <v>2022</v>
      </c>
      <c r="Z717">
        <f>+Y717-V717</f>
        <v>2</v>
      </c>
      <c r="AA717">
        <f>+X717-U717</f>
        <v>0</v>
      </c>
      <c r="AB717">
        <f>+AA717/12</f>
        <v>0</v>
      </c>
      <c r="AC717" s="6"/>
    </row>
    <row r="718" spans="1:29" x14ac:dyDescent="0.25">
      <c r="A718" t="s">
        <v>15</v>
      </c>
      <c r="B718" t="s">
        <v>16</v>
      </c>
      <c r="C718" t="s">
        <v>1149</v>
      </c>
      <c r="D718" t="s">
        <v>1150</v>
      </c>
      <c r="E718" s="2">
        <v>-1.27</v>
      </c>
      <c r="F718" t="s">
        <v>19</v>
      </c>
      <c r="G718" s="2">
        <v>0</v>
      </c>
      <c r="H718" t="s">
        <v>62</v>
      </c>
      <c r="I718" t="s">
        <v>21</v>
      </c>
      <c r="J718" s="2">
        <v>43000000000</v>
      </c>
      <c r="K718" t="s">
        <v>22</v>
      </c>
      <c r="L718" s="2">
        <v>1500000</v>
      </c>
      <c r="M718" t="s">
        <v>23</v>
      </c>
      <c r="N718" t="s">
        <v>45</v>
      </c>
      <c r="O718" t="s">
        <v>1151</v>
      </c>
      <c r="P718" s="3" t="str">
        <f>+LEFT(O718,10)</f>
        <v>04/17/2020</v>
      </c>
      <c r="Q718" s="4">
        <f t="shared" si="11"/>
        <v>43938</v>
      </c>
      <c r="R718" s="5">
        <f>+Z718+AB718</f>
        <v>2</v>
      </c>
      <c r="S718" s="6">
        <f>+IF(I718="CLF",J718,L718)</f>
        <v>1500000</v>
      </c>
      <c r="T718" t="str">
        <f>+MID(C718,4,2)</f>
        <v>17</v>
      </c>
      <c r="U718" t="str">
        <f>+LEFT(C718,2)</f>
        <v>04</v>
      </c>
      <c r="V718" t="str">
        <f>+RIGHT(C718,4)</f>
        <v>2020</v>
      </c>
      <c r="W718" t="str">
        <f>+MID(D718,4,2)</f>
        <v>18</v>
      </c>
      <c r="X718" t="str">
        <f>+LEFT(D718,2)</f>
        <v>04</v>
      </c>
      <c r="Y718" t="str">
        <f>+RIGHT(D718,4)</f>
        <v>2022</v>
      </c>
      <c r="Z718">
        <f>+Y718-V718</f>
        <v>2</v>
      </c>
      <c r="AA718">
        <f>+X718-U718</f>
        <v>0</v>
      </c>
      <c r="AB718">
        <f>+AA718/12</f>
        <v>0</v>
      </c>
      <c r="AC718" s="6"/>
    </row>
    <row r="719" spans="1:29" x14ac:dyDescent="0.25">
      <c r="A719" t="s">
        <v>15</v>
      </c>
      <c r="B719" t="s">
        <v>16</v>
      </c>
      <c r="C719" t="s">
        <v>1146</v>
      </c>
      <c r="D719" t="s">
        <v>1152</v>
      </c>
      <c r="E719" s="2">
        <v>-1.18</v>
      </c>
      <c r="F719" t="s">
        <v>19</v>
      </c>
      <c r="G719" s="2">
        <v>0</v>
      </c>
      <c r="H719" t="s">
        <v>20</v>
      </c>
      <c r="I719" t="s">
        <v>22</v>
      </c>
      <c r="J719" s="2">
        <v>488000</v>
      </c>
      <c r="K719" t="s">
        <v>21</v>
      </c>
      <c r="L719" s="2">
        <v>14000000000</v>
      </c>
      <c r="M719" t="s">
        <v>23</v>
      </c>
      <c r="N719" t="s">
        <v>45</v>
      </c>
      <c r="O719" t="s">
        <v>1153</v>
      </c>
      <c r="P719" s="3" t="str">
        <f>+LEFT(O719,10)</f>
        <v>04/17/2020</v>
      </c>
      <c r="Q719" s="4">
        <f t="shared" si="11"/>
        <v>43938</v>
      </c>
      <c r="R719" s="5">
        <f>+Z719+AB719</f>
        <v>3</v>
      </c>
      <c r="S719" s="6">
        <f>+IF(I719="CLF",J719,L719)</f>
        <v>488000</v>
      </c>
      <c r="T719" t="str">
        <f>+MID(C719,4,2)</f>
        <v>21</v>
      </c>
      <c r="U719" t="str">
        <f>+LEFT(C719,2)</f>
        <v>04</v>
      </c>
      <c r="V719" t="str">
        <f>+RIGHT(C719,4)</f>
        <v>2020</v>
      </c>
      <c r="W719" t="str">
        <f>+MID(D719,4,2)</f>
        <v>21</v>
      </c>
      <c r="X719" t="str">
        <f>+LEFT(D719,2)</f>
        <v>04</v>
      </c>
      <c r="Y719" t="str">
        <f>+RIGHT(D719,4)</f>
        <v>2023</v>
      </c>
      <c r="Z719">
        <f>+Y719-V719</f>
        <v>3</v>
      </c>
      <c r="AA719">
        <f>+X719-U719</f>
        <v>0</v>
      </c>
      <c r="AB719">
        <f>+AA719/12</f>
        <v>0</v>
      </c>
      <c r="AC719" s="6"/>
    </row>
    <row r="720" spans="1:29" x14ac:dyDescent="0.25">
      <c r="A720" t="s">
        <v>15</v>
      </c>
      <c r="B720" t="s">
        <v>16</v>
      </c>
      <c r="C720" t="s">
        <v>1245</v>
      </c>
      <c r="D720" t="s">
        <v>989</v>
      </c>
      <c r="E720" s="2">
        <v>-1.1499999999999999</v>
      </c>
      <c r="F720" t="s">
        <v>19</v>
      </c>
      <c r="G720" s="2">
        <v>0</v>
      </c>
      <c r="H720" t="s">
        <v>62</v>
      </c>
      <c r="I720" t="s">
        <v>22</v>
      </c>
      <c r="J720" s="2">
        <v>139000</v>
      </c>
      <c r="K720" t="s">
        <v>21</v>
      </c>
      <c r="L720" s="2">
        <v>4000000000</v>
      </c>
      <c r="M720" t="s">
        <v>23</v>
      </c>
      <c r="N720" t="s">
        <v>45</v>
      </c>
      <c r="O720" t="s">
        <v>1246</v>
      </c>
      <c r="P720" s="3" t="str">
        <f>+LEFT(O720,10)</f>
        <v>04/20/2020</v>
      </c>
      <c r="Q720" s="4">
        <f t="shared" si="11"/>
        <v>43941</v>
      </c>
      <c r="R720" s="5">
        <f>+Z720+AB720</f>
        <v>3</v>
      </c>
      <c r="S720" s="6">
        <f>+IF(I720="CLF",J720,L720)</f>
        <v>139000</v>
      </c>
      <c r="T720" t="str">
        <f>+MID(C720,4,2)</f>
        <v>22</v>
      </c>
      <c r="U720" t="str">
        <f>+LEFT(C720,2)</f>
        <v>04</v>
      </c>
      <c r="V720" t="str">
        <f>+RIGHT(C720,4)</f>
        <v>2020</v>
      </c>
      <c r="W720" t="str">
        <f>+MID(D720,4,2)</f>
        <v>24</v>
      </c>
      <c r="X720" t="str">
        <f>+LEFT(D720,2)</f>
        <v>04</v>
      </c>
      <c r="Y720" t="str">
        <f>+RIGHT(D720,4)</f>
        <v>2023</v>
      </c>
      <c r="Z720">
        <f>+Y720-V720</f>
        <v>3</v>
      </c>
      <c r="AA720">
        <f>+X720-U720</f>
        <v>0</v>
      </c>
      <c r="AB720">
        <f>+AA720/12</f>
        <v>0</v>
      </c>
      <c r="AC720" s="6"/>
    </row>
    <row r="721" spans="1:29" x14ac:dyDescent="0.25">
      <c r="A721" t="s">
        <v>15</v>
      </c>
      <c r="B721" t="s">
        <v>16</v>
      </c>
      <c r="C721" t="s">
        <v>1245</v>
      </c>
      <c r="D721" t="s">
        <v>989</v>
      </c>
      <c r="E721" s="2">
        <v>-1.149</v>
      </c>
      <c r="F721" t="s">
        <v>19</v>
      </c>
      <c r="G721" s="2">
        <v>0</v>
      </c>
      <c r="H721" t="s">
        <v>20</v>
      </c>
      <c r="I721" t="s">
        <v>22</v>
      </c>
      <c r="J721" s="2">
        <v>139000</v>
      </c>
      <c r="K721" t="s">
        <v>21</v>
      </c>
      <c r="L721" s="2">
        <v>4000000000</v>
      </c>
      <c r="M721" t="s">
        <v>23</v>
      </c>
      <c r="N721" t="s">
        <v>24</v>
      </c>
      <c r="O721" t="s">
        <v>1247</v>
      </c>
      <c r="P721" s="3" t="str">
        <f>+LEFT(O721,10)</f>
        <v>04/20/2020</v>
      </c>
      <c r="Q721" s="4">
        <f t="shared" si="11"/>
        <v>43941</v>
      </c>
      <c r="R721" s="5">
        <f>+Z721+AB721</f>
        <v>3</v>
      </c>
      <c r="S721" s="6">
        <f>+IF(I721="CLF",J721,L721)</f>
        <v>139000</v>
      </c>
      <c r="T721" t="str">
        <f>+MID(C721,4,2)</f>
        <v>22</v>
      </c>
      <c r="U721" t="str">
        <f>+LEFT(C721,2)</f>
        <v>04</v>
      </c>
      <c r="V721" t="str">
        <f>+RIGHT(C721,4)</f>
        <v>2020</v>
      </c>
      <c r="W721" t="str">
        <f>+MID(D721,4,2)</f>
        <v>24</v>
      </c>
      <c r="X721" t="str">
        <f>+LEFT(D721,2)</f>
        <v>04</v>
      </c>
      <c r="Y721" t="str">
        <f>+RIGHT(D721,4)</f>
        <v>2023</v>
      </c>
      <c r="Z721">
        <f>+Y721-V721</f>
        <v>3</v>
      </c>
      <c r="AA721">
        <f>+X721-U721</f>
        <v>0</v>
      </c>
      <c r="AB721">
        <f>+AA721/12</f>
        <v>0</v>
      </c>
      <c r="AC721" s="6"/>
    </row>
    <row r="722" spans="1:29" x14ac:dyDescent="0.25">
      <c r="A722" t="s">
        <v>15</v>
      </c>
      <c r="B722" t="s">
        <v>16</v>
      </c>
      <c r="C722" t="s">
        <v>1245</v>
      </c>
      <c r="D722" t="s">
        <v>1248</v>
      </c>
      <c r="E722" s="2">
        <v>-0.71699999999999997</v>
      </c>
      <c r="F722" t="s">
        <v>19</v>
      </c>
      <c r="G722" s="2">
        <v>0</v>
      </c>
      <c r="H722" t="s">
        <v>20</v>
      </c>
      <c r="I722" t="s">
        <v>22</v>
      </c>
      <c r="J722" s="2">
        <v>69000</v>
      </c>
      <c r="K722" t="s">
        <v>21</v>
      </c>
      <c r="L722" s="2">
        <v>2000000000</v>
      </c>
      <c r="M722" t="s">
        <v>23</v>
      </c>
      <c r="N722" t="s">
        <v>24</v>
      </c>
      <c r="O722" t="s">
        <v>1249</v>
      </c>
      <c r="P722" s="3" t="str">
        <f>+LEFT(O722,10)</f>
        <v>04/20/2020</v>
      </c>
      <c r="Q722" s="4">
        <f t="shared" si="11"/>
        <v>43941</v>
      </c>
      <c r="R722" s="5">
        <f>+Z722+AB722</f>
        <v>5</v>
      </c>
      <c r="S722" s="6">
        <f>+IF(I722="CLF",J722,L722)</f>
        <v>69000</v>
      </c>
      <c r="T722" t="str">
        <f>+MID(C722,4,2)</f>
        <v>22</v>
      </c>
      <c r="U722" t="str">
        <f>+LEFT(C722,2)</f>
        <v>04</v>
      </c>
      <c r="V722" t="str">
        <f>+RIGHT(C722,4)</f>
        <v>2020</v>
      </c>
      <c r="W722" t="str">
        <f>+MID(D722,4,2)</f>
        <v>22</v>
      </c>
      <c r="X722" t="str">
        <f>+LEFT(D722,2)</f>
        <v>04</v>
      </c>
      <c r="Y722" t="str">
        <f>+RIGHT(D722,4)</f>
        <v>2025</v>
      </c>
      <c r="Z722">
        <f>+Y722-V722</f>
        <v>5</v>
      </c>
      <c r="AA722">
        <f>+X722-U722</f>
        <v>0</v>
      </c>
      <c r="AB722">
        <f>+AA722/12</f>
        <v>0</v>
      </c>
      <c r="AC722" s="6"/>
    </row>
    <row r="723" spans="1:29" x14ac:dyDescent="0.25">
      <c r="A723" t="s">
        <v>15</v>
      </c>
      <c r="B723" t="s">
        <v>16</v>
      </c>
      <c r="C723" t="s">
        <v>1227</v>
      </c>
      <c r="D723" t="s">
        <v>1228</v>
      </c>
      <c r="E723" s="2">
        <v>0.02</v>
      </c>
      <c r="F723" t="s">
        <v>19</v>
      </c>
      <c r="G723" s="2">
        <v>0</v>
      </c>
      <c r="H723" t="s">
        <v>20</v>
      </c>
      <c r="I723" t="s">
        <v>22</v>
      </c>
      <c r="J723" s="2">
        <v>139000</v>
      </c>
      <c r="K723" t="s">
        <v>21</v>
      </c>
      <c r="L723" s="2">
        <v>4000000000</v>
      </c>
      <c r="M723" t="s">
        <v>23</v>
      </c>
      <c r="N723" t="s">
        <v>45</v>
      </c>
      <c r="O723" t="s">
        <v>1240</v>
      </c>
      <c r="P723" s="3" t="str">
        <f>+LEFT(O723,10)</f>
        <v>04/21/2020</v>
      </c>
      <c r="Q723" s="4">
        <f t="shared" si="11"/>
        <v>43942</v>
      </c>
      <c r="R723" s="5">
        <f>+Z723+AB723</f>
        <v>10</v>
      </c>
      <c r="S723" s="6">
        <f>+IF(I723="CLF",J723,L723)</f>
        <v>139000</v>
      </c>
      <c r="T723" t="str">
        <f>+MID(C723,4,2)</f>
        <v>23</v>
      </c>
      <c r="U723" t="str">
        <f>+LEFT(C723,2)</f>
        <v>04</v>
      </c>
      <c r="V723" t="str">
        <f>+RIGHT(C723,4)</f>
        <v>2020</v>
      </c>
      <c r="W723" t="str">
        <f>+MID(D723,4,2)</f>
        <v>23</v>
      </c>
      <c r="X723" t="str">
        <f>+LEFT(D723,2)</f>
        <v>04</v>
      </c>
      <c r="Y723" t="str">
        <f>+RIGHT(D723,4)</f>
        <v>2030</v>
      </c>
      <c r="Z723">
        <f>+Y723-V723</f>
        <v>10</v>
      </c>
      <c r="AA723">
        <f>+X723-U723</f>
        <v>0</v>
      </c>
      <c r="AB723">
        <f>+AA723/12</f>
        <v>0</v>
      </c>
      <c r="AC723" s="6"/>
    </row>
    <row r="724" spans="1:29" x14ac:dyDescent="0.25">
      <c r="A724" t="s">
        <v>15</v>
      </c>
      <c r="B724" t="s">
        <v>16</v>
      </c>
      <c r="C724" t="s">
        <v>1227</v>
      </c>
      <c r="D724" t="s">
        <v>745</v>
      </c>
      <c r="E724" s="2">
        <v>0</v>
      </c>
      <c r="F724" t="s">
        <v>19</v>
      </c>
      <c r="G724" s="2">
        <v>0</v>
      </c>
      <c r="H724" t="s">
        <v>20</v>
      </c>
      <c r="I724" t="s">
        <v>21</v>
      </c>
      <c r="J724" s="2">
        <v>14327500000</v>
      </c>
      <c r="K724" t="s">
        <v>22</v>
      </c>
      <c r="L724" s="2">
        <v>500000</v>
      </c>
      <c r="M724" t="s">
        <v>23</v>
      </c>
      <c r="N724" t="s">
        <v>24</v>
      </c>
      <c r="O724" t="s">
        <v>1241</v>
      </c>
      <c r="P724" s="3" t="str">
        <f>+LEFT(O724,10)</f>
        <v>04/21/2020</v>
      </c>
      <c r="Q724" s="4">
        <f t="shared" si="11"/>
        <v>43942</v>
      </c>
      <c r="R724" s="5">
        <f>+Z724+AB724</f>
        <v>0.25</v>
      </c>
      <c r="S724" s="6">
        <f>+IF(I724="CLF",J724,L724)</f>
        <v>500000</v>
      </c>
      <c r="T724" t="str">
        <f>+MID(C724,4,2)</f>
        <v>23</v>
      </c>
      <c r="U724" t="str">
        <f>+LEFT(C724,2)</f>
        <v>04</v>
      </c>
      <c r="V724" t="str">
        <f>+RIGHT(C724,4)</f>
        <v>2020</v>
      </c>
      <c r="W724" t="str">
        <f>+MID(D724,4,2)</f>
        <v>09</v>
      </c>
      <c r="X724" t="str">
        <f>+LEFT(D724,2)</f>
        <v>07</v>
      </c>
      <c r="Y724" t="str">
        <f>+RIGHT(D724,4)</f>
        <v>2020</v>
      </c>
      <c r="Z724">
        <f>+Y724-V724</f>
        <v>0</v>
      </c>
      <c r="AA724">
        <f>+X724-U724</f>
        <v>3</v>
      </c>
      <c r="AB724">
        <f>+AA724/12</f>
        <v>0.25</v>
      </c>
      <c r="AC724" s="6"/>
    </row>
    <row r="725" spans="1:29" x14ac:dyDescent="0.25">
      <c r="A725" t="s">
        <v>15</v>
      </c>
      <c r="B725" t="s">
        <v>16</v>
      </c>
      <c r="C725" t="s">
        <v>1227</v>
      </c>
      <c r="D725" t="s">
        <v>745</v>
      </c>
      <c r="E725" s="2">
        <v>0</v>
      </c>
      <c r="F725" t="s">
        <v>19</v>
      </c>
      <c r="G725" s="2">
        <v>0</v>
      </c>
      <c r="H725" t="s">
        <v>20</v>
      </c>
      <c r="I725" t="s">
        <v>21</v>
      </c>
      <c r="J725" s="2">
        <v>28655000000</v>
      </c>
      <c r="K725" t="s">
        <v>22</v>
      </c>
      <c r="L725" s="2">
        <v>1000000</v>
      </c>
      <c r="M725" t="s">
        <v>23</v>
      </c>
      <c r="N725" t="s">
        <v>24</v>
      </c>
      <c r="O725" t="s">
        <v>1242</v>
      </c>
      <c r="P725" s="3" t="str">
        <f>+LEFT(O725,10)</f>
        <v>04/21/2020</v>
      </c>
      <c r="Q725" s="4">
        <f t="shared" si="11"/>
        <v>43942</v>
      </c>
      <c r="R725" s="5">
        <f>+Z725+AB725</f>
        <v>0.25</v>
      </c>
      <c r="S725" s="6">
        <f>+IF(I725="CLF",J725,L725)</f>
        <v>1000000</v>
      </c>
      <c r="T725" t="str">
        <f>+MID(C725,4,2)</f>
        <v>23</v>
      </c>
      <c r="U725" t="str">
        <f>+LEFT(C725,2)</f>
        <v>04</v>
      </c>
      <c r="V725" t="str">
        <f>+RIGHT(C725,4)</f>
        <v>2020</v>
      </c>
      <c r="W725" t="str">
        <f>+MID(D725,4,2)</f>
        <v>09</v>
      </c>
      <c r="X725" t="str">
        <f>+LEFT(D725,2)</f>
        <v>07</v>
      </c>
      <c r="Y725" t="str">
        <f>+RIGHT(D725,4)</f>
        <v>2020</v>
      </c>
      <c r="Z725">
        <f>+Y725-V725</f>
        <v>0</v>
      </c>
      <c r="AA725">
        <f>+X725-U725</f>
        <v>3</v>
      </c>
      <c r="AB725">
        <f>+AA725/12</f>
        <v>0.25</v>
      </c>
      <c r="AC725" s="6"/>
    </row>
    <row r="726" spans="1:29" x14ac:dyDescent="0.25">
      <c r="A726" t="s">
        <v>15</v>
      </c>
      <c r="B726" t="s">
        <v>16</v>
      </c>
      <c r="C726" t="s">
        <v>1227</v>
      </c>
      <c r="D726" t="s">
        <v>1243</v>
      </c>
      <c r="E726" s="2">
        <v>-1</v>
      </c>
      <c r="F726" t="s">
        <v>19</v>
      </c>
      <c r="G726" s="2">
        <v>0</v>
      </c>
      <c r="H726" t="s">
        <v>20</v>
      </c>
      <c r="I726" t="s">
        <v>22</v>
      </c>
      <c r="J726" s="2">
        <v>418000</v>
      </c>
      <c r="K726" t="s">
        <v>21</v>
      </c>
      <c r="L726" s="2">
        <v>12000000000</v>
      </c>
      <c r="M726" t="s">
        <v>23</v>
      </c>
      <c r="N726" t="s">
        <v>45</v>
      </c>
      <c r="O726" t="s">
        <v>1244</v>
      </c>
      <c r="P726" s="3" t="str">
        <f>+LEFT(O726,10)</f>
        <v>04/21/2020</v>
      </c>
      <c r="Q726" s="4">
        <f t="shared" si="11"/>
        <v>43942</v>
      </c>
      <c r="R726" s="5">
        <f>+Z726+AB726</f>
        <v>2</v>
      </c>
      <c r="S726" s="6">
        <f>+IF(I726="CLF",J726,L726)</f>
        <v>418000</v>
      </c>
      <c r="T726" t="str">
        <f>+MID(C726,4,2)</f>
        <v>23</v>
      </c>
      <c r="U726" t="str">
        <f>+LEFT(C726,2)</f>
        <v>04</v>
      </c>
      <c r="V726" t="str">
        <f>+RIGHT(C726,4)</f>
        <v>2020</v>
      </c>
      <c r="W726" t="str">
        <f>+MID(D726,4,2)</f>
        <v>23</v>
      </c>
      <c r="X726" t="str">
        <f>+LEFT(D726,2)</f>
        <v>04</v>
      </c>
      <c r="Y726" t="str">
        <f>+RIGHT(D726,4)</f>
        <v>2022</v>
      </c>
      <c r="Z726">
        <f>+Y726-V726</f>
        <v>2</v>
      </c>
      <c r="AA726">
        <f>+X726-U726</f>
        <v>0</v>
      </c>
      <c r="AB726">
        <f>+AA726/12</f>
        <v>0</v>
      </c>
      <c r="AC726" s="6"/>
    </row>
    <row r="727" spans="1:29" x14ac:dyDescent="0.25">
      <c r="A727" t="s">
        <v>15</v>
      </c>
      <c r="B727" t="s">
        <v>16</v>
      </c>
      <c r="C727" t="s">
        <v>1221</v>
      </c>
      <c r="D727" t="s">
        <v>1237</v>
      </c>
      <c r="E727" s="2">
        <v>0.04</v>
      </c>
      <c r="F727" t="s">
        <v>19</v>
      </c>
      <c r="G727" s="2">
        <v>0</v>
      </c>
      <c r="H727" t="s">
        <v>20</v>
      </c>
      <c r="I727" t="s">
        <v>21</v>
      </c>
      <c r="J727" s="2">
        <v>4000000000</v>
      </c>
      <c r="K727" t="s">
        <v>22</v>
      </c>
      <c r="L727" s="2">
        <v>139000</v>
      </c>
      <c r="M727" t="s">
        <v>23</v>
      </c>
      <c r="N727" t="s">
        <v>24</v>
      </c>
      <c r="O727" t="s">
        <v>1238</v>
      </c>
      <c r="P727" s="3" t="str">
        <f>+LEFT(O727,10)</f>
        <v>04/22/2020</v>
      </c>
      <c r="Q727" s="4">
        <f t="shared" si="11"/>
        <v>43943</v>
      </c>
      <c r="R727" s="5">
        <f>+Z727+AB727</f>
        <v>20</v>
      </c>
      <c r="S727" s="6">
        <f>+IF(I727="CLF",J727,L727)</f>
        <v>139000</v>
      </c>
      <c r="T727" t="str">
        <f>+MID(C727,4,2)</f>
        <v>24</v>
      </c>
      <c r="U727" t="str">
        <f>+LEFT(C727,2)</f>
        <v>04</v>
      </c>
      <c r="V727" t="str">
        <f>+RIGHT(C727,4)</f>
        <v>2020</v>
      </c>
      <c r="W727" t="str">
        <f>+MID(D727,4,2)</f>
        <v>24</v>
      </c>
      <c r="X727" t="str">
        <f>+LEFT(D727,2)</f>
        <v>04</v>
      </c>
      <c r="Y727" t="str">
        <f>+RIGHT(D727,4)</f>
        <v>2040</v>
      </c>
      <c r="Z727">
        <f>+Y727-V727</f>
        <v>20</v>
      </c>
      <c r="AA727">
        <f>+X727-U727</f>
        <v>0</v>
      </c>
      <c r="AB727">
        <f>+AA727/12</f>
        <v>0</v>
      </c>
      <c r="AC727" s="6"/>
    </row>
    <row r="728" spans="1:29" x14ac:dyDescent="0.25">
      <c r="A728" t="s">
        <v>15</v>
      </c>
      <c r="B728" t="s">
        <v>16</v>
      </c>
      <c r="C728" t="s">
        <v>1221</v>
      </c>
      <c r="D728" t="s">
        <v>1237</v>
      </c>
      <c r="E728" s="2">
        <v>0.04</v>
      </c>
      <c r="F728" t="s">
        <v>19</v>
      </c>
      <c r="G728" s="2">
        <v>0</v>
      </c>
      <c r="H728" t="s">
        <v>20</v>
      </c>
      <c r="I728" t="s">
        <v>21</v>
      </c>
      <c r="J728" s="2">
        <v>4000000000</v>
      </c>
      <c r="K728" t="s">
        <v>22</v>
      </c>
      <c r="L728" s="2">
        <v>139000</v>
      </c>
      <c r="M728" t="s">
        <v>23</v>
      </c>
      <c r="N728" t="s">
        <v>24</v>
      </c>
      <c r="O728" t="s">
        <v>1239</v>
      </c>
      <c r="P728" s="3" t="str">
        <f>+LEFT(O728,10)</f>
        <v>04/22/2020</v>
      </c>
      <c r="Q728" s="4">
        <f t="shared" si="11"/>
        <v>43943</v>
      </c>
      <c r="R728" s="5">
        <f>+Z728+AB728</f>
        <v>20</v>
      </c>
      <c r="S728" s="6">
        <f>+IF(I728="CLF",J728,L728)</f>
        <v>139000</v>
      </c>
      <c r="T728" t="str">
        <f>+MID(C728,4,2)</f>
        <v>24</v>
      </c>
      <c r="U728" t="str">
        <f>+LEFT(C728,2)</f>
        <v>04</v>
      </c>
      <c r="V728" t="str">
        <f>+RIGHT(C728,4)</f>
        <v>2020</v>
      </c>
      <c r="W728" t="str">
        <f>+MID(D728,4,2)</f>
        <v>24</v>
      </c>
      <c r="X728" t="str">
        <f>+LEFT(D728,2)</f>
        <v>04</v>
      </c>
      <c r="Y728" t="str">
        <f>+RIGHT(D728,4)</f>
        <v>2040</v>
      </c>
      <c r="Z728">
        <f>+Y728-V728</f>
        <v>20</v>
      </c>
      <c r="AA728">
        <f>+X728-U728</f>
        <v>0</v>
      </c>
      <c r="AB728">
        <f>+AA728/12</f>
        <v>0</v>
      </c>
      <c r="AC728" s="6"/>
    </row>
    <row r="729" spans="1:29" x14ac:dyDescent="0.25">
      <c r="A729" t="s">
        <v>15</v>
      </c>
      <c r="B729" t="s">
        <v>16</v>
      </c>
      <c r="C729" t="s">
        <v>1233</v>
      </c>
      <c r="D729" t="s">
        <v>1234</v>
      </c>
      <c r="E729" s="2">
        <v>-5.5E-2</v>
      </c>
      <c r="F729" t="s">
        <v>19</v>
      </c>
      <c r="G729" s="2">
        <v>0</v>
      </c>
      <c r="H729" t="s">
        <v>34</v>
      </c>
      <c r="I729" t="s">
        <v>22</v>
      </c>
      <c r="J729" s="2">
        <v>139000</v>
      </c>
      <c r="K729" t="s">
        <v>21</v>
      </c>
      <c r="L729" s="2">
        <v>4000000000</v>
      </c>
      <c r="M729" t="s">
        <v>23</v>
      </c>
      <c r="N729" t="s">
        <v>24</v>
      </c>
      <c r="O729" t="s">
        <v>1235</v>
      </c>
      <c r="P729" s="3" t="str">
        <f>+LEFT(O729,10)</f>
        <v>04/23/2020</v>
      </c>
      <c r="Q729" s="4">
        <f t="shared" si="11"/>
        <v>43944</v>
      </c>
      <c r="R729" s="5">
        <f>+Z729+AB729</f>
        <v>10</v>
      </c>
      <c r="S729" s="6">
        <f>+IF(I729="CLF",J729,L729)</f>
        <v>139000</v>
      </c>
      <c r="T729" t="str">
        <f>+MID(C729,4,2)</f>
        <v>27</v>
      </c>
      <c r="U729" t="str">
        <f>+LEFT(C729,2)</f>
        <v>04</v>
      </c>
      <c r="V729" t="str">
        <f>+RIGHT(C729,4)</f>
        <v>2020</v>
      </c>
      <c r="W729" t="str">
        <f>+MID(D729,4,2)</f>
        <v>29</v>
      </c>
      <c r="X729" t="str">
        <f>+LEFT(D729,2)</f>
        <v>04</v>
      </c>
      <c r="Y729" t="str">
        <f>+RIGHT(D729,4)</f>
        <v>2030</v>
      </c>
      <c r="Z729">
        <f>+Y729-V729</f>
        <v>10</v>
      </c>
      <c r="AA729">
        <f>+X729-U729</f>
        <v>0</v>
      </c>
      <c r="AB729">
        <f>+AA729/12</f>
        <v>0</v>
      </c>
      <c r="AC729" s="6"/>
    </row>
    <row r="730" spans="1:29" x14ac:dyDescent="0.25">
      <c r="A730" t="s">
        <v>15</v>
      </c>
      <c r="B730" t="s">
        <v>16</v>
      </c>
      <c r="C730" t="s">
        <v>1233</v>
      </c>
      <c r="D730" t="s">
        <v>1234</v>
      </c>
      <c r="E730" s="2">
        <v>-0.05</v>
      </c>
      <c r="F730" t="s">
        <v>19</v>
      </c>
      <c r="G730" s="2">
        <v>0</v>
      </c>
      <c r="H730" t="s">
        <v>34</v>
      </c>
      <c r="I730" t="s">
        <v>22</v>
      </c>
      <c r="J730" s="2">
        <v>104000</v>
      </c>
      <c r="K730" t="s">
        <v>21</v>
      </c>
      <c r="L730" s="2">
        <v>3000000000</v>
      </c>
      <c r="M730" t="s">
        <v>23</v>
      </c>
      <c r="N730" t="s">
        <v>24</v>
      </c>
      <c r="O730" t="s">
        <v>1236</v>
      </c>
      <c r="P730" s="3" t="str">
        <f>+LEFT(O730,10)</f>
        <v>04/23/2020</v>
      </c>
      <c r="Q730" s="4">
        <f t="shared" si="11"/>
        <v>43944</v>
      </c>
      <c r="R730" s="5">
        <f>+Z730+AB730</f>
        <v>10</v>
      </c>
      <c r="S730" s="6">
        <f>+IF(I730="CLF",J730,L730)</f>
        <v>104000</v>
      </c>
      <c r="T730" t="str">
        <f>+MID(C730,4,2)</f>
        <v>27</v>
      </c>
      <c r="U730" t="str">
        <f>+LEFT(C730,2)</f>
        <v>04</v>
      </c>
      <c r="V730" t="str">
        <f>+RIGHT(C730,4)</f>
        <v>2020</v>
      </c>
      <c r="W730" t="str">
        <f>+MID(D730,4,2)</f>
        <v>29</v>
      </c>
      <c r="X730" t="str">
        <f>+LEFT(D730,2)</f>
        <v>04</v>
      </c>
      <c r="Y730" t="str">
        <f>+RIGHT(D730,4)</f>
        <v>2030</v>
      </c>
      <c r="Z730">
        <f>+Y730-V730</f>
        <v>10</v>
      </c>
      <c r="AA730">
        <f>+X730-U730</f>
        <v>0</v>
      </c>
      <c r="AB730">
        <f>+AA730/12</f>
        <v>0</v>
      </c>
      <c r="AC730" s="6"/>
    </row>
    <row r="731" spans="1:29" x14ac:dyDescent="0.25">
      <c r="A731" t="s">
        <v>15</v>
      </c>
      <c r="B731" t="s">
        <v>16</v>
      </c>
      <c r="C731" t="s">
        <v>1222</v>
      </c>
      <c r="D731" t="s">
        <v>1223</v>
      </c>
      <c r="E731" s="2">
        <v>-0.98</v>
      </c>
      <c r="F731" t="s">
        <v>19</v>
      </c>
      <c r="G731" s="2">
        <v>0</v>
      </c>
      <c r="H731" t="s">
        <v>62</v>
      </c>
      <c r="I731" t="s">
        <v>22</v>
      </c>
      <c r="J731" s="2">
        <v>418000</v>
      </c>
      <c r="K731" t="s">
        <v>21</v>
      </c>
      <c r="L731" s="2">
        <v>12000000000</v>
      </c>
      <c r="M731" t="s">
        <v>23</v>
      </c>
      <c r="N731" t="s">
        <v>45</v>
      </c>
      <c r="O731" t="s">
        <v>1224</v>
      </c>
      <c r="P731" s="3" t="str">
        <f>+LEFT(O731,10)</f>
        <v>04/24/2020</v>
      </c>
      <c r="Q731" s="4">
        <f t="shared" si="11"/>
        <v>43945</v>
      </c>
      <c r="R731" s="5">
        <f>+Z731+AB731</f>
        <v>2</v>
      </c>
      <c r="S731" s="6">
        <f>+IF(I731="CLF",J731,L731)</f>
        <v>418000</v>
      </c>
      <c r="T731" t="str">
        <f>+MID(C731,4,2)</f>
        <v>28</v>
      </c>
      <c r="U731" t="str">
        <f>+LEFT(C731,2)</f>
        <v>04</v>
      </c>
      <c r="V731" t="str">
        <f>+RIGHT(C731,4)</f>
        <v>2020</v>
      </c>
      <c r="W731" t="str">
        <f>+MID(D731,4,2)</f>
        <v>28</v>
      </c>
      <c r="X731" t="str">
        <f>+LEFT(D731,2)</f>
        <v>04</v>
      </c>
      <c r="Y731" t="str">
        <f>+RIGHT(D731,4)</f>
        <v>2022</v>
      </c>
      <c r="Z731">
        <f>+Y731-V731</f>
        <v>2</v>
      </c>
      <c r="AA731">
        <f>+X731-U731</f>
        <v>0</v>
      </c>
      <c r="AB731">
        <f>+AA731/12</f>
        <v>0</v>
      </c>
      <c r="AC731" s="6"/>
    </row>
    <row r="732" spans="1:29" x14ac:dyDescent="0.25">
      <c r="A732" t="s">
        <v>15</v>
      </c>
      <c r="B732" t="s">
        <v>16</v>
      </c>
      <c r="C732" t="s">
        <v>1222</v>
      </c>
      <c r="D732" t="s">
        <v>1225</v>
      </c>
      <c r="E732" s="2">
        <v>-0.91</v>
      </c>
      <c r="F732" t="s">
        <v>19</v>
      </c>
      <c r="G732" s="2">
        <v>0</v>
      </c>
      <c r="H732" t="s">
        <v>20</v>
      </c>
      <c r="I732" t="s">
        <v>21</v>
      </c>
      <c r="J732" s="2">
        <v>14000000000</v>
      </c>
      <c r="K732" t="s">
        <v>22</v>
      </c>
      <c r="L732" s="2">
        <v>488000</v>
      </c>
      <c r="M732" t="s">
        <v>23</v>
      </c>
      <c r="N732" t="s">
        <v>24</v>
      </c>
      <c r="O732" t="s">
        <v>1226</v>
      </c>
      <c r="P732" s="3" t="str">
        <f>+LEFT(O732,10)</f>
        <v>04/24/2020</v>
      </c>
      <c r="Q732" s="4">
        <f t="shared" si="11"/>
        <v>43945</v>
      </c>
      <c r="R732" s="5">
        <f>+Z732+AB732</f>
        <v>3</v>
      </c>
      <c r="S732" s="6">
        <f>+IF(I732="CLF",J732,L732)</f>
        <v>488000</v>
      </c>
      <c r="T732" t="str">
        <f>+MID(C732,4,2)</f>
        <v>28</v>
      </c>
      <c r="U732" t="str">
        <f>+LEFT(C732,2)</f>
        <v>04</v>
      </c>
      <c r="V732" t="str">
        <f>+RIGHT(C732,4)</f>
        <v>2020</v>
      </c>
      <c r="W732" t="str">
        <f>+MID(D732,4,2)</f>
        <v>28</v>
      </c>
      <c r="X732" t="str">
        <f>+LEFT(D732,2)</f>
        <v>04</v>
      </c>
      <c r="Y732" t="str">
        <f>+RIGHT(D732,4)</f>
        <v>2023</v>
      </c>
      <c r="Z732">
        <f>+Y732-V732</f>
        <v>3</v>
      </c>
      <c r="AA732">
        <f>+X732-U732</f>
        <v>0</v>
      </c>
      <c r="AB732">
        <f>+AA732/12</f>
        <v>0</v>
      </c>
      <c r="AC732" s="6"/>
    </row>
    <row r="733" spans="1:29" x14ac:dyDescent="0.25">
      <c r="A733" t="s">
        <v>15</v>
      </c>
      <c r="B733" t="s">
        <v>16</v>
      </c>
      <c r="C733" t="s">
        <v>1222</v>
      </c>
      <c r="D733" t="s">
        <v>1229</v>
      </c>
      <c r="E733" s="2">
        <v>-0.19500000000000001</v>
      </c>
      <c r="F733" t="s">
        <v>19</v>
      </c>
      <c r="G733" s="2">
        <v>0</v>
      </c>
      <c r="H733" t="s">
        <v>34</v>
      </c>
      <c r="I733" t="s">
        <v>22</v>
      </c>
      <c r="J733" s="2">
        <v>139000</v>
      </c>
      <c r="K733" t="s">
        <v>21</v>
      </c>
      <c r="L733" s="2">
        <v>4000000000</v>
      </c>
      <c r="M733" t="s">
        <v>23</v>
      </c>
      <c r="N733" t="s">
        <v>24</v>
      </c>
      <c r="O733" t="s">
        <v>1230</v>
      </c>
      <c r="P733" s="3" t="str">
        <f>+LEFT(O733,10)</f>
        <v>04/24/2020</v>
      </c>
      <c r="Q733" s="4">
        <f t="shared" si="11"/>
        <v>43945</v>
      </c>
      <c r="R733" s="5">
        <f>+Z733+AB733</f>
        <v>8</v>
      </c>
      <c r="S733" s="6">
        <f>+IF(I733="CLF",J733,L733)</f>
        <v>139000</v>
      </c>
      <c r="T733" t="str">
        <f>+MID(C733,4,2)</f>
        <v>28</v>
      </c>
      <c r="U733" t="str">
        <f>+LEFT(C733,2)</f>
        <v>04</v>
      </c>
      <c r="V733" t="str">
        <f>+RIGHT(C733,4)</f>
        <v>2020</v>
      </c>
      <c r="W733" t="str">
        <f>+MID(D733,4,2)</f>
        <v>28</v>
      </c>
      <c r="X733" t="str">
        <f>+LEFT(D733,2)</f>
        <v>04</v>
      </c>
      <c r="Y733" t="str">
        <f>+RIGHT(D733,4)</f>
        <v>2028</v>
      </c>
      <c r="Z733">
        <f>+Y733-V733</f>
        <v>8</v>
      </c>
      <c r="AA733">
        <f>+X733-U733</f>
        <v>0</v>
      </c>
      <c r="AB733">
        <f>+AA733/12</f>
        <v>0</v>
      </c>
      <c r="AC733" s="6"/>
    </row>
    <row r="734" spans="1:29" x14ac:dyDescent="0.25">
      <c r="A734" t="s">
        <v>15</v>
      </c>
      <c r="B734" t="s">
        <v>16</v>
      </c>
      <c r="C734" t="s">
        <v>1222</v>
      </c>
      <c r="D734" t="s">
        <v>1231</v>
      </c>
      <c r="E734" s="2">
        <v>-0.28499999999999998</v>
      </c>
      <c r="F734" t="s">
        <v>19</v>
      </c>
      <c r="G734" s="2">
        <v>0</v>
      </c>
      <c r="H734" t="s">
        <v>34</v>
      </c>
      <c r="I734" t="s">
        <v>22</v>
      </c>
      <c r="J734" s="2">
        <v>139000</v>
      </c>
      <c r="K734" t="s">
        <v>21</v>
      </c>
      <c r="L734" s="2">
        <v>4000000000</v>
      </c>
      <c r="M734" t="s">
        <v>23</v>
      </c>
      <c r="N734" t="s">
        <v>24</v>
      </c>
      <c r="O734" t="s">
        <v>1232</v>
      </c>
      <c r="P734" s="3" t="str">
        <f>+LEFT(O734,10)</f>
        <v>04/24/2020</v>
      </c>
      <c r="Q734" s="4">
        <f t="shared" si="11"/>
        <v>43945</v>
      </c>
      <c r="R734" s="5">
        <f>+Z734+AB734</f>
        <v>7</v>
      </c>
      <c r="S734" s="6">
        <f>+IF(I734="CLF",J734,L734)</f>
        <v>139000</v>
      </c>
      <c r="T734" t="str">
        <f>+MID(C734,4,2)</f>
        <v>28</v>
      </c>
      <c r="U734" t="str">
        <f>+LEFT(C734,2)</f>
        <v>04</v>
      </c>
      <c r="V734" t="str">
        <f>+RIGHT(C734,4)</f>
        <v>2020</v>
      </c>
      <c r="W734" t="str">
        <f>+MID(D734,4,2)</f>
        <v>28</v>
      </c>
      <c r="X734" t="str">
        <f>+LEFT(D734,2)</f>
        <v>04</v>
      </c>
      <c r="Y734" t="str">
        <f>+RIGHT(D734,4)</f>
        <v>2027</v>
      </c>
      <c r="Z734">
        <f>+Y734-V734</f>
        <v>7</v>
      </c>
      <c r="AA734">
        <f>+X734-U734</f>
        <v>0</v>
      </c>
      <c r="AB734">
        <f>+AA734/12</f>
        <v>0</v>
      </c>
      <c r="AC734" s="6"/>
    </row>
    <row r="735" spans="1:29" x14ac:dyDescent="0.25">
      <c r="E735" s="2"/>
      <c r="G735" s="2"/>
      <c r="J735" s="2"/>
      <c r="L735" s="2"/>
      <c r="P735" s="3"/>
      <c r="Q735" s="4"/>
      <c r="R735" s="5"/>
      <c r="S735" s="6"/>
      <c r="AC735" s="6"/>
    </row>
    <row r="736" spans="1:29" x14ac:dyDescent="0.25">
      <c r="E736" s="2"/>
      <c r="G736" s="2"/>
      <c r="J736" s="2"/>
      <c r="L736" s="2"/>
      <c r="P736" s="3"/>
      <c r="Q736" s="4"/>
      <c r="R736" s="5"/>
      <c r="S736" s="6"/>
      <c r="AC736" s="6"/>
    </row>
    <row r="737" spans="5:29" x14ac:dyDescent="0.25">
      <c r="E737" s="2"/>
      <c r="G737" s="2"/>
      <c r="J737" s="2"/>
      <c r="L737" s="2"/>
      <c r="P737" s="3"/>
      <c r="Q737" s="4"/>
      <c r="R737" s="5"/>
      <c r="S737" s="6"/>
      <c r="AC737" s="6"/>
    </row>
    <row r="738" spans="5:29" x14ac:dyDescent="0.25">
      <c r="E738" s="2"/>
      <c r="G738" s="2"/>
      <c r="J738" s="2"/>
      <c r="L738" s="2"/>
      <c r="P738" s="3"/>
      <c r="Q738" s="4"/>
      <c r="R738" s="5"/>
      <c r="S738" s="6"/>
      <c r="AC738" s="6"/>
    </row>
    <row r="739" spans="5:29" x14ac:dyDescent="0.25">
      <c r="E739" s="2"/>
      <c r="G739" s="2"/>
      <c r="J739" s="2"/>
      <c r="L739" s="2"/>
      <c r="P739" s="3"/>
      <c r="Q739" s="4"/>
      <c r="R739" s="5"/>
      <c r="S739" s="6"/>
      <c r="AC739" s="6"/>
    </row>
    <row r="740" spans="5:29" x14ac:dyDescent="0.25">
      <c r="E740" s="2"/>
      <c r="G740" s="2"/>
      <c r="J740" s="2"/>
      <c r="L740" s="2"/>
      <c r="P740" s="3"/>
      <c r="Q740" s="4"/>
      <c r="R740" s="5"/>
      <c r="S740" s="6"/>
      <c r="AC740" s="6"/>
    </row>
    <row r="741" spans="5:29" x14ac:dyDescent="0.25">
      <c r="E741" s="2"/>
      <c r="G741" s="2"/>
      <c r="J741" s="2"/>
      <c r="L741" s="2"/>
      <c r="P741" s="3"/>
      <c r="Q741" s="4"/>
      <c r="R741" s="5"/>
      <c r="S741" s="6"/>
      <c r="AC741" s="6"/>
    </row>
    <row r="742" spans="5:29" x14ac:dyDescent="0.25">
      <c r="E742" s="2"/>
      <c r="G742" s="2"/>
      <c r="J742" s="2"/>
      <c r="L742" s="2"/>
      <c r="P742" s="3"/>
      <c r="Q742" s="4"/>
      <c r="R742" s="5"/>
      <c r="S742" s="6"/>
      <c r="AC742" s="6"/>
    </row>
    <row r="743" spans="5:29" x14ac:dyDescent="0.25">
      <c r="E743" s="2"/>
      <c r="G743" s="2"/>
      <c r="J743" s="2"/>
      <c r="L743" s="2"/>
      <c r="P743" s="3"/>
      <c r="Q743" s="4"/>
      <c r="R743" s="5"/>
      <c r="S743" s="6"/>
      <c r="AC743" s="6"/>
    </row>
    <row r="744" spans="5:29" x14ac:dyDescent="0.25">
      <c r="E744" s="2"/>
      <c r="G744" s="2"/>
      <c r="J744" s="2"/>
      <c r="L744" s="2"/>
      <c r="P744" s="3"/>
      <c r="Q744" s="4"/>
      <c r="R744" s="5"/>
      <c r="S744" s="6"/>
      <c r="AC744" s="6"/>
    </row>
    <row r="745" spans="5:29" x14ac:dyDescent="0.25">
      <c r="E745" s="2"/>
      <c r="G745" s="2"/>
      <c r="J745" s="2"/>
      <c r="L745" s="2"/>
      <c r="P745" s="3"/>
      <c r="Q745" s="4"/>
      <c r="R745" s="5"/>
      <c r="S745" s="6"/>
      <c r="AC745" s="6"/>
    </row>
    <row r="746" spans="5:29" x14ac:dyDescent="0.25">
      <c r="E746" s="2"/>
      <c r="G746" s="2"/>
      <c r="J746" s="2"/>
      <c r="L746" s="2"/>
      <c r="P746" s="3"/>
      <c r="Q746" s="4"/>
      <c r="R746" s="5"/>
      <c r="S746" s="6"/>
      <c r="AC746" s="6"/>
    </row>
    <row r="747" spans="5:29" x14ac:dyDescent="0.25">
      <c r="E747" s="2"/>
      <c r="G747" s="2"/>
      <c r="J747" s="2"/>
      <c r="L747" s="2"/>
      <c r="P747" s="3"/>
      <c r="Q747" s="4"/>
      <c r="R747" s="5"/>
      <c r="S747" s="6"/>
      <c r="AC747" s="6"/>
    </row>
    <row r="748" spans="5:29" x14ac:dyDescent="0.25">
      <c r="E748" s="2"/>
      <c r="G748" s="2"/>
      <c r="J748" s="2"/>
      <c r="L748" s="2"/>
      <c r="P748" s="3"/>
      <c r="Q748" s="4"/>
      <c r="R748" s="5"/>
      <c r="S748" s="6"/>
      <c r="AC748" s="6"/>
    </row>
    <row r="749" spans="5:29" x14ac:dyDescent="0.25">
      <c r="E749" s="2"/>
      <c r="G749" s="2"/>
      <c r="J749" s="2"/>
      <c r="L749" s="2"/>
      <c r="P749" s="3"/>
      <c r="Q749" s="4"/>
      <c r="R749" s="5"/>
      <c r="S749" s="6"/>
      <c r="AC749" s="6"/>
    </row>
    <row r="750" spans="5:29" x14ac:dyDescent="0.25">
      <c r="E750" s="2"/>
      <c r="G750" s="2"/>
      <c r="J750" s="2"/>
      <c r="L750" s="2"/>
      <c r="P750" s="3"/>
      <c r="Q750" s="4"/>
      <c r="R750" s="5"/>
      <c r="S750" s="6"/>
      <c r="AC750" s="6"/>
    </row>
    <row r="751" spans="5:29" x14ac:dyDescent="0.25">
      <c r="E751" s="2"/>
      <c r="G751" s="2"/>
      <c r="J751" s="2"/>
      <c r="L751" s="2"/>
      <c r="P751" s="3"/>
      <c r="Q751" s="4"/>
      <c r="R751" s="5"/>
      <c r="S751" s="6"/>
      <c r="AC751" s="6"/>
    </row>
    <row r="752" spans="5:29" x14ac:dyDescent="0.25">
      <c r="E752" s="2"/>
      <c r="G752" s="2"/>
      <c r="J752" s="2"/>
      <c r="L752" s="2"/>
      <c r="P752" s="3"/>
      <c r="Q752" s="4"/>
      <c r="R752" s="5"/>
      <c r="S752" s="6"/>
      <c r="AC752" s="6"/>
    </row>
    <row r="753" spans="5:29" x14ac:dyDescent="0.25">
      <c r="E753" s="2"/>
      <c r="G753" s="2"/>
      <c r="J753" s="2"/>
      <c r="L753" s="2"/>
      <c r="P753" s="3"/>
      <c r="Q753" s="4"/>
      <c r="R753" s="5"/>
      <c r="S753" s="6"/>
      <c r="AC753" s="6"/>
    </row>
    <row r="754" spans="5:29" x14ac:dyDescent="0.25">
      <c r="E754" s="2"/>
      <c r="G754" s="2"/>
      <c r="J754" s="2"/>
      <c r="L754" s="2"/>
      <c r="P754" s="3"/>
      <c r="Q754" s="4"/>
      <c r="R754" s="5"/>
      <c r="S754" s="6"/>
      <c r="AC754" s="6"/>
    </row>
    <row r="755" spans="5:29" x14ac:dyDescent="0.25">
      <c r="E755" s="2"/>
      <c r="G755" s="2"/>
      <c r="J755" s="2"/>
      <c r="L755" s="2"/>
      <c r="P755" s="3"/>
      <c r="Q755" s="4"/>
      <c r="R755" s="5"/>
      <c r="S755" s="6"/>
      <c r="AC755" s="6"/>
    </row>
    <row r="756" spans="5:29" x14ac:dyDescent="0.25">
      <c r="E756" s="2"/>
      <c r="G756" s="2"/>
      <c r="J756" s="2"/>
      <c r="L756" s="2"/>
      <c r="P756" s="3"/>
      <c r="Q756" s="4"/>
      <c r="R756" s="5"/>
      <c r="S756" s="6"/>
      <c r="AC756" s="6"/>
    </row>
    <row r="757" spans="5:29" x14ac:dyDescent="0.25">
      <c r="E757" s="2"/>
      <c r="G757" s="2"/>
      <c r="J757" s="2"/>
      <c r="L757" s="2"/>
      <c r="P757" s="3"/>
      <c r="Q757" s="4"/>
      <c r="R757" s="5"/>
      <c r="S757" s="6"/>
      <c r="AC757" s="6"/>
    </row>
    <row r="758" spans="5:29" x14ac:dyDescent="0.25">
      <c r="E758" s="2"/>
      <c r="G758" s="2"/>
      <c r="J758" s="2"/>
      <c r="L758" s="2"/>
      <c r="P758" s="3"/>
      <c r="Q758" s="4"/>
      <c r="R758" s="5"/>
      <c r="S758" s="6"/>
      <c r="AC758" s="6"/>
    </row>
    <row r="759" spans="5:29" x14ac:dyDescent="0.25">
      <c r="E759" s="2"/>
      <c r="G759" s="2"/>
      <c r="J759" s="2"/>
      <c r="L759" s="2"/>
      <c r="P759" s="3"/>
      <c r="Q759" s="4"/>
      <c r="R759" s="5"/>
      <c r="S759" s="6"/>
      <c r="AC759" s="6"/>
    </row>
    <row r="760" spans="5:29" x14ac:dyDescent="0.25">
      <c r="E760" s="2"/>
      <c r="G760" s="2"/>
      <c r="J760" s="2"/>
      <c r="L760" s="2"/>
      <c r="P760" s="3"/>
      <c r="Q760" s="4"/>
      <c r="R760" s="5"/>
      <c r="S760" s="6"/>
      <c r="AC760" s="6"/>
    </row>
    <row r="761" spans="5:29" x14ac:dyDescent="0.25">
      <c r="E761" s="2"/>
      <c r="G761" s="2"/>
      <c r="J761" s="2"/>
      <c r="L761" s="2"/>
      <c r="P761" s="3"/>
      <c r="Q761" s="4"/>
      <c r="R761" s="5"/>
      <c r="S761" s="6"/>
      <c r="AC761" s="6"/>
    </row>
    <row r="762" spans="5:29" x14ac:dyDescent="0.25">
      <c r="E762" s="2"/>
      <c r="G762" s="2"/>
      <c r="J762" s="2"/>
      <c r="L762" s="2"/>
      <c r="P762" s="3"/>
      <c r="Q762" s="4"/>
      <c r="R762" s="5"/>
      <c r="S762" s="6"/>
      <c r="AC762" s="6"/>
    </row>
    <row r="763" spans="5:29" x14ac:dyDescent="0.25">
      <c r="E763" s="2"/>
      <c r="G763" s="2"/>
      <c r="J763" s="2"/>
      <c r="L763" s="2"/>
      <c r="P763" s="3"/>
      <c r="Q763" s="4"/>
      <c r="R763" s="5"/>
      <c r="S763" s="6"/>
      <c r="AC763" s="6"/>
    </row>
    <row r="764" spans="5:29" x14ac:dyDescent="0.25">
      <c r="E764" s="2"/>
      <c r="G764" s="2"/>
      <c r="J764" s="2"/>
      <c r="L764" s="2"/>
      <c r="P764" s="3"/>
      <c r="Q764" s="4"/>
      <c r="R764" s="5"/>
      <c r="S764" s="6"/>
      <c r="AC764" s="6"/>
    </row>
    <row r="765" spans="5:29" x14ac:dyDescent="0.25">
      <c r="E765" s="2"/>
      <c r="G765" s="2"/>
      <c r="J765" s="2"/>
      <c r="L765" s="2"/>
      <c r="P765" s="3"/>
      <c r="Q765" s="4"/>
      <c r="R765" s="5"/>
      <c r="S765" s="6"/>
      <c r="AC765" s="6"/>
    </row>
    <row r="766" spans="5:29" x14ac:dyDescent="0.25">
      <c r="E766" s="2"/>
      <c r="G766" s="2"/>
      <c r="J766" s="2"/>
      <c r="L766" s="2"/>
      <c r="P766" s="3"/>
      <c r="Q766" s="4"/>
      <c r="R766" s="5"/>
      <c r="S766" s="6"/>
      <c r="AC766" s="6"/>
    </row>
    <row r="767" spans="5:29" x14ac:dyDescent="0.25">
      <c r="E767" s="2"/>
      <c r="G767" s="2"/>
      <c r="J767" s="2"/>
      <c r="L767" s="2"/>
      <c r="P767" s="3"/>
      <c r="Q767" s="4"/>
      <c r="R767" s="5"/>
      <c r="S767" s="6"/>
      <c r="AC767" s="6"/>
    </row>
    <row r="768" spans="5:29" x14ac:dyDescent="0.25">
      <c r="E768" s="2"/>
      <c r="G768" s="2"/>
      <c r="J768" s="2"/>
      <c r="L768" s="2"/>
      <c r="P768" s="3"/>
      <c r="Q768" s="4"/>
      <c r="R768" s="5"/>
      <c r="S768" s="6"/>
      <c r="AC768" s="6"/>
    </row>
    <row r="769" spans="5:29" x14ac:dyDescent="0.25">
      <c r="E769" s="2"/>
      <c r="G769" s="2"/>
      <c r="J769" s="2"/>
      <c r="L769" s="2"/>
      <c r="P769" s="3"/>
      <c r="Q769" s="4"/>
      <c r="R769" s="5"/>
      <c r="S769" s="6"/>
      <c r="AC769" s="6"/>
    </row>
    <row r="770" spans="5:29" x14ac:dyDescent="0.25">
      <c r="E770" s="2"/>
      <c r="G770" s="2"/>
      <c r="J770" s="2"/>
      <c r="L770" s="2"/>
      <c r="P770" s="3"/>
      <c r="Q770" s="4"/>
      <c r="R770" s="5"/>
      <c r="S770" s="6"/>
      <c r="AC770" s="6"/>
    </row>
    <row r="771" spans="5:29" x14ac:dyDescent="0.25">
      <c r="E771" s="2"/>
      <c r="G771" s="2"/>
      <c r="J771" s="2"/>
      <c r="L771" s="2"/>
      <c r="P771" s="3"/>
      <c r="Q771" s="4"/>
      <c r="R771" s="5"/>
      <c r="S771" s="6"/>
      <c r="AC771" s="6"/>
    </row>
    <row r="772" spans="5:29" x14ac:dyDescent="0.25">
      <c r="E772" s="2"/>
      <c r="G772" s="2"/>
      <c r="J772" s="2"/>
      <c r="L772" s="2"/>
      <c r="P772" s="3"/>
      <c r="Q772" s="4"/>
      <c r="R772" s="5"/>
      <c r="S772" s="6"/>
      <c r="AC772" s="6"/>
    </row>
    <row r="773" spans="5:29" x14ac:dyDescent="0.25">
      <c r="E773" s="2"/>
      <c r="G773" s="2"/>
      <c r="J773" s="2"/>
      <c r="L773" s="2"/>
      <c r="P773" s="3"/>
      <c r="Q773" s="4"/>
      <c r="R773" s="5"/>
      <c r="S773" s="6"/>
      <c r="AC773" s="6"/>
    </row>
    <row r="774" spans="5:29" x14ac:dyDescent="0.25">
      <c r="E774" s="2"/>
      <c r="G774" s="2"/>
      <c r="J774" s="2"/>
      <c r="L774" s="2"/>
      <c r="P774" s="3"/>
      <c r="Q774" s="4"/>
      <c r="R774" s="5"/>
      <c r="S774" s="6"/>
      <c r="AC774" s="6"/>
    </row>
    <row r="775" spans="5:29" x14ac:dyDescent="0.25">
      <c r="E775" s="2"/>
      <c r="G775" s="2"/>
      <c r="J775" s="2"/>
      <c r="L775" s="2"/>
      <c r="P775" s="3"/>
      <c r="Q775" s="4"/>
      <c r="R775" s="5"/>
      <c r="S775" s="6"/>
      <c r="AC775" s="6"/>
    </row>
    <row r="776" spans="5:29" x14ac:dyDescent="0.25">
      <c r="E776" s="2"/>
      <c r="G776" s="2"/>
      <c r="J776" s="2"/>
      <c r="L776" s="2"/>
      <c r="P776" s="3"/>
      <c r="Q776" s="4"/>
      <c r="R776" s="5"/>
      <c r="S776" s="6"/>
      <c r="AC776" s="6"/>
    </row>
    <row r="777" spans="5:29" x14ac:dyDescent="0.25">
      <c r="E777" s="2"/>
      <c r="G777" s="2"/>
      <c r="J777" s="2"/>
      <c r="L777" s="2"/>
      <c r="P777" s="3"/>
      <c r="Q777" s="4"/>
      <c r="R777" s="5"/>
      <c r="S777" s="6"/>
      <c r="AC777" s="6"/>
    </row>
    <row r="778" spans="5:29" x14ac:dyDescent="0.25">
      <c r="E778" s="2"/>
      <c r="G778" s="2"/>
      <c r="J778" s="2"/>
      <c r="L778" s="2"/>
      <c r="P778" s="3"/>
      <c r="Q778" s="4"/>
      <c r="R778" s="5"/>
      <c r="S778" s="6"/>
      <c r="AC778" s="6"/>
    </row>
    <row r="779" spans="5:29" x14ac:dyDescent="0.25">
      <c r="E779" s="2"/>
      <c r="G779" s="2"/>
      <c r="J779" s="2"/>
      <c r="L779" s="2"/>
      <c r="P779" s="3"/>
      <c r="Q779" s="4"/>
      <c r="R779" s="5"/>
      <c r="S779" s="6"/>
      <c r="AC779" s="6"/>
    </row>
    <row r="780" spans="5:29" x14ac:dyDescent="0.25">
      <c r="E780" s="2"/>
      <c r="G780" s="2"/>
      <c r="J780" s="2"/>
      <c r="L780" s="2"/>
      <c r="P780" s="3"/>
      <c r="Q780" s="4"/>
      <c r="R780" s="5"/>
      <c r="S780" s="6"/>
      <c r="AC780" s="6"/>
    </row>
    <row r="781" spans="5:29" x14ac:dyDescent="0.25">
      <c r="E781" s="2"/>
      <c r="G781" s="2"/>
      <c r="J781" s="2"/>
      <c r="L781" s="2"/>
      <c r="P781" s="3"/>
      <c r="Q781" s="4"/>
      <c r="R781" s="5"/>
      <c r="S781" s="6"/>
      <c r="AC781" s="6"/>
    </row>
    <row r="782" spans="5:29" x14ac:dyDescent="0.25">
      <c r="E782" s="2"/>
      <c r="G782" s="2"/>
      <c r="J782" s="2"/>
      <c r="L782" s="2"/>
      <c r="P782" s="3"/>
      <c r="Q782" s="4"/>
      <c r="R782" s="5"/>
      <c r="S782" s="6"/>
      <c r="AC782" s="6"/>
    </row>
    <row r="783" spans="5:29" x14ac:dyDescent="0.25">
      <c r="E783" s="2"/>
      <c r="G783" s="2"/>
      <c r="J783" s="2"/>
      <c r="L783" s="2"/>
      <c r="P783" s="3"/>
      <c r="Q783" s="4"/>
      <c r="R783" s="5"/>
      <c r="S783" s="6"/>
      <c r="AC783" s="6"/>
    </row>
    <row r="784" spans="5:29" x14ac:dyDescent="0.25">
      <c r="E784" s="2"/>
      <c r="G784" s="2"/>
      <c r="J784" s="2"/>
      <c r="L784" s="2"/>
      <c r="P784" s="3"/>
      <c r="Q784" s="4"/>
      <c r="R784" s="5"/>
      <c r="S784" s="6"/>
      <c r="AC784" s="6"/>
    </row>
    <row r="785" spans="5:29" x14ac:dyDescent="0.25">
      <c r="E785" s="2"/>
      <c r="G785" s="2"/>
      <c r="J785" s="2"/>
      <c r="L785" s="2"/>
      <c r="P785" s="3"/>
      <c r="Q785" s="4"/>
      <c r="R785" s="5"/>
      <c r="S785" s="6"/>
      <c r="AC785" s="6"/>
    </row>
    <row r="786" spans="5:29" x14ac:dyDescent="0.25">
      <c r="E786" s="2"/>
      <c r="G786" s="2"/>
      <c r="J786" s="2"/>
      <c r="L786" s="2"/>
      <c r="P786" s="3"/>
      <c r="Q786" s="4"/>
      <c r="R786" s="5"/>
      <c r="S786" s="6"/>
      <c r="AC786" s="6"/>
    </row>
    <row r="787" spans="5:29" x14ac:dyDescent="0.25">
      <c r="E787" s="2"/>
      <c r="G787" s="2"/>
      <c r="J787" s="2"/>
      <c r="L787" s="2"/>
      <c r="P787" s="3"/>
      <c r="Q787" s="4"/>
      <c r="R787" s="5"/>
      <c r="S787" s="6"/>
      <c r="AC787" s="6"/>
    </row>
    <row r="788" spans="5:29" x14ac:dyDescent="0.25">
      <c r="E788" s="2"/>
      <c r="G788" s="2"/>
      <c r="J788" s="2"/>
      <c r="L788" s="2"/>
      <c r="P788" s="3"/>
      <c r="Q788" s="4"/>
      <c r="R788" s="5"/>
      <c r="S788" s="6"/>
      <c r="AC788" s="6"/>
    </row>
    <row r="789" spans="5:29" x14ac:dyDescent="0.25">
      <c r="E789" s="2"/>
      <c r="G789" s="2"/>
      <c r="J789" s="2"/>
      <c r="L789" s="2"/>
      <c r="P789" s="3"/>
      <c r="Q789" s="4"/>
      <c r="R789" s="5"/>
      <c r="S789" s="6"/>
      <c r="AC789" s="6"/>
    </row>
    <row r="790" spans="5:29" x14ac:dyDescent="0.25">
      <c r="E790" s="2"/>
      <c r="G790" s="2"/>
      <c r="J790" s="2"/>
      <c r="L790" s="2"/>
      <c r="P790" s="3"/>
      <c r="Q790" s="4"/>
      <c r="R790" s="5"/>
      <c r="S790" s="6"/>
      <c r="AC790" s="6"/>
    </row>
    <row r="791" spans="5:29" x14ac:dyDescent="0.25">
      <c r="E791" s="2"/>
      <c r="G791" s="2"/>
      <c r="J791" s="2"/>
      <c r="L791" s="2"/>
      <c r="P791" s="3"/>
      <c r="Q791" s="4"/>
      <c r="R791" s="5"/>
      <c r="S791" s="6"/>
      <c r="AC791" s="6"/>
    </row>
    <row r="792" spans="5:29" x14ac:dyDescent="0.25">
      <c r="E792" s="2"/>
      <c r="G792" s="2"/>
      <c r="J792" s="2"/>
      <c r="L792" s="2"/>
      <c r="P792" s="3"/>
      <c r="Q792" s="4"/>
      <c r="R792" s="5"/>
      <c r="S792" s="6"/>
      <c r="AC792" s="6"/>
    </row>
    <row r="793" spans="5:29" x14ac:dyDescent="0.25">
      <c r="E793" s="2"/>
      <c r="G793" s="2"/>
      <c r="J793" s="2"/>
      <c r="L793" s="2"/>
      <c r="P793" s="3"/>
      <c r="Q793" s="4"/>
      <c r="R793" s="5"/>
      <c r="S793" s="6"/>
      <c r="AC793" s="6"/>
    </row>
    <row r="794" spans="5:29" x14ac:dyDescent="0.25">
      <c r="E794" s="2"/>
      <c r="G794" s="2"/>
      <c r="J794" s="2"/>
      <c r="L794" s="2"/>
      <c r="P794" s="3"/>
      <c r="Q794" s="4"/>
      <c r="R794" s="5"/>
      <c r="S794" s="6"/>
      <c r="AC794" s="6"/>
    </row>
    <row r="795" spans="5:29" x14ac:dyDescent="0.25">
      <c r="E795" s="2"/>
      <c r="G795" s="2"/>
      <c r="J795" s="2"/>
      <c r="L795" s="2"/>
      <c r="P795" s="3"/>
      <c r="Q795" s="4"/>
      <c r="R795" s="5"/>
      <c r="S795" s="6"/>
      <c r="AC795" s="6"/>
    </row>
    <row r="796" spans="5:29" x14ac:dyDescent="0.25">
      <c r="E796" s="2"/>
      <c r="G796" s="2"/>
      <c r="J796" s="2"/>
      <c r="L796" s="2"/>
      <c r="P796" s="3"/>
      <c r="Q796" s="4"/>
      <c r="R796" s="5"/>
      <c r="S796" s="6"/>
      <c r="AC796" s="6"/>
    </row>
    <row r="797" spans="5:29" x14ac:dyDescent="0.25">
      <c r="E797" s="2"/>
      <c r="G797" s="2"/>
      <c r="J797" s="2"/>
      <c r="L797" s="2"/>
      <c r="P797" s="3"/>
      <c r="Q797" s="4"/>
      <c r="R797" s="5"/>
      <c r="S797" s="6"/>
      <c r="AC797" s="6"/>
    </row>
    <row r="798" spans="5:29" x14ac:dyDescent="0.25">
      <c r="E798" s="2"/>
      <c r="G798" s="2"/>
      <c r="J798" s="2"/>
      <c r="L798" s="2"/>
      <c r="P798" s="3"/>
      <c r="Q798" s="4"/>
      <c r="R798" s="5"/>
      <c r="S798" s="6"/>
      <c r="AC798" s="6"/>
    </row>
    <row r="799" spans="5:29" x14ac:dyDescent="0.25">
      <c r="E799" s="2"/>
      <c r="G799" s="2"/>
      <c r="J799" s="2"/>
      <c r="L799" s="2"/>
      <c r="P799" s="3"/>
      <c r="Q799" s="4"/>
      <c r="R799" s="5"/>
      <c r="S799" s="6"/>
      <c r="AC799" s="6"/>
    </row>
    <row r="800" spans="5:29" x14ac:dyDescent="0.25">
      <c r="E800" s="2"/>
      <c r="G800" s="2"/>
      <c r="J800" s="2"/>
      <c r="L800" s="2"/>
      <c r="P800" s="3"/>
      <c r="Q800" s="4"/>
      <c r="R800" s="5"/>
      <c r="S800" s="6"/>
      <c r="AC800" s="6"/>
    </row>
    <row r="801" spans="5:29" x14ac:dyDescent="0.25">
      <c r="E801" s="2"/>
      <c r="G801" s="2"/>
      <c r="J801" s="2"/>
      <c r="L801" s="2"/>
      <c r="P801" s="3"/>
      <c r="Q801" s="4"/>
      <c r="R801" s="5"/>
      <c r="S801" s="6"/>
      <c r="AC801" s="6"/>
    </row>
    <row r="802" spans="5:29" x14ac:dyDescent="0.25">
      <c r="E802" s="2"/>
      <c r="G802" s="2"/>
      <c r="J802" s="2"/>
      <c r="L802" s="2"/>
      <c r="P802" s="3"/>
      <c r="Q802" s="4"/>
      <c r="R802" s="5"/>
      <c r="S802" s="6"/>
      <c r="AC802" s="6"/>
    </row>
    <row r="803" spans="5:29" x14ac:dyDescent="0.25">
      <c r="E803" s="2"/>
      <c r="G803" s="2"/>
      <c r="J803" s="2"/>
      <c r="L803" s="2"/>
      <c r="P803" s="3"/>
      <c r="Q803" s="4"/>
      <c r="R803" s="5"/>
      <c r="S803" s="6"/>
      <c r="AC803" s="6"/>
    </row>
    <row r="804" spans="5:29" x14ac:dyDescent="0.25">
      <c r="E804" s="2"/>
      <c r="G804" s="2"/>
      <c r="J804" s="2"/>
      <c r="L804" s="2"/>
      <c r="P804" s="3"/>
      <c r="Q804" s="4"/>
      <c r="R804" s="5"/>
      <c r="S804" s="6"/>
      <c r="AC804" s="6"/>
    </row>
    <row r="805" spans="5:29" x14ac:dyDescent="0.25">
      <c r="E805" s="2"/>
      <c r="G805" s="2"/>
      <c r="J805" s="2"/>
      <c r="L805" s="2"/>
      <c r="P805" s="3"/>
      <c r="Q805" s="4"/>
      <c r="R805" s="5"/>
      <c r="S805" s="6"/>
      <c r="AC805" s="6"/>
    </row>
    <row r="806" spans="5:29" x14ac:dyDescent="0.25">
      <c r="E806" s="2"/>
      <c r="G806" s="2"/>
      <c r="J806" s="2"/>
      <c r="L806" s="2"/>
      <c r="P806" s="3"/>
      <c r="Q806" s="4"/>
      <c r="R806" s="5"/>
      <c r="S806" s="6"/>
      <c r="AC806" s="6"/>
    </row>
    <row r="807" spans="5:29" x14ac:dyDescent="0.25">
      <c r="E807" s="2"/>
      <c r="G807" s="2"/>
      <c r="J807" s="2"/>
      <c r="L807" s="2"/>
      <c r="P807" s="3"/>
      <c r="Q807" s="4"/>
      <c r="R807" s="5"/>
      <c r="S807" s="6"/>
      <c r="AC807" s="6"/>
    </row>
    <row r="808" spans="5:29" x14ac:dyDescent="0.25">
      <c r="E808" s="2"/>
      <c r="G808" s="2"/>
      <c r="J808" s="2"/>
      <c r="L808" s="2"/>
      <c r="P808" s="3"/>
      <c r="Q808" s="4"/>
      <c r="R808" s="5"/>
      <c r="S808" s="6"/>
      <c r="AC808" s="6"/>
    </row>
    <row r="809" spans="5:29" x14ac:dyDescent="0.25">
      <c r="E809" s="2"/>
      <c r="G809" s="2"/>
      <c r="J809" s="2"/>
      <c r="L809" s="2"/>
      <c r="P809" s="3"/>
      <c r="Q809" s="4"/>
      <c r="R809" s="5"/>
      <c r="S809" s="6"/>
      <c r="AC809" s="6"/>
    </row>
    <row r="810" spans="5:29" x14ac:dyDescent="0.25">
      <c r="E810" s="2"/>
      <c r="G810" s="2"/>
      <c r="J810" s="2"/>
      <c r="L810" s="2"/>
      <c r="P810" s="3"/>
      <c r="Q810" s="4"/>
      <c r="R810" s="5"/>
      <c r="S810" s="6"/>
      <c r="AC810" s="6"/>
    </row>
    <row r="811" spans="5:29" x14ac:dyDescent="0.25">
      <c r="E811" s="2"/>
      <c r="G811" s="2"/>
      <c r="J811" s="2"/>
      <c r="L811" s="2"/>
      <c r="P811" s="3"/>
      <c r="Q811" s="4"/>
      <c r="R811" s="5"/>
      <c r="S811" s="6"/>
      <c r="AC811" s="6"/>
    </row>
    <row r="812" spans="5:29" x14ac:dyDescent="0.25">
      <c r="E812" s="2"/>
      <c r="G812" s="2"/>
      <c r="J812" s="2"/>
      <c r="L812" s="2"/>
      <c r="P812" s="3"/>
      <c r="Q812" s="4"/>
      <c r="R812" s="5"/>
      <c r="S812" s="6"/>
      <c r="AC812" s="6"/>
    </row>
    <row r="813" spans="5:29" x14ac:dyDescent="0.25">
      <c r="E813" s="2"/>
      <c r="G813" s="2"/>
      <c r="J813" s="2"/>
      <c r="L813" s="2"/>
      <c r="P813" s="3"/>
      <c r="Q813" s="4"/>
      <c r="R813" s="5"/>
      <c r="S813" s="6"/>
      <c r="AC813" s="6"/>
    </row>
    <row r="814" spans="5:29" x14ac:dyDescent="0.25">
      <c r="E814" s="2"/>
      <c r="G814" s="2"/>
      <c r="J814" s="2"/>
      <c r="L814" s="2"/>
      <c r="P814" s="3"/>
      <c r="Q814" s="4"/>
      <c r="R814" s="5"/>
      <c r="S814" s="6"/>
      <c r="AC814" s="6"/>
    </row>
    <row r="815" spans="5:29" x14ac:dyDescent="0.25">
      <c r="E815" s="2"/>
      <c r="G815" s="2"/>
      <c r="J815" s="2"/>
      <c r="L815" s="2"/>
      <c r="P815" s="3"/>
      <c r="Q815" s="4"/>
      <c r="R815" s="5"/>
      <c r="S815" s="6"/>
      <c r="AC815" s="6"/>
    </row>
    <row r="816" spans="5:29" x14ac:dyDescent="0.25">
      <c r="E816" s="2"/>
      <c r="G816" s="2"/>
      <c r="J816" s="2"/>
      <c r="L816" s="2"/>
      <c r="P816" s="3"/>
      <c r="Q816" s="4"/>
      <c r="R816" s="5"/>
      <c r="S816" s="6"/>
      <c r="AC816" s="6"/>
    </row>
    <row r="817" spans="5:29" x14ac:dyDescent="0.25">
      <c r="E817" s="2"/>
      <c r="G817" s="2"/>
      <c r="J817" s="2"/>
      <c r="L817" s="2"/>
      <c r="P817" s="3"/>
      <c r="Q817" s="4"/>
      <c r="R817" s="5"/>
      <c r="S817" s="6"/>
      <c r="AC817" s="6"/>
    </row>
    <row r="818" spans="5:29" x14ac:dyDescent="0.25">
      <c r="E818" s="2"/>
      <c r="G818" s="2"/>
      <c r="J818" s="2"/>
      <c r="L818" s="2"/>
      <c r="P818" s="3"/>
      <c r="Q818" s="4"/>
      <c r="R818" s="5"/>
      <c r="S818" s="6"/>
      <c r="AC818" s="6"/>
    </row>
    <row r="819" spans="5:29" x14ac:dyDescent="0.25">
      <c r="E819" s="2"/>
      <c r="G819" s="2"/>
      <c r="J819" s="2"/>
      <c r="L819" s="2"/>
      <c r="P819" s="3"/>
      <c r="Q819" s="4"/>
      <c r="R819" s="5"/>
      <c r="S819" s="6"/>
      <c r="AC819" s="6"/>
    </row>
    <row r="820" spans="5:29" x14ac:dyDescent="0.25">
      <c r="E820" s="2"/>
      <c r="G820" s="2"/>
      <c r="J820" s="2"/>
      <c r="L820" s="2"/>
      <c r="P820" s="3"/>
      <c r="Q820" s="4"/>
      <c r="R820" s="5"/>
      <c r="S820" s="6"/>
      <c r="AC820" s="6"/>
    </row>
    <row r="821" spans="5:29" x14ac:dyDescent="0.25">
      <c r="E821" s="2"/>
      <c r="G821" s="2"/>
      <c r="J821" s="2"/>
      <c r="L821" s="2"/>
      <c r="P821" s="3"/>
      <c r="Q821" s="4"/>
      <c r="R821" s="5"/>
      <c r="S821" s="6"/>
      <c r="AC821" s="6"/>
    </row>
    <row r="822" spans="5:29" x14ac:dyDescent="0.25">
      <c r="E822" s="2"/>
      <c r="G822" s="2"/>
      <c r="J822" s="2"/>
      <c r="L822" s="2"/>
      <c r="P822" s="3"/>
      <c r="Q822" s="4"/>
      <c r="R822" s="5"/>
      <c r="S822" s="6"/>
      <c r="AC822" s="6"/>
    </row>
    <row r="823" spans="5:29" x14ac:dyDescent="0.25">
      <c r="E823" s="2"/>
      <c r="G823" s="2"/>
      <c r="J823" s="2"/>
      <c r="L823" s="2"/>
      <c r="P823" s="3"/>
      <c r="Q823" s="4"/>
      <c r="R823" s="5"/>
      <c r="S823" s="6"/>
      <c r="AC823" s="6"/>
    </row>
    <row r="824" spans="5:29" x14ac:dyDescent="0.25">
      <c r="E824" s="2"/>
      <c r="G824" s="2"/>
      <c r="J824" s="2"/>
      <c r="L824" s="2"/>
      <c r="P824" s="3"/>
      <c r="Q824" s="4"/>
      <c r="R824" s="5"/>
      <c r="S824" s="6"/>
      <c r="AC824" s="6"/>
    </row>
    <row r="825" spans="5:29" x14ac:dyDescent="0.25">
      <c r="E825" s="2"/>
      <c r="G825" s="2"/>
      <c r="J825" s="2"/>
      <c r="L825" s="2"/>
      <c r="P825" s="3"/>
      <c r="Q825" s="4"/>
      <c r="R825" s="5"/>
      <c r="S825" s="6"/>
      <c r="AC825" s="6"/>
    </row>
    <row r="826" spans="5:29" x14ac:dyDescent="0.25">
      <c r="E826" s="2"/>
      <c r="G826" s="2"/>
      <c r="J826" s="2"/>
      <c r="L826" s="2"/>
      <c r="P826" s="3"/>
      <c r="Q826" s="4"/>
      <c r="R826" s="5"/>
      <c r="S826" s="6"/>
      <c r="AC826" s="6"/>
    </row>
    <row r="827" spans="5:29" x14ac:dyDescent="0.25">
      <c r="E827" s="2"/>
      <c r="G827" s="2"/>
      <c r="J827" s="2"/>
      <c r="L827" s="2"/>
      <c r="P827" s="3"/>
      <c r="Q827" s="4"/>
      <c r="R827" s="5"/>
      <c r="S827" s="6"/>
      <c r="AC827" s="6"/>
    </row>
    <row r="828" spans="5:29" x14ac:dyDescent="0.25">
      <c r="E828" s="2"/>
      <c r="G828" s="2"/>
      <c r="J828" s="2"/>
      <c r="L828" s="2"/>
      <c r="P828" s="3"/>
      <c r="Q828" s="4"/>
      <c r="R828" s="5"/>
      <c r="S828" s="6"/>
      <c r="AC828" s="6"/>
    </row>
    <row r="829" spans="5:29" x14ac:dyDescent="0.25">
      <c r="E829" s="2"/>
      <c r="G829" s="2"/>
      <c r="J829" s="2"/>
      <c r="L829" s="2"/>
      <c r="P829" s="3"/>
      <c r="Q829" s="4"/>
      <c r="R829" s="5"/>
      <c r="S829" s="6"/>
      <c r="AC829" s="6"/>
    </row>
    <row r="830" spans="5:29" x14ac:dyDescent="0.25">
      <c r="E830" s="2"/>
      <c r="G830" s="2"/>
      <c r="J830" s="2"/>
      <c r="L830" s="2"/>
      <c r="P830" s="3"/>
      <c r="Q830" s="4"/>
      <c r="R830" s="5"/>
      <c r="S830" s="6"/>
      <c r="AC830" s="6"/>
    </row>
    <row r="831" spans="5:29" x14ac:dyDescent="0.25">
      <c r="E831" s="2"/>
      <c r="G831" s="2"/>
      <c r="J831" s="2"/>
      <c r="L831" s="2"/>
      <c r="P831" s="3"/>
      <c r="Q831" s="4"/>
      <c r="R831" s="5"/>
      <c r="S831" s="6"/>
      <c r="AC831" s="6"/>
    </row>
    <row r="832" spans="5:29" x14ac:dyDescent="0.25">
      <c r="E832" s="2"/>
      <c r="G832" s="2"/>
      <c r="J832" s="2"/>
      <c r="L832" s="2"/>
      <c r="P832" s="3"/>
      <c r="Q832" s="4"/>
      <c r="R832" s="5"/>
      <c r="S832" s="6"/>
      <c r="AC832" s="6"/>
    </row>
    <row r="833" spans="5:29" x14ac:dyDescent="0.25">
      <c r="E833" s="2"/>
      <c r="G833" s="2"/>
      <c r="J833" s="2"/>
      <c r="L833" s="2"/>
      <c r="P833" s="3"/>
      <c r="Q833" s="4"/>
      <c r="R833" s="5"/>
      <c r="S833" s="6"/>
      <c r="AC833" s="6"/>
    </row>
    <row r="834" spans="5:29" x14ac:dyDescent="0.25">
      <c r="E834" s="2"/>
      <c r="G834" s="2"/>
      <c r="J834" s="2"/>
      <c r="L834" s="2"/>
      <c r="P834" s="3"/>
      <c r="Q834" s="4"/>
      <c r="R834" s="5"/>
      <c r="S834" s="6"/>
      <c r="AC834" s="6"/>
    </row>
    <row r="835" spans="5:29" x14ac:dyDescent="0.25">
      <c r="E835" s="2"/>
      <c r="G835" s="2"/>
      <c r="J835" s="2"/>
      <c r="L835" s="2"/>
      <c r="P835" s="3"/>
      <c r="Q835" s="4"/>
      <c r="R835" s="5"/>
      <c r="S835" s="6"/>
      <c r="AC835" s="6"/>
    </row>
    <row r="836" spans="5:29" x14ac:dyDescent="0.25">
      <c r="E836" s="2"/>
      <c r="G836" s="2"/>
      <c r="J836" s="2"/>
      <c r="L836" s="2"/>
      <c r="P836" s="3"/>
      <c r="Q836" s="4"/>
      <c r="R836" s="5"/>
      <c r="S836" s="6"/>
      <c r="AC836" s="6"/>
    </row>
    <row r="837" spans="5:29" x14ac:dyDescent="0.25">
      <c r="E837" s="2"/>
      <c r="G837" s="2"/>
      <c r="J837" s="2"/>
      <c r="L837" s="2"/>
      <c r="P837" s="3"/>
      <c r="Q837" s="4"/>
      <c r="R837" s="5"/>
      <c r="S837" s="6"/>
      <c r="AC837" s="6"/>
    </row>
    <row r="838" spans="5:29" x14ac:dyDescent="0.25">
      <c r="E838" s="2"/>
      <c r="G838" s="2"/>
      <c r="J838" s="2"/>
      <c r="L838" s="2"/>
      <c r="P838" s="3"/>
      <c r="Q838" s="4"/>
      <c r="R838" s="5"/>
      <c r="S838" s="6"/>
      <c r="AC838" s="6"/>
    </row>
    <row r="839" spans="5:29" x14ac:dyDescent="0.25">
      <c r="E839" s="2"/>
      <c r="G839" s="2"/>
      <c r="J839" s="2"/>
      <c r="L839" s="2"/>
      <c r="P839" s="3"/>
      <c r="Q839" s="4"/>
      <c r="R839" s="5"/>
      <c r="S839" s="6"/>
      <c r="AC839" s="6"/>
    </row>
    <row r="840" spans="5:29" x14ac:dyDescent="0.25">
      <c r="E840" s="2"/>
      <c r="G840" s="2"/>
      <c r="J840" s="2"/>
      <c r="L840" s="2"/>
      <c r="P840" s="3"/>
      <c r="Q840" s="4"/>
      <c r="R840" s="5"/>
      <c r="S840" s="6"/>
      <c r="AC840" s="6"/>
    </row>
    <row r="841" spans="5:29" x14ac:dyDescent="0.25">
      <c r="E841" s="2"/>
      <c r="G841" s="2"/>
      <c r="J841" s="2"/>
      <c r="L841" s="2"/>
      <c r="P841" s="3"/>
      <c r="Q841" s="4"/>
      <c r="R841" s="5"/>
      <c r="S841" s="6"/>
      <c r="AC841" s="6"/>
    </row>
    <row r="842" spans="5:29" x14ac:dyDescent="0.25">
      <c r="E842" s="2"/>
      <c r="G842" s="2"/>
      <c r="J842" s="2"/>
      <c r="L842" s="2"/>
      <c r="P842" s="3"/>
      <c r="Q842" s="4"/>
      <c r="R842" s="5"/>
      <c r="S842" s="6"/>
      <c r="AC842" s="6"/>
    </row>
    <row r="843" spans="5:29" x14ac:dyDescent="0.25">
      <c r="E843" s="2"/>
      <c r="G843" s="2"/>
      <c r="J843" s="2"/>
      <c r="L843" s="2"/>
      <c r="P843" s="3"/>
      <c r="Q843" s="4"/>
      <c r="R843" s="5"/>
      <c r="S843" s="6"/>
      <c r="AC843" s="6"/>
    </row>
    <row r="844" spans="5:29" x14ac:dyDescent="0.25">
      <c r="E844" s="2"/>
      <c r="G844" s="2"/>
      <c r="J844" s="2"/>
      <c r="L844" s="2"/>
      <c r="P844" s="3"/>
      <c r="Q844" s="4"/>
      <c r="R844" s="5"/>
      <c r="S844" s="6"/>
      <c r="AC844" s="6"/>
    </row>
    <row r="845" spans="5:29" x14ac:dyDescent="0.25">
      <c r="E845" s="2"/>
      <c r="G845" s="2"/>
      <c r="J845" s="2"/>
      <c r="L845" s="2"/>
      <c r="P845" s="3"/>
      <c r="Q845" s="4"/>
      <c r="R845" s="5"/>
      <c r="S845" s="6"/>
      <c r="AC845" s="6"/>
    </row>
    <row r="846" spans="5:29" x14ac:dyDescent="0.25">
      <c r="E846" s="2"/>
      <c r="G846" s="2"/>
      <c r="J846" s="2"/>
      <c r="L846" s="2"/>
      <c r="P846" s="3"/>
      <c r="Q846" s="4"/>
      <c r="R846" s="5"/>
      <c r="S846" s="6"/>
      <c r="AC846" s="6"/>
    </row>
    <row r="847" spans="5:29" x14ac:dyDescent="0.25">
      <c r="E847" s="2"/>
      <c r="G847" s="2"/>
      <c r="J847" s="2"/>
      <c r="L847" s="2"/>
      <c r="P847" s="3"/>
      <c r="Q847" s="4"/>
      <c r="R847" s="5"/>
      <c r="S847" s="6"/>
      <c r="AC847" s="6"/>
    </row>
    <row r="848" spans="5:29" x14ac:dyDescent="0.25">
      <c r="E848" s="2"/>
      <c r="G848" s="2"/>
      <c r="J848" s="2"/>
      <c r="L848" s="2"/>
      <c r="P848" s="3"/>
      <c r="Q848" s="4"/>
      <c r="R848" s="5"/>
      <c r="S848" s="6"/>
      <c r="AC848" s="6"/>
    </row>
    <row r="849" spans="5:29" x14ac:dyDescent="0.25">
      <c r="E849" s="2"/>
      <c r="G849" s="2"/>
      <c r="J849" s="2"/>
      <c r="L849" s="2"/>
      <c r="P849" s="3"/>
      <c r="Q849" s="4"/>
      <c r="R849" s="5"/>
      <c r="S849" s="6"/>
      <c r="AC849" s="6"/>
    </row>
    <row r="850" spans="5:29" x14ac:dyDescent="0.25">
      <c r="E850" s="2"/>
      <c r="G850" s="2"/>
      <c r="J850" s="2"/>
      <c r="L850" s="2"/>
      <c r="P850" s="3"/>
      <c r="Q850" s="4"/>
      <c r="R850" s="5"/>
      <c r="S850" s="6"/>
      <c r="AC850" s="6"/>
    </row>
    <row r="851" spans="5:29" x14ac:dyDescent="0.25">
      <c r="E851" s="2"/>
      <c r="G851" s="2"/>
      <c r="J851" s="2"/>
      <c r="L851" s="2"/>
      <c r="P851" s="3"/>
      <c r="Q851" s="4"/>
      <c r="R851" s="5"/>
      <c r="S851" s="6"/>
      <c r="AC851" s="6"/>
    </row>
    <row r="852" spans="5:29" x14ac:dyDescent="0.25">
      <c r="E852" s="2"/>
      <c r="G852" s="2"/>
      <c r="J852" s="2"/>
      <c r="L852" s="2"/>
      <c r="P852" s="3"/>
      <c r="Q852" s="4"/>
      <c r="R852" s="5"/>
      <c r="S852" s="6"/>
      <c r="AC852" s="6"/>
    </row>
    <row r="853" spans="5:29" x14ac:dyDescent="0.25">
      <c r="E853" s="2"/>
      <c r="G853" s="2"/>
      <c r="J853" s="2"/>
      <c r="L853" s="2"/>
      <c r="P853" s="3"/>
      <c r="Q853" s="4"/>
      <c r="R853" s="5"/>
      <c r="S853" s="6"/>
      <c r="AC853" s="6"/>
    </row>
    <row r="854" spans="5:29" x14ac:dyDescent="0.25">
      <c r="E854" s="2"/>
      <c r="G854" s="2"/>
      <c r="J854" s="2"/>
      <c r="L854" s="2"/>
      <c r="P854" s="3"/>
      <c r="Q854" s="4"/>
      <c r="R854" s="5"/>
      <c r="S854" s="6"/>
      <c r="AC854" s="6"/>
    </row>
    <row r="855" spans="5:29" x14ac:dyDescent="0.25">
      <c r="E855" s="2"/>
      <c r="G855" s="2"/>
      <c r="J855" s="2"/>
      <c r="L855" s="2"/>
      <c r="P855" s="3"/>
      <c r="Q855" s="4"/>
      <c r="R855" s="5"/>
      <c r="S855" s="6"/>
      <c r="AC855" s="6"/>
    </row>
    <row r="856" spans="5:29" x14ac:dyDescent="0.25">
      <c r="E856" s="2"/>
      <c r="G856" s="2"/>
      <c r="J856" s="2"/>
      <c r="L856" s="2"/>
      <c r="P856" s="3"/>
      <c r="Q856" s="4"/>
      <c r="R856" s="5"/>
      <c r="S856" s="6"/>
      <c r="AC856" s="6"/>
    </row>
    <row r="857" spans="5:29" x14ac:dyDescent="0.25">
      <c r="E857" s="2"/>
      <c r="G857" s="2"/>
      <c r="J857" s="2"/>
      <c r="L857" s="2"/>
      <c r="P857" s="3"/>
      <c r="Q857" s="4"/>
      <c r="R857" s="5"/>
      <c r="S857" s="6"/>
      <c r="AC857" s="6"/>
    </row>
    <row r="858" spans="5:29" x14ac:dyDescent="0.25">
      <c r="E858" s="2"/>
      <c r="G858" s="2"/>
      <c r="J858" s="2"/>
      <c r="L858" s="2"/>
      <c r="P858" s="3"/>
      <c r="Q858" s="4"/>
      <c r="R858" s="5"/>
      <c r="S858" s="6"/>
      <c r="AC858" s="6"/>
    </row>
    <row r="859" spans="5:29" x14ac:dyDescent="0.25">
      <c r="E859" s="2"/>
      <c r="G859" s="2"/>
      <c r="J859" s="2"/>
      <c r="L859" s="2"/>
      <c r="P859" s="3"/>
      <c r="Q859" s="4"/>
      <c r="R859" s="5"/>
      <c r="S859" s="6"/>
      <c r="AC859" s="6"/>
    </row>
    <row r="860" spans="5:29" x14ac:dyDescent="0.25">
      <c r="E860" s="2"/>
      <c r="G860" s="2"/>
      <c r="J860" s="2"/>
      <c r="L860" s="2"/>
      <c r="P860" s="3"/>
      <c r="Q860" s="4"/>
      <c r="R860" s="5"/>
      <c r="S860" s="6"/>
      <c r="AC860" s="6"/>
    </row>
    <row r="861" spans="5:29" x14ac:dyDescent="0.25">
      <c r="E861" s="2"/>
      <c r="G861" s="2"/>
      <c r="J861" s="2"/>
      <c r="L861" s="2"/>
      <c r="P861" s="3"/>
      <c r="Q861" s="4"/>
      <c r="R861" s="5"/>
      <c r="S861" s="6"/>
      <c r="AC861" s="6"/>
    </row>
    <row r="862" spans="5:29" x14ac:dyDescent="0.25">
      <c r="E862" s="2"/>
      <c r="G862" s="2"/>
      <c r="J862" s="2"/>
      <c r="L862" s="2"/>
      <c r="P862" s="3"/>
      <c r="Q862" s="4"/>
      <c r="R862" s="5"/>
      <c r="S862" s="6"/>
      <c r="AC862" s="6"/>
    </row>
    <row r="863" spans="5:29" x14ac:dyDescent="0.25">
      <c r="E863" s="2"/>
      <c r="G863" s="2"/>
      <c r="J863" s="2"/>
      <c r="L863" s="2"/>
      <c r="P863" s="3"/>
      <c r="Q863" s="4"/>
      <c r="R863" s="5"/>
      <c r="S863" s="6"/>
      <c r="AC863" s="6"/>
    </row>
    <row r="864" spans="5:29" x14ac:dyDescent="0.25">
      <c r="E864" s="2"/>
      <c r="G864" s="2"/>
      <c r="J864" s="2"/>
      <c r="L864" s="2"/>
      <c r="P864" s="3"/>
      <c r="Q864" s="4"/>
      <c r="R864" s="5"/>
      <c r="S864" s="6"/>
      <c r="AC864" s="6"/>
    </row>
    <row r="865" spans="5:29" x14ac:dyDescent="0.25">
      <c r="E865" s="2"/>
      <c r="G865" s="2"/>
      <c r="J865" s="2"/>
      <c r="L865" s="2"/>
      <c r="P865" s="3"/>
      <c r="Q865" s="4"/>
      <c r="R865" s="5"/>
      <c r="S865" s="6"/>
      <c r="AC865" s="6"/>
    </row>
    <row r="866" spans="5:29" x14ac:dyDescent="0.25">
      <c r="E866" s="2"/>
      <c r="G866" s="2"/>
      <c r="J866" s="2"/>
      <c r="L866" s="2"/>
      <c r="P866" s="3"/>
      <c r="Q866" s="4"/>
      <c r="R866" s="5"/>
      <c r="S866" s="6"/>
      <c r="AC866" s="6"/>
    </row>
    <row r="867" spans="5:29" x14ac:dyDescent="0.25">
      <c r="E867" s="2"/>
      <c r="G867" s="2"/>
      <c r="J867" s="2"/>
      <c r="L867" s="2"/>
      <c r="P867" s="3"/>
      <c r="Q867" s="4"/>
      <c r="R867" s="5"/>
      <c r="S867" s="6"/>
      <c r="AC867" s="6"/>
    </row>
    <row r="868" spans="5:29" x14ac:dyDescent="0.25">
      <c r="E868" s="2"/>
      <c r="G868" s="2"/>
      <c r="J868" s="2"/>
      <c r="L868" s="2"/>
      <c r="P868" s="3"/>
      <c r="Q868" s="4"/>
      <c r="R868" s="5"/>
      <c r="S868" s="6"/>
      <c r="AC868" s="6"/>
    </row>
    <row r="869" spans="5:29" x14ac:dyDescent="0.25">
      <c r="E869" s="2"/>
      <c r="G869" s="2"/>
      <c r="J869" s="2"/>
      <c r="L869" s="2"/>
      <c r="P869" s="3"/>
      <c r="Q869" s="4"/>
      <c r="R869" s="5"/>
      <c r="S869" s="6"/>
      <c r="AC869" s="6"/>
    </row>
    <row r="870" spans="5:29" x14ac:dyDescent="0.25">
      <c r="E870" s="2"/>
      <c r="G870" s="2"/>
      <c r="J870" s="2"/>
      <c r="L870" s="2"/>
      <c r="P870" s="3"/>
      <c r="Q870" s="4"/>
      <c r="R870" s="5"/>
      <c r="S870" s="6"/>
      <c r="AC870" s="6"/>
    </row>
    <row r="871" spans="5:29" x14ac:dyDescent="0.25">
      <c r="E871" s="2"/>
      <c r="G871" s="2"/>
      <c r="J871" s="2"/>
      <c r="L871" s="2"/>
      <c r="P871" s="3"/>
      <c r="Q871" s="4"/>
      <c r="R871" s="5"/>
      <c r="S871" s="6"/>
      <c r="AC871" s="6"/>
    </row>
    <row r="872" spans="5:29" x14ac:dyDescent="0.25">
      <c r="E872" s="2"/>
      <c r="G872" s="2"/>
      <c r="J872" s="2"/>
      <c r="L872" s="2"/>
      <c r="P872" s="3"/>
      <c r="Q872" s="4"/>
      <c r="R872" s="5"/>
      <c r="S872" s="6"/>
      <c r="AC872" s="6"/>
    </row>
    <row r="873" spans="5:29" x14ac:dyDescent="0.25">
      <c r="E873" s="2"/>
      <c r="G873" s="2"/>
      <c r="J873" s="2"/>
      <c r="L873" s="2"/>
      <c r="P873" s="3"/>
      <c r="Q873" s="4"/>
      <c r="R873" s="5"/>
      <c r="S873" s="6"/>
      <c r="AC873" s="6"/>
    </row>
    <row r="874" spans="5:29" x14ac:dyDescent="0.25">
      <c r="E874" s="2"/>
      <c r="G874" s="2"/>
      <c r="J874" s="2"/>
      <c r="L874" s="2"/>
      <c r="P874" s="3"/>
      <c r="Q874" s="4"/>
      <c r="R874" s="5"/>
      <c r="S874" s="6"/>
      <c r="AC874" s="6"/>
    </row>
    <row r="875" spans="5:29" x14ac:dyDescent="0.25">
      <c r="E875" s="2"/>
      <c r="G875" s="2"/>
      <c r="J875" s="2"/>
      <c r="L875" s="2"/>
      <c r="P875" s="3"/>
      <c r="Q875" s="4"/>
      <c r="R875" s="5"/>
      <c r="S875" s="6"/>
      <c r="AC875" s="6"/>
    </row>
    <row r="876" spans="5:29" x14ac:dyDescent="0.25">
      <c r="E876" s="2"/>
      <c r="G876" s="2"/>
      <c r="J876" s="2"/>
      <c r="L876" s="2"/>
      <c r="P876" s="3"/>
      <c r="Q876" s="4"/>
      <c r="R876" s="5"/>
      <c r="S876" s="6"/>
      <c r="AC876" s="6"/>
    </row>
    <row r="877" spans="5:29" x14ac:dyDescent="0.25">
      <c r="E877" s="2"/>
      <c r="G877" s="2"/>
      <c r="J877" s="2"/>
      <c r="L877" s="2"/>
      <c r="P877" s="3"/>
      <c r="Q877" s="4"/>
      <c r="R877" s="5"/>
      <c r="S877" s="6"/>
      <c r="AC877" s="6"/>
    </row>
    <row r="878" spans="5:29" x14ac:dyDescent="0.25">
      <c r="E878" s="2"/>
      <c r="G878" s="2"/>
      <c r="J878" s="2"/>
      <c r="L878" s="2"/>
      <c r="P878" s="3"/>
      <c r="Q878" s="4"/>
      <c r="R878" s="5"/>
      <c r="S878" s="6"/>
      <c r="AC878" s="6"/>
    </row>
    <row r="879" spans="5:29" x14ac:dyDescent="0.25">
      <c r="E879" s="2"/>
      <c r="G879" s="2"/>
      <c r="J879" s="2"/>
      <c r="L879" s="2"/>
      <c r="P879" s="3"/>
      <c r="Q879" s="4"/>
      <c r="R879" s="5"/>
      <c r="S879" s="6"/>
      <c r="AC879" s="6"/>
    </row>
    <row r="880" spans="5:29" x14ac:dyDescent="0.25">
      <c r="E880" s="2"/>
      <c r="G880" s="2"/>
      <c r="J880" s="2"/>
      <c r="L880" s="2"/>
      <c r="P880" s="3"/>
      <c r="Q880" s="4"/>
      <c r="R880" s="5"/>
      <c r="S880" s="6"/>
      <c r="AC880" s="6"/>
    </row>
    <row r="881" spans="5:29" x14ac:dyDescent="0.25">
      <c r="E881" s="2"/>
      <c r="G881" s="2"/>
      <c r="J881" s="2"/>
      <c r="L881" s="2"/>
      <c r="P881" s="3"/>
      <c r="Q881" s="4"/>
      <c r="R881" s="5"/>
      <c r="S881" s="6"/>
      <c r="AC881" s="6"/>
    </row>
    <row r="882" spans="5:29" x14ac:dyDescent="0.25">
      <c r="E882" s="2"/>
      <c r="G882" s="2"/>
      <c r="J882" s="2"/>
      <c r="L882" s="2"/>
      <c r="P882" s="3"/>
      <c r="Q882" s="4"/>
      <c r="R882" s="5"/>
      <c r="S882" s="6"/>
      <c r="AC882" s="6"/>
    </row>
    <row r="883" spans="5:29" x14ac:dyDescent="0.25">
      <c r="E883" s="2"/>
      <c r="G883" s="2"/>
      <c r="J883" s="2"/>
      <c r="L883" s="2"/>
      <c r="P883" s="3"/>
      <c r="Q883" s="4"/>
      <c r="R883" s="5"/>
      <c r="S883" s="6"/>
      <c r="AC883" s="6"/>
    </row>
    <row r="884" spans="5:29" x14ac:dyDescent="0.25">
      <c r="E884" s="2"/>
      <c r="G884" s="2"/>
      <c r="J884" s="2"/>
      <c r="L884" s="2"/>
      <c r="P884" s="3"/>
      <c r="Q884" s="4"/>
      <c r="R884" s="5"/>
      <c r="S884" s="6"/>
      <c r="AC884" s="6"/>
    </row>
    <row r="885" spans="5:29" x14ac:dyDescent="0.25">
      <c r="E885" s="2"/>
      <c r="G885" s="2"/>
      <c r="J885" s="2"/>
      <c r="L885" s="2"/>
      <c r="P885" s="3"/>
      <c r="Q885" s="4"/>
      <c r="R885" s="5"/>
      <c r="S885" s="6"/>
      <c r="AC885" s="6"/>
    </row>
    <row r="886" spans="5:29" x14ac:dyDescent="0.25">
      <c r="E886" s="2"/>
      <c r="G886" s="2"/>
      <c r="J886" s="2"/>
      <c r="L886" s="2"/>
      <c r="P886" s="3"/>
      <c r="Q886" s="4"/>
      <c r="R886" s="5"/>
      <c r="S886" s="6"/>
      <c r="AC886" s="6"/>
    </row>
    <row r="887" spans="5:29" x14ac:dyDescent="0.25">
      <c r="E887" s="2"/>
      <c r="G887" s="2"/>
      <c r="J887" s="2"/>
      <c r="L887" s="2"/>
      <c r="P887" s="3"/>
      <c r="Q887" s="4"/>
      <c r="R887" s="5"/>
      <c r="S887" s="6"/>
      <c r="AC887" s="6"/>
    </row>
    <row r="888" spans="5:29" x14ac:dyDescent="0.25">
      <c r="E888" s="2"/>
      <c r="G888" s="2"/>
      <c r="J888" s="2"/>
      <c r="L888" s="2"/>
      <c r="P888" s="3"/>
      <c r="Q888" s="4"/>
      <c r="R888" s="5"/>
      <c r="S888" s="6"/>
      <c r="AC888" s="6"/>
    </row>
    <row r="889" spans="5:29" x14ac:dyDescent="0.25">
      <c r="E889" s="2"/>
      <c r="G889" s="2"/>
      <c r="J889" s="2"/>
      <c r="L889" s="2"/>
      <c r="P889" s="3"/>
      <c r="Q889" s="4"/>
      <c r="R889" s="5"/>
      <c r="S889" s="6"/>
      <c r="AC889" s="6"/>
    </row>
    <row r="890" spans="5:29" x14ac:dyDescent="0.25">
      <c r="E890" s="2"/>
      <c r="G890" s="2"/>
      <c r="J890" s="2"/>
      <c r="L890" s="2"/>
      <c r="P890" s="3"/>
      <c r="Q890" s="4"/>
      <c r="R890" s="5"/>
      <c r="S890" s="6"/>
      <c r="AC890" s="6"/>
    </row>
    <row r="891" spans="5:29" x14ac:dyDescent="0.25">
      <c r="E891" s="2"/>
      <c r="G891" s="2"/>
      <c r="J891" s="2"/>
      <c r="L891" s="2"/>
      <c r="P891" s="3"/>
      <c r="Q891" s="4"/>
      <c r="R891" s="5"/>
      <c r="S891" s="6"/>
      <c r="AC891" s="6"/>
    </row>
    <row r="892" spans="5:29" x14ac:dyDescent="0.25">
      <c r="E892" s="2"/>
      <c r="G892" s="2"/>
      <c r="J892" s="2"/>
      <c r="L892" s="2"/>
      <c r="P892" s="3"/>
      <c r="Q892" s="4"/>
      <c r="R892" s="5"/>
      <c r="S892" s="6"/>
      <c r="AC892" s="6"/>
    </row>
    <row r="893" spans="5:29" x14ac:dyDescent="0.25">
      <c r="E893" s="2"/>
      <c r="G893" s="2"/>
      <c r="J893" s="2"/>
      <c r="L893" s="2"/>
      <c r="P893" s="3"/>
      <c r="Q893" s="4"/>
      <c r="R893" s="5"/>
      <c r="S893" s="6"/>
      <c r="AC893" s="6"/>
    </row>
    <row r="894" spans="5:29" x14ac:dyDescent="0.25">
      <c r="E894" s="2"/>
      <c r="G894" s="2"/>
      <c r="J894" s="2"/>
      <c r="L894" s="2"/>
      <c r="P894" s="3"/>
      <c r="Q894" s="4"/>
      <c r="R894" s="5"/>
      <c r="S894" s="6"/>
      <c r="AC894" s="6"/>
    </row>
    <row r="895" spans="5:29" x14ac:dyDescent="0.25">
      <c r="E895" s="2"/>
      <c r="G895" s="2"/>
      <c r="J895" s="2"/>
      <c r="L895" s="2"/>
      <c r="P895" s="3"/>
      <c r="Q895" s="4"/>
      <c r="R895" s="5"/>
      <c r="S895" s="6"/>
      <c r="AC895" s="6"/>
    </row>
    <row r="896" spans="5:29" x14ac:dyDescent="0.25">
      <c r="E896" s="2"/>
      <c r="G896" s="2"/>
      <c r="J896" s="2"/>
      <c r="L896" s="2"/>
      <c r="P896" s="3"/>
      <c r="Q896" s="4"/>
      <c r="R896" s="5"/>
      <c r="S896" s="6"/>
      <c r="AC896" s="6"/>
    </row>
    <row r="897" spans="5:29" x14ac:dyDescent="0.25">
      <c r="E897" s="2"/>
      <c r="G897" s="2"/>
      <c r="J897" s="2"/>
      <c r="L897" s="2"/>
      <c r="P897" s="3"/>
      <c r="Q897" s="4"/>
      <c r="R897" s="5"/>
      <c r="S897" s="6"/>
      <c r="AC897" s="6"/>
    </row>
    <row r="898" spans="5:29" x14ac:dyDescent="0.25">
      <c r="E898" s="2"/>
      <c r="G898" s="2"/>
      <c r="J898" s="2"/>
      <c r="L898" s="2"/>
      <c r="P898" s="3"/>
      <c r="Q898" s="4"/>
      <c r="R898" s="5"/>
      <c r="S898" s="6"/>
      <c r="AC898" s="6"/>
    </row>
    <row r="899" spans="5:29" x14ac:dyDescent="0.25">
      <c r="E899" s="2"/>
      <c r="G899" s="2"/>
      <c r="J899" s="2"/>
      <c r="L899" s="2"/>
      <c r="P899" s="3"/>
      <c r="Q899" s="4"/>
      <c r="R899" s="5"/>
      <c r="S899" s="6"/>
      <c r="AC899" s="6"/>
    </row>
    <row r="900" spans="5:29" x14ac:dyDescent="0.25">
      <c r="E900" s="2"/>
      <c r="G900" s="2"/>
      <c r="J900" s="2"/>
      <c r="L900" s="2"/>
      <c r="P900" s="3"/>
      <c r="Q900" s="4"/>
      <c r="R900" s="5"/>
      <c r="S900" s="6"/>
      <c r="AC900" s="6"/>
    </row>
    <row r="901" spans="5:29" x14ac:dyDescent="0.25">
      <c r="E901" s="2"/>
      <c r="G901" s="2"/>
      <c r="J901" s="2"/>
      <c r="L901" s="2"/>
      <c r="P901" s="3"/>
      <c r="Q901" s="4"/>
      <c r="R901" s="5"/>
      <c r="S901" s="6"/>
      <c r="AC901" s="6"/>
    </row>
    <row r="902" spans="5:29" x14ac:dyDescent="0.25">
      <c r="E902" s="2"/>
      <c r="G902" s="2"/>
      <c r="J902" s="2"/>
      <c r="L902" s="2"/>
      <c r="P902" s="3"/>
      <c r="Q902" s="4"/>
      <c r="R902" s="5"/>
      <c r="S902" s="6"/>
      <c r="AC902" s="6"/>
    </row>
    <row r="903" spans="5:29" x14ac:dyDescent="0.25">
      <c r="E903" s="2"/>
      <c r="G903" s="2"/>
      <c r="J903" s="2"/>
      <c r="L903" s="2"/>
      <c r="P903" s="3"/>
      <c r="Q903" s="4"/>
      <c r="R903" s="5"/>
      <c r="S903" s="6"/>
      <c r="AC903" s="6"/>
    </row>
    <row r="904" spans="5:29" x14ac:dyDescent="0.25">
      <c r="E904" s="2"/>
      <c r="G904" s="2"/>
      <c r="J904" s="2"/>
      <c r="L904" s="2"/>
      <c r="P904" s="3"/>
      <c r="Q904" s="4"/>
      <c r="R904" s="5"/>
      <c r="S904" s="6"/>
      <c r="AC904" s="6"/>
    </row>
    <row r="905" spans="5:29" x14ac:dyDescent="0.25">
      <c r="E905" s="2"/>
      <c r="G905" s="2"/>
      <c r="J905" s="2"/>
      <c r="L905" s="2"/>
      <c r="P905" s="3"/>
      <c r="Q905" s="4"/>
      <c r="R905" s="5"/>
      <c r="S905" s="6"/>
      <c r="AC905" s="6"/>
    </row>
    <row r="906" spans="5:29" x14ac:dyDescent="0.25">
      <c r="E906" s="2"/>
      <c r="G906" s="2"/>
      <c r="J906" s="2"/>
      <c r="L906" s="2"/>
      <c r="P906" s="3"/>
      <c r="Q906" s="4"/>
      <c r="R906" s="5"/>
      <c r="S906" s="6"/>
      <c r="AC906" s="6"/>
    </row>
    <row r="907" spans="5:29" x14ac:dyDescent="0.25">
      <c r="E907" s="2"/>
      <c r="G907" s="2"/>
      <c r="J907" s="2"/>
      <c r="L907" s="2"/>
      <c r="P907" s="3"/>
      <c r="Q907" s="4"/>
      <c r="R907" s="5"/>
      <c r="S907" s="6"/>
      <c r="AC907" s="6"/>
    </row>
    <row r="908" spans="5:29" x14ac:dyDescent="0.25">
      <c r="E908" s="2"/>
      <c r="G908" s="2"/>
      <c r="J908" s="2"/>
      <c r="L908" s="2"/>
      <c r="P908" s="3"/>
      <c r="Q908" s="4"/>
      <c r="R908" s="5"/>
      <c r="S908" s="6"/>
      <c r="AC908" s="6"/>
    </row>
    <row r="909" spans="5:29" x14ac:dyDescent="0.25">
      <c r="E909" s="2"/>
      <c r="G909" s="2"/>
      <c r="J909" s="2"/>
      <c r="L909" s="2"/>
      <c r="P909" s="3"/>
      <c r="Q909" s="4"/>
      <c r="R909" s="5"/>
      <c r="S909" s="6"/>
      <c r="AC909" s="6"/>
    </row>
    <row r="910" spans="5:29" x14ac:dyDescent="0.25">
      <c r="E910" s="2"/>
      <c r="G910" s="2"/>
      <c r="J910" s="2"/>
      <c r="L910" s="2"/>
      <c r="P910" s="3"/>
      <c r="Q910" s="4"/>
      <c r="R910" s="5"/>
      <c r="S910" s="6"/>
      <c r="AC910" s="6"/>
    </row>
    <row r="911" spans="5:29" x14ac:dyDescent="0.25">
      <c r="E911" s="2"/>
      <c r="G911" s="2"/>
      <c r="J911" s="2"/>
      <c r="L911" s="2"/>
      <c r="P911" s="3"/>
      <c r="Q911" s="4"/>
      <c r="R911" s="5"/>
      <c r="S911" s="6"/>
      <c r="AC911" s="6"/>
    </row>
    <row r="912" spans="5:29" x14ac:dyDescent="0.25">
      <c r="E912" s="2"/>
      <c r="G912" s="2"/>
      <c r="J912" s="2"/>
      <c r="L912" s="2"/>
      <c r="P912" s="3"/>
      <c r="Q912" s="4"/>
      <c r="R912" s="5"/>
      <c r="S912" s="6"/>
      <c r="AC912" s="6"/>
    </row>
    <row r="913" spans="5:29" x14ac:dyDescent="0.25">
      <c r="E913" s="2"/>
      <c r="G913" s="2"/>
      <c r="J913" s="2"/>
      <c r="L913" s="2"/>
      <c r="P913" s="3"/>
      <c r="Q913" s="4"/>
      <c r="R913" s="5"/>
      <c r="S913" s="6"/>
      <c r="AC913" s="6"/>
    </row>
    <row r="914" spans="5:29" x14ac:dyDescent="0.25">
      <c r="E914" s="2"/>
      <c r="G914" s="2"/>
      <c r="J914" s="2"/>
      <c r="L914" s="2"/>
      <c r="P914" s="3"/>
      <c r="Q914" s="4"/>
      <c r="R914" s="5"/>
      <c r="S914" s="6"/>
      <c r="AC914" s="6"/>
    </row>
    <row r="915" spans="5:29" x14ac:dyDescent="0.25">
      <c r="E915" s="2"/>
      <c r="G915" s="2"/>
      <c r="J915" s="2"/>
      <c r="L915" s="2"/>
      <c r="P915" s="3"/>
      <c r="Q915" s="4"/>
      <c r="R915" s="5"/>
      <c r="S915" s="6"/>
      <c r="AC915" s="6"/>
    </row>
    <row r="916" spans="5:29" x14ac:dyDescent="0.25">
      <c r="E916" s="2"/>
      <c r="G916" s="2"/>
      <c r="J916" s="2"/>
      <c r="L916" s="2"/>
      <c r="P916" s="3"/>
      <c r="Q916" s="4"/>
      <c r="R916" s="5"/>
      <c r="S916" s="6"/>
      <c r="AC916" s="6"/>
    </row>
    <row r="917" spans="5:29" x14ac:dyDescent="0.25">
      <c r="E917" s="2"/>
      <c r="G917" s="2"/>
      <c r="J917" s="2"/>
      <c r="L917" s="2"/>
      <c r="P917" s="3"/>
      <c r="Q917" s="4"/>
      <c r="R917" s="5"/>
      <c r="S917" s="6"/>
      <c r="AC917" s="6"/>
    </row>
    <row r="918" spans="5:29" x14ac:dyDescent="0.25">
      <c r="E918" s="2"/>
      <c r="G918" s="2"/>
      <c r="J918" s="2"/>
      <c r="L918" s="2"/>
      <c r="P918" s="3"/>
      <c r="Q918" s="4"/>
      <c r="R918" s="5"/>
      <c r="S918" s="6"/>
      <c r="AC918" s="6"/>
    </row>
    <row r="919" spans="5:29" x14ac:dyDescent="0.25">
      <c r="E919" s="2"/>
      <c r="G919" s="2"/>
      <c r="J919" s="2"/>
      <c r="L919" s="2"/>
      <c r="P919" s="3"/>
      <c r="Q919" s="4"/>
      <c r="R919" s="5"/>
      <c r="S919" s="6"/>
      <c r="AC919" s="6"/>
    </row>
    <row r="920" spans="5:29" x14ac:dyDescent="0.25">
      <c r="E920" s="2"/>
      <c r="G920" s="2"/>
      <c r="J920" s="2"/>
      <c r="L920" s="2"/>
      <c r="P920" s="3"/>
      <c r="Q920" s="4"/>
      <c r="R920" s="5"/>
      <c r="S920" s="6"/>
      <c r="AC920" s="6"/>
    </row>
    <row r="921" spans="5:29" x14ac:dyDescent="0.25">
      <c r="E921" s="2"/>
      <c r="G921" s="2"/>
      <c r="J921" s="2"/>
      <c r="L921" s="2"/>
      <c r="P921" s="3"/>
      <c r="Q921" s="4"/>
      <c r="R921" s="5"/>
      <c r="S921" s="6"/>
      <c r="AC921" s="6"/>
    </row>
    <row r="922" spans="5:29" x14ac:dyDescent="0.25">
      <c r="E922" s="2"/>
      <c r="G922" s="2"/>
      <c r="J922" s="2"/>
      <c r="L922" s="2"/>
      <c r="P922" s="3"/>
      <c r="Q922" s="4"/>
      <c r="R922" s="5"/>
      <c r="S922" s="6"/>
      <c r="AC922" s="6"/>
    </row>
    <row r="923" spans="5:29" x14ac:dyDescent="0.25">
      <c r="E923" s="2"/>
      <c r="G923" s="2"/>
      <c r="J923" s="2"/>
      <c r="L923" s="2"/>
      <c r="P923" s="3"/>
      <c r="Q923" s="4"/>
      <c r="R923" s="5"/>
      <c r="S923" s="6"/>
      <c r="AC923" s="6"/>
    </row>
    <row r="924" spans="5:29" x14ac:dyDescent="0.25">
      <c r="E924" s="2"/>
      <c r="G924" s="2"/>
      <c r="J924" s="2"/>
      <c r="L924" s="2"/>
      <c r="P924" s="3"/>
      <c r="Q924" s="4"/>
      <c r="R924" s="5"/>
      <c r="S924" s="6"/>
      <c r="AC924" s="6"/>
    </row>
    <row r="925" spans="5:29" x14ac:dyDescent="0.25">
      <c r="E925" s="2"/>
      <c r="G925" s="2"/>
      <c r="J925" s="2"/>
      <c r="L925" s="2"/>
      <c r="P925" s="3"/>
      <c r="Q925" s="4"/>
      <c r="R925" s="5"/>
      <c r="S925" s="6"/>
      <c r="AC925" s="6"/>
    </row>
    <row r="926" spans="5:29" x14ac:dyDescent="0.25">
      <c r="E926" s="2"/>
      <c r="G926" s="2"/>
      <c r="J926" s="2"/>
      <c r="L926" s="2"/>
      <c r="P926" s="3"/>
      <c r="Q926" s="4"/>
      <c r="R926" s="5"/>
      <c r="S926" s="6"/>
      <c r="AC926" s="6"/>
    </row>
    <row r="927" spans="5:29" x14ac:dyDescent="0.25">
      <c r="E927" s="2"/>
      <c r="G927" s="2"/>
      <c r="J927" s="2"/>
      <c r="L927" s="2"/>
      <c r="P927" s="3"/>
      <c r="Q927" s="4"/>
      <c r="R927" s="5"/>
      <c r="S927" s="6"/>
      <c r="AC927" s="6"/>
    </row>
    <row r="928" spans="5:29" x14ac:dyDescent="0.25">
      <c r="E928" s="2"/>
      <c r="G928" s="2"/>
      <c r="J928" s="2"/>
      <c r="L928" s="2"/>
      <c r="P928" s="3"/>
      <c r="Q928" s="4"/>
      <c r="R928" s="5"/>
      <c r="S928" s="6"/>
      <c r="AC928" s="6"/>
    </row>
    <row r="929" spans="5:29" x14ac:dyDescent="0.25">
      <c r="E929" s="2"/>
      <c r="G929" s="2"/>
      <c r="J929" s="2"/>
      <c r="L929" s="2"/>
      <c r="P929" s="3"/>
      <c r="Q929" s="4"/>
      <c r="R929" s="5"/>
      <c r="S929" s="6"/>
      <c r="AC929" s="6"/>
    </row>
    <row r="930" spans="5:29" x14ac:dyDescent="0.25">
      <c r="E930" s="2"/>
      <c r="G930" s="2"/>
      <c r="J930" s="2"/>
      <c r="L930" s="2"/>
      <c r="P930" s="3"/>
      <c r="Q930" s="4"/>
      <c r="R930" s="5"/>
      <c r="S930" s="6"/>
      <c r="AC930" s="6"/>
    </row>
    <row r="931" spans="5:29" x14ac:dyDescent="0.25">
      <c r="E931" s="2"/>
      <c r="G931" s="2"/>
      <c r="J931" s="2"/>
      <c r="L931" s="2"/>
      <c r="P931" s="3"/>
      <c r="Q931" s="4"/>
      <c r="R931" s="5"/>
      <c r="S931" s="6"/>
      <c r="AC931" s="6"/>
    </row>
    <row r="932" spans="5:29" x14ac:dyDescent="0.25">
      <c r="E932" s="2"/>
      <c r="G932" s="2"/>
      <c r="J932" s="2"/>
      <c r="L932" s="2"/>
      <c r="P932" s="3"/>
      <c r="Q932" s="4"/>
      <c r="R932" s="5"/>
      <c r="S932" s="6"/>
      <c r="AC932" s="6"/>
    </row>
    <row r="933" spans="5:29" x14ac:dyDescent="0.25">
      <c r="E933" s="2"/>
      <c r="G933" s="2"/>
      <c r="J933" s="2"/>
      <c r="L933" s="2"/>
      <c r="P933" s="3"/>
      <c r="Q933" s="4"/>
      <c r="R933" s="5"/>
      <c r="S933" s="6"/>
      <c r="AC933" s="6"/>
    </row>
    <row r="934" spans="5:29" x14ac:dyDescent="0.25">
      <c r="E934" s="2"/>
      <c r="G934" s="2"/>
      <c r="J934" s="2"/>
      <c r="L934" s="2"/>
      <c r="P934" s="3"/>
      <c r="Q934" s="4"/>
      <c r="R934" s="5"/>
      <c r="S934" s="6"/>
      <c r="AC934" s="6"/>
    </row>
    <row r="935" spans="5:29" x14ac:dyDescent="0.25">
      <c r="E935" s="2"/>
      <c r="G935" s="2"/>
      <c r="J935" s="2"/>
      <c r="L935" s="2"/>
      <c r="P935" s="3"/>
      <c r="Q935" s="4"/>
      <c r="R935" s="5"/>
      <c r="S935" s="6"/>
      <c r="AC935" s="6"/>
    </row>
    <row r="936" spans="5:29" x14ac:dyDescent="0.25">
      <c r="E936" s="2"/>
      <c r="G936" s="2"/>
      <c r="J936" s="2"/>
      <c r="L936" s="2"/>
      <c r="P936" s="3"/>
      <c r="Q936" s="4"/>
      <c r="R936" s="5"/>
      <c r="S936" s="6"/>
      <c r="AC936" s="6"/>
    </row>
    <row r="937" spans="5:29" x14ac:dyDescent="0.25">
      <c r="E937" s="2"/>
      <c r="G937" s="2"/>
      <c r="J937" s="2"/>
      <c r="L937" s="2"/>
      <c r="P937" s="3"/>
      <c r="Q937" s="4"/>
      <c r="R937" s="5"/>
      <c r="S937" s="6"/>
      <c r="AC937" s="6"/>
    </row>
    <row r="938" spans="5:29" x14ac:dyDescent="0.25">
      <c r="E938" s="2"/>
      <c r="G938" s="2"/>
      <c r="J938" s="2"/>
      <c r="L938" s="2"/>
      <c r="P938" s="3"/>
      <c r="Q938" s="4"/>
      <c r="R938" s="5"/>
      <c r="S938" s="6"/>
      <c r="AC938" s="6"/>
    </row>
    <row r="939" spans="5:29" x14ac:dyDescent="0.25">
      <c r="E939" s="2"/>
      <c r="G939" s="2"/>
      <c r="J939" s="2"/>
      <c r="L939" s="2"/>
      <c r="P939" s="3"/>
      <c r="Q939" s="4"/>
      <c r="R939" s="5"/>
      <c r="S939" s="6"/>
      <c r="AC939" s="6"/>
    </row>
    <row r="940" spans="5:29" x14ac:dyDescent="0.25">
      <c r="E940" s="2"/>
      <c r="G940" s="2"/>
      <c r="J940" s="2"/>
      <c r="L940" s="2"/>
      <c r="P940" s="3"/>
      <c r="Q940" s="4"/>
      <c r="R940" s="5"/>
      <c r="S940" s="6"/>
      <c r="AC940" s="6"/>
    </row>
    <row r="941" spans="5:29" x14ac:dyDescent="0.25">
      <c r="E941" s="2"/>
      <c r="G941" s="2"/>
      <c r="J941" s="2"/>
      <c r="L941" s="2"/>
      <c r="P941" s="3"/>
      <c r="Q941" s="4"/>
      <c r="R941" s="5"/>
      <c r="S941" s="6"/>
      <c r="AC941" s="6"/>
    </row>
    <row r="942" spans="5:29" x14ac:dyDescent="0.25">
      <c r="E942" s="2"/>
      <c r="G942" s="2"/>
      <c r="J942" s="2"/>
      <c r="L942" s="2"/>
      <c r="P942" s="3"/>
      <c r="Q942" s="4"/>
      <c r="R942" s="5"/>
      <c r="S942" s="6"/>
      <c r="AC942" s="6"/>
    </row>
    <row r="943" spans="5:29" x14ac:dyDescent="0.25">
      <c r="E943" s="2"/>
      <c r="G943" s="2"/>
      <c r="J943" s="2"/>
      <c r="L943" s="2"/>
      <c r="P943" s="3"/>
      <c r="Q943" s="4"/>
      <c r="R943" s="5"/>
      <c r="S943" s="6"/>
      <c r="AC943" s="6"/>
    </row>
    <row r="944" spans="5:29" x14ac:dyDescent="0.25">
      <c r="E944" s="2"/>
      <c r="G944" s="2"/>
      <c r="J944" s="2"/>
      <c r="L944" s="2"/>
      <c r="P944" s="3"/>
      <c r="Q944" s="4"/>
      <c r="R944" s="5"/>
      <c r="S944" s="6"/>
      <c r="AC944" s="6"/>
    </row>
    <row r="945" spans="5:29" x14ac:dyDescent="0.25">
      <c r="E945" s="2"/>
      <c r="G945" s="2"/>
      <c r="J945" s="2"/>
      <c r="L945" s="2"/>
      <c r="P945" s="3"/>
      <c r="Q945" s="4"/>
      <c r="R945" s="5"/>
      <c r="S945" s="6"/>
      <c r="AC945" s="6"/>
    </row>
    <row r="946" spans="5:29" x14ac:dyDescent="0.25">
      <c r="E946" s="2"/>
      <c r="G946" s="2"/>
      <c r="J946" s="2"/>
      <c r="L946" s="2"/>
      <c r="P946" s="3"/>
      <c r="Q946" s="4"/>
      <c r="R946" s="5"/>
      <c r="S946" s="6"/>
      <c r="AC946" s="6"/>
    </row>
    <row r="947" spans="5:29" x14ac:dyDescent="0.25">
      <c r="E947" s="2"/>
      <c r="G947" s="2"/>
      <c r="J947" s="2"/>
      <c r="L947" s="2"/>
      <c r="P947" s="3"/>
      <c r="Q947" s="4"/>
      <c r="R947" s="5"/>
      <c r="AC947" s="6"/>
    </row>
    <row r="948" spans="5:29" x14ac:dyDescent="0.25">
      <c r="E948" s="2"/>
      <c r="G948" s="2"/>
      <c r="J948" s="2"/>
      <c r="L948" s="2"/>
      <c r="P948" s="3"/>
      <c r="Q948" s="4"/>
      <c r="R948" s="5"/>
      <c r="AC948" s="6"/>
    </row>
    <row r="949" spans="5:29" x14ac:dyDescent="0.25">
      <c r="E949" s="2"/>
      <c r="G949" s="2"/>
      <c r="J949" s="2"/>
      <c r="L949" s="2"/>
      <c r="P949" s="3"/>
      <c r="Q949" s="4"/>
      <c r="R949" s="5"/>
      <c r="AC949" s="6"/>
    </row>
    <row r="950" spans="5:29" x14ac:dyDescent="0.25">
      <c r="E950" s="2"/>
      <c r="G950" s="2"/>
      <c r="J950" s="2"/>
      <c r="L950" s="2"/>
      <c r="P950" s="3"/>
      <c r="Q950" s="4"/>
      <c r="R950" s="5"/>
      <c r="AC950" s="6"/>
    </row>
    <row r="951" spans="5:29" x14ac:dyDescent="0.25">
      <c r="E951" s="2"/>
      <c r="G951" s="2"/>
      <c r="J951" s="2"/>
      <c r="L951" s="2"/>
      <c r="P951" s="3"/>
      <c r="Q951" s="4"/>
      <c r="R951" s="5"/>
      <c r="AC951" s="6"/>
    </row>
    <row r="952" spans="5:29" x14ac:dyDescent="0.25">
      <c r="E952" s="2"/>
      <c r="G952" s="2"/>
      <c r="J952" s="2"/>
      <c r="L952" s="2"/>
      <c r="P952" s="3"/>
      <c r="Q952" s="4"/>
      <c r="R952" s="5"/>
      <c r="AC952" s="6"/>
    </row>
    <row r="953" spans="5:29" x14ac:dyDescent="0.25">
      <c r="E953" s="2"/>
      <c r="G953" s="2"/>
      <c r="J953" s="2"/>
      <c r="L953" s="2"/>
      <c r="P953" s="3"/>
      <c r="Q953" s="4"/>
      <c r="R953" s="5"/>
      <c r="AC953" s="6"/>
    </row>
    <row r="954" spans="5:29" x14ac:dyDescent="0.25">
      <c r="E954" s="2"/>
      <c r="G954" s="2"/>
      <c r="J954" s="2"/>
      <c r="L954" s="2"/>
      <c r="P954" s="3"/>
      <c r="Q954" s="4"/>
      <c r="R954" s="5"/>
      <c r="AC954" s="6"/>
    </row>
    <row r="955" spans="5:29" x14ac:dyDescent="0.25">
      <c r="E955" s="2"/>
      <c r="G955" s="2"/>
      <c r="J955" s="2"/>
      <c r="L955" s="2"/>
      <c r="P955" s="3"/>
      <c r="Q955" s="4"/>
      <c r="R955" s="5"/>
      <c r="AC955" s="6"/>
    </row>
    <row r="956" spans="5:29" x14ac:dyDescent="0.25">
      <c r="E956" s="2"/>
      <c r="G956" s="2"/>
      <c r="J956" s="2"/>
      <c r="L956" s="2"/>
      <c r="P956" s="3"/>
      <c r="Q956" s="4"/>
      <c r="R956" s="5"/>
      <c r="AC956" s="6"/>
    </row>
    <row r="957" spans="5:29" x14ac:dyDescent="0.25">
      <c r="E957" s="2"/>
      <c r="G957" s="2"/>
      <c r="J957" s="2"/>
      <c r="L957" s="2"/>
      <c r="P957" s="3"/>
      <c r="Q957" s="4"/>
      <c r="R957" s="5"/>
      <c r="AC957" s="6"/>
    </row>
    <row r="958" spans="5:29" x14ac:dyDescent="0.25">
      <c r="E958" s="2"/>
      <c r="G958" s="2"/>
      <c r="J958" s="2"/>
      <c r="L958" s="2"/>
      <c r="P958" s="3"/>
      <c r="Q958" s="4"/>
      <c r="R958" s="5"/>
      <c r="AC958" s="6"/>
    </row>
    <row r="959" spans="5:29" x14ac:dyDescent="0.25">
      <c r="E959" s="2"/>
      <c r="G959" s="2"/>
      <c r="J959" s="2"/>
      <c r="L959" s="2"/>
      <c r="P959" s="3"/>
      <c r="Q959" s="4"/>
      <c r="R959" s="5"/>
      <c r="AC959" s="6"/>
    </row>
    <row r="960" spans="5:29" x14ac:dyDescent="0.25">
      <c r="E960" s="2"/>
      <c r="G960" s="2"/>
      <c r="J960" s="2"/>
      <c r="L960" s="2"/>
      <c r="P960" s="3"/>
      <c r="Q960" s="4"/>
      <c r="R960" s="5"/>
      <c r="AC960" s="6"/>
    </row>
    <row r="961" spans="5:29" x14ac:dyDescent="0.25">
      <c r="E961" s="2"/>
      <c r="G961" s="2"/>
      <c r="J961" s="2"/>
      <c r="L961" s="2"/>
      <c r="P961" s="3"/>
      <c r="Q961" s="4"/>
      <c r="R961" s="5"/>
      <c r="AC961" s="6"/>
    </row>
    <row r="962" spans="5:29" x14ac:dyDescent="0.25">
      <c r="E962" s="2"/>
      <c r="G962" s="2"/>
      <c r="J962" s="2"/>
      <c r="L962" s="2"/>
      <c r="P962" s="3"/>
      <c r="Q962" s="4"/>
      <c r="R962" s="5"/>
      <c r="AC962" s="6"/>
    </row>
    <row r="963" spans="5:29" x14ac:dyDescent="0.25">
      <c r="E963" s="2"/>
      <c r="G963" s="2"/>
      <c r="J963" s="2"/>
      <c r="L963" s="2"/>
      <c r="P963" s="3"/>
      <c r="Q963" s="4"/>
      <c r="R963" s="5"/>
      <c r="AC963" s="6"/>
    </row>
    <row r="964" spans="5:29" x14ac:dyDescent="0.25">
      <c r="E964" s="2"/>
      <c r="G964" s="2"/>
      <c r="J964" s="2"/>
      <c r="L964" s="2"/>
      <c r="P964" s="3"/>
      <c r="Q964" s="4"/>
      <c r="R964" s="5"/>
      <c r="AC964" s="6"/>
    </row>
    <row r="965" spans="5:29" x14ac:dyDescent="0.25">
      <c r="E965" s="2"/>
      <c r="G965" s="2"/>
      <c r="J965" s="2"/>
      <c r="L965" s="2"/>
      <c r="P965" s="3"/>
      <c r="Q965" s="4"/>
      <c r="R965" s="5"/>
      <c r="AC965" s="6"/>
    </row>
    <row r="966" spans="5:29" x14ac:dyDescent="0.25">
      <c r="E966" s="2"/>
      <c r="G966" s="2"/>
      <c r="J966" s="2"/>
      <c r="L966" s="2"/>
      <c r="P966" s="3"/>
      <c r="Q966" s="4"/>
      <c r="R966" s="5"/>
      <c r="AC966" s="6"/>
    </row>
    <row r="967" spans="5:29" x14ac:dyDescent="0.25">
      <c r="E967" s="2"/>
      <c r="G967" s="2"/>
      <c r="J967" s="2"/>
      <c r="L967" s="2"/>
      <c r="P967" s="3"/>
      <c r="Q967" s="4"/>
      <c r="R967" s="5"/>
      <c r="AC967" s="6"/>
    </row>
    <row r="968" spans="5:29" x14ac:dyDescent="0.25">
      <c r="E968" s="2"/>
      <c r="G968" s="2"/>
      <c r="J968" s="2"/>
      <c r="L968" s="2"/>
      <c r="P968" s="3"/>
      <c r="Q968" s="4"/>
      <c r="R968" s="5"/>
      <c r="AC968" s="6"/>
    </row>
    <row r="969" spans="5:29" x14ac:dyDescent="0.25">
      <c r="E969" s="2"/>
      <c r="G969" s="2"/>
      <c r="J969" s="2"/>
      <c r="L969" s="2"/>
      <c r="P969" s="3"/>
      <c r="Q969" s="4"/>
      <c r="R969" s="5"/>
      <c r="AC969" s="6"/>
    </row>
    <row r="970" spans="5:29" x14ac:dyDescent="0.25">
      <c r="E970" s="2"/>
      <c r="G970" s="2"/>
      <c r="J970" s="2"/>
      <c r="L970" s="2"/>
      <c r="P970" s="3"/>
      <c r="Q970" s="4"/>
      <c r="R970" s="5"/>
      <c r="AC970" s="6"/>
    </row>
    <row r="971" spans="5:29" x14ac:dyDescent="0.25">
      <c r="E971" s="2"/>
      <c r="G971" s="2"/>
      <c r="J971" s="2"/>
      <c r="L971" s="2"/>
      <c r="P971" s="3"/>
      <c r="Q971" s="4"/>
      <c r="R971" s="5"/>
      <c r="AC971" s="6"/>
    </row>
    <row r="972" spans="5:29" x14ac:dyDescent="0.25">
      <c r="E972" s="2"/>
      <c r="G972" s="2"/>
      <c r="J972" s="2"/>
      <c r="L972" s="2"/>
      <c r="P972" s="3"/>
      <c r="Q972" s="4"/>
      <c r="R972" s="5"/>
      <c r="AC972" s="6"/>
    </row>
    <row r="973" spans="5:29" x14ac:dyDescent="0.25">
      <c r="E973" s="2"/>
      <c r="G973" s="2"/>
      <c r="J973" s="2"/>
      <c r="L973" s="2"/>
      <c r="P973" s="3"/>
      <c r="Q973" s="4"/>
      <c r="R973" s="5"/>
      <c r="AC973" s="6"/>
    </row>
    <row r="974" spans="5:29" x14ac:dyDescent="0.25">
      <c r="E974" s="2"/>
      <c r="G974" s="2"/>
      <c r="J974" s="2"/>
      <c r="L974" s="2"/>
      <c r="P974" s="3"/>
      <c r="Q974" s="4"/>
      <c r="R974" s="5"/>
      <c r="AC974" s="6"/>
    </row>
    <row r="975" spans="5:29" x14ac:dyDescent="0.25">
      <c r="E975" s="2"/>
      <c r="G975" s="2"/>
      <c r="J975" s="2"/>
      <c r="L975" s="2"/>
      <c r="P975" s="3"/>
      <c r="Q975" s="4"/>
      <c r="R975" s="5"/>
      <c r="AC975" s="6"/>
    </row>
    <row r="976" spans="5:29" x14ac:dyDescent="0.25">
      <c r="E976" s="2"/>
      <c r="G976" s="2"/>
      <c r="J976" s="2"/>
      <c r="L976" s="2"/>
      <c r="P976" s="3"/>
      <c r="Q976" s="4"/>
      <c r="R976" s="5"/>
      <c r="AC976" s="6"/>
    </row>
    <row r="977" spans="5:29" x14ac:dyDescent="0.25">
      <c r="E977" s="2"/>
      <c r="G977" s="2"/>
      <c r="J977" s="2"/>
      <c r="L977" s="2"/>
      <c r="P977" s="3"/>
      <c r="Q977" s="4"/>
      <c r="R977" s="5"/>
      <c r="AC977" s="6"/>
    </row>
    <row r="978" spans="5:29" x14ac:dyDescent="0.25">
      <c r="P978" s="3"/>
      <c r="Q978" s="4"/>
      <c r="R978" s="5"/>
      <c r="AC978" s="6"/>
    </row>
    <row r="979" spans="5:29" x14ac:dyDescent="0.25">
      <c r="P979" s="3"/>
      <c r="Q979" s="4"/>
      <c r="R979" s="5"/>
      <c r="AC979" s="6"/>
    </row>
    <row r="980" spans="5:29" x14ac:dyDescent="0.25">
      <c r="P980" s="3"/>
      <c r="Q980" s="4"/>
      <c r="R980" s="5"/>
      <c r="AC980" s="6"/>
    </row>
    <row r="981" spans="5:29" x14ac:dyDescent="0.25">
      <c r="P981" s="3"/>
      <c r="Q981" s="4"/>
      <c r="R981" s="5"/>
      <c r="AC981" s="6"/>
    </row>
    <row r="982" spans="5:29" x14ac:dyDescent="0.25">
      <c r="P982" s="3"/>
      <c r="Q982" s="4"/>
      <c r="R982" s="5"/>
      <c r="AC982" s="6"/>
    </row>
    <row r="983" spans="5:29" x14ac:dyDescent="0.25">
      <c r="P983" s="3"/>
      <c r="Q983" s="4"/>
      <c r="R983" s="5"/>
      <c r="AC983" s="6"/>
    </row>
    <row r="984" spans="5:29" x14ac:dyDescent="0.25">
      <c r="P984" s="3"/>
      <c r="Q984" s="4"/>
      <c r="R984" s="5"/>
      <c r="AC984" s="6"/>
    </row>
    <row r="985" spans="5:29" x14ac:dyDescent="0.25">
      <c r="P985" s="3"/>
      <c r="Q985" s="4"/>
      <c r="R985" s="5"/>
      <c r="AC985" s="6"/>
    </row>
    <row r="986" spans="5:29" x14ac:dyDescent="0.25">
      <c r="P986" s="3"/>
      <c r="Q986" s="4"/>
      <c r="R986" s="5"/>
      <c r="AC986" s="6"/>
    </row>
    <row r="987" spans="5:29" x14ac:dyDescent="0.25">
      <c r="P987" s="3"/>
      <c r="Q987" s="4"/>
      <c r="R987" s="5"/>
      <c r="AC987" s="6"/>
    </row>
    <row r="988" spans="5:29" x14ac:dyDescent="0.25">
      <c r="P988" s="3"/>
      <c r="Q988" s="4"/>
      <c r="R988" s="5"/>
      <c r="AC988" s="6"/>
    </row>
    <row r="989" spans="5:29" x14ac:dyDescent="0.25">
      <c r="P989" s="3"/>
      <c r="Q989" s="4"/>
      <c r="R989" s="5"/>
      <c r="AC989" s="6"/>
    </row>
    <row r="990" spans="5:29" x14ac:dyDescent="0.25">
      <c r="P990" s="3"/>
      <c r="Q990" s="4"/>
      <c r="R990" s="5"/>
      <c r="AC990" s="6"/>
    </row>
    <row r="991" spans="5:29" x14ac:dyDescent="0.25">
      <c r="P991" s="3"/>
      <c r="Q991" s="4"/>
      <c r="R991" s="5"/>
      <c r="AC991" s="6"/>
    </row>
    <row r="992" spans="5:29" x14ac:dyDescent="0.25">
      <c r="P992" s="3"/>
      <c r="Q992" s="4"/>
      <c r="R992" s="5"/>
      <c r="AC992" s="6"/>
    </row>
    <row r="993" spans="16:29" x14ac:dyDescent="0.25">
      <c r="P993" s="3"/>
      <c r="Q993" s="4"/>
      <c r="R993" s="5"/>
      <c r="AC993" s="6"/>
    </row>
    <row r="994" spans="16:29" x14ac:dyDescent="0.25">
      <c r="P994" s="3"/>
      <c r="Q994" s="4"/>
      <c r="R994" s="5"/>
      <c r="AC994" s="6"/>
    </row>
    <row r="995" spans="16:29" x14ac:dyDescent="0.25">
      <c r="P995" s="3"/>
      <c r="Q995" s="4"/>
      <c r="R995" s="5"/>
      <c r="AC995" s="6"/>
    </row>
    <row r="996" spans="16:29" x14ac:dyDescent="0.25">
      <c r="P996" s="3"/>
      <c r="Q996" s="4"/>
      <c r="R996" s="5"/>
      <c r="AC996" s="6"/>
    </row>
    <row r="997" spans="16:29" x14ac:dyDescent="0.25">
      <c r="P997" s="3"/>
      <c r="Q997" s="4"/>
      <c r="R997" s="5"/>
      <c r="AC997" s="6"/>
    </row>
    <row r="998" spans="16:29" x14ac:dyDescent="0.25">
      <c r="P998" s="3"/>
      <c r="Q998" s="4"/>
      <c r="R998" s="5"/>
      <c r="AC998" s="6"/>
    </row>
    <row r="999" spans="16:29" x14ac:dyDescent="0.25">
      <c r="P999" s="3"/>
      <c r="Q999" s="4"/>
      <c r="R999" s="5"/>
      <c r="AC999" s="6"/>
    </row>
    <row r="1000" spans="16:29" x14ac:dyDescent="0.25">
      <c r="P1000" s="3"/>
      <c r="Q1000" s="4"/>
      <c r="R1000" s="5"/>
      <c r="AC1000" s="6"/>
    </row>
    <row r="1001" spans="16:29" x14ac:dyDescent="0.25">
      <c r="P1001" s="3"/>
      <c r="Q1001" s="4"/>
      <c r="R1001" s="5"/>
      <c r="AC1001" s="6"/>
    </row>
    <row r="1002" spans="16:29" x14ac:dyDescent="0.25">
      <c r="P1002" s="3"/>
      <c r="Q1002" s="4"/>
      <c r="R1002" s="5"/>
      <c r="AC1002" s="6"/>
    </row>
    <row r="1003" spans="16:29" x14ac:dyDescent="0.25">
      <c r="P1003" s="3"/>
      <c r="Q1003" s="4"/>
      <c r="R1003" s="5"/>
      <c r="AC1003" s="6"/>
    </row>
    <row r="1004" spans="16:29" x14ac:dyDescent="0.25">
      <c r="P1004" s="3"/>
      <c r="Q1004" s="4"/>
      <c r="R1004" s="5"/>
      <c r="AC1004" s="6"/>
    </row>
    <row r="1005" spans="16:29" x14ac:dyDescent="0.25">
      <c r="P1005" s="3"/>
      <c r="Q1005" s="4"/>
      <c r="R1005" s="5"/>
      <c r="AC1005" s="6"/>
    </row>
    <row r="1006" spans="16:29" x14ac:dyDescent="0.25">
      <c r="P1006" s="3"/>
      <c r="Q1006" s="4"/>
      <c r="R1006" s="5"/>
      <c r="AC1006" s="6"/>
    </row>
    <row r="1007" spans="16:29" x14ac:dyDescent="0.25">
      <c r="P1007" s="3"/>
      <c r="Q1007" s="4"/>
      <c r="R1007" s="5"/>
      <c r="AC1007" s="6"/>
    </row>
    <row r="1008" spans="16:29" x14ac:dyDescent="0.25">
      <c r="P1008" s="3"/>
      <c r="Q1008" s="4"/>
      <c r="R1008" s="5"/>
      <c r="AC1008" s="6"/>
    </row>
    <row r="1009" spans="16:29" x14ac:dyDescent="0.25">
      <c r="P1009" s="3"/>
      <c r="Q1009" s="4"/>
      <c r="R1009" s="5"/>
      <c r="AC1009" s="6"/>
    </row>
    <row r="1010" spans="16:29" x14ac:dyDescent="0.25">
      <c r="P1010" s="3"/>
      <c r="Q1010" s="4"/>
      <c r="R1010" s="5"/>
      <c r="AC1010" s="6"/>
    </row>
    <row r="1011" spans="16:29" x14ac:dyDescent="0.25">
      <c r="P1011" s="3"/>
      <c r="Q1011" s="4"/>
      <c r="R1011" s="5"/>
      <c r="AC1011" s="6"/>
    </row>
    <row r="1012" spans="16:29" x14ac:dyDescent="0.25">
      <c r="P1012" s="3"/>
      <c r="Q1012" s="4"/>
      <c r="R1012" s="5"/>
      <c r="AC1012" s="6"/>
    </row>
    <row r="1013" spans="16:29" x14ac:dyDescent="0.25">
      <c r="P1013" s="3"/>
      <c r="Q1013" s="4"/>
      <c r="R1013" s="5"/>
      <c r="AC1013" s="6"/>
    </row>
    <row r="1014" spans="16:29" x14ac:dyDescent="0.25">
      <c r="P1014" s="3"/>
      <c r="Q1014" s="4"/>
      <c r="R1014" s="5"/>
      <c r="AC1014" s="6"/>
    </row>
    <row r="1015" spans="16:29" x14ac:dyDescent="0.25">
      <c r="P1015" s="3"/>
      <c r="Q1015" s="4"/>
      <c r="R1015" s="5"/>
      <c r="AC1015" s="6"/>
    </row>
    <row r="1016" spans="16:29" x14ac:dyDescent="0.25">
      <c r="P1016" s="3"/>
      <c r="Q1016" s="4"/>
      <c r="R1016" s="5"/>
      <c r="AC1016" s="6"/>
    </row>
    <row r="1017" spans="16:29" x14ac:dyDescent="0.25">
      <c r="P1017" s="3"/>
      <c r="Q1017" s="4"/>
      <c r="R1017" s="5"/>
      <c r="AC1017" s="6"/>
    </row>
    <row r="1018" spans="16:29" x14ac:dyDescent="0.25">
      <c r="P1018" s="3"/>
      <c r="Q1018" s="4"/>
      <c r="R1018" s="5"/>
      <c r="AC1018" s="6"/>
    </row>
    <row r="1019" spans="16:29" x14ac:dyDescent="0.25">
      <c r="P1019" s="3"/>
      <c r="Q1019" s="4"/>
      <c r="R1019" s="5"/>
      <c r="AC1019" s="6"/>
    </row>
    <row r="1020" spans="16:29" x14ac:dyDescent="0.25">
      <c r="P1020" s="3"/>
      <c r="Q1020" s="4"/>
      <c r="R1020" s="5"/>
      <c r="AC1020" s="6"/>
    </row>
    <row r="1021" spans="16:29" x14ac:dyDescent="0.25">
      <c r="P1021" s="3"/>
      <c r="Q1021" s="4"/>
      <c r="R1021" s="5"/>
      <c r="AC1021" s="6"/>
    </row>
    <row r="1022" spans="16:29" x14ac:dyDescent="0.25">
      <c r="P1022" s="3"/>
      <c r="Q1022" s="4"/>
      <c r="R1022" s="5"/>
      <c r="AC1022" s="6"/>
    </row>
    <row r="1023" spans="16:29" x14ac:dyDescent="0.25">
      <c r="P1023" s="3"/>
      <c r="Q1023" s="4"/>
      <c r="R1023" s="5"/>
      <c r="AC1023" s="6"/>
    </row>
    <row r="1024" spans="16:29" x14ac:dyDescent="0.25">
      <c r="P1024" s="3"/>
      <c r="Q1024" s="4"/>
      <c r="R1024" s="5"/>
      <c r="AC1024" s="6"/>
    </row>
    <row r="1025" spans="16:29" x14ac:dyDescent="0.25">
      <c r="P1025" s="3"/>
      <c r="Q1025" s="4"/>
      <c r="R1025" s="5"/>
      <c r="AC1025" s="6"/>
    </row>
    <row r="1026" spans="16:29" x14ac:dyDescent="0.25">
      <c r="P1026" s="3"/>
      <c r="Q1026" s="4"/>
      <c r="R1026" s="5"/>
      <c r="AC1026" s="6"/>
    </row>
    <row r="1027" spans="16:29" x14ac:dyDescent="0.25">
      <c r="P1027" s="3"/>
      <c r="Q1027" s="4"/>
      <c r="R1027" s="5"/>
      <c r="AC1027" s="6"/>
    </row>
    <row r="1028" spans="16:29" x14ac:dyDescent="0.25">
      <c r="P1028" s="3"/>
      <c r="Q1028" s="4"/>
      <c r="R1028" s="5"/>
      <c r="AC1028" s="6"/>
    </row>
    <row r="1029" spans="16:29" x14ac:dyDescent="0.25">
      <c r="P1029" s="3"/>
      <c r="Q1029" s="4"/>
      <c r="R1029" s="5"/>
      <c r="AC1029" s="6"/>
    </row>
    <row r="1030" spans="16:29" x14ac:dyDescent="0.25">
      <c r="P1030" s="3"/>
      <c r="Q1030" s="4"/>
      <c r="R1030" s="5"/>
      <c r="AC1030" s="6"/>
    </row>
    <row r="1031" spans="16:29" x14ac:dyDescent="0.25">
      <c r="P1031" s="3"/>
      <c r="Q1031" s="4"/>
      <c r="R1031" s="5"/>
      <c r="AC1031" s="6"/>
    </row>
    <row r="1032" spans="16:29" x14ac:dyDescent="0.25">
      <c r="P1032" s="3"/>
      <c r="Q1032" s="4"/>
      <c r="R1032" s="5"/>
      <c r="AC1032" s="6"/>
    </row>
    <row r="1033" spans="16:29" x14ac:dyDescent="0.25">
      <c r="P1033" s="3"/>
      <c r="Q1033" s="4"/>
      <c r="R1033" s="5"/>
      <c r="AC1033" s="6"/>
    </row>
    <row r="1034" spans="16:29" x14ac:dyDescent="0.25">
      <c r="P1034" s="3"/>
      <c r="Q1034" s="4"/>
      <c r="R1034" s="5"/>
      <c r="AC1034" s="6"/>
    </row>
    <row r="1035" spans="16:29" x14ac:dyDescent="0.25">
      <c r="P1035" s="3"/>
      <c r="Q1035" s="4"/>
      <c r="R1035" s="5"/>
      <c r="AC1035" s="6"/>
    </row>
    <row r="1036" spans="16:29" x14ac:dyDescent="0.25">
      <c r="P1036" s="3"/>
      <c r="Q1036" s="4"/>
      <c r="R1036" s="5"/>
      <c r="AC1036" s="6"/>
    </row>
    <row r="1037" spans="16:29" x14ac:dyDescent="0.25">
      <c r="P1037" s="3"/>
      <c r="Q1037" s="4"/>
      <c r="R1037" s="5"/>
      <c r="AC1037" s="6"/>
    </row>
    <row r="1038" spans="16:29" x14ac:dyDescent="0.25">
      <c r="P1038" s="3"/>
      <c r="Q1038" s="4"/>
      <c r="R1038" s="5"/>
      <c r="AC1038" s="6"/>
    </row>
    <row r="1039" spans="16:29" x14ac:dyDescent="0.25">
      <c r="P1039" s="3"/>
      <c r="Q1039" s="4"/>
      <c r="R1039" s="5"/>
      <c r="AC1039" s="6"/>
    </row>
    <row r="1040" spans="16:29" x14ac:dyDescent="0.25">
      <c r="P1040" s="3"/>
      <c r="Q1040" s="4"/>
      <c r="R1040" s="5"/>
      <c r="AC1040" s="6"/>
    </row>
    <row r="1041" spans="16:29" x14ac:dyDescent="0.25">
      <c r="P1041" s="3"/>
      <c r="Q1041" s="4"/>
      <c r="R1041" s="5"/>
      <c r="AC1041" s="6"/>
    </row>
    <row r="1042" spans="16:29" x14ac:dyDescent="0.25">
      <c r="P1042" s="3"/>
      <c r="Q1042" s="4"/>
      <c r="R1042" s="5"/>
      <c r="AC1042" s="6"/>
    </row>
    <row r="1043" spans="16:29" x14ac:dyDescent="0.25">
      <c r="P1043" s="3"/>
      <c r="Q1043" s="4"/>
      <c r="R1043" s="5"/>
      <c r="AC1043" s="6"/>
    </row>
    <row r="1044" spans="16:29" x14ac:dyDescent="0.25">
      <c r="P1044" s="3"/>
      <c r="Q1044" s="4"/>
      <c r="R1044" s="5"/>
      <c r="AC1044" s="6"/>
    </row>
    <row r="1045" spans="16:29" x14ac:dyDescent="0.25">
      <c r="P1045" s="3"/>
      <c r="Q1045" s="4"/>
      <c r="R1045" s="5"/>
      <c r="AC1045" s="6"/>
    </row>
    <row r="1046" spans="16:29" x14ac:dyDescent="0.25">
      <c r="P1046" s="3"/>
      <c r="Q1046" s="4"/>
      <c r="R1046" s="5"/>
      <c r="AC1046" s="6"/>
    </row>
    <row r="1047" spans="16:29" x14ac:dyDescent="0.25">
      <c r="P1047" s="3"/>
      <c r="Q1047" s="4"/>
      <c r="R1047" s="5"/>
      <c r="AC1047" s="6"/>
    </row>
    <row r="1048" spans="16:29" x14ac:dyDescent="0.25">
      <c r="P1048" s="3"/>
      <c r="Q1048" s="4"/>
      <c r="R1048" s="5"/>
      <c r="AC1048" s="6"/>
    </row>
    <row r="1049" spans="16:29" x14ac:dyDescent="0.25">
      <c r="P1049" s="3"/>
      <c r="Q1049" s="4"/>
      <c r="R1049" s="5"/>
      <c r="AC1049" s="6"/>
    </row>
    <row r="1050" spans="16:29" x14ac:dyDescent="0.25">
      <c r="P1050" s="3"/>
      <c r="Q1050" s="4"/>
      <c r="R1050" s="5"/>
      <c r="AC1050" s="6"/>
    </row>
    <row r="1051" spans="16:29" x14ac:dyDescent="0.25">
      <c r="P1051" s="3"/>
      <c r="Q1051" s="4"/>
      <c r="R1051" s="5"/>
      <c r="AC1051" s="6"/>
    </row>
    <row r="1052" spans="16:29" x14ac:dyDescent="0.25">
      <c r="P1052" s="3"/>
      <c r="Q1052" s="4"/>
      <c r="R1052" s="5"/>
      <c r="AC1052" s="6"/>
    </row>
    <row r="1053" spans="16:29" x14ac:dyDescent="0.25">
      <c r="P1053" s="3"/>
      <c r="Q1053" s="4"/>
      <c r="R1053" s="5"/>
      <c r="AC1053" s="6"/>
    </row>
    <row r="1054" spans="16:29" x14ac:dyDescent="0.25">
      <c r="P1054" s="3"/>
      <c r="Q1054" s="4"/>
      <c r="R1054" s="5"/>
      <c r="AC1054" s="6"/>
    </row>
    <row r="1055" spans="16:29" x14ac:dyDescent="0.25">
      <c r="P1055" s="3"/>
      <c r="Q1055" s="4"/>
      <c r="R1055" s="5"/>
      <c r="AC1055" s="6"/>
    </row>
    <row r="1056" spans="16:29" x14ac:dyDescent="0.25">
      <c r="P1056" s="3"/>
      <c r="Q1056" s="4"/>
      <c r="R1056" s="5"/>
      <c r="AC1056" s="6"/>
    </row>
    <row r="1057" spans="16:29" x14ac:dyDescent="0.25">
      <c r="P1057" s="3"/>
      <c r="Q1057" s="4"/>
      <c r="R1057" s="5"/>
      <c r="AC1057" s="6"/>
    </row>
    <row r="1058" spans="16:29" x14ac:dyDescent="0.25">
      <c r="P1058" s="3"/>
      <c r="Q1058" s="4"/>
      <c r="R1058" s="5"/>
      <c r="AC1058" s="6"/>
    </row>
    <row r="1059" spans="16:29" x14ac:dyDescent="0.25">
      <c r="P1059" s="3"/>
      <c r="Q1059" s="4"/>
      <c r="R1059" s="5"/>
      <c r="AC1059" s="6"/>
    </row>
    <row r="1060" spans="16:29" x14ac:dyDescent="0.25">
      <c r="P1060" s="3"/>
      <c r="Q1060" s="4"/>
      <c r="R1060" s="5"/>
      <c r="AC1060" s="6"/>
    </row>
    <row r="1061" spans="16:29" x14ac:dyDescent="0.25">
      <c r="P1061" s="3"/>
      <c r="Q1061" s="4"/>
      <c r="R1061" s="5"/>
      <c r="AC1061" s="6"/>
    </row>
    <row r="1062" spans="16:29" x14ac:dyDescent="0.25">
      <c r="P1062" s="3"/>
      <c r="Q1062" s="4"/>
      <c r="R1062" s="5"/>
      <c r="AC1062" s="6"/>
    </row>
    <row r="1063" spans="16:29" x14ac:dyDescent="0.25">
      <c r="P1063" s="3"/>
      <c r="Q1063" s="4"/>
      <c r="R1063" s="5"/>
      <c r="AC1063" s="6"/>
    </row>
    <row r="1064" spans="16:29" x14ac:dyDescent="0.25">
      <c r="P1064" s="3"/>
      <c r="Q1064" s="4"/>
      <c r="R1064" s="5"/>
      <c r="AC1064" s="6"/>
    </row>
    <row r="1065" spans="16:29" x14ac:dyDescent="0.25">
      <c r="P1065" s="3"/>
      <c r="Q1065" s="4"/>
      <c r="R1065" s="5"/>
      <c r="AC1065" s="6"/>
    </row>
    <row r="1066" spans="16:29" x14ac:dyDescent="0.25">
      <c r="P1066" s="3"/>
      <c r="Q1066" s="4"/>
      <c r="R1066" s="5"/>
      <c r="AC1066" s="6"/>
    </row>
    <row r="1067" spans="16:29" x14ac:dyDescent="0.25">
      <c r="P1067" s="3"/>
      <c r="Q1067" s="4"/>
      <c r="R1067" s="5"/>
      <c r="AC1067" s="6"/>
    </row>
    <row r="1068" spans="16:29" x14ac:dyDescent="0.25">
      <c r="P1068" s="3"/>
      <c r="Q1068" s="4"/>
      <c r="R1068" s="5"/>
      <c r="AC1068" s="6"/>
    </row>
    <row r="1069" spans="16:29" x14ac:dyDescent="0.25">
      <c r="P1069" s="3"/>
      <c r="Q1069" s="4"/>
      <c r="R1069" s="5"/>
      <c r="AC1069" s="6"/>
    </row>
    <row r="1070" spans="16:29" x14ac:dyDescent="0.25">
      <c r="P1070" s="3"/>
      <c r="Q1070" s="4"/>
      <c r="R1070" s="5"/>
      <c r="AC1070" s="6"/>
    </row>
    <row r="1071" spans="16:29" x14ac:dyDescent="0.25">
      <c r="P1071" s="3"/>
      <c r="Q1071" s="4"/>
      <c r="R1071" s="5"/>
      <c r="AC1071" s="6"/>
    </row>
    <row r="1072" spans="16:29" x14ac:dyDescent="0.25">
      <c r="P1072" s="3"/>
      <c r="Q1072" s="4"/>
      <c r="R1072" s="5"/>
      <c r="AC1072" s="6"/>
    </row>
    <row r="1073" spans="16:29" x14ac:dyDescent="0.25">
      <c r="P1073" s="3"/>
      <c r="Q1073" s="4"/>
      <c r="R1073" s="5"/>
      <c r="AC1073" s="6"/>
    </row>
    <row r="1074" spans="16:29" x14ac:dyDescent="0.25">
      <c r="P1074" s="3"/>
      <c r="Q1074" s="4"/>
      <c r="R1074" s="5"/>
      <c r="AC1074" s="6"/>
    </row>
    <row r="1075" spans="16:29" x14ac:dyDescent="0.25">
      <c r="P1075" s="3"/>
      <c r="Q1075" s="4"/>
      <c r="R1075" s="5"/>
      <c r="AC1075" s="6"/>
    </row>
    <row r="1076" spans="16:29" x14ac:dyDescent="0.25">
      <c r="P1076" s="3"/>
      <c r="Q1076" s="4"/>
      <c r="R1076" s="5"/>
      <c r="AC1076" s="6"/>
    </row>
    <row r="1077" spans="16:29" x14ac:dyDescent="0.25">
      <c r="P1077" s="3"/>
      <c r="Q1077" s="4"/>
      <c r="R1077" s="5"/>
      <c r="AC1077" s="6"/>
    </row>
    <row r="1078" spans="16:29" x14ac:dyDescent="0.25">
      <c r="P1078" s="3"/>
      <c r="Q1078" s="4"/>
      <c r="R1078" s="5"/>
      <c r="AC1078" s="6"/>
    </row>
    <row r="1079" spans="16:29" x14ac:dyDescent="0.25">
      <c r="P1079" s="3"/>
      <c r="Q1079" s="4"/>
      <c r="R1079" s="5"/>
      <c r="AC1079" s="6"/>
    </row>
    <row r="1080" spans="16:29" x14ac:dyDescent="0.25">
      <c r="P1080" s="3"/>
      <c r="Q1080" s="4"/>
      <c r="R1080" s="5"/>
      <c r="AC1080" s="6"/>
    </row>
    <row r="1081" spans="16:29" x14ac:dyDescent="0.25">
      <c r="P1081" s="3"/>
      <c r="Q1081" s="4"/>
      <c r="R1081" s="5"/>
      <c r="AC1081" s="6"/>
    </row>
    <row r="1082" spans="16:29" x14ac:dyDescent="0.25">
      <c r="P1082" s="3"/>
      <c r="Q1082" s="4"/>
      <c r="R1082" s="5"/>
      <c r="AC1082" s="6"/>
    </row>
    <row r="1083" spans="16:29" x14ac:dyDescent="0.25">
      <c r="P1083" s="3"/>
      <c r="Q1083" s="4"/>
      <c r="R1083" s="5"/>
      <c r="AC1083" s="6"/>
    </row>
    <row r="1084" spans="16:29" x14ac:dyDescent="0.25">
      <c r="P1084" s="3"/>
      <c r="Q1084" s="4"/>
      <c r="R1084" s="5"/>
      <c r="AC1084" s="6"/>
    </row>
    <row r="1085" spans="16:29" x14ac:dyDescent="0.25">
      <c r="P1085" s="3"/>
      <c r="Q1085" s="4"/>
      <c r="R1085" s="5"/>
      <c r="AC1085" s="6"/>
    </row>
    <row r="1086" spans="16:29" x14ac:dyDescent="0.25">
      <c r="P1086" s="3"/>
      <c r="Q1086" s="4"/>
      <c r="R1086" s="5"/>
      <c r="AC1086" s="6"/>
    </row>
    <row r="1087" spans="16:29" x14ac:dyDescent="0.25">
      <c r="P1087" s="3"/>
      <c r="Q1087" s="4"/>
      <c r="R1087" s="5"/>
      <c r="AC1087" s="6"/>
    </row>
    <row r="1088" spans="16:29" x14ac:dyDescent="0.25">
      <c r="P1088" s="3"/>
      <c r="Q1088" s="4"/>
      <c r="R1088" s="5"/>
      <c r="AC1088" s="6"/>
    </row>
    <row r="1089" spans="16:29" x14ac:dyDescent="0.25">
      <c r="P1089" s="3"/>
      <c r="Q1089" s="4"/>
      <c r="R1089" s="5"/>
      <c r="AC1089" s="6"/>
    </row>
    <row r="1090" spans="16:29" x14ac:dyDescent="0.25">
      <c r="P1090" s="3"/>
      <c r="Q1090" s="4"/>
      <c r="R1090" s="5"/>
      <c r="AC1090" s="6"/>
    </row>
    <row r="1091" spans="16:29" x14ac:dyDescent="0.25">
      <c r="P1091" s="3"/>
      <c r="Q1091" s="4"/>
      <c r="R1091" s="5"/>
      <c r="AC1091" s="6"/>
    </row>
    <row r="1092" spans="16:29" x14ac:dyDescent="0.25">
      <c r="P1092" s="3"/>
      <c r="Q1092" s="4"/>
      <c r="R1092" s="5"/>
      <c r="AC1092" s="6"/>
    </row>
    <row r="1093" spans="16:29" x14ac:dyDescent="0.25">
      <c r="P1093" s="3"/>
      <c r="Q1093" s="4"/>
      <c r="R1093" s="5"/>
      <c r="AC1093" s="6"/>
    </row>
    <row r="1094" spans="16:29" x14ac:dyDescent="0.25">
      <c r="P1094" s="3"/>
      <c r="Q1094" s="4"/>
      <c r="R1094" s="5"/>
      <c r="AC1094" s="6"/>
    </row>
    <row r="1095" spans="16:29" x14ac:dyDescent="0.25">
      <c r="P1095" s="3"/>
      <c r="Q1095" s="4"/>
      <c r="R1095" s="5"/>
      <c r="AC1095" s="6"/>
    </row>
    <row r="1096" spans="16:29" x14ac:dyDescent="0.25">
      <c r="P1096" s="3"/>
      <c r="Q1096" s="4"/>
      <c r="R1096" s="5"/>
      <c r="AC1096" s="6"/>
    </row>
    <row r="1097" spans="16:29" x14ac:dyDescent="0.25">
      <c r="P1097" s="3"/>
      <c r="Q1097" s="4"/>
      <c r="R1097" s="5"/>
      <c r="AC1097" s="6"/>
    </row>
    <row r="1098" spans="16:29" x14ac:dyDescent="0.25">
      <c r="P1098" s="3"/>
      <c r="Q1098" s="4"/>
      <c r="R1098" s="5"/>
      <c r="AC1098" s="6"/>
    </row>
    <row r="1099" spans="16:29" x14ac:dyDescent="0.25">
      <c r="P1099" s="3"/>
      <c r="Q1099" s="4"/>
      <c r="R1099" s="5"/>
      <c r="AC1099" s="6"/>
    </row>
    <row r="1100" spans="16:29" x14ac:dyDescent="0.25">
      <c r="P1100" s="3"/>
      <c r="Q1100" s="4"/>
      <c r="R1100" s="5"/>
      <c r="AC1100" s="6"/>
    </row>
    <row r="1101" spans="16:29" x14ac:dyDescent="0.25">
      <c r="P1101" s="3"/>
      <c r="Q1101" s="4"/>
      <c r="R1101" s="5"/>
      <c r="AC1101" s="6"/>
    </row>
    <row r="1102" spans="16:29" x14ac:dyDescent="0.25">
      <c r="P1102" s="3"/>
      <c r="Q1102" s="4"/>
      <c r="R1102" s="5"/>
      <c r="AC1102" s="6"/>
    </row>
    <row r="1103" spans="16:29" x14ac:dyDescent="0.25">
      <c r="P1103" s="3"/>
      <c r="Q1103" s="4"/>
      <c r="R1103" s="5"/>
      <c r="AC1103" s="6"/>
    </row>
    <row r="1104" spans="16:29" x14ac:dyDescent="0.25">
      <c r="P1104" s="3"/>
      <c r="Q1104" s="4"/>
      <c r="R1104" s="5"/>
      <c r="AC1104" s="6"/>
    </row>
    <row r="1105" spans="16:29" x14ac:dyDescent="0.25">
      <c r="P1105" s="3"/>
      <c r="Q1105" s="4"/>
      <c r="R1105" s="5"/>
      <c r="AC1105" s="6"/>
    </row>
    <row r="1106" spans="16:29" x14ac:dyDescent="0.25">
      <c r="P1106" s="3"/>
      <c r="Q1106" s="4"/>
      <c r="R1106" s="5"/>
      <c r="AC1106" s="6"/>
    </row>
    <row r="1107" spans="16:29" x14ac:dyDescent="0.25">
      <c r="P1107" s="3"/>
      <c r="Q1107" s="4"/>
      <c r="R1107" s="5"/>
      <c r="AC1107" s="6"/>
    </row>
    <row r="1108" spans="16:29" x14ac:dyDescent="0.25">
      <c r="P1108" s="3"/>
      <c r="Q1108" s="4"/>
      <c r="R1108" s="5"/>
      <c r="AC1108" s="6"/>
    </row>
    <row r="1109" spans="16:29" x14ac:dyDescent="0.25">
      <c r="P1109" s="3"/>
      <c r="Q1109" s="4"/>
      <c r="R1109" s="5"/>
      <c r="AC1109" s="6"/>
    </row>
    <row r="1110" spans="16:29" x14ac:dyDescent="0.25">
      <c r="P1110" s="3"/>
      <c r="Q1110" s="4"/>
      <c r="R1110" s="5"/>
      <c r="AC1110" s="6"/>
    </row>
    <row r="1111" spans="16:29" x14ac:dyDescent="0.25">
      <c r="P1111" s="3"/>
      <c r="Q1111" s="4"/>
      <c r="R1111" s="5"/>
      <c r="AC1111" s="6"/>
    </row>
    <row r="1112" spans="16:29" x14ac:dyDescent="0.25">
      <c r="P1112" s="3"/>
      <c r="Q1112" s="4"/>
      <c r="R1112" s="5"/>
      <c r="AC1112" s="6"/>
    </row>
    <row r="1113" spans="16:29" x14ac:dyDescent="0.25">
      <c r="P1113" s="3"/>
      <c r="Q1113" s="4"/>
      <c r="R1113" s="5"/>
      <c r="AC1113" s="6"/>
    </row>
    <row r="1114" spans="16:29" x14ac:dyDescent="0.25">
      <c r="P1114" s="3"/>
      <c r="Q1114" s="4"/>
      <c r="R1114" s="5"/>
      <c r="AC1114" s="6"/>
    </row>
    <row r="1115" spans="16:29" x14ac:dyDescent="0.25">
      <c r="P1115" s="3"/>
      <c r="Q1115" s="4"/>
      <c r="R1115" s="5"/>
      <c r="AC1115" s="6"/>
    </row>
    <row r="1116" spans="16:29" x14ac:dyDescent="0.25">
      <c r="P1116" s="3"/>
      <c r="Q1116" s="4"/>
      <c r="R1116" s="5"/>
      <c r="AC1116" s="6"/>
    </row>
    <row r="1117" spans="16:29" x14ac:dyDescent="0.25">
      <c r="P1117" s="3"/>
      <c r="Q1117" s="4"/>
      <c r="R1117" s="5"/>
      <c r="AC1117" s="6"/>
    </row>
    <row r="1118" spans="16:29" x14ac:dyDescent="0.25">
      <c r="P1118" s="3"/>
      <c r="Q1118" s="4"/>
      <c r="R1118" s="5"/>
      <c r="AC1118" s="6"/>
    </row>
    <row r="1119" spans="16:29" x14ac:dyDescent="0.25">
      <c r="P1119" s="3"/>
      <c r="Q1119" s="4"/>
      <c r="R1119" s="5"/>
      <c r="AC1119" s="6"/>
    </row>
    <row r="1120" spans="16:29" x14ac:dyDescent="0.25">
      <c r="P1120" s="3"/>
      <c r="Q1120" s="4"/>
      <c r="R1120" s="5"/>
      <c r="AC1120" s="6"/>
    </row>
    <row r="1121" spans="16:29" x14ac:dyDescent="0.25">
      <c r="P1121" s="3"/>
      <c r="Q1121" s="4"/>
      <c r="R1121" s="5"/>
      <c r="AC1121" s="6"/>
    </row>
    <row r="1122" spans="16:29" x14ac:dyDescent="0.25">
      <c r="P1122" s="3"/>
      <c r="Q1122" s="4"/>
      <c r="R1122" s="5"/>
      <c r="AC1122" s="6"/>
    </row>
    <row r="1123" spans="16:29" x14ac:dyDescent="0.25">
      <c r="P1123" s="3"/>
      <c r="Q1123" s="4"/>
      <c r="R1123" s="5"/>
      <c r="AC1123" s="6"/>
    </row>
    <row r="1124" spans="16:29" x14ac:dyDescent="0.25">
      <c r="P1124" s="3"/>
      <c r="Q1124" s="4"/>
      <c r="R1124" s="5"/>
      <c r="AC1124" s="6"/>
    </row>
    <row r="1125" spans="16:29" x14ac:dyDescent="0.25">
      <c r="P1125" s="3"/>
      <c r="Q1125" s="4"/>
      <c r="R1125" s="5"/>
      <c r="AC1125" s="6"/>
    </row>
    <row r="1126" spans="16:29" x14ac:dyDescent="0.25">
      <c r="P1126" s="3"/>
      <c r="Q1126" s="4"/>
      <c r="R1126" s="5"/>
      <c r="AC1126" s="6"/>
    </row>
    <row r="1127" spans="16:29" x14ac:dyDescent="0.25">
      <c r="P1127" s="3"/>
      <c r="Q1127" s="4"/>
      <c r="R1127" s="5"/>
      <c r="AC1127" s="6"/>
    </row>
    <row r="1128" spans="16:29" x14ac:dyDescent="0.25">
      <c r="P1128" s="3"/>
      <c r="Q1128" s="4"/>
      <c r="R1128" s="5"/>
      <c r="AC1128" s="6"/>
    </row>
    <row r="1129" spans="16:29" x14ac:dyDescent="0.25">
      <c r="P1129" s="3"/>
      <c r="Q1129" s="4"/>
      <c r="R1129" s="5"/>
      <c r="AC1129" s="6"/>
    </row>
    <row r="1130" spans="16:29" x14ac:dyDescent="0.25">
      <c r="P1130" s="3"/>
      <c r="Q1130" s="4"/>
      <c r="R1130" s="5"/>
      <c r="AC1130" s="6"/>
    </row>
    <row r="1131" spans="16:29" x14ac:dyDescent="0.25">
      <c r="P1131" s="3"/>
      <c r="Q1131" s="4"/>
      <c r="R1131" s="5"/>
      <c r="AC1131" s="6"/>
    </row>
    <row r="1132" spans="16:29" x14ac:dyDescent="0.25">
      <c r="P1132" s="3"/>
      <c r="Q1132" s="4"/>
      <c r="R1132" s="5"/>
      <c r="AC1132" s="6"/>
    </row>
    <row r="1133" spans="16:29" x14ac:dyDescent="0.25">
      <c r="P1133" s="3"/>
      <c r="Q1133" s="4"/>
      <c r="R1133" s="5"/>
      <c r="AC1133" s="6"/>
    </row>
    <row r="1134" spans="16:29" x14ac:dyDescent="0.25">
      <c r="P1134" s="3"/>
      <c r="Q1134" s="4"/>
      <c r="R1134" s="5"/>
      <c r="AC1134" s="6"/>
    </row>
    <row r="1135" spans="16:29" x14ac:dyDescent="0.25">
      <c r="P1135" s="3"/>
      <c r="Q1135" s="4"/>
      <c r="R1135" s="5"/>
      <c r="AC1135" s="6"/>
    </row>
    <row r="1136" spans="16:29" x14ac:dyDescent="0.25">
      <c r="P1136" s="3"/>
      <c r="Q1136" s="4"/>
      <c r="R1136" s="5"/>
      <c r="AC1136" s="6"/>
    </row>
    <row r="1137" spans="16:29" x14ac:dyDescent="0.25">
      <c r="P1137" s="3"/>
      <c r="Q1137" s="4"/>
      <c r="R1137" s="5"/>
      <c r="AC1137" s="6"/>
    </row>
    <row r="1138" spans="16:29" x14ac:dyDescent="0.25">
      <c r="P1138" s="3"/>
      <c r="Q1138" s="4"/>
      <c r="R1138" s="5"/>
      <c r="AC1138" s="6"/>
    </row>
    <row r="1139" spans="16:29" x14ac:dyDescent="0.25">
      <c r="P1139" s="3"/>
      <c r="Q1139" s="4"/>
      <c r="R1139" s="5"/>
      <c r="AC1139" s="6"/>
    </row>
    <row r="1140" spans="16:29" x14ac:dyDescent="0.25">
      <c r="P1140" s="3"/>
      <c r="Q1140" s="4"/>
      <c r="R1140" s="5"/>
      <c r="AC1140" s="6"/>
    </row>
    <row r="1141" spans="16:29" x14ac:dyDescent="0.25">
      <c r="P1141" s="3"/>
      <c r="Q1141" s="4"/>
      <c r="R1141" s="5"/>
      <c r="AC1141" s="6"/>
    </row>
    <row r="1142" spans="16:29" x14ac:dyDescent="0.25">
      <c r="P1142" s="3"/>
      <c r="Q1142" s="4"/>
      <c r="R1142" s="5"/>
      <c r="AC1142" s="6"/>
    </row>
    <row r="1143" spans="16:29" x14ac:dyDescent="0.25">
      <c r="P1143" s="3"/>
      <c r="Q1143" s="4"/>
      <c r="R1143" s="5"/>
      <c r="AC1143" s="6"/>
    </row>
    <row r="1144" spans="16:29" x14ac:dyDescent="0.25">
      <c r="P1144" s="3"/>
      <c r="Q1144" s="4"/>
      <c r="R1144" s="5"/>
      <c r="AC1144" s="6"/>
    </row>
    <row r="1145" spans="16:29" x14ac:dyDescent="0.25">
      <c r="P1145" s="3"/>
      <c r="Q1145" s="4"/>
      <c r="R1145" s="5"/>
      <c r="AC1145" s="6"/>
    </row>
    <row r="1146" spans="16:29" x14ac:dyDescent="0.25">
      <c r="P1146" s="3"/>
      <c r="Q1146" s="4"/>
      <c r="R1146" s="5"/>
      <c r="AC1146" s="6"/>
    </row>
    <row r="1147" spans="16:29" x14ac:dyDescent="0.25">
      <c r="P1147" s="3"/>
      <c r="Q1147" s="4"/>
      <c r="R1147" s="5"/>
      <c r="AC1147" s="6"/>
    </row>
    <row r="1148" spans="16:29" x14ac:dyDescent="0.25">
      <c r="P1148" s="3"/>
      <c r="Q1148" s="4"/>
      <c r="R1148" s="5"/>
      <c r="AC1148" s="6"/>
    </row>
    <row r="1149" spans="16:29" x14ac:dyDescent="0.25">
      <c r="P1149" s="3"/>
      <c r="Q1149" s="4"/>
      <c r="R1149" s="5"/>
      <c r="AC1149" s="6"/>
    </row>
    <row r="1150" spans="16:29" x14ac:dyDescent="0.25">
      <c r="P1150" s="3"/>
      <c r="Q1150" s="4"/>
      <c r="R1150" s="5"/>
      <c r="AC1150" s="6"/>
    </row>
    <row r="1151" spans="16:29" x14ac:dyDescent="0.25">
      <c r="P1151" s="3"/>
      <c r="Q1151" s="4"/>
      <c r="R1151" s="5"/>
      <c r="AC1151" s="6"/>
    </row>
    <row r="1152" spans="16:29" x14ac:dyDescent="0.25">
      <c r="P1152" s="3"/>
      <c r="Q1152" s="4"/>
      <c r="R1152" s="5"/>
      <c r="AC1152" s="6"/>
    </row>
    <row r="1153" spans="16:29" x14ac:dyDescent="0.25">
      <c r="P1153" s="3"/>
      <c r="Q1153" s="4"/>
      <c r="R1153" s="5"/>
      <c r="AC1153" s="6"/>
    </row>
    <row r="1154" spans="16:29" x14ac:dyDescent="0.25">
      <c r="P1154" s="3"/>
      <c r="Q1154" s="4"/>
      <c r="R1154" s="5"/>
      <c r="AC1154" s="6"/>
    </row>
    <row r="1155" spans="16:29" x14ac:dyDescent="0.25">
      <c r="P1155" s="3"/>
      <c r="Q1155" s="4"/>
      <c r="R1155" s="5"/>
      <c r="AC1155" s="6"/>
    </row>
    <row r="1156" spans="16:29" x14ac:dyDescent="0.25">
      <c r="P1156" s="3"/>
      <c r="Q1156" s="4"/>
      <c r="R1156" s="5"/>
      <c r="AC1156" s="6"/>
    </row>
    <row r="1157" spans="16:29" x14ac:dyDescent="0.25">
      <c r="P1157" s="3"/>
      <c r="Q1157" s="4"/>
      <c r="R1157" s="5"/>
      <c r="AC1157" s="6"/>
    </row>
    <row r="1158" spans="16:29" x14ac:dyDescent="0.25">
      <c r="P1158" s="3"/>
      <c r="Q1158" s="4"/>
      <c r="R1158" s="5"/>
      <c r="AC1158" s="6"/>
    </row>
    <row r="1159" spans="16:29" x14ac:dyDescent="0.25">
      <c r="P1159" s="3"/>
      <c r="Q1159" s="4"/>
      <c r="R1159" s="5"/>
      <c r="AC1159" s="6"/>
    </row>
    <row r="1160" spans="16:29" x14ac:dyDescent="0.25">
      <c r="P1160" s="3"/>
      <c r="Q1160" s="4"/>
      <c r="R1160" s="5"/>
      <c r="AC1160" s="6"/>
    </row>
    <row r="1161" spans="16:29" x14ac:dyDescent="0.25">
      <c r="P1161" s="3"/>
      <c r="Q1161" s="4"/>
      <c r="R1161" s="5"/>
      <c r="AC1161" s="6"/>
    </row>
    <row r="1162" spans="16:29" x14ac:dyDescent="0.25">
      <c r="P1162" s="3"/>
      <c r="Q1162" s="4"/>
      <c r="R1162" s="5"/>
      <c r="AC1162" s="6"/>
    </row>
    <row r="1163" spans="16:29" x14ac:dyDescent="0.25">
      <c r="P1163" s="3"/>
      <c r="Q1163" s="4"/>
      <c r="R1163" s="5"/>
      <c r="AC1163" s="6"/>
    </row>
    <row r="1164" spans="16:29" x14ac:dyDescent="0.25">
      <c r="P1164" s="3"/>
      <c r="Q1164" s="4"/>
      <c r="R1164" s="5"/>
      <c r="AC1164" s="6"/>
    </row>
    <row r="1165" spans="16:29" x14ac:dyDescent="0.25">
      <c r="P1165" s="3"/>
      <c r="Q1165" s="4"/>
      <c r="R1165" s="5"/>
      <c r="AC1165" s="6"/>
    </row>
    <row r="1166" spans="16:29" x14ac:dyDescent="0.25">
      <c r="P1166" s="3"/>
      <c r="Q1166" s="4"/>
      <c r="R1166" s="5"/>
      <c r="AC1166" s="6"/>
    </row>
    <row r="1167" spans="16:29" x14ac:dyDescent="0.25">
      <c r="P1167" s="3"/>
      <c r="Q1167" s="4"/>
      <c r="R1167" s="5"/>
      <c r="AC1167" s="6"/>
    </row>
    <row r="1168" spans="16:29" x14ac:dyDescent="0.25">
      <c r="P1168" s="3"/>
      <c r="Q1168" s="4"/>
      <c r="R1168" s="5"/>
      <c r="AC1168" s="6"/>
    </row>
    <row r="1169" spans="16:29" x14ac:dyDescent="0.25">
      <c r="P1169" s="3"/>
      <c r="Q1169" s="4"/>
      <c r="R1169" s="5"/>
      <c r="AC1169" s="6"/>
    </row>
    <row r="1170" spans="16:29" x14ac:dyDescent="0.25">
      <c r="P1170" s="3"/>
      <c r="Q1170" s="4"/>
      <c r="R1170" s="5"/>
      <c r="AC1170" s="6"/>
    </row>
    <row r="1171" spans="16:29" x14ac:dyDescent="0.25">
      <c r="P1171" s="3"/>
      <c r="Q1171" s="4"/>
      <c r="R1171" s="5"/>
      <c r="AC1171" s="6"/>
    </row>
    <row r="1172" spans="16:29" x14ac:dyDescent="0.25">
      <c r="P1172" s="3"/>
      <c r="Q1172" s="4"/>
      <c r="R1172" s="5"/>
      <c r="AC1172" s="6"/>
    </row>
    <row r="1173" spans="16:29" x14ac:dyDescent="0.25">
      <c r="P1173" s="3"/>
      <c r="Q1173" s="4"/>
      <c r="R1173" s="5"/>
      <c r="AC1173" s="6"/>
    </row>
    <row r="1174" spans="16:29" x14ac:dyDescent="0.25">
      <c r="P1174" s="3"/>
      <c r="Q1174" s="4"/>
      <c r="R1174" s="5"/>
      <c r="AC1174" s="6"/>
    </row>
    <row r="1175" spans="16:29" x14ac:dyDescent="0.25">
      <c r="P1175" s="3"/>
      <c r="Q1175" s="4"/>
      <c r="R1175" s="5"/>
      <c r="AC1175" s="6"/>
    </row>
    <row r="1176" spans="16:29" x14ac:dyDescent="0.25">
      <c r="P1176" s="3"/>
      <c r="Q1176" s="4"/>
      <c r="R1176" s="5"/>
      <c r="AC1176" s="6"/>
    </row>
    <row r="1177" spans="16:29" x14ac:dyDescent="0.25">
      <c r="P1177" s="3"/>
      <c r="Q1177" s="4"/>
      <c r="R1177" s="5"/>
      <c r="AC1177" s="6"/>
    </row>
    <row r="1178" spans="16:29" x14ac:dyDescent="0.25">
      <c r="P1178" s="3"/>
      <c r="Q1178" s="4"/>
      <c r="R1178" s="5"/>
      <c r="AC1178" s="6"/>
    </row>
    <row r="1179" spans="16:29" x14ac:dyDescent="0.25">
      <c r="P1179" s="3"/>
      <c r="Q1179" s="4"/>
      <c r="R1179" s="5"/>
      <c r="AC1179" s="6"/>
    </row>
    <row r="1180" spans="16:29" x14ac:dyDescent="0.25">
      <c r="P1180" s="3"/>
      <c r="Q1180" s="4"/>
      <c r="R1180" s="5"/>
      <c r="AC1180" s="6"/>
    </row>
    <row r="1181" spans="16:29" x14ac:dyDescent="0.25">
      <c r="P1181" s="3"/>
      <c r="Q1181" s="4"/>
      <c r="R1181" s="5"/>
      <c r="AC1181" s="6"/>
    </row>
    <row r="1182" spans="16:29" x14ac:dyDescent="0.25">
      <c r="P1182" s="3"/>
      <c r="Q1182" s="4"/>
      <c r="R1182" s="5"/>
      <c r="AC1182" s="6"/>
    </row>
    <row r="1183" spans="16:29" x14ac:dyDescent="0.25">
      <c r="P1183" s="3"/>
      <c r="Q1183" s="4"/>
      <c r="R1183" s="5"/>
      <c r="AC1183" s="6"/>
    </row>
    <row r="1184" spans="16:29" x14ac:dyDescent="0.25">
      <c r="P1184" s="3"/>
      <c r="Q1184" s="4"/>
      <c r="R1184" s="5"/>
      <c r="AC1184" s="6"/>
    </row>
    <row r="1185" spans="16:29" x14ac:dyDescent="0.25">
      <c r="P1185" s="3"/>
      <c r="Q1185" s="4"/>
      <c r="R1185" s="5"/>
      <c r="AC1185" s="6"/>
    </row>
    <row r="1186" spans="16:29" x14ac:dyDescent="0.25">
      <c r="P1186" s="3"/>
      <c r="Q1186" s="4"/>
      <c r="R1186" s="5"/>
      <c r="AC1186" s="6"/>
    </row>
    <row r="1187" spans="16:29" x14ac:dyDescent="0.25">
      <c r="P1187" s="3"/>
      <c r="Q1187" s="4"/>
      <c r="R1187" s="5"/>
      <c r="AC1187" s="6"/>
    </row>
    <row r="1188" spans="16:29" x14ac:dyDescent="0.25">
      <c r="P1188" s="3"/>
      <c r="Q1188" s="4"/>
      <c r="R1188" s="5"/>
      <c r="AC1188" s="6"/>
    </row>
    <row r="1189" spans="16:29" x14ac:dyDescent="0.25">
      <c r="P1189" s="3"/>
      <c r="Q1189" s="4"/>
      <c r="R1189" s="5"/>
      <c r="AC1189" s="6"/>
    </row>
    <row r="1190" spans="16:29" x14ac:dyDescent="0.25">
      <c r="P1190" s="3"/>
      <c r="Q1190" s="4"/>
      <c r="R1190" s="5"/>
      <c r="AC1190" s="6"/>
    </row>
    <row r="1191" spans="16:29" x14ac:dyDescent="0.25">
      <c r="P1191" s="3"/>
      <c r="Q1191" s="4"/>
      <c r="R1191" s="5"/>
      <c r="AC1191" s="6"/>
    </row>
    <row r="1192" spans="16:29" x14ac:dyDescent="0.25">
      <c r="P1192" s="3"/>
      <c r="Q1192" s="4"/>
      <c r="R1192" s="5"/>
      <c r="AC1192" s="6"/>
    </row>
    <row r="1193" spans="16:29" x14ac:dyDescent="0.25">
      <c r="P1193" s="3"/>
      <c r="Q1193" s="4"/>
      <c r="R1193" s="5"/>
      <c r="AC1193" s="6"/>
    </row>
    <row r="1194" spans="16:29" x14ac:dyDescent="0.25">
      <c r="P1194" s="3"/>
      <c r="Q1194" s="4"/>
      <c r="R1194" s="5"/>
      <c r="AC1194" s="6"/>
    </row>
    <row r="1195" spans="16:29" x14ac:dyDescent="0.25">
      <c r="P1195" s="3"/>
      <c r="Q1195" s="4"/>
      <c r="R1195" s="5"/>
      <c r="AC1195" s="6"/>
    </row>
    <row r="1196" spans="16:29" x14ac:dyDescent="0.25">
      <c r="P1196" s="3"/>
      <c r="Q1196" s="4"/>
      <c r="R1196" s="5"/>
      <c r="AC1196" s="6"/>
    </row>
    <row r="1197" spans="16:29" x14ac:dyDescent="0.25">
      <c r="P1197" s="3"/>
      <c r="Q1197" s="4"/>
      <c r="R1197" s="5"/>
      <c r="AC1197" s="6"/>
    </row>
    <row r="1198" spans="16:29" x14ac:dyDescent="0.25">
      <c r="P1198" s="3"/>
      <c r="Q1198" s="4"/>
      <c r="R1198" s="5"/>
      <c r="AC1198" s="6"/>
    </row>
    <row r="1199" spans="16:29" x14ac:dyDescent="0.25">
      <c r="P1199" s="3"/>
      <c r="Q1199" s="4"/>
      <c r="R1199" s="5"/>
      <c r="AC1199" s="6"/>
    </row>
    <row r="1200" spans="16:29" x14ac:dyDescent="0.25">
      <c r="P1200" s="3"/>
      <c r="Q1200" s="4"/>
      <c r="R1200" s="5"/>
      <c r="AC1200" s="6"/>
    </row>
    <row r="1201" spans="16:29" x14ac:dyDescent="0.25">
      <c r="P1201" s="3"/>
      <c r="Q1201" s="4"/>
      <c r="R1201" s="5"/>
      <c r="AC1201" s="6"/>
    </row>
    <row r="1202" spans="16:29" x14ac:dyDescent="0.25">
      <c r="P1202" s="3"/>
      <c r="Q1202" s="4"/>
      <c r="R1202" s="5"/>
      <c r="AC1202" s="6"/>
    </row>
    <row r="1203" spans="16:29" x14ac:dyDescent="0.25">
      <c r="P1203" s="3"/>
      <c r="Q1203" s="4"/>
      <c r="R1203" s="5"/>
      <c r="AC1203" s="6"/>
    </row>
    <row r="1204" spans="16:29" x14ac:dyDescent="0.25">
      <c r="P1204" s="3"/>
      <c r="Q1204" s="4"/>
      <c r="R1204" s="5"/>
      <c r="AC1204" s="6"/>
    </row>
    <row r="1205" spans="16:29" x14ac:dyDescent="0.25">
      <c r="P1205" s="3"/>
      <c r="Q1205" s="4"/>
      <c r="R1205" s="5"/>
      <c r="AC1205" s="6"/>
    </row>
    <row r="1206" spans="16:29" x14ac:dyDescent="0.25">
      <c r="P1206" s="3"/>
      <c r="Q1206" s="4"/>
      <c r="R1206" s="5"/>
      <c r="AC1206" s="6"/>
    </row>
    <row r="1207" spans="16:29" x14ac:dyDescent="0.25">
      <c r="P1207" s="3"/>
      <c r="Q1207" s="4"/>
      <c r="R1207" s="5"/>
      <c r="AC1207" s="6"/>
    </row>
    <row r="1208" spans="16:29" x14ac:dyDescent="0.25">
      <c r="P1208" s="3"/>
      <c r="Q1208" s="4"/>
      <c r="R1208" s="5"/>
      <c r="AC1208" s="6"/>
    </row>
    <row r="1209" spans="16:29" x14ac:dyDescent="0.25">
      <c r="P1209" s="3"/>
      <c r="Q1209" s="4"/>
      <c r="R1209" s="5"/>
      <c r="AC1209" s="6"/>
    </row>
    <row r="1210" spans="16:29" x14ac:dyDescent="0.25">
      <c r="P1210" s="3"/>
      <c r="Q1210" s="4"/>
      <c r="R1210" s="5"/>
      <c r="AC1210" s="6"/>
    </row>
    <row r="1211" spans="16:29" x14ac:dyDescent="0.25">
      <c r="P1211" s="3"/>
      <c r="Q1211" s="4"/>
      <c r="R1211" s="5"/>
      <c r="AC1211" s="6"/>
    </row>
    <row r="1212" spans="16:29" x14ac:dyDescent="0.25">
      <c r="P1212" s="3"/>
      <c r="Q1212" s="4"/>
      <c r="R1212" s="5"/>
      <c r="AC1212" s="6"/>
    </row>
    <row r="1213" spans="16:29" x14ac:dyDescent="0.25">
      <c r="P1213" s="3"/>
      <c r="Q1213" s="4"/>
      <c r="R1213" s="5"/>
      <c r="AC1213" s="6"/>
    </row>
    <row r="1214" spans="16:29" x14ac:dyDescent="0.25">
      <c r="P1214" s="3"/>
      <c r="Q1214" s="4"/>
      <c r="R1214" s="5"/>
      <c r="AC1214" s="6"/>
    </row>
    <row r="1215" spans="16:29" x14ac:dyDescent="0.25">
      <c r="P1215" s="3"/>
      <c r="Q1215" s="4"/>
      <c r="R1215" s="5"/>
      <c r="AC1215" s="6"/>
    </row>
    <row r="1216" spans="16:29" x14ac:dyDescent="0.25">
      <c r="P1216" s="3"/>
      <c r="Q1216" s="4"/>
      <c r="R1216" s="5"/>
      <c r="AC1216" s="6"/>
    </row>
    <row r="1217" spans="16:29" x14ac:dyDescent="0.25">
      <c r="P1217" s="3"/>
      <c r="Q1217" s="4"/>
      <c r="R1217" s="5"/>
      <c r="AC1217" s="6"/>
    </row>
    <row r="1218" spans="16:29" x14ac:dyDescent="0.25">
      <c r="P1218" s="3"/>
      <c r="Q1218" s="4"/>
      <c r="R1218" s="5"/>
      <c r="AC1218" s="6"/>
    </row>
    <row r="1219" spans="16:29" x14ac:dyDescent="0.25">
      <c r="P1219" s="3"/>
      <c r="Q1219" s="4"/>
      <c r="R1219" s="5"/>
      <c r="AC1219" s="6"/>
    </row>
    <row r="1220" spans="16:29" x14ac:dyDescent="0.25">
      <c r="P1220" s="3"/>
      <c r="Q1220" s="4"/>
      <c r="R1220" s="5"/>
      <c r="AC1220" s="6"/>
    </row>
    <row r="1221" spans="16:29" x14ac:dyDescent="0.25">
      <c r="P1221" s="3"/>
      <c r="Q1221" s="4"/>
      <c r="R1221" s="5"/>
      <c r="AC1221" s="6"/>
    </row>
    <row r="1222" spans="16:29" x14ac:dyDescent="0.25">
      <c r="P1222" s="3"/>
      <c r="Q1222" s="4"/>
      <c r="R1222" s="5"/>
      <c r="AC1222" s="6"/>
    </row>
    <row r="1223" spans="16:29" x14ac:dyDescent="0.25">
      <c r="P1223" s="3"/>
      <c r="Q1223" s="4"/>
      <c r="R1223" s="5"/>
      <c r="AC1223" s="6"/>
    </row>
    <row r="1224" spans="16:29" x14ac:dyDescent="0.25">
      <c r="P1224" s="3"/>
      <c r="Q1224" s="4"/>
      <c r="R1224" s="5"/>
      <c r="AC1224" s="6"/>
    </row>
    <row r="1225" spans="16:29" x14ac:dyDescent="0.25">
      <c r="P1225" s="3"/>
      <c r="Q1225" s="4"/>
      <c r="R1225" s="5"/>
      <c r="AC1225" s="6"/>
    </row>
    <row r="1226" spans="16:29" x14ac:dyDescent="0.25">
      <c r="P1226" s="3"/>
      <c r="Q1226" s="4"/>
      <c r="R1226" s="5"/>
      <c r="AC1226" s="6"/>
    </row>
    <row r="1227" spans="16:29" x14ac:dyDescent="0.25">
      <c r="P1227" s="3"/>
      <c r="Q1227" s="4"/>
      <c r="R1227" s="5"/>
      <c r="AC1227" s="6"/>
    </row>
    <row r="1228" spans="16:29" x14ac:dyDescent="0.25">
      <c r="P1228" s="3"/>
      <c r="Q1228" s="4"/>
      <c r="R1228" s="5"/>
      <c r="AC1228" s="6"/>
    </row>
    <row r="1229" spans="16:29" x14ac:dyDescent="0.25">
      <c r="P1229" s="3"/>
      <c r="Q1229" s="4"/>
      <c r="R1229" s="5"/>
      <c r="AC1229" s="6"/>
    </row>
    <row r="1230" spans="16:29" x14ac:dyDescent="0.25">
      <c r="P1230" s="3"/>
      <c r="Q1230" s="4"/>
      <c r="R1230" s="5"/>
      <c r="AC1230" s="6"/>
    </row>
    <row r="1231" spans="16:29" x14ac:dyDescent="0.25">
      <c r="P1231" s="3"/>
      <c r="Q1231" s="4"/>
      <c r="R1231" s="5"/>
      <c r="AC1231" s="6"/>
    </row>
    <row r="1232" spans="16:29" x14ac:dyDescent="0.25">
      <c r="P1232" s="3"/>
      <c r="Q1232" s="4"/>
      <c r="R1232" s="5"/>
      <c r="AC1232" s="6"/>
    </row>
    <row r="1233" spans="16:29" x14ac:dyDescent="0.25">
      <c r="P1233" s="3"/>
      <c r="Q1233" s="4"/>
      <c r="R1233" s="5"/>
      <c r="AC1233" s="6"/>
    </row>
    <row r="1234" spans="16:29" x14ac:dyDescent="0.25">
      <c r="P1234" s="3"/>
      <c r="Q1234" s="4"/>
      <c r="R1234" s="5"/>
      <c r="AC1234" s="6"/>
    </row>
    <row r="1235" spans="16:29" x14ac:dyDescent="0.25">
      <c r="P1235" s="3"/>
      <c r="Q1235" s="4"/>
      <c r="R1235" s="5"/>
      <c r="AC1235" s="6"/>
    </row>
    <row r="1236" spans="16:29" x14ac:dyDescent="0.25">
      <c r="P1236" s="3"/>
      <c r="Q1236" s="4"/>
      <c r="R1236" s="5"/>
      <c r="AC1236" s="6"/>
    </row>
    <row r="1237" spans="16:29" x14ac:dyDescent="0.25">
      <c r="P1237" s="3"/>
      <c r="Q1237" s="4"/>
      <c r="R1237" s="5"/>
      <c r="AC1237" s="6"/>
    </row>
    <row r="1238" spans="16:29" x14ac:dyDescent="0.25">
      <c r="P1238" s="3"/>
      <c r="Q1238" s="4"/>
      <c r="R1238" s="5"/>
      <c r="AC1238" s="6"/>
    </row>
    <row r="1239" spans="16:29" x14ac:dyDescent="0.25">
      <c r="P1239" s="3"/>
      <c r="Q1239" s="4"/>
      <c r="R1239" s="5"/>
      <c r="AC1239" s="6"/>
    </row>
    <row r="1240" spans="16:29" x14ac:dyDescent="0.25">
      <c r="P1240" s="3"/>
      <c r="Q1240" s="4"/>
      <c r="R1240" s="5"/>
      <c r="AC1240" s="6"/>
    </row>
    <row r="1241" spans="16:29" x14ac:dyDescent="0.25">
      <c r="P1241" s="3"/>
      <c r="Q1241" s="4"/>
      <c r="R1241" s="5"/>
      <c r="AC1241" s="6"/>
    </row>
    <row r="1242" spans="16:29" x14ac:dyDescent="0.25">
      <c r="P1242" s="3"/>
      <c r="Q1242" s="4"/>
      <c r="R1242" s="5"/>
      <c r="AC1242" s="6"/>
    </row>
    <row r="1243" spans="16:29" x14ac:dyDescent="0.25">
      <c r="P1243" s="3"/>
      <c r="Q1243" s="4"/>
      <c r="R1243" s="5"/>
      <c r="AC1243" s="6"/>
    </row>
    <row r="1244" spans="16:29" x14ac:dyDescent="0.25">
      <c r="P1244" s="3"/>
      <c r="Q1244" s="4"/>
      <c r="R1244" s="5"/>
      <c r="AC1244" s="6"/>
    </row>
    <row r="1245" spans="16:29" x14ac:dyDescent="0.25">
      <c r="P1245" s="3"/>
      <c r="Q1245" s="4"/>
      <c r="R1245" s="5"/>
      <c r="AC1245" s="6"/>
    </row>
    <row r="1246" spans="16:29" x14ac:dyDescent="0.25">
      <c r="P1246" s="3"/>
      <c r="Q1246" s="4"/>
      <c r="R1246" s="5"/>
      <c r="AC1246" s="6"/>
    </row>
    <row r="1247" spans="16:29" x14ac:dyDescent="0.25">
      <c r="P1247" s="3"/>
      <c r="Q1247" s="4"/>
      <c r="R1247" s="5"/>
      <c r="AC1247" s="6"/>
    </row>
    <row r="1248" spans="16:29" x14ac:dyDescent="0.25">
      <c r="P1248" s="3"/>
      <c r="Q1248" s="4"/>
      <c r="R1248" s="5"/>
      <c r="AC1248" s="6"/>
    </row>
    <row r="1249" spans="16:29" x14ac:dyDescent="0.25">
      <c r="P1249" s="3"/>
      <c r="Q1249" s="4"/>
      <c r="R1249" s="5"/>
      <c r="AC1249" s="6"/>
    </row>
    <row r="1250" spans="16:29" x14ac:dyDescent="0.25">
      <c r="P1250" s="3"/>
      <c r="Q1250" s="4"/>
      <c r="R1250" s="5"/>
      <c r="AC1250" s="6"/>
    </row>
    <row r="1251" spans="16:29" x14ac:dyDescent="0.25">
      <c r="P1251" s="3"/>
      <c r="Q1251" s="4"/>
      <c r="R1251" s="5"/>
      <c r="AC1251" s="6"/>
    </row>
    <row r="1252" spans="16:29" x14ac:dyDescent="0.25">
      <c r="P1252" s="3"/>
      <c r="Q1252" s="4"/>
      <c r="R1252" s="5"/>
      <c r="AC1252" s="6"/>
    </row>
    <row r="1253" spans="16:29" x14ac:dyDescent="0.25">
      <c r="P1253" s="3"/>
      <c r="Q1253" s="4"/>
      <c r="R1253" s="5"/>
      <c r="AC1253" s="6"/>
    </row>
    <row r="1254" spans="16:29" x14ac:dyDescent="0.25">
      <c r="P1254" s="3"/>
      <c r="Q1254" s="4"/>
      <c r="R1254" s="5"/>
      <c r="AC1254" s="6"/>
    </row>
    <row r="1255" spans="16:29" x14ac:dyDescent="0.25">
      <c r="P1255" s="3"/>
      <c r="Q1255" s="4"/>
      <c r="R1255" s="5"/>
      <c r="AC1255" s="6"/>
    </row>
    <row r="1256" spans="16:29" x14ac:dyDescent="0.25">
      <c r="P1256" s="3"/>
      <c r="Q1256" s="4"/>
      <c r="R1256" s="5"/>
      <c r="AC1256" s="6"/>
    </row>
    <row r="1257" spans="16:29" x14ac:dyDescent="0.25">
      <c r="P1257" s="3"/>
      <c r="Q1257" s="4"/>
      <c r="R1257" s="5"/>
      <c r="AC1257" s="6"/>
    </row>
    <row r="1258" spans="16:29" x14ac:dyDescent="0.25">
      <c r="P1258" s="3"/>
      <c r="Q1258" s="4"/>
      <c r="R1258" s="5"/>
      <c r="AC1258" s="6"/>
    </row>
    <row r="1259" spans="16:29" x14ac:dyDescent="0.25">
      <c r="P1259" s="3"/>
      <c r="Q1259" s="4"/>
      <c r="R1259" s="5"/>
      <c r="AC1259" s="6"/>
    </row>
    <row r="1260" spans="16:29" x14ac:dyDescent="0.25">
      <c r="P1260" s="3"/>
      <c r="Q1260" s="4"/>
      <c r="R1260" s="5"/>
      <c r="AC1260" s="6"/>
    </row>
    <row r="1261" spans="16:29" x14ac:dyDescent="0.25">
      <c r="P1261" s="3"/>
      <c r="Q1261" s="4"/>
      <c r="R1261" s="5"/>
      <c r="AC1261" s="6"/>
    </row>
    <row r="1262" spans="16:29" x14ac:dyDescent="0.25">
      <c r="P1262" s="3"/>
      <c r="Q1262" s="4"/>
      <c r="R1262" s="5"/>
      <c r="AC1262" s="6"/>
    </row>
    <row r="1263" spans="16:29" x14ac:dyDescent="0.25">
      <c r="P1263" s="3"/>
      <c r="Q1263" s="4"/>
      <c r="R1263" s="5"/>
      <c r="AC1263" s="6"/>
    </row>
    <row r="1264" spans="16:29" x14ac:dyDescent="0.25">
      <c r="P1264" s="3"/>
      <c r="Q1264" s="4"/>
      <c r="R1264" s="5"/>
      <c r="AC1264" s="6"/>
    </row>
    <row r="1265" spans="16:29" x14ac:dyDescent="0.25">
      <c r="P1265" s="3"/>
      <c r="Q1265" s="4"/>
      <c r="R1265" s="5"/>
      <c r="AC1265" s="6"/>
    </row>
    <row r="1266" spans="16:29" x14ac:dyDescent="0.25">
      <c r="P1266" s="3"/>
      <c r="Q1266" s="4"/>
      <c r="R1266" s="5"/>
      <c r="AC1266" s="6"/>
    </row>
    <row r="1267" spans="16:29" x14ac:dyDescent="0.25">
      <c r="P1267" s="3"/>
      <c r="Q1267" s="4"/>
      <c r="R1267" s="5"/>
      <c r="AC1267" s="6"/>
    </row>
    <row r="1268" spans="16:29" x14ac:dyDescent="0.25">
      <c r="P1268" s="3"/>
      <c r="Q1268" s="4"/>
      <c r="R1268" s="5"/>
      <c r="AC1268" s="6"/>
    </row>
    <row r="1269" spans="16:29" x14ac:dyDescent="0.25">
      <c r="P1269" s="3"/>
      <c r="Q1269" s="4"/>
      <c r="R1269" s="5"/>
      <c r="AC1269" s="6"/>
    </row>
    <row r="1270" spans="16:29" x14ac:dyDescent="0.25">
      <c r="P1270" s="3"/>
      <c r="Q1270" s="4"/>
      <c r="R1270" s="5"/>
      <c r="AC1270" s="6"/>
    </row>
    <row r="1271" spans="16:29" x14ac:dyDescent="0.25">
      <c r="P1271" s="3"/>
      <c r="Q1271" s="4"/>
      <c r="R1271" s="5"/>
      <c r="AC1271" s="6"/>
    </row>
    <row r="1272" spans="16:29" x14ac:dyDescent="0.25">
      <c r="P1272" s="3"/>
      <c r="Q1272" s="4"/>
      <c r="R1272" s="5"/>
      <c r="AC1272" s="6"/>
    </row>
    <row r="1273" spans="16:29" x14ac:dyDescent="0.25">
      <c r="P1273" s="3"/>
      <c r="Q1273" s="4"/>
      <c r="R1273" s="5"/>
      <c r="AC1273" s="6"/>
    </row>
    <row r="1274" spans="16:29" x14ac:dyDescent="0.25">
      <c r="P1274" s="3"/>
      <c r="Q1274" s="4"/>
      <c r="R1274" s="5"/>
      <c r="AC1274" s="6"/>
    </row>
    <row r="1275" spans="16:29" x14ac:dyDescent="0.25">
      <c r="P1275" s="3"/>
      <c r="Q1275" s="4"/>
      <c r="R1275" s="5"/>
      <c r="AC1275" s="6"/>
    </row>
    <row r="1276" spans="16:29" x14ac:dyDescent="0.25">
      <c r="P1276" s="3"/>
      <c r="Q1276" s="4"/>
      <c r="R1276" s="5"/>
      <c r="AC1276" s="6"/>
    </row>
    <row r="1277" spans="16:29" x14ac:dyDescent="0.25">
      <c r="P1277" s="3"/>
      <c r="Q1277" s="4"/>
      <c r="R1277" s="5"/>
      <c r="AC1277" s="6"/>
    </row>
    <row r="1278" spans="16:29" x14ac:dyDescent="0.25">
      <c r="P1278" s="3"/>
      <c r="Q1278" s="4"/>
      <c r="R1278" s="5"/>
      <c r="AC1278" s="6"/>
    </row>
    <row r="1279" spans="16:29" x14ac:dyDescent="0.25">
      <c r="P1279" s="3"/>
      <c r="Q1279" s="4"/>
      <c r="R1279" s="5"/>
      <c r="AC1279" s="6"/>
    </row>
    <row r="1280" spans="16:29" x14ac:dyDescent="0.25">
      <c r="P1280" s="3"/>
      <c r="Q1280" s="4"/>
      <c r="R1280" s="5"/>
      <c r="AC1280" s="6"/>
    </row>
    <row r="1281" spans="16:29" x14ac:dyDescent="0.25">
      <c r="P1281" s="3"/>
      <c r="Q1281" s="4"/>
      <c r="R1281" s="5"/>
      <c r="AC1281" s="6"/>
    </row>
    <row r="1282" spans="16:29" x14ac:dyDescent="0.25">
      <c r="P1282" s="3"/>
      <c r="Q1282" s="4"/>
      <c r="R1282" s="5"/>
      <c r="AC1282" s="6"/>
    </row>
    <row r="1283" spans="16:29" x14ac:dyDescent="0.25">
      <c r="P1283" s="3"/>
      <c r="Q1283" s="4"/>
      <c r="R1283" s="5"/>
      <c r="AC1283" s="6"/>
    </row>
    <row r="1284" spans="16:29" x14ac:dyDescent="0.25">
      <c r="P1284" s="3"/>
      <c r="Q1284" s="4"/>
      <c r="R1284" s="5"/>
      <c r="AC1284" s="6"/>
    </row>
    <row r="1285" spans="16:29" x14ac:dyDescent="0.25">
      <c r="P1285" s="3"/>
      <c r="Q1285" s="4"/>
      <c r="R1285" s="5"/>
      <c r="AC1285" s="6"/>
    </row>
    <row r="1286" spans="16:29" x14ac:dyDescent="0.25">
      <c r="P1286" s="3"/>
      <c r="Q1286" s="4"/>
      <c r="R1286" s="5"/>
      <c r="AC1286" s="6"/>
    </row>
    <row r="1287" spans="16:29" x14ac:dyDescent="0.25">
      <c r="P1287" s="3"/>
      <c r="Q1287" s="4"/>
      <c r="R1287" s="5"/>
      <c r="AC1287" s="6"/>
    </row>
    <row r="1288" spans="16:29" x14ac:dyDescent="0.25">
      <c r="P1288" s="3"/>
      <c r="Q1288" s="4"/>
      <c r="R1288" s="5"/>
      <c r="AC1288" s="6"/>
    </row>
    <row r="1289" spans="16:29" x14ac:dyDescent="0.25">
      <c r="P1289" s="3"/>
      <c r="Q1289" s="4"/>
      <c r="R1289" s="5"/>
      <c r="AC1289" s="6"/>
    </row>
    <row r="1290" spans="16:29" x14ac:dyDescent="0.25">
      <c r="P1290" s="3"/>
      <c r="Q1290" s="4"/>
      <c r="R1290" s="5"/>
      <c r="AC1290" s="6"/>
    </row>
    <row r="1291" spans="16:29" x14ac:dyDescent="0.25">
      <c r="P1291" s="3"/>
      <c r="Q1291" s="4"/>
      <c r="R1291" s="5"/>
      <c r="AC1291" s="6"/>
    </row>
    <row r="1292" spans="16:29" x14ac:dyDescent="0.25">
      <c r="P1292" s="3"/>
      <c r="Q1292" s="4"/>
      <c r="R1292" s="5"/>
      <c r="AC1292" s="6"/>
    </row>
    <row r="1293" spans="16:29" x14ac:dyDescent="0.25">
      <c r="P1293" s="3"/>
      <c r="Q1293" s="4"/>
      <c r="R1293" s="5"/>
      <c r="AC1293" s="6"/>
    </row>
    <row r="1294" spans="16:29" x14ac:dyDescent="0.25">
      <c r="P1294" s="3"/>
      <c r="Q1294" s="4"/>
      <c r="R1294" s="5"/>
      <c r="AC1294" s="6"/>
    </row>
    <row r="1295" spans="16:29" x14ac:dyDescent="0.25">
      <c r="P1295" s="3"/>
      <c r="Q1295" s="4"/>
      <c r="R1295" s="5"/>
      <c r="AC1295" s="6"/>
    </row>
    <row r="1296" spans="16:29" x14ac:dyDescent="0.25">
      <c r="P1296" s="3"/>
      <c r="Q1296" s="4"/>
      <c r="R1296" s="5"/>
      <c r="AC1296" s="6"/>
    </row>
    <row r="1297" spans="16:29" x14ac:dyDescent="0.25">
      <c r="P1297" s="3"/>
      <c r="Q1297" s="4"/>
      <c r="R1297" s="5"/>
      <c r="AC1297" s="6"/>
    </row>
    <row r="1298" spans="16:29" x14ac:dyDescent="0.25">
      <c r="P1298" s="3"/>
      <c r="Q1298" s="4"/>
      <c r="R1298" s="5"/>
      <c r="AC1298" s="6"/>
    </row>
    <row r="1299" spans="16:29" x14ac:dyDescent="0.25">
      <c r="P1299" s="3"/>
      <c r="Q1299" s="4"/>
      <c r="R1299" s="5"/>
      <c r="AC1299" s="6"/>
    </row>
    <row r="1300" spans="16:29" x14ac:dyDescent="0.25">
      <c r="P1300" s="3"/>
      <c r="Q1300" s="4"/>
      <c r="R1300" s="5"/>
      <c r="AC1300" s="6"/>
    </row>
    <row r="1301" spans="16:29" x14ac:dyDescent="0.25">
      <c r="P1301" s="3"/>
      <c r="Q1301" s="4"/>
      <c r="R1301" s="5"/>
      <c r="AC1301" s="6"/>
    </row>
    <row r="1302" spans="16:29" x14ac:dyDescent="0.25">
      <c r="P1302" s="3"/>
      <c r="Q1302" s="4"/>
      <c r="R1302" s="5"/>
      <c r="AC1302" s="6"/>
    </row>
    <row r="1303" spans="16:29" x14ac:dyDescent="0.25">
      <c r="P1303" s="3"/>
      <c r="Q1303" s="4"/>
      <c r="R1303" s="5"/>
      <c r="AC1303" s="6"/>
    </row>
    <row r="1304" spans="16:29" x14ac:dyDescent="0.25">
      <c r="P1304" s="3"/>
      <c r="Q1304" s="4"/>
      <c r="R1304" s="5"/>
      <c r="AC1304" s="6"/>
    </row>
    <row r="1305" spans="16:29" x14ac:dyDescent="0.25">
      <c r="P1305" s="3"/>
      <c r="Q1305" s="4"/>
      <c r="R1305" s="5"/>
      <c r="AC1305" s="6"/>
    </row>
    <row r="1306" spans="16:29" x14ac:dyDescent="0.25">
      <c r="P1306" s="3"/>
      <c r="Q1306" s="4"/>
      <c r="R1306" s="5"/>
      <c r="AC1306" s="6"/>
    </row>
    <row r="1307" spans="16:29" x14ac:dyDescent="0.25">
      <c r="P1307" s="3"/>
      <c r="Q1307" s="4"/>
      <c r="R1307" s="5"/>
      <c r="AC1307" s="6"/>
    </row>
    <row r="1308" spans="16:29" x14ac:dyDescent="0.25">
      <c r="P1308" s="3"/>
      <c r="Q1308" s="4"/>
      <c r="R1308" s="5"/>
      <c r="AC1308" s="6"/>
    </row>
    <row r="1309" spans="16:29" x14ac:dyDescent="0.25">
      <c r="P1309" s="3"/>
      <c r="Q1309" s="4"/>
      <c r="R1309" s="5"/>
      <c r="AC1309" s="6"/>
    </row>
    <row r="1310" spans="16:29" x14ac:dyDescent="0.25">
      <c r="P1310" s="3"/>
      <c r="Q1310" s="4"/>
      <c r="R1310" s="5"/>
      <c r="AC1310" s="6"/>
    </row>
    <row r="1311" spans="16:29" x14ac:dyDescent="0.25">
      <c r="P1311" s="3"/>
      <c r="Q1311" s="4"/>
      <c r="R1311" s="5"/>
      <c r="AC1311" s="6"/>
    </row>
    <row r="1312" spans="16:29" x14ac:dyDescent="0.25">
      <c r="P1312" s="3"/>
      <c r="Q1312" s="4"/>
      <c r="R1312" s="5"/>
      <c r="AC1312" s="6"/>
    </row>
    <row r="1313" spans="16:29" x14ac:dyDescent="0.25">
      <c r="P1313" s="3"/>
      <c r="Q1313" s="4"/>
      <c r="R1313" s="5"/>
      <c r="AC1313" s="6"/>
    </row>
    <row r="1314" spans="16:29" x14ac:dyDescent="0.25">
      <c r="P1314" s="3"/>
      <c r="Q1314" s="4"/>
      <c r="R1314" s="5"/>
      <c r="AC1314" s="6"/>
    </row>
    <row r="1315" spans="16:29" x14ac:dyDescent="0.25">
      <c r="P1315" s="3"/>
      <c r="Q1315" s="4"/>
      <c r="R1315" s="5"/>
      <c r="AC1315" s="6"/>
    </row>
    <row r="1316" spans="16:29" x14ac:dyDescent="0.25">
      <c r="P1316" s="3"/>
      <c r="Q1316" s="4"/>
      <c r="R1316" s="5"/>
      <c r="AC1316" s="6"/>
    </row>
    <row r="1317" spans="16:29" x14ac:dyDescent="0.25">
      <c r="P1317" s="3"/>
      <c r="Q1317" s="4"/>
      <c r="R1317" s="5"/>
      <c r="AC1317" s="6"/>
    </row>
    <row r="1318" spans="16:29" x14ac:dyDescent="0.25">
      <c r="P1318" s="3"/>
      <c r="Q1318" s="4"/>
      <c r="R1318" s="5"/>
      <c r="AC1318" s="6"/>
    </row>
    <row r="1319" spans="16:29" x14ac:dyDescent="0.25">
      <c r="P1319" s="3"/>
      <c r="Q1319" s="4"/>
      <c r="R1319" s="5"/>
      <c r="AC1319" s="6"/>
    </row>
    <row r="1320" spans="16:29" x14ac:dyDescent="0.25">
      <c r="P1320" s="3"/>
      <c r="Q1320" s="4"/>
      <c r="R1320" s="5"/>
      <c r="AC1320" s="6"/>
    </row>
    <row r="1321" spans="16:29" x14ac:dyDescent="0.25">
      <c r="P1321" s="3"/>
      <c r="Q1321" s="4"/>
      <c r="R1321" s="5"/>
      <c r="AC1321" s="6"/>
    </row>
    <row r="1322" spans="16:29" x14ac:dyDescent="0.25">
      <c r="P1322" s="3"/>
      <c r="Q1322" s="4"/>
      <c r="R1322" s="5"/>
      <c r="AC1322" s="6"/>
    </row>
    <row r="1323" spans="16:29" x14ac:dyDescent="0.25">
      <c r="P1323" s="3"/>
      <c r="Q1323" s="4"/>
      <c r="R1323" s="5"/>
      <c r="AC1323" s="6"/>
    </row>
    <row r="1324" spans="16:29" x14ac:dyDescent="0.25">
      <c r="P1324" s="3"/>
      <c r="Q1324" s="4"/>
      <c r="R1324" s="5"/>
      <c r="AC1324" s="6"/>
    </row>
    <row r="1325" spans="16:29" x14ac:dyDescent="0.25">
      <c r="P1325" s="3"/>
      <c r="Q1325" s="4"/>
      <c r="R1325" s="5"/>
      <c r="AC1325" s="6"/>
    </row>
    <row r="1326" spans="16:29" x14ac:dyDescent="0.25">
      <c r="P1326" s="3"/>
      <c r="Q1326" s="4"/>
      <c r="R1326" s="5"/>
      <c r="AC1326" s="6"/>
    </row>
    <row r="1327" spans="16:29" x14ac:dyDescent="0.25">
      <c r="P1327" s="3"/>
      <c r="Q1327" s="4"/>
      <c r="R1327" s="5"/>
      <c r="AC1327" s="6"/>
    </row>
    <row r="1328" spans="16:29" x14ac:dyDescent="0.25">
      <c r="P1328" s="3"/>
      <c r="Q1328" s="4"/>
      <c r="R1328" s="5"/>
      <c r="AC1328" s="6"/>
    </row>
    <row r="1329" spans="16:29" x14ac:dyDescent="0.25">
      <c r="P1329" s="3"/>
      <c r="Q1329" s="4"/>
      <c r="R1329" s="5"/>
      <c r="AC1329" s="6"/>
    </row>
    <row r="1330" spans="16:29" x14ac:dyDescent="0.25">
      <c r="P1330" s="3"/>
      <c r="Q1330" s="4"/>
      <c r="R1330" s="5"/>
      <c r="AC1330" s="6"/>
    </row>
    <row r="1331" spans="16:29" x14ac:dyDescent="0.25">
      <c r="P1331" s="3"/>
      <c r="Q1331" s="4"/>
      <c r="R1331" s="5"/>
      <c r="AC1331" s="6"/>
    </row>
    <row r="1332" spans="16:29" x14ac:dyDescent="0.25">
      <c r="P1332" s="3"/>
      <c r="Q1332" s="4"/>
      <c r="R1332" s="5"/>
      <c r="AC1332" s="6"/>
    </row>
    <row r="1333" spans="16:29" x14ac:dyDescent="0.25">
      <c r="P1333" s="3"/>
      <c r="Q1333" s="4"/>
      <c r="R1333" s="5"/>
      <c r="AC1333" s="6"/>
    </row>
    <row r="1334" spans="16:29" x14ac:dyDescent="0.25">
      <c r="P1334" s="3"/>
      <c r="Q1334" s="4"/>
      <c r="R1334" s="5"/>
      <c r="AC1334" s="6"/>
    </row>
    <row r="1335" spans="16:29" x14ac:dyDescent="0.25">
      <c r="P1335" s="3"/>
      <c r="Q1335" s="4"/>
      <c r="R1335" s="5"/>
      <c r="AC1335" s="6"/>
    </row>
    <row r="1336" spans="16:29" x14ac:dyDescent="0.25">
      <c r="P1336" s="3"/>
      <c r="Q1336" s="4"/>
      <c r="R1336" s="5"/>
      <c r="AC1336" s="6"/>
    </row>
    <row r="1337" spans="16:29" x14ac:dyDescent="0.25">
      <c r="P1337" s="3"/>
      <c r="Q1337" s="4"/>
      <c r="R1337" s="5"/>
      <c r="AC1337" s="6"/>
    </row>
    <row r="1338" spans="16:29" x14ac:dyDescent="0.25">
      <c r="P1338" s="3"/>
      <c r="Q1338" s="4"/>
      <c r="R1338" s="5"/>
      <c r="AC1338" s="6"/>
    </row>
    <row r="1339" spans="16:29" x14ac:dyDescent="0.25">
      <c r="P1339" s="3"/>
      <c r="Q1339" s="4"/>
      <c r="R1339" s="5"/>
      <c r="AC1339" s="6"/>
    </row>
    <row r="1340" spans="16:29" x14ac:dyDescent="0.25">
      <c r="P1340" s="3"/>
      <c r="Q1340" s="4"/>
      <c r="R1340" s="5"/>
      <c r="AC1340" s="6"/>
    </row>
    <row r="1341" spans="16:29" x14ac:dyDescent="0.25">
      <c r="P1341" s="3"/>
      <c r="Q1341" s="4"/>
      <c r="R1341" s="5"/>
      <c r="AC1341" s="6"/>
    </row>
    <row r="1342" spans="16:29" x14ac:dyDescent="0.25">
      <c r="P1342" s="3"/>
      <c r="Q1342" s="4"/>
      <c r="R1342" s="5"/>
      <c r="AC1342" s="6"/>
    </row>
    <row r="1343" spans="16:29" x14ac:dyDescent="0.25">
      <c r="P1343" s="3"/>
      <c r="Q1343" s="4"/>
      <c r="R1343" s="5"/>
      <c r="AC1343" s="6"/>
    </row>
    <row r="1344" spans="16:29" x14ac:dyDescent="0.25">
      <c r="P1344" s="3"/>
      <c r="Q1344" s="4"/>
      <c r="R1344" s="5"/>
      <c r="AC1344" s="6"/>
    </row>
    <row r="1345" spans="16:29" x14ac:dyDescent="0.25">
      <c r="P1345" s="3"/>
      <c r="Q1345" s="4"/>
      <c r="R1345" s="5"/>
      <c r="AC1345" s="6"/>
    </row>
    <row r="1346" spans="16:29" x14ac:dyDescent="0.25">
      <c r="P1346" s="3"/>
      <c r="Q1346" s="4"/>
      <c r="R1346" s="5"/>
      <c r="AC1346" s="6"/>
    </row>
    <row r="1347" spans="16:29" x14ac:dyDescent="0.25">
      <c r="P1347" s="3"/>
      <c r="Q1347" s="4"/>
      <c r="R1347" s="5"/>
      <c r="AC1347" s="6"/>
    </row>
    <row r="1348" spans="16:29" x14ac:dyDescent="0.25">
      <c r="P1348" s="3"/>
      <c r="Q1348" s="4"/>
      <c r="R1348" s="5"/>
      <c r="AC1348" s="6"/>
    </row>
    <row r="1349" spans="16:29" x14ac:dyDescent="0.25">
      <c r="P1349" s="3"/>
      <c r="Q1349" s="4"/>
      <c r="R1349" s="5"/>
      <c r="AC1349" s="6"/>
    </row>
    <row r="1350" spans="16:29" x14ac:dyDescent="0.25">
      <c r="P1350" s="3"/>
      <c r="Q1350" s="4"/>
      <c r="R1350" s="5"/>
      <c r="AC1350" s="6"/>
    </row>
    <row r="1351" spans="16:29" x14ac:dyDescent="0.25">
      <c r="P1351" s="3"/>
      <c r="Q1351" s="4"/>
      <c r="R1351" s="5"/>
      <c r="AC1351" s="6"/>
    </row>
    <row r="1352" spans="16:29" x14ac:dyDescent="0.25">
      <c r="P1352" s="3"/>
      <c r="Q1352" s="4"/>
      <c r="R1352" s="5"/>
      <c r="AC1352" s="6"/>
    </row>
    <row r="1353" spans="16:29" x14ac:dyDescent="0.25">
      <c r="P1353" s="3"/>
      <c r="Q1353" s="4"/>
      <c r="R1353" s="5"/>
      <c r="AC1353" s="6"/>
    </row>
    <row r="1354" spans="16:29" x14ac:dyDescent="0.25">
      <c r="P1354" s="3"/>
      <c r="Q1354" s="4"/>
      <c r="R1354" s="5"/>
      <c r="AC1354" s="6"/>
    </row>
    <row r="1355" spans="16:29" x14ac:dyDescent="0.25">
      <c r="P1355" s="3"/>
      <c r="Q1355" s="4"/>
      <c r="R1355" s="5"/>
      <c r="AC1355" s="6"/>
    </row>
    <row r="1356" spans="16:29" x14ac:dyDescent="0.25">
      <c r="P1356" s="3"/>
      <c r="Q1356" s="4"/>
      <c r="R1356" s="5"/>
      <c r="AC1356" s="6"/>
    </row>
    <row r="1357" spans="16:29" x14ac:dyDescent="0.25">
      <c r="P1357" s="3"/>
      <c r="Q1357" s="4"/>
      <c r="R1357" s="5"/>
      <c r="AC1357" s="6"/>
    </row>
    <row r="1358" spans="16:29" x14ac:dyDescent="0.25">
      <c r="P1358" s="3"/>
      <c r="Q1358" s="4"/>
      <c r="R1358" s="5"/>
      <c r="AC1358" s="6"/>
    </row>
    <row r="1359" spans="16:29" x14ac:dyDescent="0.25">
      <c r="P1359" s="3"/>
      <c r="Q1359" s="4"/>
      <c r="R1359" s="5"/>
      <c r="AC1359" s="6"/>
    </row>
    <row r="1360" spans="16:29" x14ac:dyDescent="0.25">
      <c r="P1360" s="3"/>
      <c r="Q1360" s="4"/>
      <c r="R1360" s="5"/>
      <c r="AC1360" s="6"/>
    </row>
    <row r="1361" spans="16:29" x14ac:dyDescent="0.25">
      <c r="P1361" s="3"/>
      <c r="Q1361" s="4"/>
      <c r="R1361" s="5"/>
      <c r="AC1361" s="6"/>
    </row>
    <row r="1362" spans="16:29" x14ac:dyDescent="0.25">
      <c r="P1362" s="3"/>
      <c r="Q1362" s="4"/>
      <c r="R1362" s="5"/>
      <c r="AC1362" s="6"/>
    </row>
    <row r="1363" spans="16:29" x14ac:dyDescent="0.25">
      <c r="P1363" s="3"/>
      <c r="Q1363" s="4"/>
      <c r="R1363" s="5"/>
      <c r="AC1363" s="6"/>
    </row>
    <row r="1364" spans="16:29" x14ac:dyDescent="0.25">
      <c r="P1364" s="3"/>
      <c r="Q1364" s="4"/>
      <c r="R1364" s="5"/>
      <c r="AC1364" s="6"/>
    </row>
    <row r="1365" spans="16:29" x14ac:dyDescent="0.25">
      <c r="P1365" s="3"/>
      <c r="Q1365" s="4"/>
      <c r="R1365" s="5"/>
      <c r="AC1365" s="6"/>
    </row>
    <row r="1366" spans="16:29" x14ac:dyDescent="0.25">
      <c r="P1366" s="3"/>
      <c r="Q1366" s="4"/>
      <c r="R1366" s="5"/>
      <c r="AC1366" s="6"/>
    </row>
    <row r="1367" spans="16:29" x14ac:dyDescent="0.25">
      <c r="P1367" s="3"/>
      <c r="Q1367" s="4"/>
      <c r="R1367" s="5"/>
      <c r="AC1367" s="6"/>
    </row>
    <row r="1368" spans="16:29" x14ac:dyDescent="0.25">
      <c r="P1368" s="3"/>
      <c r="Q1368" s="4"/>
      <c r="R1368" s="5"/>
      <c r="AC1368" s="6"/>
    </row>
    <row r="1369" spans="16:29" x14ac:dyDescent="0.25">
      <c r="P1369" s="3"/>
      <c r="Q1369" s="4"/>
      <c r="R1369" s="5"/>
      <c r="AC1369" s="6"/>
    </row>
    <row r="1370" spans="16:29" x14ac:dyDescent="0.25">
      <c r="P1370" s="3"/>
      <c r="Q1370" s="4"/>
      <c r="R1370" s="5"/>
      <c r="AC1370" s="6"/>
    </row>
    <row r="1371" spans="16:29" x14ac:dyDescent="0.25">
      <c r="P1371" s="3"/>
      <c r="Q1371" s="4"/>
      <c r="R1371" s="5"/>
      <c r="AC1371" s="6"/>
    </row>
    <row r="1372" spans="16:29" x14ac:dyDescent="0.25">
      <c r="P1372" s="3"/>
      <c r="Q1372" s="4"/>
      <c r="R1372" s="5"/>
      <c r="AC1372" s="6"/>
    </row>
    <row r="1373" spans="16:29" x14ac:dyDescent="0.25">
      <c r="P1373" s="3"/>
      <c r="Q1373" s="4"/>
      <c r="R1373" s="5"/>
      <c r="AC1373" s="6"/>
    </row>
    <row r="1374" spans="16:29" x14ac:dyDescent="0.25">
      <c r="P1374" s="3"/>
      <c r="Q1374" s="4"/>
      <c r="R1374" s="5"/>
      <c r="AC1374" s="6"/>
    </row>
    <row r="1375" spans="16:29" x14ac:dyDescent="0.25">
      <c r="P1375" s="3"/>
      <c r="Q1375" s="4"/>
      <c r="R1375" s="5"/>
      <c r="AC1375" s="6"/>
    </row>
    <row r="1376" spans="16:29" x14ac:dyDescent="0.25">
      <c r="P1376" s="3"/>
      <c r="Q1376" s="4"/>
      <c r="R1376" s="5"/>
      <c r="AC1376" s="6"/>
    </row>
    <row r="1377" spans="16:29" x14ac:dyDescent="0.25">
      <c r="P1377" s="3"/>
      <c r="Q1377" s="4"/>
      <c r="R1377" s="5"/>
      <c r="AC1377" s="6"/>
    </row>
    <row r="1378" spans="16:29" x14ac:dyDescent="0.25">
      <c r="P1378" s="3"/>
      <c r="Q1378" s="4"/>
      <c r="R1378" s="5"/>
      <c r="AC1378" s="6"/>
    </row>
    <row r="1379" spans="16:29" x14ac:dyDescent="0.25">
      <c r="P1379" s="3"/>
      <c r="Q1379" s="4"/>
      <c r="R1379" s="5"/>
      <c r="AC1379" s="6"/>
    </row>
    <row r="1380" spans="16:29" x14ac:dyDescent="0.25">
      <c r="P1380" s="3"/>
      <c r="Q1380" s="4"/>
      <c r="R1380" s="5"/>
      <c r="AC1380" s="6"/>
    </row>
    <row r="1381" spans="16:29" x14ac:dyDescent="0.25">
      <c r="P1381" s="3"/>
      <c r="Q1381" s="4"/>
      <c r="R1381" s="5"/>
      <c r="AC1381" s="6"/>
    </row>
    <row r="1382" spans="16:29" x14ac:dyDescent="0.25">
      <c r="P1382" s="3"/>
      <c r="Q1382" s="4"/>
      <c r="R1382" s="5"/>
      <c r="AC1382" s="6"/>
    </row>
    <row r="1383" spans="16:29" x14ac:dyDescent="0.25">
      <c r="P1383" s="3"/>
      <c r="Q1383" s="4"/>
      <c r="R1383" s="5"/>
      <c r="AC1383" s="6"/>
    </row>
    <row r="1384" spans="16:29" x14ac:dyDescent="0.25">
      <c r="P1384" s="3"/>
      <c r="Q1384" s="4"/>
      <c r="R1384" s="5"/>
      <c r="AC1384" s="6"/>
    </row>
    <row r="1385" spans="16:29" x14ac:dyDescent="0.25">
      <c r="P1385" s="3"/>
      <c r="Q1385" s="4"/>
      <c r="R1385" s="5"/>
      <c r="AC1385" s="6"/>
    </row>
    <row r="1386" spans="16:29" x14ac:dyDescent="0.25">
      <c r="P1386" s="3"/>
      <c r="Q1386" s="4"/>
      <c r="R1386" s="5"/>
      <c r="AC1386" s="6"/>
    </row>
    <row r="1387" spans="16:29" x14ac:dyDescent="0.25">
      <c r="P1387" s="3"/>
      <c r="Q1387" s="4"/>
      <c r="R1387" s="5"/>
      <c r="AC1387" s="6"/>
    </row>
    <row r="1388" spans="16:29" x14ac:dyDescent="0.25">
      <c r="P1388" s="3"/>
      <c r="Q1388" s="4"/>
      <c r="R1388" s="5"/>
      <c r="AC1388" s="6"/>
    </row>
    <row r="1389" spans="16:29" x14ac:dyDescent="0.25">
      <c r="P1389" s="3"/>
      <c r="Q1389" s="4"/>
      <c r="R1389" s="5"/>
      <c r="AC1389" s="6"/>
    </row>
    <row r="1390" spans="16:29" x14ac:dyDescent="0.25">
      <c r="P1390" s="3"/>
      <c r="Q1390" s="4"/>
      <c r="R1390" s="5"/>
      <c r="AC1390" s="6"/>
    </row>
    <row r="1391" spans="16:29" x14ac:dyDescent="0.25">
      <c r="P1391" s="3"/>
      <c r="Q1391" s="4"/>
      <c r="R1391" s="5"/>
      <c r="AC1391" s="6"/>
    </row>
    <row r="1392" spans="16:29" x14ac:dyDescent="0.25">
      <c r="P1392" s="3"/>
      <c r="Q1392" s="4"/>
      <c r="R1392" s="5"/>
      <c r="AC1392" s="6"/>
    </row>
    <row r="1393" spans="16:29" x14ac:dyDescent="0.25">
      <c r="P1393" s="3"/>
      <c r="Q1393" s="4"/>
      <c r="R1393" s="5"/>
      <c r="AC1393" s="6"/>
    </row>
    <row r="1394" spans="16:29" x14ac:dyDescent="0.25">
      <c r="P1394" s="3"/>
      <c r="Q1394" s="4"/>
      <c r="R1394" s="5"/>
      <c r="AC1394" s="6"/>
    </row>
    <row r="1395" spans="16:29" x14ac:dyDescent="0.25">
      <c r="P1395" s="3"/>
      <c r="Q1395" s="4"/>
      <c r="R1395" s="5"/>
      <c r="AC1395" s="6"/>
    </row>
    <row r="1396" spans="16:29" x14ac:dyDescent="0.25">
      <c r="P1396" s="3"/>
      <c r="Q1396" s="4"/>
      <c r="R1396" s="5"/>
      <c r="AC1396" s="6"/>
    </row>
    <row r="1397" spans="16:29" x14ac:dyDescent="0.25">
      <c r="P1397" s="3"/>
      <c r="Q1397" s="4"/>
      <c r="R1397" s="5"/>
      <c r="AC1397" s="6"/>
    </row>
    <row r="1398" spans="16:29" x14ac:dyDescent="0.25">
      <c r="P1398" s="3"/>
      <c r="Q1398" s="4"/>
      <c r="R1398" s="5"/>
      <c r="AC1398" s="6"/>
    </row>
    <row r="1399" spans="16:29" x14ac:dyDescent="0.25">
      <c r="P1399" s="3"/>
      <c r="Q1399" s="4"/>
      <c r="R1399" s="5"/>
      <c r="AC1399" s="6"/>
    </row>
    <row r="1400" spans="16:29" x14ac:dyDescent="0.25">
      <c r="P1400" s="3"/>
      <c r="Q1400" s="4"/>
      <c r="R1400" s="5"/>
      <c r="AC1400" s="6"/>
    </row>
    <row r="1401" spans="16:29" x14ac:dyDescent="0.25">
      <c r="P1401" s="3"/>
      <c r="Q1401" s="4"/>
      <c r="R1401" s="5"/>
      <c r="AC1401" s="6"/>
    </row>
    <row r="1402" spans="16:29" x14ac:dyDescent="0.25">
      <c r="P1402" s="3"/>
      <c r="Q1402" s="4"/>
      <c r="R1402" s="5"/>
      <c r="AC1402" s="6"/>
    </row>
    <row r="1403" spans="16:29" x14ac:dyDescent="0.25">
      <c r="P1403" s="3"/>
      <c r="Q1403" s="4"/>
      <c r="R1403" s="5"/>
      <c r="AC1403" s="6"/>
    </row>
    <row r="1404" spans="16:29" x14ac:dyDescent="0.25">
      <c r="P1404" s="3"/>
      <c r="Q1404" s="4"/>
      <c r="R1404" s="5"/>
      <c r="AC1404" s="6"/>
    </row>
    <row r="1405" spans="16:29" x14ac:dyDescent="0.25">
      <c r="P1405" s="3"/>
      <c r="Q1405" s="4"/>
      <c r="R1405" s="5"/>
      <c r="AC1405" s="6"/>
    </row>
    <row r="1406" spans="16:29" x14ac:dyDescent="0.25">
      <c r="P1406" s="3"/>
      <c r="Q1406" s="4"/>
      <c r="R1406" s="5"/>
      <c r="AC1406" s="6"/>
    </row>
    <row r="1407" spans="16:29" x14ac:dyDescent="0.25">
      <c r="P1407" s="3"/>
      <c r="Q1407" s="4"/>
      <c r="R1407" s="5"/>
      <c r="AC1407" s="6"/>
    </row>
    <row r="1408" spans="16:29" x14ac:dyDescent="0.25">
      <c r="P1408" s="3"/>
      <c r="Q1408" s="4"/>
      <c r="R1408" s="5"/>
      <c r="AC1408" s="6"/>
    </row>
    <row r="1409" spans="16:29" x14ac:dyDescent="0.25">
      <c r="P1409" s="3"/>
      <c r="Q1409" s="4"/>
      <c r="R1409" s="5"/>
      <c r="AC1409" s="6"/>
    </row>
    <row r="1410" spans="16:29" x14ac:dyDescent="0.25">
      <c r="P1410" s="3"/>
      <c r="Q1410" s="4"/>
      <c r="R1410" s="5"/>
      <c r="AC1410" s="6"/>
    </row>
    <row r="1411" spans="16:29" x14ac:dyDescent="0.25">
      <c r="P1411" s="3"/>
      <c r="Q1411" s="4"/>
      <c r="R1411" s="5"/>
      <c r="AC1411" s="6"/>
    </row>
    <row r="1412" spans="16:29" x14ac:dyDescent="0.25">
      <c r="P1412" s="3"/>
      <c r="Q1412" s="4"/>
      <c r="R1412" s="5"/>
      <c r="AC1412" s="6"/>
    </row>
    <row r="1413" spans="16:29" x14ac:dyDescent="0.25">
      <c r="P1413" s="3"/>
      <c r="Q1413" s="4"/>
      <c r="R1413" s="5"/>
      <c r="AC1413" s="6"/>
    </row>
    <row r="1414" spans="16:29" x14ac:dyDescent="0.25">
      <c r="P1414" s="3"/>
      <c r="Q1414" s="4"/>
      <c r="R1414" s="5"/>
      <c r="AC1414" s="6"/>
    </row>
    <row r="1415" spans="16:29" x14ac:dyDescent="0.25">
      <c r="P1415" s="3"/>
      <c r="Q1415" s="4"/>
      <c r="R1415" s="5"/>
      <c r="AC1415" s="6"/>
    </row>
    <row r="1416" spans="16:29" x14ac:dyDescent="0.25">
      <c r="P1416" s="3"/>
      <c r="Q1416" s="4"/>
      <c r="R1416" s="5"/>
      <c r="AC1416" s="6"/>
    </row>
    <row r="1417" spans="16:29" x14ac:dyDescent="0.25">
      <c r="P1417" s="3"/>
      <c r="Q1417" s="4"/>
      <c r="R1417" s="5"/>
      <c r="AC1417" s="6"/>
    </row>
    <row r="1418" spans="16:29" x14ac:dyDescent="0.25">
      <c r="P1418" s="3"/>
      <c r="Q1418" s="4"/>
      <c r="R1418" s="5"/>
      <c r="AC1418" s="6"/>
    </row>
    <row r="1419" spans="16:29" x14ac:dyDescent="0.25">
      <c r="P1419" s="3"/>
      <c r="Q1419" s="4"/>
      <c r="R1419" s="5"/>
      <c r="AC1419" s="6"/>
    </row>
    <row r="1420" spans="16:29" x14ac:dyDescent="0.25">
      <c r="P1420" s="3"/>
      <c r="Q1420" s="4"/>
      <c r="R1420" s="5"/>
      <c r="AC1420" s="6"/>
    </row>
    <row r="1421" spans="16:29" x14ac:dyDescent="0.25">
      <c r="P1421" s="3"/>
      <c r="Q1421" s="4"/>
      <c r="R1421" s="5"/>
      <c r="AC1421" s="6"/>
    </row>
    <row r="1422" spans="16:29" x14ac:dyDescent="0.25">
      <c r="P1422" s="3"/>
      <c r="Q1422" s="4"/>
      <c r="R1422" s="5"/>
      <c r="AC1422" s="6"/>
    </row>
    <row r="1423" spans="16:29" x14ac:dyDescent="0.25">
      <c r="P1423" s="3"/>
      <c r="Q1423" s="4"/>
      <c r="R1423" s="5"/>
      <c r="AC1423" s="6"/>
    </row>
    <row r="1424" spans="16:29" x14ac:dyDescent="0.25">
      <c r="P1424" s="3"/>
      <c r="Q1424" s="4"/>
      <c r="R1424" s="5"/>
      <c r="AC1424" s="6"/>
    </row>
    <row r="1425" spans="16:29" x14ac:dyDescent="0.25">
      <c r="P1425" s="3"/>
      <c r="Q1425" s="4"/>
      <c r="R1425" s="5"/>
      <c r="AC1425" s="6"/>
    </row>
    <row r="1426" spans="16:29" x14ac:dyDescent="0.25">
      <c r="P1426" s="3"/>
      <c r="Q1426" s="4"/>
      <c r="R1426" s="5"/>
      <c r="AC1426" s="6"/>
    </row>
    <row r="1427" spans="16:29" x14ac:dyDescent="0.25">
      <c r="P1427" s="3"/>
      <c r="Q1427" s="4"/>
      <c r="R1427" s="5"/>
      <c r="AC1427" s="6"/>
    </row>
    <row r="1428" spans="16:29" x14ac:dyDescent="0.25">
      <c r="P1428" s="3"/>
      <c r="Q1428" s="4"/>
      <c r="R1428" s="5"/>
      <c r="AC1428" s="6"/>
    </row>
    <row r="1429" spans="16:29" x14ac:dyDescent="0.25">
      <c r="P1429" s="3"/>
      <c r="Q1429" s="4"/>
      <c r="R1429" s="5"/>
      <c r="AC1429" s="6"/>
    </row>
    <row r="1430" spans="16:29" x14ac:dyDescent="0.25">
      <c r="P1430" s="3"/>
      <c r="Q1430" s="4"/>
      <c r="R1430" s="5"/>
      <c r="AC1430" s="6"/>
    </row>
    <row r="1431" spans="16:29" x14ac:dyDescent="0.25">
      <c r="P1431" s="3"/>
      <c r="Q1431" s="4"/>
      <c r="R1431" s="5"/>
      <c r="AC1431" s="6"/>
    </row>
    <row r="1432" spans="16:29" x14ac:dyDescent="0.25">
      <c r="P1432" s="3"/>
      <c r="Q1432" s="4"/>
      <c r="R1432" s="5"/>
      <c r="AC1432" s="6"/>
    </row>
    <row r="1433" spans="16:29" x14ac:dyDescent="0.25">
      <c r="P1433" s="3"/>
      <c r="Q1433" s="4"/>
      <c r="R1433" s="5"/>
      <c r="AC1433" s="6"/>
    </row>
    <row r="1434" spans="16:29" x14ac:dyDescent="0.25">
      <c r="P1434" s="3"/>
      <c r="Q1434" s="4"/>
      <c r="R1434" s="5"/>
      <c r="AC1434" s="6"/>
    </row>
    <row r="1435" spans="16:29" x14ac:dyDescent="0.25">
      <c r="P1435" s="3"/>
      <c r="Q1435" s="4"/>
      <c r="R1435" s="5"/>
      <c r="AC1435" s="6"/>
    </row>
    <row r="1436" spans="16:29" x14ac:dyDescent="0.25">
      <c r="P1436" s="3"/>
      <c r="Q1436" s="4"/>
      <c r="R1436" s="5"/>
      <c r="AC1436" s="6"/>
    </row>
    <row r="1437" spans="16:29" x14ac:dyDescent="0.25">
      <c r="P1437" s="3"/>
      <c r="Q1437" s="4"/>
      <c r="R1437" s="5"/>
      <c r="AC1437" s="6"/>
    </row>
    <row r="1438" spans="16:29" x14ac:dyDescent="0.25">
      <c r="P1438" s="3"/>
      <c r="Q1438" s="4"/>
      <c r="R1438" s="5"/>
      <c r="AC1438" s="6"/>
    </row>
    <row r="1439" spans="16:29" x14ac:dyDescent="0.25">
      <c r="P1439" s="3"/>
      <c r="Q1439" s="4"/>
      <c r="R1439" s="5"/>
      <c r="AC1439" s="6"/>
    </row>
    <row r="1440" spans="16:29" x14ac:dyDescent="0.25">
      <c r="P1440" s="3"/>
      <c r="Q1440" s="4"/>
      <c r="R1440" s="5"/>
      <c r="AC1440" s="6"/>
    </row>
    <row r="1441" spans="16:29" x14ac:dyDescent="0.25">
      <c r="P1441" s="3"/>
      <c r="Q1441" s="4"/>
      <c r="R1441" s="5"/>
      <c r="AC1441" s="6"/>
    </row>
    <row r="1442" spans="16:29" x14ac:dyDescent="0.25">
      <c r="P1442" s="3"/>
      <c r="Q1442" s="4"/>
      <c r="R1442" s="5"/>
      <c r="AC1442" s="6"/>
    </row>
    <row r="1443" spans="16:29" x14ac:dyDescent="0.25">
      <c r="P1443" s="3"/>
      <c r="Q1443" s="4"/>
      <c r="R1443" s="5"/>
      <c r="AC1443" s="6"/>
    </row>
    <row r="1444" spans="16:29" x14ac:dyDescent="0.25">
      <c r="P1444" s="3"/>
      <c r="Q1444" s="4"/>
      <c r="R1444" s="5"/>
      <c r="AC1444" s="6"/>
    </row>
    <row r="1445" spans="16:29" x14ac:dyDescent="0.25">
      <c r="P1445" s="3"/>
      <c r="Q1445" s="4"/>
      <c r="R1445" s="5"/>
      <c r="AC1445" s="6"/>
    </row>
    <row r="1446" spans="16:29" x14ac:dyDescent="0.25">
      <c r="P1446" s="3"/>
      <c r="Q1446" s="4"/>
      <c r="R1446" s="5"/>
      <c r="AC1446" s="6"/>
    </row>
    <row r="1447" spans="16:29" x14ac:dyDescent="0.25">
      <c r="P1447" s="3"/>
      <c r="Q1447" s="4"/>
      <c r="R1447" s="5"/>
      <c r="AC1447" s="6"/>
    </row>
    <row r="1448" spans="16:29" x14ac:dyDescent="0.25">
      <c r="P1448" s="3"/>
      <c r="Q1448" s="4"/>
      <c r="R1448" s="5"/>
      <c r="AC1448" s="6"/>
    </row>
    <row r="1449" spans="16:29" x14ac:dyDescent="0.25">
      <c r="P1449" s="3"/>
      <c r="Q1449" s="4"/>
      <c r="R1449" s="5"/>
      <c r="AC1449" s="6"/>
    </row>
    <row r="1450" spans="16:29" x14ac:dyDescent="0.25">
      <c r="P1450" s="3"/>
      <c r="Q1450" s="4"/>
      <c r="R1450" s="5"/>
      <c r="AC1450" s="6"/>
    </row>
    <row r="1451" spans="16:29" x14ac:dyDescent="0.25">
      <c r="P1451" s="3"/>
      <c r="Q1451" s="4"/>
      <c r="R1451" s="5"/>
      <c r="AC1451" s="6"/>
    </row>
    <row r="1452" spans="16:29" x14ac:dyDescent="0.25">
      <c r="P1452" s="3"/>
      <c r="Q1452" s="4"/>
      <c r="R1452" s="5"/>
      <c r="AC1452" s="6"/>
    </row>
    <row r="1453" spans="16:29" x14ac:dyDescent="0.25">
      <c r="P1453" s="3"/>
      <c r="Q1453" s="4"/>
      <c r="R1453" s="5"/>
      <c r="AC1453" s="6"/>
    </row>
    <row r="1454" spans="16:29" x14ac:dyDescent="0.25">
      <c r="P1454" s="3"/>
      <c r="Q1454" s="4"/>
      <c r="R1454" s="5"/>
      <c r="AC1454" s="6"/>
    </row>
    <row r="1455" spans="16:29" x14ac:dyDescent="0.25">
      <c r="P1455" s="3"/>
      <c r="Q1455" s="4"/>
      <c r="R1455" s="5"/>
      <c r="AC1455" s="6"/>
    </row>
    <row r="1456" spans="16:29" x14ac:dyDescent="0.25">
      <c r="P1456" s="3"/>
      <c r="Q1456" s="4"/>
      <c r="R1456" s="5"/>
      <c r="AC1456" s="6"/>
    </row>
    <row r="1457" spans="16:29" x14ac:dyDescent="0.25">
      <c r="P1457" s="3"/>
      <c r="Q1457" s="4"/>
      <c r="R1457" s="5"/>
      <c r="AC1457" s="6"/>
    </row>
    <row r="1458" spans="16:29" x14ac:dyDescent="0.25">
      <c r="P1458" s="3"/>
      <c r="Q1458" s="4"/>
      <c r="R1458" s="5"/>
      <c r="AC1458" s="6"/>
    </row>
    <row r="1459" spans="16:29" x14ac:dyDescent="0.25">
      <c r="P1459" s="3"/>
      <c r="Q1459" s="4"/>
      <c r="R1459" s="5"/>
      <c r="AC1459" s="6"/>
    </row>
    <row r="1460" spans="16:29" x14ac:dyDescent="0.25">
      <c r="P1460" s="3"/>
      <c r="Q1460" s="4"/>
      <c r="R1460" s="5"/>
      <c r="AC1460" s="6"/>
    </row>
    <row r="1461" spans="16:29" x14ac:dyDescent="0.25">
      <c r="P1461" s="3"/>
      <c r="Q1461" s="4"/>
      <c r="R1461" s="5"/>
      <c r="AC1461" s="6"/>
    </row>
    <row r="1462" spans="16:29" x14ac:dyDescent="0.25">
      <c r="P1462" s="3"/>
      <c r="Q1462" s="4"/>
      <c r="R1462" s="5"/>
      <c r="AC1462" s="6"/>
    </row>
    <row r="1463" spans="16:29" x14ac:dyDescent="0.25">
      <c r="P1463" s="3"/>
      <c r="Q1463" s="4"/>
      <c r="R1463" s="5"/>
      <c r="AC1463" s="6"/>
    </row>
    <row r="1464" spans="16:29" x14ac:dyDescent="0.25">
      <c r="P1464" s="3"/>
      <c r="Q1464" s="4"/>
      <c r="R1464" s="5"/>
      <c r="AC1464" s="6"/>
    </row>
    <row r="1465" spans="16:29" x14ac:dyDescent="0.25">
      <c r="P1465" s="3"/>
      <c r="Q1465" s="4"/>
      <c r="R1465" s="5"/>
      <c r="AC1465" s="6"/>
    </row>
    <row r="1466" spans="16:29" x14ac:dyDescent="0.25">
      <c r="P1466" s="3"/>
      <c r="Q1466" s="4"/>
      <c r="R1466" s="5"/>
      <c r="AC1466" s="6"/>
    </row>
    <row r="1467" spans="16:29" x14ac:dyDescent="0.25">
      <c r="P1467" s="3"/>
      <c r="Q1467" s="4"/>
      <c r="R1467" s="5"/>
      <c r="AC1467" s="6"/>
    </row>
    <row r="1468" spans="16:29" x14ac:dyDescent="0.25">
      <c r="P1468" s="3"/>
      <c r="Q1468" s="4"/>
      <c r="R1468" s="5"/>
      <c r="AC1468" s="6"/>
    </row>
    <row r="1469" spans="16:29" x14ac:dyDescent="0.25">
      <c r="P1469" s="3"/>
      <c r="Q1469" s="4"/>
      <c r="R1469" s="5"/>
      <c r="AC1469" s="6"/>
    </row>
    <row r="1470" spans="16:29" x14ac:dyDescent="0.25">
      <c r="P1470" s="3"/>
      <c r="Q1470" s="4"/>
      <c r="R1470" s="5"/>
      <c r="AC1470" s="6"/>
    </row>
    <row r="1471" spans="16:29" x14ac:dyDescent="0.25">
      <c r="P1471" s="3"/>
      <c r="Q1471" s="4"/>
      <c r="R1471" s="5"/>
      <c r="AC1471" s="6"/>
    </row>
    <row r="1472" spans="16:29" x14ac:dyDescent="0.25">
      <c r="P1472" s="3"/>
      <c r="Q1472" s="4"/>
      <c r="R1472" s="5"/>
      <c r="AC1472" s="6"/>
    </row>
    <row r="1473" spans="16:29" x14ac:dyDescent="0.25">
      <c r="P1473" s="3"/>
      <c r="Q1473" s="4"/>
      <c r="R1473" s="5"/>
      <c r="AC1473" s="6"/>
    </row>
    <row r="1474" spans="16:29" x14ac:dyDescent="0.25">
      <c r="P1474" s="3"/>
      <c r="Q1474" s="4"/>
      <c r="R1474" s="5"/>
      <c r="AC1474" s="6"/>
    </row>
    <row r="1475" spans="16:29" x14ac:dyDescent="0.25">
      <c r="P1475" s="3"/>
      <c r="Q1475" s="4"/>
      <c r="R1475" s="5"/>
      <c r="AC1475" s="6"/>
    </row>
    <row r="1476" spans="16:29" x14ac:dyDescent="0.25">
      <c r="P1476" s="3"/>
      <c r="Q1476" s="4"/>
      <c r="R1476" s="5"/>
      <c r="AC1476" s="6"/>
    </row>
    <row r="1477" spans="16:29" x14ac:dyDescent="0.25">
      <c r="P1477" s="3"/>
      <c r="Q1477" s="4"/>
      <c r="R1477" s="5"/>
      <c r="AC1477" s="6"/>
    </row>
    <row r="1478" spans="16:29" x14ac:dyDescent="0.25">
      <c r="P1478" s="3"/>
      <c r="Q1478" s="4"/>
      <c r="R1478" s="5"/>
      <c r="AC1478" s="6"/>
    </row>
    <row r="1479" spans="16:29" x14ac:dyDescent="0.25">
      <c r="P1479" s="3"/>
      <c r="Q1479" s="4"/>
      <c r="R1479" s="5"/>
      <c r="AC1479" s="6"/>
    </row>
    <row r="1480" spans="16:29" x14ac:dyDescent="0.25">
      <c r="P1480" s="3"/>
      <c r="Q1480" s="4"/>
      <c r="R1480" s="5"/>
      <c r="AC1480" s="6"/>
    </row>
    <row r="1481" spans="16:29" x14ac:dyDescent="0.25">
      <c r="P1481" s="3"/>
      <c r="Q1481" s="4"/>
      <c r="R1481" s="5"/>
      <c r="AC1481" s="6"/>
    </row>
    <row r="1482" spans="16:29" x14ac:dyDescent="0.25">
      <c r="P1482" s="3"/>
      <c r="Q1482" s="4"/>
      <c r="R1482" s="5"/>
      <c r="AC1482" s="6"/>
    </row>
    <row r="1483" spans="16:29" x14ac:dyDescent="0.25">
      <c r="P1483" s="3"/>
      <c r="Q1483" s="4"/>
      <c r="R1483" s="5"/>
      <c r="AC1483" s="6"/>
    </row>
    <row r="1484" spans="16:29" x14ac:dyDescent="0.25">
      <c r="P1484" s="3"/>
      <c r="Q1484" s="4"/>
      <c r="R1484" s="5"/>
      <c r="AC1484" s="6"/>
    </row>
    <row r="1485" spans="16:29" x14ac:dyDescent="0.25">
      <c r="P1485" s="3"/>
      <c r="Q1485" s="4"/>
      <c r="R1485" s="5"/>
      <c r="AC1485" s="6"/>
    </row>
    <row r="1486" spans="16:29" x14ac:dyDescent="0.25">
      <c r="P1486" s="3"/>
      <c r="Q1486" s="4"/>
      <c r="R1486" s="5"/>
      <c r="AC1486" s="6"/>
    </row>
    <row r="1487" spans="16:29" x14ac:dyDescent="0.25">
      <c r="P1487" s="3"/>
      <c r="Q1487" s="4"/>
      <c r="R1487" s="5"/>
      <c r="AC1487" s="6"/>
    </row>
    <row r="1488" spans="16:29" x14ac:dyDescent="0.25">
      <c r="P1488" s="3"/>
      <c r="Q1488" s="4"/>
      <c r="R1488" s="5"/>
      <c r="AC1488" s="6"/>
    </row>
    <row r="1489" spans="16:29" x14ac:dyDescent="0.25">
      <c r="P1489" s="3"/>
      <c r="Q1489" s="4"/>
      <c r="R1489" s="5"/>
      <c r="AC1489" s="6"/>
    </row>
    <row r="1490" spans="16:29" x14ac:dyDescent="0.25">
      <c r="P1490" s="3"/>
      <c r="Q1490" s="4"/>
      <c r="R1490" s="5"/>
      <c r="AC1490" s="6"/>
    </row>
    <row r="1491" spans="16:29" x14ac:dyDescent="0.25">
      <c r="P1491" s="3"/>
      <c r="Q1491" s="4"/>
      <c r="R1491" s="5"/>
      <c r="AC1491" s="6"/>
    </row>
    <row r="1492" spans="16:29" x14ac:dyDescent="0.25">
      <c r="P1492" s="3"/>
      <c r="Q1492" s="4"/>
      <c r="R1492" s="5"/>
      <c r="AC1492" s="6"/>
    </row>
    <row r="1493" spans="16:29" x14ac:dyDescent="0.25">
      <c r="P1493" s="3"/>
      <c r="Q1493" s="4"/>
      <c r="R1493" s="5"/>
      <c r="AC1493" s="6"/>
    </row>
    <row r="1494" spans="16:29" x14ac:dyDescent="0.25">
      <c r="P1494" s="3"/>
      <c r="Q1494" s="4"/>
      <c r="R1494" s="5"/>
      <c r="AC1494" s="6"/>
    </row>
    <row r="1495" spans="16:29" x14ac:dyDescent="0.25">
      <c r="P1495" s="3"/>
      <c r="Q1495" s="4"/>
      <c r="R1495" s="5"/>
      <c r="AC1495" s="6"/>
    </row>
    <row r="1496" spans="16:29" x14ac:dyDescent="0.25">
      <c r="P1496" s="3"/>
      <c r="Q1496" s="4"/>
      <c r="R1496" s="5"/>
      <c r="AC1496" s="6"/>
    </row>
    <row r="1497" spans="16:29" x14ac:dyDescent="0.25">
      <c r="P1497" s="3"/>
      <c r="Q1497" s="4"/>
      <c r="R1497" s="5"/>
      <c r="AC1497" s="6"/>
    </row>
    <row r="1498" spans="16:29" x14ac:dyDescent="0.25">
      <c r="P1498" s="3"/>
      <c r="Q1498" s="4"/>
      <c r="R1498" s="5"/>
      <c r="AC1498" s="6"/>
    </row>
    <row r="1499" spans="16:29" x14ac:dyDescent="0.25">
      <c r="P1499" s="3"/>
      <c r="Q1499" s="4"/>
      <c r="R1499" s="5"/>
      <c r="AC1499" s="6"/>
    </row>
    <row r="1500" spans="16:29" x14ac:dyDescent="0.25">
      <c r="P1500" s="3"/>
      <c r="Q1500" s="4"/>
      <c r="R1500" s="5"/>
      <c r="AC1500" s="6"/>
    </row>
    <row r="1501" spans="16:29" x14ac:dyDescent="0.25">
      <c r="P1501" s="3"/>
      <c r="Q1501" s="4"/>
      <c r="R1501" s="5"/>
      <c r="AC1501" s="6"/>
    </row>
    <row r="1502" spans="16:29" x14ac:dyDescent="0.25">
      <c r="P1502" s="3"/>
      <c r="Q1502" s="4"/>
      <c r="R1502" s="5"/>
      <c r="AC1502" s="6"/>
    </row>
    <row r="1503" spans="16:29" x14ac:dyDescent="0.25">
      <c r="P1503" s="3"/>
      <c r="Q1503" s="4"/>
      <c r="R1503" s="5"/>
      <c r="AC1503" s="6"/>
    </row>
    <row r="1504" spans="16:29" x14ac:dyDescent="0.25">
      <c r="P1504" s="3"/>
      <c r="Q1504" s="4"/>
      <c r="R1504" s="5"/>
      <c r="AC1504" s="6"/>
    </row>
    <row r="1505" spans="16:29" x14ac:dyDescent="0.25">
      <c r="P1505" s="3"/>
      <c r="Q1505" s="4"/>
      <c r="R1505" s="5"/>
      <c r="AC1505" s="6"/>
    </row>
    <row r="1506" spans="16:29" x14ac:dyDescent="0.25">
      <c r="P1506" s="3"/>
      <c r="Q1506" s="4"/>
      <c r="R1506" s="5"/>
      <c r="AC1506" s="6"/>
    </row>
    <row r="1507" spans="16:29" x14ac:dyDescent="0.25">
      <c r="P1507" s="3"/>
      <c r="Q1507" s="4"/>
      <c r="R1507" s="5"/>
      <c r="AC1507" s="6"/>
    </row>
    <row r="1508" spans="16:29" x14ac:dyDescent="0.25">
      <c r="P1508" s="3"/>
      <c r="Q1508" s="4"/>
      <c r="R1508" s="5"/>
      <c r="AC1508" s="6"/>
    </row>
    <row r="1509" spans="16:29" x14ac:dyDescent="0.25">
      <c r="P1509" s="3"/>
      <c r="Q1509" s="4"/>
      <c r="R1509" s="5"/>
      <c r="AC1509" s="6"/>
    </row>
    <row r="1510" spans="16:29" x14ac:dyDescent="0.25">
      <c r="P1510" s="3"/>
      <c r="Q1510" s="4"/>
      <c r="R1510" s="5"/>
      <c r="AC1510" s="6"/>
    </row>
    <row r="1511" spans="16:29" x14ac:dyDescent="0.25">
      <c r="P1511" s="3"/>
      <c r="Q1511" s="4"/>
      <c r="R1511" s="5"/>
      <c r="AC1511" s="6"/>
    </row>
    <row r="1512" spans="16:29" x14ac:dyDescent="0.25">
      <c r="P1512" s="3"/>
      <c r="Q1512" s="4"/>
      <c r="R1512" s="5"/>
      <c r="AC1512" s="6"/>
    </row>
    <row r="1513" spans="16:29" x14ac:dyDescent="0.25">
      <c r="P1513" s="3"/>
      <c r="Q1513" s="4"/>
      <c r="R1513" s="5"/>
      <c r="AC1513" s="6"/>
    </row>
    <row r="1514" spans="16:29" x14ac:dyDescent="0.25">
      <c r="P1514" s="3"/>
      <c r="Q1514" s="4"/>
      <c r="R1514" s="5"/>
      <c r="AC1514" s="6"/>
    </row>
    <row r="1515" spans="16:29" x14ac:dyDescent="0.25">
      <c r="P1515" s="3"/>
      <c r="Q1515" s="4"/>
      <c r="R1515" s="5"/>
      <c r="AC1515" s="6"/>
    </row>
    <row r="1516" spans="16:29" x14ac:dyDescent="0.25">
      <c r="P1516" s="3"/>
      <c r="Q1516" s="4"/>
      <c r="R1516" s="5"/>
      <c r="AC1516" s="6"/>
    </row>
    <row r="1517" spans="16:29" x14ac:dyDescent="0.25">
      <c r="P1517" s="3"/>
      <c r="Q1517" s="4"/>
      <c r="R1517" s="5"/>
      <c r="AC1517" s="6"/>
    </row>
    <row r="1518" spans="16:29" x14ac:dyDescent="0.25">
      <c r="P1518" s="3"/>
      <c r="Q1518" s="4"/>
      <c r="R1518" s="5"/>
      <c r="AC1518" s="6"/>
    </row>
    <row r="1519" spans="16:29" x14ac:dyDescent="0.25">
      <c r="P1519" s="3"/>
      <c r="Q1519" s="4"/>
      <c r="R1519" s="5"/>
      <c r="AC1519" s="6"/>
    </row>
    <row r="1520" spans="16:29" x14ac:dyDescent="0.25">
      <c r="P1520" s="3"/>
      <c r="Q1520" s="4"/>
      <c r="R1520" s="5"/>
      <c r="AC1520" s="6"/>
    </row>
    <row r="1521" spans="16:29" x14ac:dyDescent="0.25">
      <c r="P1521" s="3"/>
      <c r="Q1521" s="4"/>
      <c r="R1521" s="5"/>
      <c r="AC1521" s="6"/>
    </row>
    <row r="1522" spans="16:29" x14ac:dyDescent="0.25">
      <c r="P1522" s="3"/>
      <c r="Q1522" s="4"/>
      <c r="R1522" s="5"/>
      <c r="AC1522" s="6"/>
    </row>
    <row r="1523" spans="16:29" x14ac:dyDescent="0.25">
      <c r="P1523" s="3"/>
      <c r="Q1523" s="4"/>
      <c r="R1523" s="5"/>
      <c r="AC1523" s="6"/>
    </row>
    <row r="1524" spans="16:29" x14ac:dyDescent="0.25">
      <c r="P1524" s="3"/>
      <c r="Q1524" s="4"/>
      <c r="R1524" s="5"/>
      <c r="AC1524" s="6"/>
    </row>
    <row r="1525" spans="16:29" x14ac:dyDescent="0.25">
      <c r="P1525" s="3"/>
      <c r="Q1525" s="4"/>
      <c r="R1525" s="5"/>
      <c r="AC1525" s="6"/>
    </row>
    <row r="1526" spans="16:29" x14ac:dyDescent="0.25">
      <c r="P1526" s="3"/>
      <c r="Q1526" s="4"/>
      <c r="R1526" s="5"/>
      <c r="AC1526" s="6"/>
    </row>
    <row r="1527" spans="16:29" x14ac:dyDescent="0.25">
      <c r="P1527" s="3"/>
      <c r="Q1527" s="4"/>
      <c r="R1527" s="5"/>
      <c r="AC1527" s="6"/>
    </row>
    <row r="1528" spans="16:29" x14ac:dyDescent="0.25">
      <c r="P1528" s="3"/>
      <c r="Q1528" s="4"/>
      <c r="R1528" s="5"/>
      <c r="AC1528" s="6"/>
    </row>
    <row r="1529" spans="16:29" x14ac:dyDescent="0.25">
      <c r="P1529" s="3"/>
      <c r="Q1529" s="4"/>
      <c r="R1529" s="5"/>
      <c r="AC1529" s="6"/>
    </row>
    <row r="1530" spans="16:29" x14ac:dyDescent="0.25">
      <c r="P1530" s="3"/>
      <c r="Q1530" s="4"/>
      <c r="R1530" s="5"/>
      <c r="AC1530" s="6"/>
    </row>
    <row r="1531" spans="16:29" x14ac:dyDescent="0.25">
      <c r="P1531" s="3"/>
      <c r="Q1531" s="4"/>
      <c r="R1531" s="5"/>
      <c r="AC1531" s="6"/>
    </row>
    <row r="1532" spans="16:29" x14ac:dyDescent="0.25">
      <c r="P1532" s="3"/>
      <c r="Q1532" s="4"/>
      <c r="R1532" s="5"/>
      <c r="AC1532" s="6"/>
    </row>
    <row r="1533" spans="16:29" x14ac:dyDescent="0.25">
      <c r="P1533" s="3"/>
      <c r="Q1533" s="4"/>
      <c r="R1533" s="5"/>
      <c r="AC1533" s="6"/>
    </row>
    <row r="1534" spans="16:29" x14ac:dyDescent="0.25">
      <c r="P1534" s="3"/>
      <c r="Q1534" s="4"/>
      <c r="R1534" s="5"/>
      <c r="AC1534" s="6"/>
    </row>
    <row r="1535" spans="16:29" x14ac:dyDescent="0.25">
      <c r="P1535" s="3"/>
      <c r="Q1535" s="4"/>
      <c r="R1535" s="5"/>
      <c r="AC1535" s="6"/>
    </row>
    <row r="1536" spans="16:29" x14ac:dyDescent="0.25">
      <c r="P1536" s="3"/>
      <c r="Q1536" s="4"/>
      <c r="R1536" s="5"/>
      <c r="AC1536" s="6"/>
    </row>
    <row r="1537" spans="16:29" x14ac:dyDescent="0.25">
      <c r="P1537" s="3"/>
      <c r="Q1537" s="4"/>
      <c r="R1537" s="5"/>
      <c r="AC1537" s="6"/>
    </row>
    <row r="1538" spans="16:29" x14ac:dyDescent="0.25">
      <c r="P1538" s="3"/>
      <c r="Q1538" s="4"/>
      <c r="R1538" s="5"/>
      <c r="AC1538" s="6"/>
    </row>
    <row r="1539" spans="16:29" x14ac:dyDescent="0.25">
      <c r="P1539" s="3"/>
      <c r="Q1539" s="4"/>
      <c r="R1539" s="5"/>
      <c r="AC1539" s="6"/>
    </row>
    <row r="1540" spans="16:29" x14ac:dyDescent="0.25">
      <c r="P1540" s="3"/>
      <c r="Q1540" s="4"/>
      <c r="R1540" s="5"/>
      <c r="AC1540" s="6"/>
    </row>
    <row r="1541" spans="16:29" x14ac:dyDescent="0.25">
      <c r="P1541" s="3"/>
      <c r="Q1541" s="4"/>
      <c r="R1541" s="5"/>
      <c r="AC1541" s="6"/>
    </row>
    <row r="1542" spans="16:29" x14ac:dyDescent="0.25">
      <c r="P1542" s="3"/>
      <c r="Q1542" s="4"/>
      <c r="R1542" s="5"/>
      <c r="AC1542" s="6"/>
    </row>
    <row r="1543" spans="16:29" x14ac:dyDescent="0.25">
      <c r="P1543" s="3"/>
      <c r="Q1543" s="4"/>
      <c r="R1543" s="5"/>
      <c r="AC1543" s="6"/>
    </row>
    <row r="1544" spans="16:29" x14ac:dyDescent="0.25">
      <c r="P1544" s="3"/>
      <c r="Q1544" s="4"/>
      <c r="R1544" s="5"/>
      <c r="AC1544" s="6"/>
    </row>
    <row r="1545" spans="16:29" x14ac:dyDescent="0.25">
      <c r="P1545" s="3"/>
      <c r="Q1545" s="4"/>
      <c r="R1545" s="5"/>
      <c r="AC1545" s="6"/>
    </row>
    <row r="1546" spans="16:29" x14ac:dyDescent="0.25">
      <c r="P1546" s="3"/>
      <c r="Q1546" s="4"/>
      <c r="R1546" s="5"/>
      <c r="AC1546" s="6"/>
    </row>
    <row r="1547" spans="16:29" x14ac:dyDescent="0.25">
      <c r="P1547" s="3"/>
      <c r="Q1547" s="4"/>
      <c r="R1547" s="5"/>
      <c r="AC1547" s="6"/>
    </row>
    <row r="1548" spans="16:29" x14ac:dyDescent="0.25">
      <c r="P1548" s="3"/>
      <c r="Q1548" s="4"/>
      <c r="R1548" s="5"/>
      <c r="AC1548" s="6"/>
    </row>
    <row r="1549" spans="16:29" x14ac:dyDescent="0.25">
      <c r="P1549" s="3"/>
      <c r="Q1549" s="4"/>
      <c r="R1549" s="5"/>
      <c r="AC1549" s="6"/>
    </row>
    <row r="1550" spans="16:29" x14ac:dyDescent="0.25">
      <c r="P1550" s="3"/>
      <c r="Q1550" s="4"/>
      <c r="R1550" s="5"/>
      <c r="AC1550" s="6"/>
    </row>
    <row r="1551" spans="16:29" x14ac:dyDescent="0.25">
      <c r="P1551" s="3"/>
      <c r="Q1551" s="4"/>
      <c r="R1551" s="5"/>
      <c r="AC1551" s="6"/>
    </row>
    <row r="1552" spans="16:29" x14ac:dyDescent="0.25">
      <c r="P1552" s="3"/>
      <c r="Q1552" s="4"/>
      <c r="R1552" s="5"/>
      <c r="AC1552" s="6"/>
    </row>
    <row r="1553" spans="16:29" x14ac:dyDescent="0.25">
      <c r="P1553" s="3"/>
      <c r="Q1553" s="4"/>
      <c r="R1553" s="5"/>
      <c r="AC1553" s="6"/>
    </row>
    <row r="1554" spans="16:29" x14ac:dyDescent="0.25">
      <c r="P1554" s="3"/>
      <c r="Q1554" s="4"/>
      <c r="R1554" s="5"/>
      <c r="AC1554" s="6"/>
    </row>
    <row r="1555" spans="16:29" x14ac:dyDescent="0.25">
      <c r="P1555" s="3"/>
      <c r="Q1555" s="4"/>
      <c r="R1555" s="5"/>
      <c r="AC1555" s="6"/>
    </row>
    <row r="1556" spans="16:29" x14ac:dyDescent="0.25">
      <c r="P1556" s="3"/>
      <c r="Q1556" s="4"/>
      <c r="R1556" s="5"/>
      <c r="AC1556" s="6"/>
    </row>
    <row r="1557" spans="16:29" x14ac:dyDescent="0.25">
      <c r="P1557" s="3"/>
      <c r="Q1557" s="4"/>
      <c r="R1557" s="5"/>
      <c r="AC1557" s="6"/>
    </row>
    <row r="1558" spans="16:29" x14ac:dyDescent="0.25">
      <c r="P1558" s="3"/>
      <c r="Q1558" s="4"/>
      <c r="R1558" s="5"/>
      <c r="AC1558" s="6"/>
    </row>
    <row r="1559" spans="16:29" x14ac:dyDescent="0.25">
      <c r="P1559" s="3"/>
      <c r="Q1559" s="4"/>
      <c r="R1559" s="5"/>
      <c r="AC1559" s="6"/>
    </row>
    <row r="1560" spans="16:29" x14ac:dyDescent="0.25">
      <c r="P1560" s="3"/>
      <c r="Q1560" s="4"/>
      <c r="R1560" s="5"/>
      <c r="AC1560" s="6"/>
    </row>
    <row r="1561" spans="16:29" x14ac:dyDescent="0.25">
      <c r="P1561" s="3"/>
      <c r="Q1561" s="4"/>
      <c r="R1561" s="5"/>
      <c r="AC1561" s="6"/>
    </row>
    <row r="1562" spans="16:29" x14ac:dyDescent="0.25">
      <c r="P1562" s="3"/>
      <c r="Q1562" s="4"/>
      <c r="R1562" s="5"/>
      <c r="AC1562" s="6"/>
    </row>
    <row r="1563" spans="16:29" x14ac:dyDescent="0.25">
      <c r="P1563" s="3"/>
      <c r="Q1563" s="4"/>
      <c r="R1563" s="5"/>
      <c r="AC1563" s="6"/>
    </row>
    <row r="1564" spans="16:29" x14ac:dyDescent="0.25">
      <c r="P1564" s="3"/>
      <c r="Q1564" s="4"/>
      <c r="R1564" s="5"/>
      <c r="AC1564" s="6"/>
    </row>
    <row r="1565" spans="16:29" x14ac:dyDescent="0.25">
      <c r="P1565" s="3"/>
      <c r="Q1565" s="4"/>
      <c r="R1565" s="5"/>
      <c r="AC1565" s="6"/>
    </row>
    <row r="1566" spans="16:29" x14ac:dyDescent="0.25">
      <c r="P1566" s="3"/>
      <c r="Q1566" s="4"/>
      <c r="R1566" s="5"/>
      <c r="AC1566" s="6"/>
    </row>
    <row r="1567" spans="16:29" x14ac:dyDescent="0.25">
      <c r="P1567" s="3"/>
      <c r="Q1567" s="4"/>
      <c r="R1567" s="5"/>
      <c r="AC1567" s="6"/>
    </row>
    <row r="1568" spans="16:29" x14ac:dyDescent="0.25">
      <c r="P1568" s="3"/>
      <c r="Q1568" s="4"/>
      <c r="R1568" s="5"/>
      <c r="AC1568" s="6"/>
    </row>
    <row r="1569" spans="16:29" x14ac:dyDescent="0.25">
      <c r="P1569" s="3"/>
      <c r="Q1569" s="4"/>
      <c r="R1569" s="5"/>
      <c r="AC1569" s="6"/>
    </row>
    <row r="1570" spans="16:29" x14ac:dyDescent="0.25">
      <c r="P1570" s="3"/>
      <c r="Q1570" s="4"/>
      <c r="R1570" s="5"/>
      <c r="AC1570" s="6"/>
    </row>
    <row r="1571" spans="16:29" x14ac:dyDescent="0.25">
      <c r="P1571" s="3"/>
      <c r="Q1571" s="4"/>
      <c r="R1571" s="5"/>
      <c r="AC1571" s="6"/>
    </row>
    <row r="1572" spans="16:29" x14ac:dyDescent="0.25">
      <c r="P1572" s="3"/>
      <c r="Q1572" s="4"/>
      <c r="R1572" s="5"/>
      <c r="AC1572" s="6"/>
    </row>
    <row r="1573" spans="16:29" x14ac:dyDescent="0.25">
      <c r="P1573" s="3"/>
      <c r="Q1573" s="4"/>
      <c r="R1573" s="5"/>
      <c r="AC1573" s="6"/>
    </row>
    <row r="1574" spans="16:29" x14ac:dyDescent="0.25">
      <c r="P1574" s="3"/>
      <c r="Q1574" s="4"/>
      <c r="R1574" s="5"/>
      <c r="AC1574" s="6"/>
    </row>
    <row r="1575" spans="16:29" x14ac:dyDescent="0.25">
      <c r="P1575" s="3"/>
      <c r="Q1575" s="4"/>
      <c r="R1575" s="5"/>
      <c r="AC1575" s="6"/>
    </row>
    <row r="1576" spans="16:29" x14ac:dyDescent="0.25">
      <c r="P1576" s="3"/>
      <c r="Q1576" s="4"/>
      <c r="R1576" s="5"/>
      <c r="AC1576" s="6"/>
    </row>
    <row r="1577" spans="16:29" x14ac:dyDescent="0.25">
      <c r="P1577" s="3"/>
      <c r="Q1577" s="4"/>
      <c r="R1577" s="5"/>
      <c r="AC1577" s="6"/>
    </row>
    <row r="1578" spans="16:29" x14ac:dyDescent="0.25">
      <c r="P1578" s="3"/>
      <c r="Q1578" s="4"/>
      <c r="R1578" s="5"/>
      <c r="AC1578" s="6"/>
    </row>
    <row r="1579" spans="16:29" x14ac:dyDescent="0.25">
      <c r="P1579" s="3"/>
      <c r="Q1579" s="4"/>
      <c r="R1579" s="5"/>
      <c r="AC1579" s="6"/>
    </row>
    <row r="1580" spans="16:29" x14ac:dyDescent="0.25">
      <c r="P1580" s="3"/>
      <c r="Q1580" s="4"/>
      <c r="R1580" s="5"/>
      <c r="AC1580" s="6"/>
    </row>
    <row r="1581" spans="16:29" x14ac:dyDescent="0.25">
      <c r="P1581" s="3"/>
      <c r="Q1581" s="4"/>
      <c r="R1581" s="5"/>
      <c r="AC1581" s="6"/>
    </row>
    <row r="1582" spans="16:29" x14ac:dyDescent="0.25">
      <c r="P1582" s="3"/>
      <c r="Q1582" s="4"/>
      <c r="R1582" s="5"/>
      <c r="AC1582" s="6"/>
    </row>
    <row r="1583" spans="16:29" x14ac:dyDescent="0.25">
      <c r="P1583" s="3"/>
      <c r="Q1583" s="4"/>
      <c r="R1583" s="5"/>
      <c r="AC1583" s="6"/>
    </row>
    <row r="1584" spans="16:29" x14ac:dyDescent="0.25">
      <c r="P1584" s="3"/>
      <c r="Q1584" s="4"/>
      <c r="R1584" s="5"/>
      <c r="AC1584" s="6"/>
    </row>
    <row r="1585" spans="16:29" x14ac:dyDescent="0.25">
      <c r="P1585" s="3"/>
      <c r="Q1585" s="4"/>
      <c r="R1585" s="5"/>
      <c r="AC1585" s="6"/>
    </row>
    <row r="1586" spans="16:29" x14ac:dyDescent="0.25">
      <c r="P1586" s="3"/>
      <c r="Q1586" s="4"/>
      <c r="R1586" s="5"/>
      <c r="AC1586" s="6"/>
    </row>
    <row r="1587" spans="16:29" x14ac:dyDescent="0.25">
      <c r="P1587" s="3"/>
      <c r="Q1587" s="4"/>
      <c r="R1587" s="5"/>
      <c r="AC1587" s="6"/>
    </row>
    <row r="1588" spans="16:29" x14ac:dyDescent="0.25">
      <c r="P1588" s="3"/>
      <c r="Q1588" s="4"/>
      <c r="R1588" s="5"/>
      <c r="AC1588" s="6"/>
    </row>
    <row r="1589" spans="16:29" x14ac:dyDescent="0.25">
      <c r="P1589" s="3"/>
      <c r="Q1589" s="4"/>
      <c r="R1589" s="5"/>
      <c r="AC1589" s="6"/>
    </row>
    <row r="1590" spans="16:29" x14ac:dyDescent="0.25">
      <c r="P1590" s="3"/>
      <c r="Q1590" s="4"/>
      <c r="R1590" s="5"/>
      <c r="AC1590" s="6"/>
    </row>
    <row r="1591" spans="16:29" x14ac:dyDescent="0.25">
      <c r="P1591" s="3"/>
      <c r="Q1591" s="4"/>
      <c r="R1591" s="5"/>
      <c r="AC1591" s="6"/>
    </row>
    <row r="1592" spans="16:29" x14ac:dyDescent="0.25">
      <c r="P1592" s="3"/>
      <c r="Q1592" s="4"/>
      <c r="R1592" s="5"/>
      <c r="AC1592" s="6"/>
    </row>
    <row r="1593" spans="16:29" x14ac:dyDescent="0.25">
      <c r="P1593" s="3"/>
      <c r="Q1593" s="4"/>
      <c r="R1593" s="5"/>
      <c r="AC1593" s="6"/>
    </row>
    <row r="1594" spans="16:29" x14ac:dyDescent="0.25">
      <c r="P1594" s="3"/>
      <c r="Q1594" s="4"/>
      <c r="R1594" s="5"/>
      <c r="AC1594" s="6"/>
    </row>
    <row r="1595" spans="16:29" x14ac:dyDescent="0.25">
      <c r="P1595" s="3"/>
      <c r="Q1595" s="4"/>
      <c r="R1595" s="5"/>
      <c r="AC1595" s="6"/>
    </row>
    <row r="1596" spans="16:29" x14ac:dyDescent="0.25">
      <c r="P1596" s="3"/>
      <c r="Q1596" s="4"/>
      <c r="R1596" s="5"/>
      <c r="AC1596" s="6"/>
    </row>
    <row r="1597" spans="16:29" x14ac:dyDescent="0.25">
      <c r="P1597" s="3"/>
      <c r="Q1597" s="4"/>
      <c r="R1597" s="5"/>
      <c r="AC1597" s="6"/>
    </row>
    <row r="1598" spans="16:29" x14ac:dyDescent="0.25">
      <c r="P1598" s="3"/>
      <c r="Q1598" s="4"/>
      <c r="R1598" s="5"/>
      <c r="AC1598" s="6"/>
    </row>
    <row r="1599" spans="16:29" x14ac:dyDescent="0.25">
      <c r="P1599" s="3"/>
      <c r="Q1599" s="4"/>
      <c r="R1599" s="5"/>
      <c r="AC1599" s="6"/>
    </row>
    <row r="1600" spans="16:29" x14ac:dyDescent="0.25">
      <c r="P1600" s="3"/>
      <c r="Q1600" s="4"/>
      <c r="R1600" s="5"/>
      <c r="AC1600" s="6"/>
    </row>
    <row r="1601" spans="16:29" x14ac:dyDescent="0.25">
      <c r="P1601" s="3"/>
      <c r="Q1601" s="4"/>
      <c r="R1601" s="5"/>
      <c r="AC1601" s="6"/>
    </row>
    <row r="1602" spans="16:29" x14ac:dyDescent="0.25">
      <c r="P1602" s="3"/>
      <c r="Q1602" s="4"/>
      <c r="R1602" s="5"/>
      <c r="AC1602" s="6"/>
    </row>
    <row r="1603" spans="16:29" x14ac:dyDescent="0.25">
      <c r="P1603" s="3"/>
      <c r="Q1603" s="4"/>
      <c r="R1603" s="5"/>
      <c r="AC1603" s="6"/>
    </row>
    <row r="1604" spans="16:29" x14ac:dyDescent="0.25">
      <c r="P1604" s="3"/>
      <c r="Q1604" s="4"/>
      <c r="R1604" s="5"/>
      <c r="AC1604" s="6"/>
    </row>
    <row r="1605" spans="16:29" x14ac:dyDescent="0.25">
      <c r="P1605" s="3"/>
      <c r="Q1605" s="4"/>
      <c r="R1605" s="5"/>
      <c r="AC1605" s="6"/>
    </row>
    <row r="1606" spans="16:29" x14ac:dyDescent="0.25">
      <c r="P1606" s="3"/>
      <c r="Q1606" s="4"/>
      <c r="R1606" s="5"/>
      <c r="AC1606" s="6"/>
    </row>
    <row r="1607" spans="16:29" x14ac:dyDescent="0.25">
      <c r="P1607" s="3"/>
      <c r="Q1607" s="4"/>
      <c r="R1607" s="5"/>
      <c r="AC1607" s="6"/>
    </row>
    <row r="1608" spans="16:29" x14ac:dyDescent="0.25">
      <c r="P1608" s="3"/>
      <c r="Q1608" s="4"/>
      <c r="R1608" s="5"/>
      <c r="AC1608" s="6"/>
    </row>
    <row r="1609" spans="16:29" x14ac:dyDescent="0.25">
      <c r="P1609" s="3"/>
      <c r="Q1609" s="4"/>
      <c r="R1609" s="5"/>
      <c r="AC1609" s="6"/>
    </row>
    <row r="1610" spans="16:29" x14ac:dyDescent="0.25">
      <c r="P1610" s="3"/>
      <c r="Q1610" s="4"/>
      <c r="R1610" s="5"/>
      <c r="AC1610" s="6"/>
    </row>
    <row r="1611" spans="16:29" x14ac:dyDescent="0.25">
      <c r="P1611" s="3"/>
      <c r="Q1611" s="4"/>
      <c r="R1611" s="5"/>
      <c r="AC1611" s="6"/>
    </row>
    <row r="1612" spans="16:29" x14ac:dyDescent="0.25">
      <c r="P1612" s="3"/>
      <c r="Q1612" s="4"/>
      <c r="R1612" s="5"/>
      <c r="AC1612" s="6"/>
    </row>
    <row r="1613" spans="16:29" x14ac:dyDescent="0.25">
      <c r="P1613" s="3"/>
      <c r="Q1613" s="4"/>
      <c r="R1613" s="5"/>
      <c r="AC1613" s="6"/>
    </row>
    <row r="1614" spans="16:29" x14ac:dyDescent="0.25">
      <c r="P1614" s="3"/>
      <c r="Q1614" s="4"/>
      <c r="R1614" s="5"/>
      <c r="AC1614" s="6"/>
    </row>
    <row r="1615" spans="16:29" x14ac:dyDescent="0.25">
      <c r="P1615" s="3"/>
      <c r="Q1615" s="4"/>
      <c r="R1615" s="5"/>
      <c r="AC1615" s="6"/>
    </row>
    <row r="1616" spans="16:29" x14ac:dyDescent="0.25">
      <c r="P1616" s="3"/>
      <c r="Q1616" s="4"/>
      <c r="R1616" s="5"/>
      <c r="AC1616" s="6"/>
    </row>
    <row r="1617" spans="16:29" x14ac:dyDescent="0.25">
      <c r="P1617" s="3"/>
      <c r="Q1617" s="4"/>
      <c r="R1617" s="5"/>
      <c r="AC1617" s="6"/>
    </row>
    <row r="1618" spans="16:29" x14ac:dyDescent="0.25">
      <c r="P1618" s="3"/>
      <c r="Q1618" s="4"/>
      <c r="R1618" s="5"/>
      <c r="AC1618" s="6"/>
    </row>
    <row r="1619" spans="16:29" x14ac:dyDescent="0.25">
      <c r="P1619" s="3"/>
      <c r="Q1619" s="4"/>
      <c r="R1619" s="5"/>
      <c r="AC1619" s="6"/>
    </row>
    <row r="1620" spans="16:29" x14ac:dyDescent="0.25">
      <c r="P1620" s="3"/>
      <c r="Q1620" s="4"/>
      <c r="R1620" s="5"/>
      <c r="AC1620" s="6"/>
    </row>
    <row r="1621" spans="16:29" x14ac:dyDescent="0.25">
      <c r="P1621" s="3"/>
      <c r="Q1621" s="4"/>
      <c r="R1621" s="5"/>
      <c r="AC1621" s="6"/>
    </row>
    <row r="1622" spans="16:29" x14ac:dyDescent="0.25">
      <c r="P1622" s="3"/>
      <c r="Q1622" s="4"/>
      <c r="R1622" s="5"/>
      <c r="AC1622" s="6"/>
    </row>
    <row r="1623" spans="16:29" x14ac:dyDescent="0.25">
      <c r="P1623" s="3"/>
      <c r="Q1623" s="4"/>
      <c r="R1623" s="5"/>
      <c r="AC1623" s="6"/>
    </row>
    <row r="1624" spans="16:29" x14ac:dyDescent="0.25">
      <c r="P1624" s="3"/>
      <c r="Q1624" s="4"/>
      <c r="R1624" s="5"/>
      <c r="AC1624" s="6"/>
    </row>
    <row r="1625" spans="16:29" x14ac:dyDescent="0.25">
      <c r="P1625" s="3"/>
      <c r="Q1625" s="4"/>
      <c r="R1625" s="5"/>
      <c r="AC1625" s="6"/>
    </row>
    <row r="1626" spans="16:29" x14ac:dyDescent="0.25">
      <c r="P1626" s="3"/>
      <c r="Q1626" s="4"/>
      <c r="R1626" s="5"/>
      <c r="AC1626" s="6"/>
    </row>
    <row r="1627" spans="16:29" x14ac:dyDescent="0.25">
      <c r="P1627" s="3"/>
      <c r="Q1627" s="4"/>
      <c r="R1627" s="5"/>
      <c r="AC1627" s="6"/>
    </row>
    <row r="1628" spans="16:29" x14ac:dyDescent="0.25">
      <c r="P1628" s="3"/>
      <c r="Q1628" s="4"/>
      <c r="R1628" s="5"/>
      <c r="AC1628" s="6"/>
    </row>
    <row r="1629" spans="16:29" x14ac:dyDescent="0.25">
      <c r="P1629" s="3"/>
      <c r="Q1629" s="4"/>
      <c r="R1629" s="5"/>
      <c r="AC1629" s="6"/>
    </row>
    <row r="1630" spans="16:29" x14ac:dyDescent="0.25">
      <c r="P1630" s="3"/>
      <c r="Q1630" s="4"/>
      <c r="R1630" s="5"/>
      <c r="AC1630" s="6"/>
    </row>
    <row r="1631" spans="16:29" x14ac:dyDescent="0.25">
      <c r="P1631" s="3"/>
      <c r="Q1631" s="4"/>
      <c r="R1631" s="5"/>
      <c r="AC1631" s="6"/>
    </row>
    <row r="1632" spans="16:29" x14ac:dyDescent="0.25">
      <c r="P1632" s="3"/>
      <c r="Q1632" s="4"/>
      <c r="R1632" s="5"/>
      <c r="AC1632" s="6"/>
    </row>
    <row r="1633" spans="16:29" x14ac:dyDescent="0.25">
      <c r="P1633" s="3"/>
      <c r="Q1633" s="4"/>
      <c r="R1633" s="5"/>
      <c r="AC1633" s="6"/>
    </row>
    <row r="1634" spans="16:29" x14ac:dyDescent="0.25">
      <c r="P1634" s="3"/>
      <c r="Q1634" s="4"/>
      <c r="R1634" s="5"/>
      <c r="AC1634" s="6"/>
    </row>
    <row r="1635" spans="16:29" x14ac:dyDescent="0.25">
      <c r="P1635" s="3"/>
      <c r="Q1635" s="4"/>
      <c r="R1635" s="5"/>
      <c r="AC1635" s="6"/>
    </row>
    <row r="1636" spans="16:29" x14ac:dyDescent="0.25">
      <c r="P1636" s="3"/>
      <c r="Q1636" s="4"/>
      <c r="R1636" s="5"/>
      <c r="AC1636" s="6"/>
    </row>
    <row r="1637" spans="16:29" x14ac:dyDescent="0.25">
      <c r="P1637" s="3"/>
      <c r="Q1637" s="4"/>
      <c r="R1637" s="5"/>
      <c r="AC1637" s="6"/>
    </row>
    <row r="1638" spans="16:29" x14ac:dyDescent="0.25">
      <c r="P1638" s="3"/>
      <c r="Q1638" s="4"/>
      <c r="R1638" s="5"/>
      <c r="AC1638" s="6"/>
    </row>
    <row r="1639" spans="16:29" x14ac:dyDescent="0.25">
      <c r="P1639" s="3"/>
      <c r="Q1639" s="4"/>
      <c r="R1639" s="5"/>
      <c r="AC1639" s="6"/>
    </row>
    <row r="1640" spans="16:29" x14ac:dyDescent="0.25">
      <c r="P1640" s="3"/>
      <c r="Q1640" s="4"/>
      <c r="R1640" s="5"/>
      <c r="AC1640" s="6"/>
    </row>
    <row r="1641" spans="16:29" x14ac:dyDescent="0.25">
      <c r="P1641" s="3"/>
      <c r="Q1641" s="4"/>
      <c r="R1641" s="5"/>
      <c r="AC1641" s="6"/>
    </row>
    <row r="1642" spans="16:29" x14ac:dyDescent="0.25">
      <c r="P1642" s="3"/>
      <c r="Q1642" s="4"/>
      <c r="R1642" s="5"/>
      <c r="AC1642" s="6"/>
    </row>
    <row r="1643" spans="16:29" x14ac:dyDescent="0.25">
      <c r="P1643" s="3"/>
      <c r="Q1643" s="4"/>
      <c r="R1643" s="5"/>
      <c r="AC1643" s="6"/>
    </row>
    <row r="1644" spans="16:29" x14ac:dyDescent="0.25">
      <c r="P1644" s="3"/>
      <c r="Q1644" s="4"/>
      <c r="R1644" s="5"/>
      <c r="AC1644" s="6"/>
    </row>
    <row r="1645" spans="16:29" x14ac:dyDescent="0.25">
      <c r="P1645" s="3"/>
      <c r="Q1645" s="4"/>
      <c r="R1645" s="5"/>
      <c r="AC1645" s="6"/>
    </row>
    <row r="1646" spans="16:29" x14ac:dyDescent="0.25">
      <c r="P1646" s="3"/>
      <c r="Q1646" s="4"/>
      <c r="R1646" s="5"/>
      <c r="AC1646" s="6"/>
    </row>
    <row r="1647" spans="16:29" x14ac:dyDescent="0.25">
      <c r="P1647" s="3"/>
      <c r="Q1647" s="4"/>
      <c r="R1647" s="5"/>
      <c r="AC1647" s="6"/>
    </row>
    <row r="1648" spans="16:29" x14ac:dyDescent="0.25">
      <c r="P1648" s="3"/>
      <c r="Q1648" s="4"/>
      <c r="R1648" s="5"/>
      <c r="AC1648" s="6"/>
    </row>
    <row r="1649" spans="16:29" x14ac:dyDescent="0.25">
      <c r="P1649" s="3"/>
      <c r="Q1649" s="4"/>
      <c r="R1649" s="5"/>
      <c r="AC1649" s="6"/>
    </row>
    <row r="1650" spans="16:29" x14ac:dyDescent="0.25">
      <c r="P1650" s="3"/>
      <c r="Q1650" s="4"/>
      <c r="R1650" s="5"/>
      <c r="AC1650" s="6"/>
    </row>
    <row r="1651" spans="16:29" x14ac:dyDescent="0.25">
      <c r="P1651" s="3"/>
      <c r="Q1651" s="4"/>
      <c r="R1651" s="5"/>
      <c r="AC1651" s="6"/>
    </row>
    <row r="1652" spans="16:29" x14ac:dyDescent="0.25">
      <c r="P1652" s="3"/>
      <c r="Q1652" s="4"/>
      <c r="R1652" s="5"/>
      <c r="AC1652" s="6"/>
    </row>
    <row r="1653" spans="16:29" x14ac:dyDescent="0.25">
      <c r="P1653" s="3"/>
      <c r="Q1653" s="4"/>
      <c r="R1653" s="5"/>
      <c r="AC1653" s="6"/>
    </row>
    <row r="1654" spans="16:29" x14ac:dyDescent="0.25">
      <c r="P1654" s="3"/>
      <c r="Q1654" s="4"/>
      <c r="R1654" s="5"/>
      <c r="AC1654" s="6"/>
    </row>
    <row r="1655" spans="16:29" x14ac:dyDescent="0.25">
      <c r="P1655" s="3"/>
      <c r="Q1655" s="4"/>
      <c r="R1655" s="5"/>
      <c r="AC1655" s="6"/>
    </row>
    <row r="1656" spans="16:29" x14ac:dyDescent="0.25">
      <c r="P1656" s="3"/>
      <c r="Q1656" s="4"/>
      <c r="R1656" s="5"/>
      <c r="AC1656" s="6"/>
    </row>
    <row r="1657" spans="16:29" x14ac:dyDescent="0.25">
      <c r="P1657" s="3"/>
      <c r="Q1657" s="4"/>
      <c r="R1657" s="5"/>
      <c r="AC1657" s="6"/>
    </row>
    <row r="1658" spans="16:29" x14ac:dyDescent="0.25">
      <c r="P1658" s="3"/>
      <c r="Q1658" s="4"/>
      <c r="R1658" s="5"/>
      <c r="AC1658" s="6"/>
    </row>
    <row r="1659" spans="16:29" x14ac:dyDescent="0.25">
      <c r="P1659" s="3"/>
      <c r="Q1659" s="4"/>
      <c r="R1659" s="5"/>
      <c r="AC1659" s="6"/>
    </row>
    <row r="1660" spans="16:29" x14ac:dyDescent="0.25">
      <c r="P1660" s="3"/>
      <c r="Q1660" s="4"/>
      <c r="R1660" s="5"/>
      <c r="AC1660" s="6"/>
    </row>
    <row r="1661" spans="16:29" x14ac:dyDescent="0.25">
      <c r="P1661" s="3"/>
      <c r="Q1661" s="4"/>
      <c r="R1661" s="5"/>
      <c r="AC1661" s="6"/>
    </row>
    <row r="1662" spans="16:29" x14ac:dyDescent="0.25">
      <c r="P1662" s="3"/>
      <c r="Q1662" s="4"/>
      <c r="R1662" s="5"/>
      <c r="AC1662" s="6"/>
    </row>
    <row r="1663" spans="16:29" x14ac:dyDescent="0.25">
      <c r="P1663" s="3"/>
      <c r="Q1663" s="4"/>
      <c r="R1663" s="5"/>
      <c r="AC1663" s="6"/>
    </row>
    <row r="1664" spans="16:29" x14ac:dyDescent="0.25">
      <c r="P1664" s="3"/>
      <c r="Q1664" s="4"/>
      <c r="R1664" s="5"/>
      <c r="AC1664" s="6"/>
    </row>
    <row r="1665" spans="16:29" x14ac:dyDescent="0.25">
      <c r="P1665" s="3"/>
      <c r="Q1665" s="4"/>
      <c r="R1665" s="5"/>
      <c r="AC1665" s="6"/>
    </row>
    <row r="1666" spans="16:29" x14ac:dyDescent="0.25">
      <c r="P1666" s="3"/>
      <c r="Q1666" s="4"/>
      <c r="R1666" s="5"/>
      <c r="AC1666" s="6"/>
    </row>
    <row r="1667" spans="16:29" x14ac:dyDescent="0.25">
      <c r="P1667" s="3"/>
      <c r="Q1667" s="4"/>
      <c r="R1667" s="5"/>
      <c r="AC1667" s="6"/>
    </row>
    <row r="1668" spans="16:29" x14ac:dyDescent="0.25">
      <c r="P1668" s="3"/>
      <c r="Q1668" s="4"/>
      <c r="R1668" s="5"/>
      <c r="AC1668" s="6"/>
    </row>
    <row r="1669" spans="16:29" x14ac:dyDescent="0.25">
      <c r="P1669" s="3"/>
      <c r="Q1669" s="4"/>
      <c r="R1669" s="5"/>
      <c r="AC1669" s="6"/>
    </row>
    <row r="1670" spans="16:29" x14ac:dyDescent="0.25">
      <c r="P1670" s="3"/>
      <c r="Q1670" s="4"/>
      <c r="R1670" s="5"/>
      <c r="AC1670" s="6"/>
    </row>
    <row r="1671" spans="16:29" x14ac:dyDescent="0.25">
      <c r="P1671" s="3"/>
      <c r="Q1671" s="4"/>
      <c r="R1671" s="5"/>
      <c r="AC1671" s="6"/>
    </row>
    <row r="1672" spans="16:29" x14ac:dyDescent="0.25">
      <c r="P1672" s="3"/>
      <c r="Q1672" s="4"/>
      <c r="R1672" s="5"/>
      <c r="AC1672" s="6"/>
    </row>
    <row r="1673" spans="16:29" x14ac:dyDescent="0.25">
      <c r="P1673" s="3"/>
      <c r="Q1673" s="4"/>
      <c r="R1673" s="5"/>
      <c r="AC1673" s="6"/>
    </row>
    <row r="1674" spans="16:29" x14ac:dyDescent="0.25">
      <c r="P1674" s="3"/>
      <c r="Q1674" s="4"/>
      <c r="R1674" s="5"/>
      <c r="AC1674" s="6"/>
    </row>
    <row r="1675" spans="16:29" x14ac:dyDescent="0.25">
      <c r="P1675" s="3"/>
      <c r="Q1675" s="4"/>
      <c r="R1675" s="5"/>
      <c r="AC1675" s="6"/>
    </row>
    <row r="1676" spans="16:29" x14ac:dyDescent="0.25">
      <c r="P1676" s="3"/>
      <c r="Q1676" s="4"/>
      <c r="R1676" s="5"/>
      <c r="AC1676" s="6"/>
    </row>
    <row r="1677" spans="16:29" x14ac:dyDescent="0.25">
      <c r="P1677" s="3"/>
      <c r="Q1677" s="4"/>
      <c r="R1677" s="5"/>
      <c r="AC1677" s="6"/>
    </row>
    <row r="1678" spans="16:29" x14ac:dyDescent="0.25">
      <c r="P1678" s="3"/>
      <c r="Q1678" s="4"/>
      <c r="R1678" s="5"/>
      <c r="AC1678" s="6"/>
    </row>
    <row r="1679" spans="16:29" x14ac:dyDescent="0.25">
      <c r="P1679" s="3"/>
      <c r="Q1679" s="4"/>
      <c r="R1679" s="5"/>
      <c r="AC1679" s="6"/>
    </row>
    <row r="1680" spans="16:29" x14ac:dyDescent="0.25">
      <c r="P1680" s="3"/>
      <c r="Q1680" s="4"/>
      <c r="R1680" s="5"/>
      <c r="AC1680" s="6"/>
    </row>
    <row r="1681" spans="16:29" x14ac:dyDescent="0.25">
      <c r="P1681" s="3"/>
      <c r="Q1681" s="4"/>
      <c r="R1681" s="5"/>
      <c r="AC1681" s="6"/>
    </row>
    <row r="1682" spans="16:29" x14ac:dyDescent="0.25">
      <c r="P1682" s="3"/>
      <c r="Q1682" s="4"/>
      <c r="R1682" s="5"/>
      <c r="AC1682" s="6"/>
    </row>
    <row r="1683" spans="16:29" x14ac:dyDescent="0.25">
      <c r="P1683" s="3"/>
      <c r="Q1683" s="4"/>
      <c r="R1683" s="5"/>
      <c r="AC1683" s="6"/>
    </row>
    <row r="1684" spans="16:29" x14ac:dyDescent="0.25">
      <c r="P1684" s="3"/>
      <c r="Q1684" s="4"/>
      <c r="R1684" s="5"/>
      <c r="AC1684" s="6"/>
    </row>
    <row r="1685" spans="16:29" x14ac:dyDescent="0.25">
      <c r="P1685" s="3"/>
      <c r="Q1685" s="4"/>
      <c r="R1685" s="5"/>
      <c r="AC1685" s="6"/>
    </row>
    <row r="1686" spans="16:29" x14ac:dyDescent="0.25">
      <c r="P1686" s="3"/>
      <c r="Q1686" s="4"/>
      <c r="R1686" s="5"/>
      <c r="AC1686" s="6"/>
    </row>
    <row r="1687" spans="16:29" x14ac:dyDescent="0.25">
      <c r="P1687" s="3"/>
      <c r="Q1687" s="4"/>
      <c r="R1687" s="5"/>
      <c r="AC1687" s="6"/>
    </row>
    <row r="1688" spans="16:29" x14ac:dyDescent="0.25">
      <c r="P1688" s="3"/>
      <c r="Q1688" s="4"/>
      <c r="R1688" s="5"/>
      <c r="AC1688" s="6"/>
    </row>
    <row r="1689" spans="16:29" x14ac:dyDescent="0.25">
      <c r="P1689" s="3"/>
      <c r="Q1689" s="4"/>
      <c r="R1689" s="5"/>
      <c r="AC1689" s="6"/>
    </row>
    <row r="1690" spans="16:29" x14ac:dyDescent="0.25">
      <c r="P1690" s="3"/>
      <c r="Q1690" s="4"/>
      <c r="R1690" s="5"/>
      <c r="AC1690" s="6"/>
    </row>
    <row r="1691" spans="16:29" x14ac:dyDescent="0.25">
      <c r="P1691" s="3"/>
      <c r="Q1691" s="4"/>
      <c r="R1691" s="5"/>
      <c r="AC1691" s="6"/>
    </row>
    <row r="1692" spans="16:29" x14ac:dyDescent="0.25">
      <c r="P1692" s="3"/>
      <c r="Q1692" s="4"/>
      <c r="R1692" s="5"/>
      <c r="AC1692" s="6"/>
    </row>
    <row r="1693" spans="16:29" x14ac:dyDescent="0.25">
      <c r="P1693" s="3"/>
      <c r="Q1693" s="4"/>
      <c r="R1693" s="5"/>
      <c r="AC1693" s="6"/>
    </row>
    <row r="1694" spans="16:29" x14ac:dyDescent="0.25">
      <c r="P1694" s="3"/>
      <c r="Q1694" s="4"/>
      <c r="R1694" s="5"/>
      <c r="AC1694" s="6"/>
    </row>
    <row r="1695" spans="16:29" x14ac:dyDescent="0.25">
      <c r="P1695" s="3"/>
      <c r="Q1695" s="4"/>
      <c r="R1695" s="5"/>
      <c r="AC1695" s="6"/>
    </row>
    <row r="1696" spans="16:29" x14ac:dyDescent="0.25">
      <c r="P1696" s="3"/>
      <c r="Q1696" s="4"/>
      <c r="R1696" s="5"/>
      <c r="AC1696" s="6"/>
    </row>
    <row r="1697" spans="16:29" x14ac:dyDescent="0.25">
      <c r="P1697" s="3"/>
      <c r="Q1697" s="4"/>
      <c r="R1697" s="5"/>
      <c r="AC1697" s="6"/>
    </row>
    <row r="1698" spans="16:29" x14ac:dyDescent="0.25">
      <c r="P1698" s="3"/>
      <c r="Q1698" s="4"/>
      <c r="R1698" s="5"/>
      <c r="AC1698" s="6"/>
    </row>
    <row r="1699" spans="16:29" x14ac:dyDescent="0.25">
      <c r="P1699" s="3"/>
      <c r="Q1699" s="4"/>
      <c r="R1699" s="5"/>
      <c r="AC1699" s="6"/>
    </row>
    <row r="1700" spans="16:29" x14ac:dyDescent="0.25">
      <c r="P1700" s="3"/>
      <c r="Q1700" s="4"/>
      <c r="R1700" s="5"/>
      <c r="AC1700" s="6"/>
    </row>
    <row r="1701" spans="16:29" x14ac:dyDescent="0.25">
      <c r="P1701" s="3"/>
      <c r="Q1701" s="4"/>
      <c r="R1701" s="5"/>
      <c r="AC1701" s="6"/>
    </row>
    <row r="1702" spans="16:29" x14ac:dyDescent="0.25">
      <c r="P1702" s="3"/>
      <c r="Q1702" s="4"/>
      <c r="R1702" s="5"/>
      <c r="AC1702" s="6"/>
    </row>
    <row r="1703" spans="16:29" x14ac:dyDescent="0.25">
      <c r="P1703" s="3"/>
      <c r="Q1703" s="4"/>
      <c r="R1703" s="5"/>
      <c r="AC1703" s="6"/>
    </row>
    <row r="1704" spans="16:29" x14ac:dyDescent="0.25">
      <c r="P1704" s="3"/>
      <c r="Q1704" s="4"/>
      <c r="R1704" s="5"/>
      <c r="AC1704" s="6"/>
    </row>
    <row r="1705" spans="16:29" x14ac:dyDescent="0.25">
      <c r="P1705" s="3"/>
      <c r="Q1705" s="4"/>
      <c r="R1705" s="5"/>
      <c r="AC1705" s="6"/>
    </row>
    <row r="1706" spans="16:29" x14ac:dyDescent="0.25">
      <c r="P1706" s="3"/>
      <c r="Q1706" s="4"/>
      <c r="R1706" s="5"/>
      <c r="AC1706" s="6"/>
    </row>
    <row r="1707" spans="16:29" x14ac:dyDescent="0.25">
      <c r="P1707" s="3"/>
      <c r="Q1707" s="4"/>
      <c r="R1707" s="5"/>
      <c r="AC1707" s="6"/>
    </row>
    <row r="1708" spans="16:29" x14ac:dyDescent="0.25">
      <c r="P1708" s="3"/>
      <c r="Q1708" s="4"/>
      <c r="R1708" s="5"/>
      <c r="AC1708" s="6"/>
    </row>
    <row r="1709" spans="16:29" x14ac:dyDescent="0.25">
      <c r="P1709" s="3"/>
      <c r="Q1709" s="4"/>
      <c r="R1709" s="5"/>
      <c r="AC1709" s="6"/>
    </row>
    <row r="1710" spans="16:29" x14ac:dyDescent="0.25">
      <c r="P1710" s="3"/>
      <c r="Q1710" s="4"/>
      <c r="R1710" s="5"/>
      <c r="AC1710" s="6"/>
    </row>
    <row r="1711" spans="16:29" x14ac:dyDescent="0.25">
      <c r="P1711" s="3"/>
      <c r="Q1711" s="4"/>
      <c r="R1711" s="5"/>
      <c r="AC1711" s="6"/>
    </row>
    <row r="1712" spans="16:29" x14ac:dyDescent="0.25">
      <c r="P1712" s="3"/>
      <c r="Q1712" s="4"/>
      <c r="R1712" s="5"/>
      <c r="AC1712" s="6"/>
    </row>
    <row r="1713" spans="16:29" x14ac:dyDescent="0.25">
      <c r="P1713" s="3"/>
      <c r="Q1713" s="4"/>
      <c r="R1713" s="5"/>
      <c r="AC1713" s="6"/>
    </row>
    <row r="1714" spans="16:29" x14ac:dyDescent="0.25">
      <c r="P1714" s="3"/>
      <c r="Q1714" s="4"/>
      <c r="R1714" s="5"/>
      <c r="AC1714" s="6"/>
    </row>
    <row r="1715" spans="16:29" x14ac:dyDescent="0.25">
      <c r="P1715" s="3"/>
      <c r="Q1715" s="4"/>
      <c r="R1715" s="5"/>
      <c r="AC1715" s="6"/>
    </row>
    <row r="1716" spans="16:29" x14ac:dyDescent="0.25">
      <c r="P1716" s="3"/>
      <c r="Q1716" s="4"/>
      <c r="R1716" s="5"/>
      <c r="AC1716" s="6"/>
    </row>
    <row r="1717" spans="16:29" x14ac:dyDescent="0.25">
      <c r="P1717" s="3"/>
      <c r="Q1717" s="4"/>
      <c r="R1717" s="5"/>
      <c r="AC1717" s="6"/>
    </row>
    <row r="1718" spans="16:29" x14ac:dyDescent="0.25">
      <c r="P1718" s="3"/>
      <c r="Q1718" s="4"/>
      <c r="R1718" s="5"/>
      <c r="AC1718" s="6"/>
    </row>
    <row r="1719" spans="16:29" x14ac:dyDescent="0.25">
      <c r="P1719" s="3"/>
      <c r="Q1719" s="4"/>
      <c r="R1719" s="5"/>
      <c r="AC1719" s="6"/>
    </row>
    <row r="1720" spans="16:29" x14ac:dyDescent="0.25">
      <c r="P1720" s="3"/>
      <c r="Q1720" s="4"/>
      <c r="R1720" s="5"/>
      <c r="AC1720" s="6"/>
    </row>
    <row r="1721" spans="16:29" x14ac:dyDescent="0.25">
      <c r="P1721" s="3"/>
      <c r="Q1721" s="4"/>
      <c r="R1721" s="5"/>
      <c r="AC1721" s="6"/>
    </row>
    <row r="1722" spans="16:29" x14ac:dyDescent="0.25">
      <c r="P1722" s="3"/>
      <c r="Q1722" s="4"/>
      <c r="R1722" s="5"/>
      <c r="AC1722" s="6"/>
    </row>
    <row r="1723" spans="16:29" x14ac:dyDescent="0.25">
      <c r="P1723" s="3"/>
      <c r="Q1723" s="4"/>
      <c r="R1723" s="5"/>
      <c r="AC1723" s="6"/>
    </row>
    <row r="1724" spans="16:29" x14ac:dyDescent="0.25">
      <c r="P1724" s="3"/>
      <c r="Q1724" s="4"/>
      <c r="R1724" s="5"/>
      <c r="AC1724" s="6"/>
    </row>
    <row r="1725" spans="16:29" x14ac:dyDescent="0.25">
      <c r="P1725" s="3"/>
      <c r="Q1725" s="4"/>
      <c r="R1725" s="5"/>
      <c r="AC1725" s="6"/>
    </row>
    <row r="1726" spans="16:29" x14ac:dyDescent="0.25">
      <c r="P1726" s="3"/>
      <c r="Q1726" s="4"/>
      <c r="R1726" s="5"/>
      <c r="AC1726" s="6"/>
    </row>
    <row r="1727" spans="16:29" x14ac:dyDescent="0.25">
      <c r="P1727" s="3"/>
      <c r="Q1727" s="4"/>
      <c r="R1727" s="5"/>
      <c r="AC1727" s="6"/>
    </row>
    <row r="1728" spans="16:29" x14ac:dyDescent="0.25">
      <c r="P1728" s="3"/>
      <c r="Q1728" s="4"/>
      <c r="R1728" s="5"/>
      <c r="AC1728" s="6"/>
    </row>
    <row r="1729" spans="16:29" x14ac:dyDescent="0.25">
      <c r="P1729" s="3"/>
      <c r="Q1729" s="4"/>
      <c r="R1729" s="5"/>
      <c r="AC1729" s="6"/>
    </row>
    <row r="1730" spans="16:29" x14ac:dyDescent="0.25">
      <c r="P1730" s="3"/>
      <c r="Q1730" s="4"/>
      <c r="R1730" s="5"/>
      <c r="AC1730" s="6"/>
    </row>
    <row r="1731" spans="16:29" x14ac:dyDescent="0.25">
      <c r="P1731" s="3"/>
      <c r="Q1731" s="4"/>
      <c r="R1731" s="5"/>
      <c r="AC1731" s="6"/>
    </row>
    <row r="1732" spans="16:29" x14ac:dyDescent="0.25">
      <c r="P1732" s="3"/>
      <c r="Q1732" s="4"/>
      <c r="R1732" s="5"/>
      <c r="AC1732" s="6"/>
    </row>
    <row r="1733" spans="16:29" x14ac:dyDescent="0.25">
      <c r="P1733" s="3"/>
      <c r="Q1733" s="4"/>
      <c r="R1733" s="5"/>
      <c r="AC1733" s="6"/>
    </row>
    <row r="1734" spans="16:29" x14ac:dyDescent="0.25">
      <c r="P1734" s="3"/>
      <c r="Q1734" s="4"/>
      <c r="R1734" s="5"/>
      <c r="AC1734" s="6"/>
    </row>
    <row r="1735" spans="16:29" x14ac:dyDescent="0.25">
      <c r="P1735" s="3"/>
      <c r="Q1735" s="4"/>
      <c r="R1735" s="5"/>
      <c r="AC1735" s="6"/>
    </row>
    <row r="1736" spans="16:29" x14ac:dyDescent="0.25">
      <c r="P1736" s="3"/>
      <c r="Q1736" s="4"/>
      <c r="R1736" s="5"/>
      <c r="AC1736" s="6"/>
    </row>
    <row r="1737" spans="16:29" x14ac:dyDescent="0.25">
      <c r="P1737" s="3"/>
      <c r="Q1737" s="4"/>
      <c r="R1737" s="5"/>
      <c r="AC1737" s="6"/>
    </row>
    <row r="1738" spans="16:29" x14ac:dyDescent="0.25">
      <c r="P1738" s="3"/>
      <c r="Q1738" s="4"/>
      <c r="R1738" s="5"/>
      <c r="AC1738" s="6"/>
    </row>
    <row r="1739" spans="16:29" x14ac:dyDescent="0.25">
      <c r="P1739" s="3"/>
      <c r="Q1739" s="4"/>
      <c r="R1739" s="5"/>
      <c r="AC1739" s="6"/>
    </row>
    <row r="1740" spans="16:29" x14ac:dyDescent="0.25">
      <c r="P1740" s="3"/>
      <c r="Q1740" s="4"/>
      <c r="R1740" s="5"/>
      <c r="AC1740" s="6"/>
    </row>
    <row r="1741" spans="16:29" x14ac:dyDescent="0.25">
      <c r="P1741" s="3"/>
      <c r="Q1741" s="4"/>
      <c r="R1741" s="5"/>
      <c r="AC1741" s="6"/>
    </row>
    <row r="1742" spans="16:29" x14ac:dyDescent="0.25">
      <c r="P1742" s="3"/>
      <c r="Q1742" s="4"/>
      <c r="R1742" s="5"/>
      <c r="AC1742" s="6"/>
    </row>
    <row r="1743" spans="16:29" x14ac:dyDescent="0.25">
      <c r="P1743" s="3"/>
      <c r="Q1743" s="4"/>
      <c r="R1743" s="5"/>
      <c r="AC1743" s="6"/>
    </row>
    <row r="1744" spans="16:29" x14ac:dyDescent="0.25">
      <c r="P1744" s="3"/>
      <c r="Q1744" s="4"/>
      <c r="R1744" s="5"/>
      <c r="AC1744" s="6"/>
    </row>
    <row r="1745" spans="16:29" x14ac:dyDescent="0.25">
      <c r="P1745" s="3"/>
      <c r="Q1745" s="4"/>
      <c r="R1745" s="5"/>
      <c r="AC1745" s="6"/>
    </row>
    <row r="1746" spans="16:29" x14ac:dyDescent="0.25">
      <c r="P1746" s="3"/>
      <c r="Q1746" s="4"/>
      <c r="R1746" s="5"/>
      <c r="AC1746" s="6"/>
    </row>
    <row r="1747" spans="16:29" x14ac:dyDescent="0.25">
      <c r="P1747" s="3"/>
      <c r="Q1747" s="4"/>
      <c r="R1747" s="5"/>
      <c r="AC1747" s="6"/>
    </row>
    <row r="1748" spans="16:29" x14ac:dyDescent="0.25">
      <c r="P1748" s="3"/>
      <c r="Q1748" s="4"/>
      <c r="R1748" s="5"/>
      <c r="AC1748" s="6"/>
    </row>
    <row r="1749" spans="16:29" x14ac:dyDescent="0.25">
      <c r="P1749" s="3"/>
      <c r="Q1749" s="4"/>
      <c r="R1749" s="5"/>
      <c r="AC1749" s="6"/>
    </row>
    <row r="1750" spans="16:29" x14ac:dyDescent="0.25">
      <c r="P1750" s="3"/>
      <c r="Q1750" s="4"/>
      <c r="R1750" s="5"/>
      <c r="AC1750" s="6"/>
    </row>
    <row r="1751" spans="16:29" x14ac:dyDescent="0.25">
      <c r="P1751" s="3"/>
      <c r="Q1751" s="4"/>
      <c r="R1751" s="5"/>
      <c r="AC1751" s="6"/>
    </row>
    <row r="1752" spans="16:29" x14ac:dyDescent="0.25">
      <c r="P1752" s="3"/>
      <c r="Q1752" s="4"/>
      <c r="R1752" s="5"/>
      <c r="AC1752" s="6"/>
    </row>
    <row r="1753" spans="16:29" x14ac:dyDescent="0.25">
      <c r="P1753" s="3"/>
      <c r="Q1753" s="4"/>
      <c r="R1753" s="5"/>
      <c r="AC1753" s="6"/>
    </row>
    <row r="1754" spans="16:29" x14ac:dyDescent="0.25">
      <c r="P1754" s="3"/>
      <c r="Q1754" s="4"/>
      <c r="R1754" s="5"/>
      <c r="AC1754" s="6"/>
    </row>
    <row r="1755" spans="16:29" x14ac:dyDescent="0.25">
      <c r="P1755" s="3"/>
      <c r="Q1755" s="4"/>
      <c r="R1755" s="5"/>
      <c r="AC1755" s="6"/>
    </row>
    <row r="1756" spans="16:29" x14ac:dyDescent="0.25">
      <c r="P1756" s="3"/>
      <c r="Q1756" s="4"/>
      <c r="R1756" s="5"/>
      <c r="AC1756" s="6"/>
    </row>
    <row r="1757" spans="16:29" x14ac:dyDescent="0.25">
      <c r="P1757" s="3"/>
      <c r="Q1757" s="4"/>
      <c r="R1757" s="5"/>
      <c r="AC1757" s="6"/>
    </row>
    <row r="1758" spans="16:29" x14ac:dyDescent="0.25">
      <c r="P1758" s="3"/>
      <c r="Q1758" s="4"/>
      <c r="R1758" s="5"/>
      <c r="AC1758" s="6"/>
    </row>
    <row r="1759" spans="16:29" x14ac:dyDescent="0.25">
      <c r="P1759" s="3"/>
      <c r="Q1759" s="4"/>
      <c r="R1759" s="5"/>
      <c r="AC1759" s="6"/>
    </row>
    <row r="1760" spans="16:29" x14ac:dyDescent="0.25">
      <c r="P1760" s="3"/>
      <c r="Q1760" s="4"/>
      <c r="R1760" s="5"/>
      <c r="AC1760" s="6"/>
    </row>
    <row r="1761" spans="16:29" x14ac:dyDescent="0.25">
      <c r="P1761" s="3"/>
      <c r="Q1761" s="4"/>
      <c r="R1761" s="5"/>
      <c r="AC1761" s="6"/>
    </row>
    <row r="1762" spans="16:29" x14ac:dyDescent="0.25">
      <c r="P1762" s="3"/>
      <c r="Q1762" s="4"/>
      <c r="R1762" s="5"/>
      <c r="AC1762" s="6"/>
    </row>
    <row r="1763" spans="16:29" x14ac:dyDescent="0.25">
      <c r="P1763" s="3"/>
      <c r="Q1763" s="4"/>
      <c r="R1763" s="5"/>
      <c r="AC1763" s="6"/>
    </row>
    <row r="1764" spans="16:29" x14ac:dyDescent="0.25">
      <c r="P1764" s="3"/>
      <c r="Q1764" s="4"/>
      <c r="R1764" s="5"/>
      <c r="AC1764" s="6"/>
    </row>
    <row r="1765" spans="16:29" x14ac:dyDescent="0.25">
      <c r="P1765" s="3"/>
      <c r="Q1765" s="4"/>
      <c r="R1765" s="5"/>
      <c r="AC1765" s="6"/>
    </row>
    <row r="1766" spans="16:29" x14ac:dyDescent="0.25">
      <c r="P1766" s="3"/>
      <c r="Q1766" s="4"/>
      <c r="R1766" s="5"/>
      <c r="AC1766" s="6"/>
    </row>
    <row r="1767" spans="16:29" x14ac:dyDescent="0.25">
      <c r="P1767" s="3"/>
      <c r="Q1767" s="4"/>
      <c r="R1767" s="5"/>
      <c r="AC1767" s="6"/>
    </row>
    <row r="1768" spans="16:29" x14ac:dyDescent="0.25">
      <c r="P1768" s="3"/>
      <c r="Q1768" s="4"/>
      <c r="R1768" s="5"/>
      <c r="AC1768" s="6"/>
    </row>
    <row r="1769" spans="16:29" x14ac:dyDescent="0.25">
      <c r="P1769" s="3"/>
      <c r="Q1769" s="4"/>
      <c r="R1769" s="5"/>
      <c r="AC1769" s="6"/>
    </row>
    <row r="1770" spans="16:29" x14ac:dyDescent="0.25">
      <c r="P1770" s="3"/>
      <c r="Q1770" s="4"/>
      <c r="R1770" s="5"/>
      <c r="AC1770" s="6"/>
    </row>
    <row r="1771" spans="16:29" x14ac:dyDescent="0.25">
      <c r="P1771" s="3"/>
      <c r="Q1771" s="4"/>
      <c r="R1771" s="5"/>
      <c r="AC1771" s="6"/>
    </row>
    <row r="1772" spans="16:29" x14ac:dyDescent="0.25">
      <c r="P1772" s="3"/>
      <c r="Q1772" s="4"/>
      <c r="R1772" s="5"/>
      <c r="AC1772" s="6"/>
    </row>
    <row r="1773" spans="16:29" x14ac:dyDescent="0.25">
      <c r="P1773" s="3"/>
      <c r="Q1773" s="4"/>
      <c r="R1773" s="5"/>
      <c r="AC1773" s="6"/>
    </row>
    <row r="1774" spans="16:29" x14ac:dyDescent="0.25">
      <c r="P1774" s="3"/>
      <c r="Q1774" s="4"/>
      <c r="R1774" s="5"/>
      <c r="AC1774" s="6"/>
    </row>
    <row r="1775" spans="16:29" x14ac:dyDescent="0.25">
      <c r="P1775" s="3"/>
      <c r="Q1775" s="4"/>
      <c r="R1775" s="5"/>
      <c r="AC1775" s="6"/>
    </row>
    <row r="1776" spans="16:29" x14ac:dyDescent="0.25">
      <c r="P1776" s="3"/>
      <c r="Q1776" s="4"/>
      <c r="R1776" s="5"/>
      <c r="AC1776" s="6"/>
    </row>
    <row r="1777" spans="16:29" x14ac:dyDescent="0.25">
      <c r="P1777" s="3"/>
      <c r="Q1777" s="4"/>
      <c r="R1777" s="5"/>
      <c r="AC1777" s="6"/>
    </row>
    <row r="1778" spans="16:29" x14ac:dyDescent="0.25">
      <c r="P1778" s="3"/>
      <c r="Q1778" s="4"/>
      <c r="R1778" s="5"/>
      <c r="AC1778" s="6"/>
    </row>
    <row r="1779" spans="16:29" x14ac:dyDescent="0.25">
      <c r="P1779" s="3"/>
      <c r="Q1779" s="4"/>
      <c r="R1779" s="5"/>
      <c r="AC1779" s="6"/>
    </row>
    <row r="1780" spans="16:29" x14ac:dyDescent="0.25">
      <c r="P1780" s="3"/>
      <c r="Q1780" s="4"/>
      <c r="R1780" s="5"/>
      <c r="AC1780" s="6"/>
    </row>
    <row r="1781" spans="16:29" x14ac:dyDescent="0.25">
      <c r="P1781" s="3"/>
      <c r="Q1781" s="4"/>
      <c r="R1781" s="5"/>
      <c r="AC1781" s="6"/>
    </row>
    <row r="1782" spans="16:29" x14ac:dyDescent="0.25">
      <c r="P1782" s="3"/>
      <c r="Q1782" s="4"/>
      <c r="R1782" s="5"/>
      <c r="AC1782" s="6"/>
    </row>
    <row r="1783" spans="16:29" x14ac:dyDescent="0.25">
      <c r="P1783" s="3"/>
      <c r="Q1783" s="4"/>
      <c r="R1783" s="5"/>
      <c r="AC1783" s="6"/>
    </row>
    <row r="1784" spans="16:29" x14ac:dyDescent="0.25">
      <c r="P1784" s="3"/>
      <c r="Q1784" s="4"/>
      <c r="R1784" s="5"/>
      <c r="AC1784" s="6"/>
    </row>
    <row r="1785" spans="16:29" x14ac:dyDescent="0.25">
      <c r="P1785" s="3"/>
      <c r="Q1785" s="4"/>
      <c r="R1785" s="5"/>
      <c r="AC1785" s="6"/>
    </row>
    <row r="1786" spans="16:29" x14ac:dyDescent="0.25">
      <c r="P1786" s="3"/>
      <c r="Q1786" s="4"/>
      <c r="R1786" s="5"/>
      <c r="AC1786" s="6"/>
    </row>
    <row r="1787" spans="16:29" x14ac:dyDescent="0.25">
      <c r="P1787" s="3"/>
      <c r="Q1787" s="4"/>
      <c r="R1787" s="5"/>
      <c r="AC1787" s="6"/>
    </row>
    <row r="1788" spans="16:29" x14ac:dyDescent="0.25">
      <c r="P1788" s="3"/>
      <c r="Q1788" s="4"/>
      <c r="R1788" s="5"/>
      <c r="AC1788" s="6"/>
    </row>
    <row r="1789" spans="16:29" x14ac:dyDescent="0.25">
      <c r="P1789" s="3"/>
      <c r="Q1789" s="4"/>
      <c r="R1789" s="5"/>
      <c r="AC1789" s="6"/>
    </row>
    <row r="1790" spans="16:29" x14ac:dyDescent="0.25">
      <c r="P1790" s="3"/>
      <c r="Q1790" s="4"/>
      <c r="R1790" s="5"/>
      <c r="AC1790" s="6"/>
    </row>
    <row r="1791" spans="16:29" x14ac:dyDescent="0.25">
      <c r="P1791" s="3"/>
      <c r="Q1791" s="4"/>
      <c r="R1791" s="5"/>
      <c r="AC1791" s="6"/>
    </row>
    <row r="1792" spans="16:29" x14ac:dyDescent="0.25">
      <c r="P1792" s="3"/>
      <c r="Q1792" s="4"/>
      <c r="R1792" s="5"/>
      <c r="AC1792" s="6"/>
    </row>
    <row r="1793" spans="16:29" x14ac:dyDescent="0.25">
      <c r="P1793" s="3"/>
      <c r="Q1793" s="4"/>
      <c r="R1793" s="5"/>
      <c r="AC1793" s="6"/>
    </row>
    <row r="1794" spans="16:29" x14ac:dyDescent="0.25">
      <c r="P1794" s="3"/>
      <c r="Q1794" s="4"/>
      <c r="R1794" s="5"/>
      <c r="AC1794" s="6"/>
    </row>
    <row r="1795" spans="16:29" x14ac:dyDescent="0.25">
      <c r="P1795" s="3"/>
      <c r="Q1795" s="4"/>
      <c r="R1795" s="5"/>
      <c r="AC1795" s="6"/>
    </row>
    <row r="1796" spans="16:29" x14ac:dyDescent="0.25">
      <c r="P1796" s="3"/>
      <c r="Q1796" s="4"/>
      <c r="R1796" s="5"/>
      <c r="AC1796" s="6"/>
    </row>
    <row r="1797" spans="16:29" x14ac:dyDescent="0.25">
      <c r="P1797" s="3"/>
      <c r="Q1797" s="4"/>
      <c r="R1797" s="5"/>
      <c r="AC1797" s="6"/>
    </row>
    <row r="1798" spans="16:29" x14ac:dyDescent="0.25">
      <c r="P1798" s="3"/>
      <c r="Q1798" s="4"/>
      <c r="R1798" s="5"/>
      <c r="AC1798" s="6"/>
    </row>
    <row r="1799" spans="16:29" x14ac:dyDescent="0.25">
      <c r="P1799" s="3"/>
      <c r="Q1799" s="4"/>
      <c r="R1799" s="5"/>
      <c r="AC1799" s="6"/>
    </row>
    <row r="1800" spans="16:29" x14ac:dyDescent="0.25">
      <c r="P1800" s="3"/>
      <c r="Q1800" s="4"/>
      <c r="R1800" s="5"/>
      <c r="AC1800" s="6"/>
    </row>
    <row r="1801" spans="16:29" x14ac:dyDescent="0.25">
      <c r="P1801" s="3"/>
      <c r="Q1801" s="4"/>
      <c r="R1801" s="5"/>
      <c r="AC1801" s="6"/>
    </row>
    <row r="1802" spans="16:29" x14ac:dyDescent="0.25">
      <c r="P1802" s="3"/>
      <c r="Q1802" s="4"/>
      <c r="R1802" s="5"/>
      <c r="AC1802" s="6"/>
    </row>
    <row r="1803" spans="16:29" x14ac:dyDescent="0.25">
      <c r="P1803" s="3"/>
      <c r="Q1803" s="4"/>
      <c r="R1803" s="5"/>
      <c r="AC1803" s="6"/>
    </row>
    <row r="1804" spans="16:29" x14ac:dyDescent="0.25">
      <c r="P1804" s="3"/>
      <c r="Q1804" s="4"/>
      <c r="R1804" s="5"/>
      <c r="AC1804" s="6"/>
    </row>
    <row r="1805" spans="16:29" x14ac:dyDescent="0.25">
      <c r="P1805" s="3"/>
      <c r="Q1805" s="4"/>
      <c r="R1805" s="5"/>
      <c r="AC1805" s="6"/>
    </row>
    <row r="1806" spans="16:29" x14ac:dyDescent="0.25">
      <c r="P1806" s="3"/>
      <c r="Q1806" s="4"/>
      <c r="R1806" s="5"/>
      <c r="AC1806" s="6"/>
    </row>
    <row r="1807" spans="16:29" x14ac:dyDescent="0.25">
      <c r="P1807" s="3"/>
      <c r="Q1807" s="4"/>
      <c r="R1807" s="5"/>
      <c r="AC1807" s="6"/>
    </row>
    <row r="1808" spans="16:29" x14ac:dyDescent="0.25">
      <c r="P1808" s="3"/>
      <c r="Q1808" s="4"/>
      <c r="R1808" s="5"/>
      <c r="AC1808" s="6"/>
    </row>
    <row r="1809" spans="16:29" x14ac:dyDescent="0.25">
      <c r="P1809" s="3"/>
      <c r="Q1809" s="4"/>
      <c r="R1809" s="5"/>
      <c r="AC1809" s="6"/>
    </row>
    <row r="1810" spans="16:29" x14ac:dyDescent="0.25">
      <c r="P1810" s="3"/>
      <c r="Q1810" s="4"/>
      <c r="R1810" s="5"/>
      <c r="AC1810" s="6"/>
    </row>
    <row r="1811" spans="16:29" x14ac:dyDescent="0.25">
      <c r="P1811" s="3"/>
      <c r="Q1811" s="4"/>
      <c r="R1811" s="5"/>
      <c r="AC1811" s="6"/>
    </row>
    <row r="1812" spans="16:29" x14ac:dyDescent="0.25">
      <c r="P1812" s="3"/>
      <c r="Q1812" s="4"/>
      <c r="R1812" s="5"/>
      <c r="AC1812" s="6"/>
    </row>
    <row r="1813" spans="16:29" x14ac:dyDescent="0.25">
      <c r="P1813" s="3"/>
      <c r="Q1813" s="4"/>
      <c r="R1813" s="5"/>
      <c r="AC1813" s="6"/>
    </row>
    <row r="1814" spans="16:29" x14ac:dyDescent="0.25">
      <c r="P1814" s="3"/>
      <c r="Q1814" s="4"/>
      <c r="R1814" s="5"/>
      <c r="AC1814" s="6"/>
    </row>
    <row r="1815" spans="16:29" x14ac:dyDescent="0.25">
      <c r="P1815" s="3"/>
      <c r="Q1815" s="4"/>
      <c r="R1815" s="5"/>
      <c r="AC1815" s="6"/>
    </row>
    <row r="1816" spans="16:29" x14ac:dyDescent="0.25">
      <c r="P1816" s="3"/>
      <c r="Q1816" s="4"/>
      <c r="R1816" s="5"/>
      <c r="AC1816" s="6"/>
    </row>
    <row r="1817" spans="16:29" x14ac:dyDescent="0.25">
      <c r="P1817" s="3"/>
      <c r="Q1817" s="4"/>
      <c r="R1817" s="5"/>
      <c r="AC1817" s="6"/>
    </row>
    <row r="1818" spans="16:29" x14ac:dyDescent="0.25">
      <c r="P1818" s="3"/>
      <c r="Q1818" s="4"/>
      <c r="R1818" s="5"/>
      <c r="AC1818" s="6"/>
    </row>
    <row r="1819" spans="16:29" x14ac:dyDescent="0.25">
      <c r="P1819" s="3"/>
      <c r="Q1819" s="4"/>
      <c r="R1819" s="5"/>
      <c r="AC1819" s="6"/>
    </row>
    <row r="1820" spans="16:29" x14ac:dyDescent="0.25">
      <c r="P1820" s="3"/>
      <c r="Q1820" s="4"/>
      <c r="R1820" s="5"/>
      <c r="AC1820" s="6"/>
    </row>
    <row r="1821" spans="16:29" x14ac:dyDescent="0.25">
      <c r="P1821" s="3"/>
      <c r="Q1821" s="4"/>
      <c r="R1821" s="5"/>
      <c r="AC1821" s="6"/>
    </row>
    <row r="1822" spans="16:29" x14ac:dyDescent="0.25">
      <c r="P1822" s="3"/>
      <c r="Q1822" s="4"/>
      <c r="R1822" s="5"/>
      <c r="AC1822" s="6"/>
    </row>
    <row r="1823" spans="16:29" x14ac:dyDescent="0.25">
      <c r="P1823" s="3"/>
      <c r="Q1823" s="4"/>
      <c r="R1823" s="5"/>
      <c r="AC1823" s="6"/>
    </row>
    <row r="1824" spans="16:29" x14ac:dyDescent="0.25">
      <c r="P1824" s="3"/>
      <c r="Q1824" s="4"/>
      <c r="R1824" s="5"/>
      <c r="AC1824" s="6"/>
    </row>
    <row r="1825" spans="16:29" x14ac:dyDescent="0.25">
      <c r="P1825" s="3"/>
      <c r="Q1825" s="4"/>
      <c r="R1825" s="5"/>
      <c r="AC1825" s="6"/>
    </row>
    <row r="1826" spans="16:29" x14ac:dyDescent="0.25">
      <c r="P1826" s="3"/>
      <c r="Q1826" s="4"/>
      <c r="R1826" s="5"/>
      <c r="AC1826" s="6"/>
    </row>
    <row r="1827" spans="16:29" x14ac:dyDescent="0.25">
      <c r="P1827" s="3"/>
      <c r="Q1827" s="4"/>
      <c r="R1827" s="5"/>
      <c r="AC1827" s="6"/>
    </row>
    <row r="1828" spans="16:29" x14ac:dyDescent="0.25">
      <c r="P1828" s="3"/>
      <c r="Q1828" s="4"/>
      <c r="R1828" s="5"/>
      <c r="AC1828" s="6"/>
    </row>
    <row r="1829" spans="16:29" x14ac:dyDescent="0.25">
      <c r="P1829" s="3"/>
      <c r="Q1829" s="4"/>
      <c r="R1829" s="5"/>
      <c r="AC1829" s="6"/>
    </row>
    <row r="1830" spans="16:29" x14ac:dyDescent="0.25">
      <c r="P1830" s="3"/>
      <c r="Q1830" s="4"/>
      <c r="R1830" s="5"/>
      <c r="AC1830" s="6"/>
    </row>
    <row r="1831" spans="16:29" x14ac:dyDescent="0.25">
      <c r="P1831" s="3"/>
      <c r="Q1831" s="4"/>
      <c r="R1831" s="5"/>
      <c r="AC1831" s="6"/>
    </row>
    <row r="1832" spans="16:29" x14ac:dyDescent="0.25">
      <c r="P1832" s="3"/>
      <c r="Q1832" s="4"/>
      <c r="R1832" s="5"/>
      <c r="AC1832" s="6"/>
    </row>
    <row r="1833" spans="16:29" x14ac:dyDescent="0.25">
      <c r="P1833" s="3"/>
      <c r="Q1833" s="4"/>
      <c r="R1833" s="5"/>
      <c r="AC1833" s="6"/>
    </row>
    <row r="1834" spans="16:29" x14ac:dyDescent="0.25">
      <c r="P1834" s="3"/>
      <c r="Q1834" s="4"/>
      <c r="R1834" s="5"/>
      <c r="AC1834" s="6"/>
    </row>
    <row r="1835" spans="16:29" x14ac:dyDescent="0.25">
      <c r="P1835" s="3"/>
      <c r="Q1835" s="4"/>
      <c r="R1835" s="5"/>
      <c r="AC1835" s="6"/>
    </row>
    <row r="1836" spans="16:29" x14ac:dyDescent="0.25">
      <c r="P1836" s="3"/>
      <c r="Q1836" s="4"/>
      <c r="R1836" s="5"/>
      <c r="AC1836" s="6"/>
    </row>
    <row r="1837" spans="16:29" x14ac:dyDescent="0.25">
      <c r="P1837" s="3"/>
      <c r="Q1837" s="4"/>
      <c r="R1837" s="5"/>
      <c r="AC1837" s="6"/>
    </row>
    <row r="1838" spans="16:29" x14ac:dyDescent="0.25">
      <c r="P1838" s="3"/>
      <c r="Q1838" s="4"/>
      <c r="R1838" s="5"/>
      <c r="AC1838" s="6"/>
    </row>
    <row r="1839" spans="16:29" x14ac:dyDescent="0.25">
      <c r="P1839" s="3"/>
      <c r="Q1839" s="4"/>
      <c r="R1839" s="5"/>
      <c r="AC1839" s="6"/>
    </row>
    <row r="1840" spans="16:29" x14ac:dyDescent="0.25">
      <c r="P1840" s="3"/>
      <c r="Q1840" s="4"/>
      <c r="R1840" s="5"/>
      <c r="AC1840" s="6"/>
    </row>
    <row r="1841" spans="16:29" x14ac:dyDescent="0.25">
      <c r="P1841" s="3"/>
      <c r="Q1841" s="4"/>
      <c r="R1841" s="5"/>
      <c r="AC1841" s="6"/>
    </row>
    <row r="1842" spans="16:29" x14ac:dyDescent="0.25">
      <c r="P1842" s="3"/>
      <c r="Q1842" s="4"/>
      <c r="R1842" s="5"/>
      <c r="AC1842" s="6"/>
    </row>
    <row r="1843" spans="16:29" x14ac:dyDescent="0.25">
      <c r="P1843" s="3"/>
      <c r="Q1843" s="4"/>
      <c r="R1843" s="5"/>
      <c r="AC1843" s="6"/>
    </row>
    <row r="1844" spans="16:29" x14ac:dyDescent="0.25">
      <c r="P1844" s="3"/>
      <c r="Q1844" s="4"/>
      <c r="R1844" s="5"/>
      <c r="AC1844" s="6"/>
    </row>
    <row r="1845" spans="16:29" x14ac:dyDescent="0.25">
      <c r="P1845" s="3"/>
      <c r="Q1845" s="4"/>
      <c r="R1845" s="5"/>
      <c r="AC1845" s="6"/>
    </row>
    <row r="1846" spans="16:29" x14ac:dyDescent="0.25">
      <c r="P1846" s="3"/>
      <c r="Q1846" s="4"/>
      <c r="R1846" s="5"/>
      <c r="AC1846" s="6"/>
    </row>
    <row r="1847" spans="16:29" x14ac:dyDescent="0.25">
      <c r="P1847" s="3"/>
      <c r="Q1847" s="4"/>
      <c r="R1847" s="5"/>
      <c r="AC1847" s="6"/>
    </row>
    <row r="1848" spans="16:29" x14ac:dyDescent="0.25">
      <c r="P1848" s="3"/>
      <c r="Q1848" s="4"/>
      <c r="R1848" s="5"/>
      <c r="AC1848" s="6"/>
    </row>
    <row r="1849" spans="16:29" x14ac:dyDescent="0.25">
      <c r="P1849" s="3"/>
      <c r="Q1849" s="4"/>
      <c r="R1849" s="5"/>
      <c r="AC1849" s="6"/>
    </row>
    <row r="1850" spans="16:29" x14ac:dyDescent="0.25">
      <c r="P1850" s="3"/>
      <c r="Q1850" s="4"/>
      <c r="R1850" s="5"/>
      <c r="AC1850" s="6"/>
    </row>
    <row r="1851" spans="16:29" x14ac:dyDescent="0.25">
      <c r="P1851" s="3"/>
      <c r="Q1851" s="4"/>
      <c r="R1851" s="5"/>
      <c r="AC1851" s="6"/>
    </row>
    <row r="1852" spans="16:29" x14ac:dyDescent="0.25">
      <c r="P1852" s="3"/>
      <c r="Q1852" s="4"/>
      <c r="R1852" s="5"/>
      <c r="AC1852" s="6"/>
    </row>
    <row r="1853" spans="16:29" x14ac:dyDescent="0.25">
      <c r="P1853" s="3"/>
      <c r="Q1853" s="4"/>
      <c r="R1853" s="5"/>
      <c r="AC1853" s="6"/>
    </row>
    <row r="1854" spans="16:29" x14ac:dyDescent="0.25">
      <c r="P1854" s="3"/>
      <c r="Q1854" s="4"/>
      <c r="R1854" s="5"/>
      <c r="AC1854" s="6"/>
    </row>
    <row r="1855" spans="16:29" x14ac:dyDescent="0.25">
      <c r="P1855" s="3"/>
      <c r="Q1855" s="4"/>
      <c r="R1855" s="5"/>
      <c r="AC1855" s="6"/>
    </row>
    <row r="1856" spans="16:29" x14ac:dyDescent="0.25">
      <c r="P1856" s="3"/>
      <c r="Q1856" s="4"/>
      <c r="R1856" s="5"/>
      <c r="AC1856" s="6"/>
    </row>
    <row r="1857" spans="16:29" x14ac:dyDescent="0.25">
      <c r="P1857" s="3"/>
      <c r="Q1857" s="4"/>
      <c r="R1857" s="5"/>
      <c r="AC1857" s="6"/>
    </row>
    <row r="1858" spans="16:29" x14ac:dyDescent="0.25">
      <c r="P1858" s="3"/>
      <c r="Q1858" s="4"/>
      <c r="R1858" s="5"/>
      <c r="AC1858" s="6"/>
    </row>
    <row r="1859" spans="16:29" x14ac:dyDescent="0.25">
      <c r="P1859" s="3"/>
      <c r="Q1859" s="4"/>
      <c r="R1859" s="5"/>
      <c r="AC1859" s="6"/>
    </row>
    <row r="1860" spans="16:29" x14ac:dyDescent="0.25">
      <c r="P1860" s="3"/>
      <c r="Q1860" s="4"/>
      <c r="R1860" s="5"/>
      <c r="AC1860" s="6"/>
    </row>
    <row r="1861" spans="16:29" x14ac:dyDescent="0.25">
      <c r="P1861" s="3"/>
      <c r="Q1861" s="4"/>
      <c r="R1861" s="5"/>
      <c r="AC1861" s="6"/>
    </row>
    <row r="1862" spans="16:29" x14ac:dyDescent="0.25">
      <c r="P1862" s="3"/>
      <c r="Q1862" s="4"/>
      <c r="R1862" s="5"/>
      <c r="AC1862" s="6"/>
    </row>
    <row r="1863" spans="16:29" x14ac:dyDescent="0.25">
      <c r="P1863" s="3"/>
      <c r="Q1863" s="4"/>
      <c r="R1863" s="5"/>
      <c r="AC1863" s="6"/>
    </row>
    <row r="1864" spans="16:29" x14ac:dyDescent="0.25">
      <c r="P1864" s="3"/>
      <c r="Q1864" s="4"/>
      <c r="R1864" s="5"/>
      <c r="AC1864" s="6"/>
    </row>
    <row r="1865" spans="16:29" x14ac:dyDescent="0.25">
      <c r="P1865" s="3"/>
      <c r="Q1865" s="4"/>
      <c r="R1865" s="5"/>
      <c r="AC1865" s="6"/>
    </row>
    <row r="1866" spans="16:29" x14ac:dyDescent="0.25">
      <c r="P1866" s="3"/>
      <c r="Q1866" s="4"/>
      <c r="R1866" s="5"/>
      <c r="AC1866" s="6"/>
    </row>
    <row r="1867" spans="16:29" x14ac:dyDescent="0.25">
      <c r="P1867" s="3"/>
      <c r="Q1867" s="4"/>
      <c r="R1867" s="5"/>
      <c r="AC1867" s="6"/>
    </row>
    <row r="1868" spans="16:29" x14ac:dyDescent="0.25">
      <c r="P1868" s="3"/>
      <c r="Q1868" s="4"/>
      <c r="R1868" s="5"/>
      <c r="AC1868" s="6"/>
    </row>
    <row r="1869" spans="16:29" x14ac:dyDescent="0.25">
      <c r="P1869" s="3"/>
      <c r="Q1869" s="4"/>
      <c r="R1869" s="5"/>
      <c r="AC1869" s="6"/>
    </row>
    <row r="1870" spans="16:29" x14ac:dyDescent="0.25">
      <c r="P1870" s="3"/>
      <c r="Q1870" s="4"/>
      <c r="R1870" s="5"/>
      <c r="AC1870" s="6"/>
    </row>
    <row r="1871" spans="16:29" x14ac:dyDescent="0.25">
      <c r="P1871" s="3"/>
      <c r="Q1871" s="4"/>
      <c r="R1871" s="5"/>
      <c r="AC1871" s="6"/>
    </row>
    <row r="1872" spans="16:29" x14ac:dyDescent="0.25">
      <c r="P1872" s="3"/>
      <c r="Q1872" s="4"/>
      <c r="R1872" s="5"/>
      <c r="AC1872" s="6"/>
    </row>
    <row r="1873" spans="16:29" x14ac:dyDescent="0.25">
      <c r="P1873" s="3"/>
      <c r="Q1873" s="4"/>
      <c r="R1873" s="5"/>
      <c r="AC1873" s="6"/>
    </row>
    <row r="1874" spans="16:29" x14ac:dyDescent="0.25">
      <c r="P1874" s="3"/>
      <c r="Q1874" s="4"/>
      <c r="R1874" s="5"/>
      <c r="AC1874" s="6"/>
    </row>
    <row r="1875" spans="16:29" x14ac:dyDescent="0.25">
      <c r="P1875" s="3"/>
      <c r="Q1875" s="4"/>
      <c r="R1875" s="5"/>
      <c r="AC1875" s="6"/>
    </row>
    <row r="1876" spans="16:29" x14ac:dyDescent="0.25">
      <c r="P1876" s="3"/>
      <c r="Q1876" s="4"/>
      <c r="R1876" s="5"/>
      <c r="AC1876" s="6"/>
    </row>
    <row r="1877" spans="16:29" x14ac:dyDescent="0.25">
      <c r="P1877" s="3"/>
      <c r="Q1877" s="4"/>
      <c r="R1877" s="5"/>
      <c r="AC1877" s="6"/>
    </row>
    <row r="1878" spans="16:29" x14ac:dyDescent="0.25">
      <c r="P1878" s="3"/>
      <c r="Q1878" s="4"/>
      <c r="R1878" s="5"/>
      <c r="AC1878" s="6"/>
    </row>
    <row r="1879" spans="16:29" x14ac:dyDescent="0.25">
      <c r="P1879" s="3"/>
      <c r="Q1879" s="4"/>
      <c r="R1879" s="5"/>
      <c r="AC1879" s="6"/>
    </row>
    <row r="1880" spans="16:29" x14ac:dyDescent="0.25">
      <c r="P1880" s="3"/>
      <c r="Q1880" s="4"/>
      <c r="R1880" s="5"/>
      <c r="AC1880" s="6"/>
    </row>
    <row r="1881" spans="16:29" x14ac:dyDescent="0.25">
      <c r="P1881" s="3"/>
      <c r="Q1881" s="4"/>
      <c r="R1881" s="5"/>
      <c r="AC1881" s="6"/>
    </row>
    <row r="1882" spans="16:29" x14ac:dyDescent="0.25">
      <c r="P1882" s="3"/>
      <c r="Q1882" s="4"/>
      <c r="R1882" s="5"/>
      <c r="AC1882" s="6"/>
    </row>
    <row r="1883" spans="16:29" x14ac:dyDescent="0.25">
      <c r="P1883" s="3"/>
      <c r="Q1883" s="4"/>
      <c r="R1883" s="5"/>
      <c r="AC1883" s="6"/>
    </row>
    <row r="1884" spans="16:29" x14ac:dyDescent="0.25">
      <c r="P1884" s="3"/>
      <c r="Q1884" s="4"/>
      <c r="R1884" s="5"/>
      <c r="AC1884" s="6"/>
    </row>
    <row r="1885" spans="16:29" x14ac:dyDescent="0.25">
      <c r="P1885" s="3"/>
      <c r="Q1885" s="4"/>
      <c r="R1885" s="5"/>
      <c r="AC1885" s="6"/>
    </row>
    <row r="1886" spans="16:29" x14ac:dyDescent="0.25">
      <c r="P1886" s="3"/>
      <c r="Q1886" s="4"/>
      <c r="R1886" s="5"/>
      <c r="AC1886" s="6"/>
    </row>
    <row r="1887" spans="16:29" x14ac:dyDescent="0.25">
      <c r="P1887" s="3"/>
      <c r="Q1887" s="4"/>
      <c r="R1887" s="5"/>
      <c r="AC1887" s="6"/>
    </row>
    <row r="1888" spans="16:29" x14ac:dyDescent="0.25">
      <c r="P1888" s="3"/>
      <c r="Q1888" s="4"/>
      <c r="R1888" s="5"/>
      <c r="AC1888" s="6"/>
    </row>
    <row r="1889" spans="16:29" x14ac:dyDescent="0.25">
      <c r="P1889" s="3"/>
      <c r="Q1889" s="4"/>
      <c r="R1889" s="5"/>
      <c r="AC1889" s="6"/>
    </row>
    <row r="1890" spans="16:29" x14ac:dyDescent="0.25">
      <c r="P1890" s="3"/>
      <c r="Q1890" s="4"/>
      <c r="R1890" s="5"/>
      <c r="AC1890" s="6"/>
    </row>
    <row r="1891" spans="16:29" x14ac:dyDescent="0.25">
      <c r="P1891" s="3"/>
      <c r="Q1891" s="4"/>
      <c r="R1891" s="5"/>
      <c r="AC1891" s="6"/>
    </row>
    <row r="1892" spans="16:29" x14ac:dyDescent="0.25">
      <c r="P1892" s="3"/>
      <c r="Q1892" s="4"/>
      <c r="R1892" s="5"/>
      <c r="AC1892" s="6"/>
    </row>
    <row r="1893" spans="16:29" x14ac:dyDescent="0.25">
      <c r="P1893" s="3"/>
      <c r="Q1893" s="4"/>
      <c r="R1893" s="5"/>
      <c r="AC1893" s="6"/>
    </row>
    <row r="1894" spans="16:29" x14ac:dyDescent="0.25">
      <c r="P1894" s="3"/>
      <c r="Q1894" s="4"/>
      <c r="R1894" s="5"/>
      <c r="AC1894" s="6"/>
    </row>
    <row r="1895" spans="16:29" x14ac:dyDescent="0.25">
      <c r="P1895" s="3"/>
      <c r="Q1895" s="4"/>
      <c r="R1895" s="5"/>
      <c r="AC1895" s="6"/>
    </row>
    <row r="1896" spans="16:29" x14ac:dyDescent="0.25">
      <c r="P1896" s="3"/>
      <c r="Q1896" s="4"/>
      <c r="R1896" s="5"/>
      <c r="AC1896" s="6"/>
    </row>
    <row r="1897" spans="16:29" x14ac:dyDescent="0.25">
      <c r="P1897" s="3"/>
      <c r="Q1897" s="4"/>
      <c r="R1897" s="5"/>
      <c r="AC1897" s="6"/>
    </row>
    <row r="1898" spans="16:29" x14ac:dyDescent="0.25">
      <c r="P1898" s="3"/>
      <c r="Q1898" s="4"/>
      <c r="R1898" s="5"/>
      <c r="AC1898" s="6"/>
    </row>
    <row r="1899" spans="16:29" x14ac:dyDescent="0.25">
      <c r="P1899" s="3"/>
      <c r="Q1899" s="4"/>
      <c r="R1899" s="5"/>
      <c r="AC1899" s="6"/>
    </row>
    <row r="1900" spans="16:29" x14ac:dyDescent="0.25">
      <c r="P1900" s="3"/>
      <c r="Q1900" s="4"/>
      <c r="R1900" s="5"/>
      <c r="AC1900" s="6"/>
    </row>
    <row r="1901" spans="16:29" x14ac:dyDescent="0.25">
      <c r="P1901" s="3"/>
      <c r="Q1901" s="4"/>
      <c r="R1901" s="5"/>
      <c r="AC1901" s="6"/>
    </row>
    <row r="1902" spans="16:29" x14ac:dyDescent="0.25">
      <c r="P1902" s="3"/>
      <c r="Q1902" s="4"/>
      <c r="R1902" s="5"/>
      <c r="AC1902" s="6"/>
    </row>
    <row r="1903" spans="16:29" x14ac:dyDescent="0.25">
      <c r="P1903" s="3"/>
      <c r="Q1903" s="4"/>
      <c r="R1903" s="5"/>
      <c r="AC1903" s="6"/>
    </row>
    <row r="1904" spans="16:29" x14ac:dyDescent="0.25">
      <c r="P1904" s="3"/>
      <c r="Q1904" s="4"/>
      <c r="R1904" s="5"/>
      <c r="AC1904" s="6"/>
    </row>
    <row r="1905" spans="16:29" x14ac:dyDescent="0.25">
      <c r="P1905" s="3"/>
      <c r="Q1905" s="4"/>
      <c r="R1905" s="5"/>
      <c r="AC1905" s="6"/>
    </row>
    <row r="1906" spans="16:29" x14ac:dyDescent="0.25">
      <c r="P1906" s="3"/>
      <c r="Q1906" s="4"/>
      <c r="R1906" s="5"/>
      <c r="AC1906" s="6"/>
    </row>
    <row r="1907" spans="16:29" x14ac:dyDescent="0.25">
      <c r="P1907" s="3"/>
      <c r="Q1907" s="4"/>
      <c r="R1907" s="5"/>
      <c r="AC1907" s="6"/>
    </row>
    <row r="1908" spans="16:29" x14ac:dyDescent="0.25">
      <c r="P1908" s="3"/>
      <c r="Q1908" s="4"/>
      <c r="R1908" s="5"/>
      <c r="AC1908" s="6"/>
    </row>
    <row r="1909" spans="16:29" x14ac:dyDescent="0.25">
      <c r="P1909" s="3"/>
      <c r="Q1909" s="4"/>
      <c r="R1909" s="5"/>
      <c r="AC1909" s="6"/>
    </row>
    <row r="1910" spans="16:29" x14ac:dyDescent="0.25">
      <c r="P1910" s="3"/>
      <c r="Q1910" s="4"/>
      <c r="R1910" s="5"/>
      <c r="AC1910" s="6"/>
    </row>
    <row r="1911" spans="16:29" x14ac:dyDescent="0.25">
      <c r="P1911" s="3"/>
      <c r="Q1911" s="4"/>
      <c r="R1911" s="5"/>
      <c r="AC1911" s="6"/>
    </row>
    <row r="1912" spans="16:29" x14ac:dyDescent="0.25">
      <c r="P1912" s="3"/>
      <c r="Q1912" s="4"/>
      <c r="R1912" s="5"/>
      <c r="AC1912" s="6"/>
    </row>
    <row r="1913" spans="16:29" x14ac:dyDescent="0.25">
      <c r="P1913" s="3"/>
      <c r="Q1913" s="4"/>
      <c r="R1913" s="5"/>
      <c r="AC1913" s="6"/>
    </row>
    <row r="1914" spans="16:29" x14ac:dyDescent="0.25">
      <c r="P1914" s="3"/>
      <c r="Q1914" s="4"/>
      <c r="R1914" s="5"/>
      <c r="AC1914" s="6"/>
    </row>
    <row r="1915" spans="16:29" x14ac:dyDescent="0.25">
      <c r="P1915" s="3"/>
      <c r="Q1915" s="4"/>
      <c r="R1915" s="5"/>
      <c r="AC1915" s="6"/>
    </row>
    <row r="1916" spans="16:29" x14ac:dyDescent="0.25">
      <c r="P1916" s="3"/>
      <c r="Q1916" s="4"/>
      <c r="R1916" s="5"/>
      <c r="AC1916" s="6"/>
    </row>
    <row r="1917" spans="16:29" x14ac:dyDescent="0.25">
      <c r="P1917" s="3"/>
      <c r="Q1917" s="4"/>
      <c r="R1917" s="5"/>
      <c r="AC1917" s="6"/>
    </row>
    <row r="1918" spans="16:29" x14ac:dyDescent="0.25">
      <c r="P1918" s="3"/>
      <c r="Q1918" s="4"/>
      <c r="R1918" s="5"/>
      <c r="AC1918" s="6"/>
    </row>
    <row r="1919" spans="16:29" x14ac:dyDescent="0.25">
      <c r="P1919" s="3"/>
      <c r="Q1919" s="4"/>
      <c r="R1919" s="5"/>
      <c r="AC1919" s="6"/>
    </row>
    <row r="1920" spans="16:29" x14ac:dyDescent="0.25">
      <c r="P1920" s="3"/>
      <c r="Q1920" s="4"/>
      <c r="R1920" s="5"/>
      <c r="AC1920" s="6"/>
    </row>
    <row r="1921" spans="16:29" x14ac:dyDescent="0.25">
      <c r="P1921" s="3"/>
      <c r="Q1921" s="4"/>
      <c r="R1921" s="5"/>
      <c r="AC1921" s="6"/>
    </row>
    <row r="1922" spans="16:29" x14ac:dyDescent="0.25">
      <c r="P1922" s="3"/>
      <c r="Q1922" s="4"/>
      <c r="R1922" s="5"/>
      <c r="AC1922" s="6"/>
    </row>
    <row r="1923" spans="16:29" x14ac:dyDescent="0.25">
      <c r="P1923" s="3"/>
      <c r="Q1923" s="4"/>
      <c r="R1923" s="5"/>
      <c r="AC1923" s="6"/>
    </row>
    <row r="1924" spans="16:29" x14ac:dyDescent="0.25">
      <c r="P1924" s="3"/>
      <c r="Q1924" s="4"/>
      <c r="R1924" s="5"/>
      <c r="AC1924" s="6"/>
    </row>
    <row r="1925" spans="16:29" x14ac:dyDescent="0.25">
      <c r="P1925" s="3"/>
      <c r="Q1925" s="4"/>
      <c r="R1925" s="5"/>
      <c r="AC1925" s="6"/>
    </row>
    <row r="1926" spans="16:29" x14ac:dyDescent="0.25">
      <c r="P1926" s="3"/>
      <c r="Q1926" s="4"/>
      <c r="R1926" s="5"/>
      <c r="AC1926" s="6"/>
    </row>
    <row r="1927" spans="16:29" x14ac:dyDescent="0.25">
      <c r="P1927" s="3"/>
      <c r="Q1927" s="4"/>
      <c r="R1927" s="5"/>
      <c r="AC1927" s="6"/>
    </row>
    <row r="1928" spans="16:29" x14ac:dyDescent="0.25">
      <c r="P1928" s="3"/>
      <c r="Q1928" s="4"/>
      <c r="R1928" s="5"/>
      <c r="AC1928" s="6"/>
    </row>
    <row r="1929" spans="16:29" x14ac:dyDescent="0.25">
      <c r="P1929" s="3"/>
      <c r="Q1929" s="4"/>
      <c r="R1929" s="5"/>
      <c r="AC1929" s="6"/>
    </row>
    <row r="1930" spans="16:29" x14ac:dyDescent="0.25">
      <c r="P1930" s="3"/>
      <c r="Q1930" s="4"/>
      <c r="R1930" s="5"/>
      <c r="AC1930" s="6"/>
    </row>
    <row r="1931" spans="16:29" x14ac:dyDescent="0.25">
      <c r="P1931" s="3"/>
      <c r="Q1931" s="4"/>
      <c r="R1931" s="5"/>
      <c r="AC1931" s="6"/>
    </row>
    <row r="1932" spans="16:29" x14ac:dyDescent="0.25">
      <c r="P1932" s="3"/>
      <c r="Q1932" s="4"/>
      <c r="R1932" s="5"/>
      <c r="AC1932" s="6"/>
    </row>
    <row r="1933" spans="16:29" x14ac:dyDescent="0.25">
      <c r="P1933" s="3"/>
      <c r="Q1933" s="4"/>
      <c r="R1933" s="5"/>
      <c r="AC1933" s="6"/>
    </row>
    <row r="1934" spans="16:29" x14ac:dyDescent="0.25">
      <c r="P1934" s="3"/>
      <c r="Q1934" s="4"/>
      <c r="R1934" s="5"/>
      <c r="AC1934" s="6"/>
    </row>
    <row r="1935" spans="16:29" x14ac:dyDescent="0.25">
      <c r="P1935" s="3"/>
      <c r="Q1935" s="4"/>
      <c r="R1935" s="5"/>
      <c r="AC1935" s="6"/>
    </row>
    <row r="1936" spans="16:29" x14ac:dyDescent="0.25">
      <c r="P1936" s="3"/>
      <c r="Q1936" s="4"/>
      <c r="R1936" s="5"/>
      <c r="AC1936" s="6"/>
    </row>
    <row r="1937" spans="16:29" x14ac:dyDescent="0.25">
      <c r="P1937" s="3"/>
      <c r="Q1937" s="4"/>
      <c r="R1937" s="5"/>
      <c r="AC1937" s="6"/>
    </row>
    <row r="1938" spans="16:29" x14ac:dyDescent="0.25">
      <c r="P1938" s="3"/>
      <c r="Q1938" s="4"/>
      <c r="R1938" s="5"/>
      <c r="AC1938" s="6"/>
    </row>
    <row r="1939" spans="16:29" x14ac:dyDescent="0.25">
      <c r="P1939" s="3"/>
      <c r="Q1939" s="4"/>
      <c r="R1939" s="5"/>
      <c r="AC1939" s="6"/>
    </row>
    <row r="1940" spans="16:29" x14ac:dyDescent="0.25">
      <c r="P1940" s="3"/>
      <c r="Q1940" s="4"/>
      <c r="R1940" s="5"/>
      <c r="AC1940" s="6"/>
    </row>
    <row r="1941" spans="16:29" x14ac:dyDescent="0.25">
      <c r="P1941" s="3"/>
      <c r="Q1941" s="4"/>
      <c r="R1941" s="5"/>
      <c r="AC1941" s="6"/>
    </row>
    <row r="1942" spans="16:29" x14ac:dyDescent="0.25">
      <c r="P1942" s="3"/>
      <c r="Q1942" s="4"/>
      <c r="R1942" s="5"/>
      <c r="AC1942" s="6"/>
    </row>
    <row r="1943" spans="16:29" x14ac:dyDescent="0.25">
      <c r="P1943" s="3"/>
      <c r="Q1943" s="4"/>
      <c r="R1943" s="5"/>
      <c r="AC1943" s="6"/>
    </row>
    <row r="1944" spans="16:29" x14ac:dyDescent="0.25">
      <c r="P1944" s="3"/>
      <c r="Q1944" s="4"/>
      <c r="R1944" s="5"/>
      <c r="AC1944" s="6"/>
    </row>
    <row r="1945" spans="16:29" x14ac:dyDescent="0.25">
      <c r="P1945" s="3"/>
      <c r="Q1945" s="4"/>
      <c r="R1945" s="5"/>
      <c r="AC1945" s="6"/>
    </row>
    <row r="1946" spans="16:29" x14ac:dyDescent="0.25">
      <c r="P1946" s="3"/>
      <c r="Q1946" s="4"/>
      <c r="R1946" s="5"/>
      <c r="AC1946" s="6"/>
    </row>
    <row r="1947" spans="16:29" x14ac:dyDescent="0.25">
      <c r="P1947" s="3"/>
      <c r="Q1947" s="4"/>
      <c r="R1947" s="5"/>
      <c r="AC1947" s="6"/>
    </row>
    <row r="1948" spans="16:29" x14ac:dyDescent="0.25">
      <c r="P1948" s="3"/>
      <c r="Q1948" s="4"/>
      <c r="R1948" s="5"/>
      <c r="AC1948" s="6"/>
    </row>
    <row r="1949" spans="16:29" x14ac:dyDescent="0.25">
      <c r="P1949" s="3"/>
      <c r="Q1949" s="4"/>
      <c r="R1949" s="5"/>
      <c r="AC1949" s="6"/>
    </row>
    <row r="1950" spans="16:29" x14ac:dyDescent="0.25">
      <c r="P1950" s="3"/>
      <c r="Q1950" s="4"/>
      <c r="R1950" s="5"/>
      <c r="AC1950" s="6"/>
    </row>
    <row r="1951" spans="16:29" x14ac:dyDescent="0.25">
      <c r="P1951" s="3"/>
      <c r="Q1951" s="4"/>
      <c r="R1951" s="5"/>
      <c r="AC1951" s="6"/>
    </row>
    <row r="1952" spans="16:29" x14ac:dyDescent="0.25">
      <c r="P1952" s="3"/>
      <c r="Q1952" s="4"/>
      <c r="R1952" s="5"/>
      <c r="AC1952" s="6"/>
    </row>
    <row r="1953" spans="16:29" x14ac:dyDescent="0.25">
      <c r="P1953" s="3"/>
      <c r="Q1953" s="4"/>
      <c r="R1953" s="5"/>
      <c r="AC1953" s="6"/>
    </row>
    <row r="1954" spans="16:29" x14ac:dyDescent="0.25">
      <c r="P1954" s="3"/>
      <c r="Q1954" s="4"/>
      <c r="R1954" s="5"/>
      <c r="AC1954" s="6"/>
    </row>
    <row r="1955" spans="16:29" x14ac:dyDescent="0.25">
      <c r="P1955" s="3"/>
      <c r="Q1955" s="4"/>
      <c r="R1955" s="5"/>
      <c r="AC1955" s="6"/>
    </row>
    <row r="1956" spans="16:29" x14ac:dyDescent="0.25">
      <c r="P1956" s="3"/>
      <c r="Q1956" s="4"/>
      <c r="R1956" s="5"/>
      <c r="AC1956" s="6"/>
    </row>
    <row r="1957" spans="16:29" x14ac:dyDescent="0.25">
      <c r="P1957" s="3"/>
      <c r="Q1957" s="4"/>
      <c r="R1957" s="5"/>
      <c r="AC1957" s="6"/>
    </row>
    <row r="1958" spans="16:29" x14ac:dyDescent="0.25">
      <c r="P1958" s="3"/>
      <c r="Q1958" s="4"/>
      <c r="R1958" s="5"/>
      <c r="AC1958" s="6"/>
    </row>
    <row r="1959" spans="16:29" x14ac:dyDescent="0.25">
      <c r="P1959" s="3"/>
      <c r="Q1959" s="4"/>
      <c r="R1959" s="5"/>
      <c r="AC1959" s="6"/>
    </row>
    <row r="1960" spans="16:29" x14ac:dyDescent="0.25">
      <c r="P1960" s="3"/>
      <c r="Q1960" s="4"/>
      <c r="R1960" s="5"/>
      <c r="AC1960" s="6"/>
    </row>
    <row r="1961" spans="16:29" x14ac:dyDescent="0.25">
      <c r="P1961" s="3"/>
      <c r="Q1961" s="4"/>
      <c r="R1961" s="5"/>
      <c r="AC1961" s="6"/>
    </row>
    <row r="1962" spans="16:29" x14ac:dyDescent="0.25">
      <c r="P1962" s="3"/>
      <c r="Q1962" s="4"/>
      <c r="R1962" s="5"/>
      <c r="AC1962" s="6"/>
    </row>
    <row r="1963" spans="16:29" x14ac:dyDescent="0.25">
      <c r="P1963" s="3"/>
      <c r="Q1963" s="4"/>
      <c r="R1963" s="5"/>
      <c r="AC1963" s="6"/>
    </row>
    <row r="1964" spans="16:29" x14ac:dyDescent="0.25">
      <c r="P1964" s="3"/>
      <c r="Q1964" s="4"/>
      <c r="R1964" s="5"/>
      <c r="AC1964" s="6"/>
    </row>
    <row r="1965" spans="16:29" x14ac:dyDescent="0.25">
      <c r="P1965" s="3"/>
      <c r="Q1965" s="4"/>
      <c r="R1965" s="5"/>
      <c r="AC1965" s="6"/>
    </row>
    <row r="1966" spans="16:29" x14ac:dyDescent="0.25">
      <c r="P1966" s="3"/>
      <c r="Q1966" s="4"/>
      <c r="R1966" s="5"/>
      <c r="AC1966" s="6"/>
    </row>
    <row r="1967" spans="16:29" x14ac:dyDescent="0.25">
      <c r="P1967" s="3"/>
      <c r="Q1967" s="4"/>
      <c r="R1967" s="5"/>
      <c r="AC1967" s="6"/>
    </row>
    <row r="1968" spans="16:29" x14ac:dyDescent="0.25">
      <c r="P1968" s="3"/>
      <c r="Q1968" s="4"/>
      <c r="R1968" s="5"/>
      <c r="AC1968" s="6"/>
    </row>
    <row r="1969" spans="16:29" x14ac:dyDescent="0.25">
      <c r="P1969" s="3"/>
      <c r="Q1969" s="4"/>
      <c r="R1969" s="5"/>
      <c r="AC1969" s="6"/>
    </row>
    <row r="1970" spans="16:29" x14ac:dyDescent="0.25">
      <c r="P1970" s="3"/>
      <c r="Q1970" s="4"/>
      <c r="R1970" s="5"/>
      <c r="AC1970" s="6"/>
    </row>
    <row r="1971" spans="16:29" x14ac:dyDescent="0.25">
      <c r="P1971" s="3"/>
      <c r="Q1971" s="4"/>
      <c r="R1971" s="5"/>
      <c r="AC1971" s="6"/>
    </row>
    <row r="1972" spans="16:29" x14ac:dyDescent="0.25">
      <c r="P1972" s="3"/>
      <c r="Q1972" s="4"/>
      <c r="R1972" s="5"/>
      <c r="AC1972" s="6"/>
    </row>
    <row r="1973" spans="16:29" x14ac:dyDescent="0.25">
      <c r="P1973" s="3"/>
      <c r="Q1973" s="4"/>
      <c r="R1973" s="5"/>
      <c r="AC1973" s="6"/>
    </row>
    <row r="1974" spans="16:29" x14ac:dyDescent="0.25">
      <c r="P1974" s="3"/>
      <c r="Q1974" s="4"/>
      <c r="R1974" s="5"/>
      <c r="AC1974" s="6"/>
    </row>
    <row r="1975" spans="16:29" x14ac:dyDescent="0.25">
      <c r="P1975" s="3"/>
      <c r="Q1975" s="4"/>
      <c r="R1975" s="5"/>
      <c r="AC1975" s="6"/>
    </row>
    <row r="1976" spans="16:29" x14ac:dyDescent="0.25">
      <c r="P1976" s="3"/>
      <c r="Q1976" s="4"/>
      <c r="R1976" s="5"/>
      <c r="AC1976" s="6"/>
    </row>
    <row r="1977" spans="16:29" x14ac:dyDescent="0.25">
      <c r="P1977" s="3"/>
      <c r="Q1977" s="4"/>
      <c r="R1977" s="5"/>
      <c r="AC1977" s="6"/>
    </row>
    <row r="1978" spans="16:29" x14ac:dyDescent="0.25">
      <c r="P1978" s="3"/>
      <c r="Q1978" s="4"/>
      <c r="R1978" s="5"/>
      <c r="AC1978" s="6"/>
    </row>
    <row r="1979" spans="16:29" x14ac:dyDescent="0.25">
      <c r="P1979" s="3"/>
      <c r="Q1979" s="4"/>
      <c r="R1979" s="5"/>
      <c r="AC1979" s="6"/>
    </row>
    <row r="1980" spans="16:29" x14ac:dyDescent="0.25">
      <c r="P1980" s="3"/>
      <c r="Q1980" s="4"/>
      <c r="R1980" s="5"/>
      <c r="AC1980" s="6"/>
    </row>
    <row r="1981" spans="16:29" x14ac:dyDescent="0.25">
      <c r="P1981" s="3"/>
      <c r="Q1981" s="4"/>
      <c r="R1981" s="5"/>
      <c r="AC1981" s="6"/>
    </row>
    <row r="1982" spans="16:29" x14ac:dyDescent="0.25">
      <c r="P1982" s="3"/>
      <c r="Q1982" s="4"/>
      <c r="R1982" s="5"/>
      <c r="AC1982" s="6"/>
    </row>
    <row r="1983" spans="16:29" x14ac:dyDescent="0.25">
      <c r="P1983" s="3"/>
      <c r="Q1983" s="4"/>
      <c r="R1983" s="5"/>
      <c r="AC1983" s="6"/>
    </row>
    <row r="1984" spans="16:29" x14ac:dyDescent="0.25">
      <c r="P1984" s="3"/>
      <c r="Q1984" s="4"/>
      <c r="R1984" s="5"/>
      <c r="AC1984" s="6"/>
    </row>
    <row r="1985" spans="16:29" x14ac:dyDescent="0.25">
      <c r="P1985" s="3"/>
      <c r="Q1985" s="4"/>
      <c r="R1985" s="5"/>
      <c r="AC1985" s="6"/>
    </row>
    <row r="1986" spans="16:29" x14ac:dyDescent="0.25">
      <c r="P1986" s="3"/>
      <c r="Q1986" s="4"/>
      <c r="R1986" s="5"/>
      <c r="AC1986" s="6"/>
    </row>
    <row r="1987" spans="16:29" x14ac:dyDescent="0.25">
      <c r="P1987" s="3"/>
      <c r="Q1987" s="4"/>
      <c r="R1987" s="5"/>
      <c r="AC1987" s="6"/>
    </row>
    <row r="1988" spans="16:29" x14ac:dyDescent="0.25">
      <c r="P1988" s="3"/>
      <c r="Q1988" s="4"/>
      <c r="R1988" s="5"/>
      <c r="AC1988" s="6"/>
    </row>
    <row r="1989" spans="16:29" x14ac:dyDescent="0.25">
      <c r="P1989" s="3"/>
      <c r="Q1989" s="4"/>
      <c r="R1989" s="5"/>
      <c r="AC1989" s="6"/>
    </row>
    <row r="1990" spans="16:29" x14ac:dyDescent="0.25">
      <c r="P1990" s="3"/>
      <c r="Q1990" s="4"/>
      <c r="R1990" s="5"/>
      <c r="AC1990" s="6"/>
    </row>
    <row r="1991" spans="16:29" x14ac:dyDescent="0.25">
      <c r="P1991" s="3"/>
      <c r="Q1991" s="4"/>
      <c r="R1991" s="5"/>
      <c r="AC1991" s="6"/>
    </row>
    <row r="1992" spans="16:29" x14ac:dyDescent="0.25">
      <c r="P1992" s="3"/>
      <c r="Q1992" s="4"/>
      <c r="R1992" s="5"/>
      <c r="AC1992" s="6"/>
    </row>
    <row r="1993" spans="16:29" x14ac:dyDescent="0.25">
      <c r="P1993" s="3"/>
      <c r="Q1993" s="4"/>
      <c r="R1993" s="5"/>
      <c r="AC1993" s="6"/>
    </row>
    <row r="1994" spans="16:29" x14ac:dyDescent="0.25">
      <c r="P1994" s="3"/>
      <c r="Q1994" s="4"/>
      <c r="R1994" s="5"/>
      <c r="AC1994" s="6"/>
    </row>
    <row r="1995" spans="16:29" x14ac:dyDescent="0.25">
      <c r="P1995" s="3"/>
      <c r="Q1995" s="4"/>
      <c r="R1995" s="5"/>
      <c r="AC1995" s="6"/>
    </row>
    <row r="1996" spans="16:29" x14ac:dyDescent="0.25">
      <c r="P1996" s="3"/>
      <c r="Q1996" s="4"/>
      <c r="R1996" s="5"/>
      <c r="AC1996" s="6"/>
    </row>
    <row r="1997" spans="16:29" x14ac:dyDescent="0.25">
      <c r="P1997" s="3"/>
      <c r="Q1997" s="4"/>
      <c r="R1997" s="5"/>
      <c r="AC1997" s="6"/>
    </row>
    <row r="1998" spans="16:29" x14ac:dyDescent="0.25">
      <c r="P1998" s="3"/>
      <c r="Q1998" s="4"/>
      <c r="R1998" s="5"/>
      <c r="AC1998" s="6"/>
    </row>
    <row r="1999" spans="16:29" x14ac:dyDescent="0.25">
      <c r="P1999" s="3"/>
      <c r="Q1999" s="4"/>
      <c r="R1999" s="5"/>
      <c r="AC1999" s="6"/>
    </row>
    <row r="2000" spans="16:29" x14ac:dyDescent="0.25">
      <c r="P2000" s="3"/>
      <c r="Q2000" s="4"/>
      <c r="R2000" s="5"/>
      <c r="AC2000" s="6"/>
    </row>
    <row r="2001" spans="16:29" x14ac:dyDescent="0.25">
      <c r="P2001" s="3"/>
      <c r="Q2001" s="4"/>
      <c r="R2001" s="5"/>
      <c r="AC2001" s="6"/>
    </row>
    <row r="2002" spans="16:29" x14ac:dyDescent="0.25">
      <c r="P2002" s="3"/>
      <c r="Q2002" s="4"/>
      <c r="R2002" s="5"/>
      <c r="AC2002" s="6"/>
    </row>
    <row r="2003" spans="16:29" x14ac:dyDescent="0.25">
      <c r="P2003" s="3"/>
      <c r="Q2003" s="4"/>
      <c r="R2003" s="5"/>
      <c r="AC2003" s="6"/>
    </row>
    <row r="2004" spans="16:29" x14ac:dyDescent="0.25">
      <c r="P2004" s="3"/>
      <c r="Q2004" s="4"/>
      <c r="R2004" s="5"/>
      <c r="AC2004" s="6"/>
    </row>
    <row r="2005" spans="16:29" x14ac:dyDescent="0.25">
      <c r="P2005" s="3"/>
      <c r="Q2005" s="4"/>
      <c r="R2005" s="5"/>
      <c r="AC2005" s="6"/>
    </row>
    <row r="2006" spans="16:29" x14ac:dyDescent="0.25">
      <c r="P2006" s="3"/>
      <c r="Q2006" s="4"/>
      <c r="R2006" s="5"/>
      <c r="AC2006" s="6"/>
    </row>
    <row r="2007" spans="16:29" x14ac:dyDescent="0.25">
      <c r="P2007" s="3"/>
      <c r="Q2007" s="4"/>
      <c r="R2007" s="5"/>
      <c r="AC2007" s="6"/>
    </row>
    <row r="2008" spans="16:29" x14ac:dyDescent="0.25">
      <c r="P2008" s="3"/>
      <c r="Q2008" s="4"/>
      <c r="R2008" s="5"/>
      <c r="AC2008" s="6"/>
    </row>
    <row r="2009" spans="16:29" x14ac:dyDescent="0.25">
      <c r="P2009" s="3"/>
      <c r="Q2009" s="4"/>
      <c r="R2009" s="5"/>
      <c r="AC2009" s="6"/>
    </row>
    <row r="2010" spans="16:29" x14ac:dyDescent="0.25">
      <c r="P2010" s="3"/>
      <c r="Q2010" s="4"/>
      <c r="R2010" s="5"/>
      <c r="AC2010" s="6"/>
    </row>
    <row r="2011" spans="16:29" x14ac:dyDescent="0.25">
      <c r="P2011" s="3"/>
      <c r="Q2011" s="4"/>
      <c r="R2011" s="5"/>
      <c r="AC2011" s="6"/>
    </row>
    <row r="2012" spans="16:29" x14ac:dyDescent="0.25">
      <c r="P2012" s="3"/>
      <c r="Q2012" s="4"/>
      <c r="R2012" s="5"/>
      <c r="AC2012" s="6"/>
    </row>
    <row r="2013" spans="16:29" x14ac:dyDescent="0.25">
      <c r="P2013" s="3"/>
      <c r="Q2013" s="4"/>
      <c r="R2013" s="5"/>
      <c r="AC2013" s="6"/>
    </row>
    <row r="2014" spans="16:29" x14ac:dyDescent="0.25">
      <c r="P2014" s="3"/>
      <c r="Q2014" s="4"/>
      <c r="R2014" s="5"/>
      <c r="AC2014" s="6"/>
    </row>
    <row r="2015" spans="16:29" x14ac:dyDescent="0.25">
      <c r="P2015" s="3"/>
      <c r="Q2015" s="4"/>
      <c r="R2015" s="5"/>
      <c r="AC2015" s="6"/>
    </row>
    <row r="2016" spans="16:29" x14ac:dyDescent="0.25">
      <c r="P2016" s="3"/>
      <c r="Q2016" s="4"/>
      <c r="R2016" s="5"/>
      <c r="AC2016" s="6"/>
    </row>
    <row r="2017" spans="16:29" x14ac:dyDescent="0.25">
      <c r="P2017" s="3"/>
      <c r="Q2017" s="4"/>
      <c r="R2017" s="5"/>
      <c r="AC2017" s="6"/>
    </row>
    <row r="2018" spans="16:29" x14ac:dyDescent="0.25">
      <c r="P2018" s="3"/>
      <c r="Q2018" s="4"/>
      <c r="R2018" s="5"/>
      <c r="AC2018" s="6"/>
    </row>
    <row r="2019" spans="16:29" x14ac:dyDescent="0.25">
      <c r="P2019" s="3"/>
      <c r="Q2019" s="4"/>
      <c r="R2019" s="5"/>
      <c r="AC2019" s="6"/>
    </row>
    <row r="2020" spans="16:29" x14ac:dyDescent="0.25">
      <c r="P2020" s="3"/>
      <c r="Q2020" s="4"/>
      <c r="R2020" s="5"/>
      <c r="AC2020" s="6"/>
    </row>
    <row r="2021" spans="16:29" x14ac:dyDescent="0.25">
      <c r="P2021" s="3"/>
      <c r="Q2021" s="4"/>
      <c r="R2021" s="5"/>
      <c r="AC2021" s="6"/>
    </row>
    <row r="2022" spans="16:29" x14ac:dyDescent="0.25">
      <c r="P2022" s="3"/>
      <c r="Q2022" s="4"/>
      <c r="R2022" s="5"/>
      <c r="AC2022" s="6"/>
    </row>
    <row r="2023" spans="16:29" x14ac:dyDescent="0.25">
      <c r="P2023" s="3"/>
      <c r="Q2023" s="4"/>
      <c r="R2023" s="5"/>
      <c r="AC2023" s="6"/>
    </row>
    <row r="2024" spans="16:29" x14ac:dyDescent="0.25">
      <c r="P2024" s="3"/>
      <c r="Q2024" s="4"/>
      <c r="R2024" s="5"/>
      <c r="AC2024" s="6"/>
    </row>
    <row r="2025" spans="16:29" x14ac:dyDescent="0.25">
      <c r="P2025" s="3"/>
      <c r="Q2025" s="4"/>
      <c r="R2025" s="5"/>
      <c r="AC2025" s="6"/>
    </row>
    <row r="2026" spans="16:29" x14ac:dyDescent="0.25">
      <c r="P2026" s="3"/>
      <c r="Q2026" s="4"/>
      <c r="R2026" s="5"/>
      <c r="AC2026" s="6"/>
    </row>
    <row r="2027" spans="16:29" x14ac:dyDescent="0.25">
      <c r="P2027" s="3"/>
      <c r="Q2027" s="4"/>
      <c r="R2027" s="5"/>
      <c r="AC2027" s="6"/>
    </row>
    <row r="2028" spans="16:29" x14ac:dyDescent="0.25">
      <c r="P2028" s="3"/>
      <c r="Q2028" s="4"/>
      <c r="R2028" s="5"/>
      <c r="AC2028" s="6"/>
    </row>
    <row r="2029" spans="16:29" x14ac:dyDescent="0.25">
      <c r="P2029" s="3"/>
      <c r="Q2029" s="4"/>
      <c r="R2029" s="5"/>
      <c r="AC2029" s="6"/>
    </row>
    <row r="2030" spans="16:29" x14ac:dyDescent="0.25">
      <c r="P2030" s="3"/>
      <c r="Q2030" s="4"/>
      <c r="R2030" s="5"/>
      <c r="AC2030" s="6"/>
    </row>
    <row r="2031" spans="16:29" x14ac:dyDescent="0.25">
      <c r="P2031" s="3"/>
      <c r="Q2031" s="4"/>
      <c r="R2031" s="5"/>
      <c r="AC2031" s="6"/>
    </row>
    <row r="2032" spans="16:29" x14ac:dyDescent="0.25">
      <c r="P2032" s="3"/>
      <c r="Q2032" s="4"/>
      <c r="R2032" s="5"/>
      <c r="AC2032" s="6"/>
    </row>
    <row r="2033" spans="16:29" x14ac:dyDescent="0.25">
      <c r="P2033" s="3"/>
      <c r="Q2033" s="4"/>
      <c r="R2033" s="5"/>
      <c r="AC2033" s="6"/>
    </row>
    <row r="2034" spans="16:29" x14ac:dyDescent="0.25">
      <c r="P2034" s="3"/>
      <c r="Q2034" s="4"/>
      <c r="R2034" s="5"/>
      <c r="AC2034" s="6"/>
    </row>
    <row r="2035" spans="16:29" x14ac:dyDescent="0.25">
      <c r="P2035" s="3"/>
      <c r="Q2035" s="4"/>
      <c r="R2035" s="5"/>
      <c r="AC2035" s="6"/>
    </row>
    <row r="2036" spans="16:29" x14ac:dyDescent="0.25">
      <c r="P2036" s="3"/>
      <c r="Q2036" s="4"/>
      <c r="R2036" s="5"/>
      <c r="AC2036" s="6"/>
    </row>
    <row r="2037" spans="16:29" x14ac:dyDescent="0.25">
      <c r="P2037" s="3"/>
      <c r="Q2037" s="4"/>
      <c r="R2037" s="5"/>
      <c r="AC2037" s="6"/>
    </row>
    <row r="2038" spans="16:29" x14ac:dyDescent="0.25">
      <c r="P2038" s="3"/>
      <c r="Q2038" s="4"/>
      <c r="R2038" s="5"/>
      <c r="AC2038" s="6"/>
    </row>
    <row r="2039" spans="16:29" x14ac:dyDescent="0.25">
      <c r="P2039" s="3"/>
      <c r="Q2039" s="4"/>
      <c r="R2039" s="5"/>
      <c r="AC2039" s="6"/>
    </row>
    <row r="2040" spans="16:29" x14ac:dyDescent="0.25">
      <c r="P2040" s="3"/>
      <c r="Q2040" s="4"/>
      <c r="R2040" s="5"/>
      <c r="AC2040" s="6"/>
    </row>
    <row r="2041" spans="16:29" x14ac:dyDescent="0.25">
      <c r="P2041" s="3"/>
      <c r="Q2041" s="4"/>
      <c r="R2041" s="5"/>
      <c r="AC2041" s="6"/>
    </row>
    <row r="2042" spans="16:29" x14ac:dyDescent="0.25">
      <c r="P2042" s="3"/>
      <c r="Q2042" s="4"/>
      <c r="R2042" s="5"/>
      <c r="AC2042" s="6"/>
    </row>
    <row r="2043" spans="16:29" x14ac:dyDescent="0.25">
      <c r="P2043" s="3"/>
      <c r="Q2043" s="4"/>
      <c r="R2043" s="5"/>
      <c r="AC2043" s="6"/>
    </row>
    <row r="2044" spans="16:29" x14ac:dyDescent="0.25">
      <c r="P2044" s="3"/>
      <c r="Q2044" s="4"/>
      <c r="R2044" s="5"/>
      <c r="AC2044" s="6"/>
    </row>
    <row r="2045" spans="16:29" x14ac:dyDescent="0.25">
      <c r="P2045" s="3"/>
      <c r="Q2045" s="4"/>
      <c r="R2045" s="5"/>
      <c r="AC2045" s="6"/>
    </row>
    <row r="2046" spans="16:29" x14ac:dyDescent="0.25">
      <c r="P2046" s="3"/>
      <c r="Q2046" s="4"/>
      <c r="R2046" s="5"/>
      <c r="AC2046" s="6"/>
    </row>
    <row r="2047" spans="16:29" x14ac:dyDescent="0.25">
      <c r="P2047" s="3"/>
      <c r="Q2047" s="4"/>
      <c r="R2047" s="5"/>
      <c r="AC2047" s="6"/>
    </row>
    <row r="2048" spans="16:29" x14ac:dyDescent="0.25">
      <c r="P2048" s="3"/>
      <c r="Q2048" s="4"/>
      <c r="R2048" s="5"/>
      <c r="AC2048" s="6"/>
    </row>
    <row r="2049" spans="16:29" x14ac:dyDescent="0.25">
      <c r="P2049" s="3"/>
      <c r="Q2049" s="4"/>
      <c r="R2049" s="5"/>
      <c r="AC2049" s="6"/>
    </row>
    <row r="2050" spans="16:29" x14ac:dyDescent="0.25">
      <c r="P2050" s="3"/>
      <c r="Q2050" s="4"/>
      <c r="R2050" s="5"/>
      <c r="AC2050" s="6"/>
    </row>
    <row r="2051" spans="16:29" x14ac:dyDescent="0.25">
      <c r="P2051" s="3"/>
      <c r="Q2051" s="4"/>
      <c r="R2051" s="5"/>
      <c r="AC2051" s="6"/>
    </row>
    <row r="2052" spans="16:29" x14ac:dyDescent="0.25">
      <c r="P2052" s="3"/>
      <c r="Q2052" s="4"/>
      <c r="R2052" s="5"/>
      <c r="AC2052" s="6"/>
    </row>
    <row r="2053" spans="16:29" x14ac:dyDescent="0.25">
      <c r="P2053" s="3"/>
      <c r="Q2053" s="4"/>
      <c r="R2053" s="5"/>
      <c r="AC2053" s="6"/>
    </row>
    <row r="2054" spans="16:29" x14ac:dyDescent="0.25">
      <c r="P2054" s="3"/>
      <c r="Q2054" s="4"/>
      <c r="R2054" s="5"/>
      <c r="AC2054" s="6"/>
    </row>
    <row r="2055" spans="16:29" x14ac:dyDescent="0.25">
      <c r="P2055" s="3"/>
      <c r="Q2055" s="4"/>
      <c r="R2055" s="5"/>
      <c r="AC2055" s="6"/>
    </row>
    <row r="2056" spans="16:29" x14ac:dyDescent="0.25">
      <c r="P2056" s="3"/>
      <c r="Q2056" s="4"/>
      <c r="R2056" s="5"/>
      <c r="AC2056" s="6"/>
    </row>
    <row r="2057" spans="16:29" x14ac:dyDescent="0.25">
      <c r="P2057" s="3"/>
      <c r="Q2057" s="4"/>
      <c r="R2057" s="5"/>
      <c r="AC2057" s="6"/>
    </row>
    <row r="2058" spans="16:29" x14ac:dyDescent="0.25">
      <c r="P2058" s="3"/>
      <c r="Q2058" s="4"/>
      <c r="R2058" s="5"/>
      <c r="AC2058" s="6"/>
    </row>
    <row r="2059" spans="16:29" x14ac:dyDescent="0.25">
      <c r="P2059" s="3"/>
      <c r="Q2059" s="4"/>
      <c r="R2059" s="5"/>
      <c r="AC2059" s="6"/>
    </row>
    <row r="2060" spans="16:29" x14ac:dyDescent="0.25">
      <c r="P2060" s="3"/>
      <c r="Q2060" s="4"/>
      <c r="R2060" s="5"/>
      <c r="AC2060" s="6"/>
    </row>
    <row r="2061" spans="16:29" x14ac:dyDescent="0.25">
      <c r="P2061" s="3"/>
      <c r="Q2061" s="4"/>
      <c r="R2061" s="5"/>
      <c r="AC2061" s="6"/>
    </row>
    <row r="2062" spans="16:29" x14ac:dyDescent="0.25">
      <c r="P2062" s="3"/>
      <c r="Q2062" s="4"/>
      <c r="R2062" s="5"/>
      <c r="AC2062" s="6"/>
    </row>
    <row r="2063" spans="16:29" x14ac:dyDescent="0.25">
      <c r="P2063" s="3"/>
      <c r="Q2063" s="4"/>
      <c r="R2063" s="5"/>
      <c r="AC2063" s="6"/>
    </row>
    <row r="2064" spans="16:29" x14ac:dyDescent="0.25">
      <c r="P2064" s="3"/>
      <c r="Q2064" s="4"/>
      <c r="R2064" s="5"/>
      <c r="AC2064" s="6"/>
    </row>
    <row r="2065" spans="16:29" x14ac:dyDescent="0.25">
      <c r="P2065" s="3"/>
      <c r="Q2065" s="4"/>
      <c r="R2065" s="5"/>
      <c r="AC2065" s="6"/>
    </row>
    <row r="2066" spans="16:29" x14ac:dyDescent="0.25">
      <c r="P2066" s="3"/>
      <c r="Q2066" s="4"/>
      <c r="R2066" s="5"/>
      <c r="AC2066" s="6"/>
    </row>
    <row r="2067" spans="16:29" x14ac:dyDescent="0.25">
      <c r="P2067" s="3"/>
      <c r="Q2067" s="4"/>
      <c r="R2067" s="5"/>
      <c r="AC2067" s="6"/>
    </row>
    <row r="2068" spans="16:29" x14ac:dyDescent="0.25">
      <c r="P2068" s="3"/>
      <c r="Q2068" s="4"/>
      <c r="R2068" s="5"/>
      <c r="AC2068" s="6"/>
    </row>
    <row r="2069" spans="16:29" x14ac:dyDescent="0.25">
      <c r="P2069" s="3"/>
      <c r="Q2069" s="4"/>
      <c r="R2069" s="5"/>
      <c r="AC2069" s="6"/>
    </row>
    <row r="2070" spans="16:29" x14ac:dyDescent="0.25">
      <c r="P2070" s="3"/>
      <c r="Q2070" s="4"/>
      <c r="R2070" s="5"/>
      <c r="AC2070" s="6"/>
    </row>
    <row r="2071" spans="16:29" x14ac:dyDescent="0.25">
      <c r="P2071" s="3"/>
      <c r="Q2071" s="4"/>
      <c r="R2071" s="5"/>
      <c r="AC2071" s="6"/>
    </row>
    <row r="2072" spans="16:29" x14ac:dyDescent="0.25">
      <c r="P2072" s="3"/>
      <c r="Q2072" s="4"/>
      <c r="R2072" s="5"/>
      <c r="AC2072" s="6"/>
    </row>
    <row r="2073" spans="16:29" x14ac:dyDescent="0.25">
      <c r="P2073" s="3"/>
      <c r="Q2073" s="4"/>
      <c r="R2073" s="5"/>
      <c r="AC2073" s="6"/>
    </row>
    <row r="2074" spans="16:29" x14ac:dyDescent="0.25">
      <c r="P2074" s="3"/>
      <c r="Q2074" s="4"/>
      <c r="R2074" s="5"/>
      <c r="AC2074" s="6"/>
    </row>
    <row r="2075" spans="16:29" x14ac:dyDescent="0.25">
      <c r="P2075" s="3"/>
      <c r="Q2075" s="4"/>
      <c r="R2075" s="5"/>
      <c r="AC2075" s="6"/>
    </row>
    <row r="2076" spans="16:29" x14ac:dyDescent="0.25">
      <c r="P2076" s="3"/>
      <c r="Q2076" s="4"/>
      <c r="R2076" s="5"/>
      <c r="AC2076" s="6"/>
    </row>
    <row r="2077" spans="16:29" x14ac:dyDescent="0.25">
      <c r="P2077" s="3"/>
      <c r="Q2077" s="4"/>
      <c r="R2077" s="5"/>
      <c r="AC2077" s="6"/>
    </row>
    <row r="2078" spans="16:29" x14ac:dyDescent="0.25">
      <c r="P2078" s="3"/>
      <c r="Q2078" s="4"/>
      <c r="R2078" s="5"/>
      <c r="AC2078" s="6"/>
    </row>
    <row r="2079" spans="16:29" x14ac:dyDescent="0.25">
      <c r="P2079" s="3"/>
      <c r="Q2079" s="4"/>
      <c r="R2079" s="5"/>
      <c r="AC2079" s="6"/>
    </row>
    <row r="2080" spans="16:29" x14ac:dyDescent="0.25">
      <c r="P2080" s="3"/>
      <c r="Q2080" s="4"/>
      <c r="R2080" s="5"/>
      <c r="AC2080" s="6"/>
    </row>
    <row r="2081" spans="16:29" x14ac:dyDescent="0.25">
      <c r="P2081" s="3"/>
      <c r="Q2081" s="4"/>
      <c r="R2081" s="5"/>
      <c r="AC2081" s="6"/>
    </row>
    <row r="2082" spans="16:29" x14ac:dyDescent="0.25">
      <c r="P2082" s="3"/>
      <c r="Q2082" s="4"/>
      <c r="R2082" s="5"/>
      <c r="AC2082" s="6"/>
    </row>
    <row r="2083" spans="16:29" x14ac:dyDescent="0.25">
      <c r="P2083" s="3"/>
      <c r="Q2083" s="4"/>
      <c r="R2083" s="5"/>
      <c r="AC2083" s="6"/>
    </row>
    <row r="2084" spans="16:29" x14ac:dyDescent="0.25">
      <c r="P2084" s="3"/>
      <c r="Q2084" s="4"/>
      <c r="R2084" s="5"/>
      <c r="AC2084" s="6"/>
    </row>
    <row r="2085" spans="16:29" x14ac:dyDescent="0.25">
      <c r="P2085" s="3"/>
      <c r="Q2085" s="4"/>
      <c r="R2085" s="5"/>
      <c r="AC2085" s="6"/>
    </row>
    <row r="2086" spans="16:29" x14ac:dyDescent="0.25">
      <c r="P2086" s="3"/>
      <c r="Q2086" s="4"/>
      <c r="R2086" s="5"/>
      <c r="AC2086" s="6"/>
    </row>
    <row r="2087" spans="16:29" x14ac:dyDescent="0.25">
      <c r="P2087" s="3"/>
      <c r="Q2087" s="4"/>
      <c r="R2087" s="5"/>
      <c r="AC2087" s="6"/>
    </row>
    <row r="2088" spans="16:29" x14ac:dyDescent="0.25">
      <c r="P2088" s="3"/>
      <c r="Q2088" s="4"/>
      <c r="R2088" s="5"/>
      <c r="AC2088" s="6"/>
    </row>
    <row r="2089" spans="16:29" x14ac:dyDescent="0.25">
      <c r="P2089" s="3"/>
      <c r="Q2089" s="4"/>
      <c r="R2089" s="5"/>
      <c r="AC2089" s="6"/>
    </row>
    <row r="2090" spans="16:29" x14ac:dyDescent="0.25">
      <c r="P2090" s="3"/>
      <c r="Q2090" s="4"/>
      <c r="R2090" s="5"/>
      <c r="AC2090" s="6"/>
    </row>
    <row r="2091" spans="16:29" x14ac:dyDescent="0.25">
      <c r="P2091" s="3"/>
      <c r="Q2091" s="4"/>
      <c r="R2091" s="5"/>
      <c r="AC2091" s="6"/>
    </row>
    <row r="2092" spans="16:29" x14ac:dyDescent="0.25">
      <c r="P2092" s="3"/>
      <c r="Q2092" s="4"/>
      <c r="R2092" s="5"/>
      <c r="AC2092" s="6"/>
    </row>
    <row r="2093" spans="16:29" x14ac:dyDescent="0.25">
      <c r="P2093" s="3"/>
      <c r="Q2093" s="4"/>
      <c r="R2093" s="5"/>
      <c r="AC2093" s="6"/>
    </row>
    <row r="2094" spans="16:29" x14ac:dyDescent="0.25">
      <c r="P2094" s="3"/>
      <c r="Q2094" s="4"/>
      <c r="R2094" s="5"/>
      <c r="AC2094" s="6"/>
    </row>
    <row r="2095" spans="16:29" x14ac:dyDescent="0.25">
      <c r="P2095" s="3"/>
      <c r="Q2095" s="4"/>
      <c r="R2095" s="5"/>
      <c r="AC2095" s="6"/>
    </row>
    <row r="2096" spans="16:29" x14ac:dyDescent="0.25">
      <c r="P2096" s="3"/>
      <c r="Q2096" s="4"/>
      <c r="R2096" s="5"/>
      <c r="AC2096" s="6"/>
    </row>
    <row r="2097" spans="16:29" x14ac:dyDescent="0.25">
      <c r="P2097" s="3"/>
      <c r="Q2097" s="4"/>
      <c r="R2097" s="5"/>
      <c r="AC2097" s="6"/>
    </row>
    <row r="2098" spans="16:29" x14ac:dyDescent="0.25">
      <c r="P2098" s="3"/>
      <c r="Q2098" s="4"/>
      <c r="R2098" s="5"/>
      <c r="AC2098" s="6"/>
    </row>
    <row r="2099" spans="16:29" x14ac:dyDescent="0.25">
      <c r="P2099" s="3"/>
      <c r="Q2099" s="4"/>
      <c r="R2099" s="5"/>
      <c r="AC2099" s="6"/>
    </row>
    <row r="2100" spans="16:29" x14ac:dyDescent="0.25">
      <c r="P2100" s="3"/>
      <c r="Q2100" s="4"/>
      <c r="R2100" s="5"/>
      <c r="AC2100" s="6"/>
    </row>
    <row r="2101" spans="16:29" x14ac:dyDescent="0.25">
      <c r="P2101" s="3"/>
      <c r="Q2101" s="4"/>
      <c r="R2101" s="5"/>
      <c r="AC2101" s="6"/>
    </row>
    <row r="2102" spans="16:29" x14ac:dyDescent="0.25">
      <c r="P2102" s="3"/>
      <c r="Q2102" s="4"/>
      <c r="R2102" s="5"/>
      <c r="AC2102" s="6"/>
    </row>
    <row r="2103" spans="16:29" x14ac:dyDescent="0.25">
      <c r="P2103" s="3"/>
      <c r="Q2103" s="4"/>
      <c r="R2103" s="5"/>
      <c r="AC2103" s="6"/>
    </row>
    <row r="2104" spans="16:29" x14ac:dyDescent="0.25">
      <c r="P2104" s="3"/>
      <c r="Q2104" s="4"/>
      <c r="R2104" s="5"/>
      <c r="AC2104" s="6"/>
    </row>
    <row r="2105" spans="16:29" x14ac:dyDescent="0.25">
      <c r="P2105" s="3"/>
      <c r="Q2105" s="4"/>
      <c r="R2105" s="5"/>
      <c r="AC2105" s="6"/>
    </row>
    <row r="2106" spans="16:29" x14ac:dyDescent="0.25">
      <c r="P2106" s="3"/>
      <c r="Q2106" s="4"/>
      <c r="R2106" s="5"/>
      <c r="AC2106" s="6"/>
    </row>
    <row r="2107" spans="16:29" x14ac:dyDescent="0.25">
      <c r="P2107" s="3"/>
      <c r="Q2107" s="4"/>
      <c r="R2107" s="5"/>
      <c r="AC2107" s="6"/>
    </row>
    <row r="2108" spans="16:29" x14ac:dyDescent="0.25">
      <c r="P2108" s="3"/>
      <c r="Q2108" s="4"/>
      <c r="R2108" s="5"/>
      <c r="AC2108" s="6"/>
    </row>
    <row r="2109" spans="16:29" x14ac:dyDescent="0.25">
      <c r="P2109" s="3"/>
      <c r="Q2109" s="4"/>
      <c r="R2109" s="5"/>
      <c r="AC2109" s="6"/>
    </row>
    <row r="2110" spans="16:29" x14ac:dyDescent="0.25">
      <c r="P2110" s="3"/>
      <c r="Q2110" s="4"/>
      <c r="R2110" s="5"/>
      <c r="AC2110" s="6"/>
    </row>
    <row r="2111" spans="16:29" x14ac:dyDescent="0.25">
      <c r="P2111" s="3"/>
      <c r="Q2111" s="4"/>
      <c r="R2111" s="5"/>
      <c r="AC2111" s="6"/>
    </row>
    <row r="2112" spans="16:29" x14ac:dyDescent="0.25">
      <c r="P2112" s="3"/>
      <c r="Q2112" s="4"/>
      <c r="R2112" s="5"/>
      <c r="AC2112" s="6"/>
    </row>
    <row r="2113" spans="16:29" x14ac:dyDescent="0.25">
      <c r="P2113" s="3"/>
      <c r="Q2113" s="4"/>
      <c r="R2113" s="5"/>
      <c r="AC2113" s="6"/>
    </row>
    <row r="2114" spans="16:29" x14ac:dyDescent="0.25">
      <c r="P2114" s="3"/>
      <c r="Q2114" s="4"/>
      <c r="R2114" s="5"/>
      <c r="AC2114" s="6"/>
    </row>
    <row r="2115" spans="16:29" x14ac:dyDescent="0.25">
      <c r="P2115" s="3"/>
      <c r="Q2115" s="4"/>
      <c r="R2115" s="5"/>
      <c r="AC2115" s="6"/>
    </row>
    <row r="2116" spans="16:29" x14ac:dyDescent="0.25">
      <c r="P2116" s="3"/>
      <c r="Q2116" s="4"/>
      <c r="R2116" s="5"/>
      <c r="AC2116" s="6"/>
    </row>
    <row r="2117" spans="16:29" x14ac:dyDescent="0.25">
      <c r="P2117" s="3"/>
      <c r="Q2117" s="4"/>
      <c r="R2117" s="5"/>
      <c r="AC2117" s="6"/>
    </row>
    <row r="2118" spans="16:29" x14ac:dyDescent="0.25">
      <c r="P2118" s="3"/>
      <c r="Q2118" s="4"/>
      <c r="R2118" s="5"/>
      <c r="AC2118" s="6"/>
    </row>
    <row r="2119" spans="16:29" x14ac:dyDescent="0.25">
      <c r="P2119" s="3"/>
      <c r="Q2119" s="4"/>
      <c r="R2119" s="5"/>
      <c r="AC2119" s="6"/>
    </row>
    <row r="2120" spans="16:29" x14ac:dyDescent="0.25">
      <c r="P2120" s="3"/>
      <c r="Q2120" s="4"/>
      <c r="R2120" s="5"/>
      <c r="AC2120" s="6"/>
    </row>
    <row r="2121" spans="16:29" x14ac:dyDescent="0.25">
      <c r="P2121" s="3"/>
      <c r="Q2121" s="4"/>
      <c r="R2121" s="5"/>
      <c r="AC2121" s="6"/>
    </row>
    <row r="2122" spans="16:29" x14ac:dyDescent="0.25">
      <c r="P2122" s="3"/>
      <c r="Q2122" s="4"/>
      <c r="R2122" s="5"/>
      <c r="AC2122" s="6"/>
    </row>
    <row r="2123" spans="16:29" x14ac:dyDescent="0.25">
      <c r="P2123" s="3"/>
      <c r="Q2123" s="4"/>
      <c r="R2123" s="5"/>
      <c r="AC2123" s="6"/>
    </row>
    <row r="2124" spans="16:29" x14ac:dyDescent="0.25">
      <c r="P2124" s="3"/>
      <c r="Q2124" s="4"/>
      <c r="R2124" s="5"/>
      <c r="AC2124" s="6"/>
    </row>
    <row r="2125" spans="16:29" x14ac:dyDescent="0.25">
      <c r="P2125" s="3"/>
      <c r="Q2125" s="4"/>
      <c r="R2125" s="5"/>
      <c r="AC2125" s="6"/>
    </row>
    <row r="2126" spans="16:29" x14ac:dyDescent="0.25">
      <c r="P2126" s="3"/>
      <c r="Q2126" s="4"/>
      <c r="R2126" s="5"/>
      <c r="AC2126" s="6"/>
    </row>
    <row r="2127" spans="16:29" x14ac:dyDescent="0.25">
      <c r="P2127" s="3"/>
      <c r="Q2127" s="4"/>
      <c r="R2127" s="5"/>
      <c r="AC2127" s="6"/>
    </row>
    <row r="2128" spans="16:29" x14ac:dyDescent="0.25">
      <c r="P2128" s="3"/>
      <c r="Q2128" s="4"/>
      <c r="R2128" s="5"/>
      <c r="AC2128" s="6"/>
    </row>
    <row r="2129" spans="16:29" x14ac:dyDescent="0.25">
      <c r="P2129" s="3"/>
      <c r="Q2129" s="4"/>
      <c r="R2129" s="5"/>
      <c r="AC2129" s="6"/>
    </row>
    <row r="2130" spans="16:29" x14ac:dyDescent="0.25">
      <c r="P2130" s="3"/>
      <c r="Q2130" s="4"/>
      <c r="R2130" s="5"/>
      <c r="AC2130" s="6"/>
    </row>
    <row r="2131" spans="16:29" x14ac:dyDescent="0.25">
      <c r="P2131" s="3"/>
      <c r="Q2131" s="4"/>
      <c r="R2131" s="5"/>
      <c r="AC2131" s="6"/>
    </row>
    <row r="2132" spans="16:29" x14ac:dyDescent="0.25">
      <c r="P2132" s="3"/>
      <c r="Q2132" s="4"/>
      <c r="R2132" s="5"/>
      <c r="AC2132" s="6"/>
    </row>
    <row r="2133" spans="16:29" x14ac:dyDescent="0.25">
      <c r="P2133" s="3"/>
      <c r="Q2133" s="4"/>
      <c r="R2133" s="5"/>
      <c r="AC2133" s="6"/>
    </row>
    <row r="2134" spans="16:29" x14ac:dyDescent="0.25">
      <c r="P2134" s="3"/>
      <c r="Q2134" s="4"/>
      <c r="R2134" s="5"/>
      <c r="AC2134" s="6"/>
    </row>
    <row r="2135" spans="16:29" x14ac:dyDescent="0.25">
      <c r="P2135" s="3"/>
      <c r="Q2135" s="4"/>
      <c r="R2135" s="5"/>
      <c r="AC2135" s="6"/>
    </row>
    <row r="2136" spans="16:29" x14ac:dyDescent="0.25">
      <c r="P2136" s="3"/>
      <c r="Q2136" s="4"/>
      <c r="R2136" s="5"/>
      <c r="AC2136" s="6"/>
    </row>
    <row r="2137" spans="16:29" x14ac:dyDescent="0.25">
      <c r="P2137" s="3"/>
      <c r="Q2137" s="4"/>
      <c r="R2137" s="5"/>
      <c r="AC2137" s="6"/>
    </row>
    <row r="2138" spans="16:29" x14ac:dyDescent="0.25">
      <c r="P2138" s="3"/>
      <c r="Q2138" s="4"/>
      <c r="R2138" s="5"/>
      <c r="AC2138" s="6"/>
    </row>
    <row r="2139" spans="16:29" x14ac:dyDescent="0.25">
      <c r="P2139" s="3"/>
      <c r="Q2139" s="4"/>
      <c r="R2139" s="5"/>
      <c r="AC2139" s="6"/>
    </row>
    <row r="2140" spans="16:29" x14ac:dyDescent="0.25">
      <c r="P2140" s="3"/>
      <c r="Q2140" s="4"/>
      <c r="R2140" s="5"/>
      <c r="AC2140" s="6"/>
    </row>
    <row r="2141" spans="16:29" x14ac:dyDescent="0.25">
      <c r="P2141" s="3"/>
      <c r="Q2141" s="4"/>
      <c r="R2141" s="5"/>
      <c r="AC2141" s="6"/>
    </row>
    <row r="2142" spans="16:29" x14ac:dyDescent="0.25">
      <c r="P2142" s="3"/>
      <c r="Q2142" s="4"/>
      <c r="R2142" s="5"/>
      <c r="AC2142" s="6"/>
    </row>
    <row r="2143" spans="16:29" x14ac:dyDescent="0.25">
      <c r="P2143" s="3"/>
      <c r="Q2143" s="4"/>
      <c r="R2143" s="5"/>
      <c r="AC2143" s="6"/>
    </row>
    <row r="2144" spans="16:29" x14ac:dyDescent="0.25">
      <c r="P2144" s="3"/>
      <c r="Q2144" s="4"/>
      <c r="R2144" s="5"/>
      <c r="AC2144" s="6"/>
    </row>
    <row r="2145" spans="16:29" x14ac:dyDescent="0.25">
      <c r="P2145" s="3"/>
      <c r="Q2145" s="4"/>
      <c r="R2145" s="5"/>
      <c r="AC2145" s="6"/>
    </row>
    <row r="2146" spans="16:29" x14ac:dyDescent="0.25">
      <c r="P2146" s="3"/>
      <c r="Q2146" s="4"/>
      <c r="R2146" s="5"/>
      <c r="AC2146" s="6"/>
    </row>
    <row r="2147" spans="16:29" x14ac:dyDescent="0.25">
      <c r="P2147" s="3"/>
      <c r="Q2147" s="4"/>
      <c r="R2147" s="5"/>
      <c r="AC2147" s="6"/>
    </row>
    <row r="2148" spans="16:29" x14ac:dyDescent="0.25">
      <c r="P2148" s="3"/>
      <c r="Q2148" s="4"/>
      <c r="R2148" s="5"/>
      <c r="AC2148" s="6"/>
    </row>
    <row r="2149" spans="16:29" x14ac:dyDescent="0.25">
      <c r="P2149" s="3"/>
      <c r="Q2149" s="4"/>
      <c r="R2149" s="5"/>
      <c r="AC2149" s="6"/>
    </row>
    <row r="2150" spans="16:29" x14ac:dyDescent="0.25">
      <c r="P2150" s="3"/>
      <c r="Q2150" s="4"/>
      <c r="R2150" s="5"/>
      <c r="AC2150" s="6"/>
    </row>
    <row r="2151" spans="16:29" x14ac:dyDescent="0.25">
      <c r="P2151" s="3"/>
      <c r="Q2151" s="4"/>
      <c r="R2151" s="5"/>
      <c r="AC2151" s="6"/>
    </row>
    <row r="2152" spans="16:29" x14ac:dyDescent="0.25">
      <c r="P2152" s="3"/>
      <c r="Q2152" s="4"/>
      <c r="R2152" s="5"/>
      <c r="AC2152" s="6"/>
    </row>
    <row r="2153" spans="16:29" x14ac:dyDescent="0.25">
      <c r="P2153" s="3"/>
      <c r="Q2153" s="4"/>
      <c r="R2153" s="5"/>
      <c r="AC2153" s="6"/>
    </row>
    <row r="2154" spans="16:29" x14ac:dyDescent="0.25">
      <c r="P2154" s="3"/>
      <c r="Q2154" s="4"/>
      <c r="R2154" s="5"/>
      <c r="AC2154" s="6"/>
    </row>
    <row r="2155" spans="16:29" x14ac:dyDescent="0.25">
      <c r="P2155" s="3"/>
      <c r="Q2155" s="4"/>
      <c r="R2155" s="5"/>
      <c r="AC2155" s="6"/>
    </row>
    <row r="2156" spans="16:29" x14ac:dyDescent="0.25">
      <c r="P2156" s="3"/>
      <c r="Q2156" s="4"/>
      <c r="R2156" s="5"/>
      <c r="AC2156" s="6"/>
    </row>
    <row r="2157" spans="16:29" x14ac:dyDescent="0.25">
      <c r="P2157" s="3"/>
      <c r="Q2157" s="4"/>
      <c r="R2157" s="5"/>
      <c r="AC2157" s="6"/>
    </row>
    <row r="2158" spans="16:29" x14ac:dyDescent="0.25">
      <c r="P2158" s="3"/>
      <c r="Q2158" s="4"/>
      <c r="R2158" s="5"/>
      <c r="AC2158" s="6"/>
    </row>
    <row r="2159" spans="16:29" x14ac:dyDescent="0.25">
      <c r="P2159" s="3"/>
      <c r="Q2159" s="4"/>
      <c r="R2159" s="5"/>
      <c r="AC2159" s="6"/>
    </row>
    <row r="2160" spans="16:29" x14ac:dyDescent="0.25">
      <c r="P2160" s="3"/>
      <c r="Q2160" s="4"/>
      <c r="R2160" s="5"/>
      <c r="AC2160" s="6"/>
    </row>
    <row r="2161" spans="16:29" x14ac:dyDescent="0.25">
      <c r="P2161" s="3"/>
      <c r="Q2161" s="4"/>
      <c r="R2161" s="5"/>
      <c r="AC2161" s="6"/>
    </row>
    <row r="2162" spans="16:29" x14ac:dyDescent="0.25">
      <c r="P2162" s="3"/>
      <c r="Q2162" s="4"/>
      <c r="R2162" s="5"/>
      <c r="AC2162" s="6"/>
    </row>
    <row r="2163" spans="16:29" x14ac:dyDescent="0.25">
      <c r="P2163" s="3"/>
      <c r="Q2163" s="4"/>
      <c r="R2163" s="5"/>
      <c r="AC2163" s="6"/>
    </row>
    <row r="2164" spans="16:29" x14ac:dyDescent="0.25">
      <c r="P2164" s="3"/>
      <c r="Q2164" s="4"/>
      <c r="R2164" s="5"/>
      <c r="AC2164" s="6"/>
    </row>
    <row r="2165" spans="16:29" x14ac:dyDescent="0.25">
      <c r="P2165" s="3"/>
      <c r="Q2165" s="4"/>
      <c r="R2165" s="5"/>
      <c r="AC2165" s="6"/>
    </row>
    <row r="2166" spans="16:29" x14ac:dyDescent="0.25">
      <c r="P2166" s="3"/>
      <c r="Q2166" s="4"/>
      <c r="R2166" s="5"/>
      <c r="AC2166" s="6"/>
    </row>
    <row r="2167" spans="16:29" x14ac:dyDescent="0.25">
      <c r="P2167" s="3"/>
      <c r="Q2167" s="4"/>
      <c r="R2167" s="5"/>
      <c r="AC2167" s="6"/>
    </row>
    <row r="2168" spans="16:29" x14ac:dyDescent="0.25">
      <c r="P2168" s="3"/>
      <c r="Q2168" s="4"/>
      <c r="R2168" s="5"/>
      <c r="AC2168" s="6"/>
    </row>
    <row r="2169" spans="16:29" x14ac:dyDescent="0.25">
      <c r="P2169" s="3"/>
      <c r="Q2169" s="4"/>
      <c r="R2169" s="5"/>
      <c r="AC2169" s="6"/>
    </row>
    <row r="2170" spans="16:29" x14ac:dyDescent="0.25">
      <c r="P2170" s="3"/>
      <c r="Q2170" s="4"/>
      <c r="R2170" s="5"/>
      <c r="AC2170" s="6"/>
    </row>
    <row r="2171" spans="16:29" x14ac:dyDescent="0.25">
      <c r="P2171" s="3"/>
      <c r="Q2171" s="4"/>
      <c r="R2171" s="5"/>
      <c r="AC2171" s="6"/>
    </row>
    <row r="2172" spans="16:29" x14ac:dyDescent="0.25">
      <c r="P2172" s="3"/>
      <c r="Q2172" s="4"/>
      <c r="R2172" s="5"/>
      <c r="AC2172" s="6"/>
    </row>
    <row r="2173" spans="16:29" x14ac:dyDescent="0.25">
      <c r="P2173" s="3"/>
      <c r="Q2173" s="4"/>
      <c r="R2173" s="5"/>
      <c r="AC2173" s="6"/>
    </row>
    <row r="2174" spans="16:29" x14ac:dyDescent="0.25">
      <c r="P2174" s="3"/>
      <c r="Q2174" s="4"/>
      <c r="R2174" s="5"/>
      <c r="AC2174" s="6"/>
    </row>
    <row r="2175" spans="16:29" x14ac:dyDescent="0.25">
      <c r="P2175" s="3"/>
      <c r="Q2175" s="4"/>
      <c r="R2175" s="5"/>
      <c r="AC2175" s="6"/>
    </row>
    <row r="2176" spans="16:29" x14ac:dyDescent="0.25">
      <c r="P2176" s="3"/>
      <c r="Q2176" s="4"/>
      <c r="R2176" s="5"/>
      <c r="AC2176" s="6"/>
    </row>
    <row r="2177" spans="16:29" x14ac:dyDescent="0.25">
      <c r="P2177" s="3"/>
      <c r="Q2177" s="4"/>
      <c r="R2177" s="5"/>
      <c r="AC2177" s="6"/>
    </row>
    <row r="2178" spans="16:29" x14ac:dyDescent="0.25">
      <c r="P2178" s="3"/>
      <c r="Q2178" s="4"/>
      <c r="R2178" s="5"/>
      <c r="AC2178" s="6"/>
    </row>
    <row r="2179" spans="16:29" x14ac:dyDescent="0.25">
      <c r="P2179" s="3"/>
      <c r="Q2179" s="4"/>
      <c r="R2179" s="5"/>
      <c r="AC2179" s="6"/>
    </row>
    <row r="2180" spans="16:29" x14ac:dyDescent="0.25">
      <c r="P2180" s="3"/>
      <c r="Q2180" s="4"/>
      <c r="R2180" s="5"/>
      <c r="AC2180" s="6"/>
    </row>
    <row r="2181" spans="16:29" x14ac:dyDescent="0.25">
      <c r="P2181" s="3"/>
      <c r="Q2181" s="4"/>
      <c r="R2181" s="5"/>
      <c r="AC2181" s="6"/>
    </row>
    <row r="2182" spans="16:29" x14ac:dyDescent="0.25">
      <c r="P2182" s="3"/>
      <c r="Q2182" s="4"/>
      <c r="R2182" s="5"/>
      <c r="AC2182" s="6"/>
    </row>
    <row r="2183" spans="16:29" x14ac:dyDescent="0.25">
      <c r="P2183" s="3"/>
      <c r="Q2183" s="4"/>
      <c r="R2183" s="5"/>
      <c r="AC2183" s="6"/>
    </row>
    <row r="2184" spans="16:29" x14ac:dyDescent="0.25">
      <c r="P2184" s="3"/>
      <c r="Q2184" s="4"/>
      <c r="R2184" s="5"/>
      <c r="AC2184" s="6"/>
    </row>
    <row r="2185" spans="16:29" x14ac:dyDescent="0.25">
      <c r="P2185" s="3"/>
      <c r="Q2185" s="4"/>
      <c r="R2185" s="5"/>
      <c r="AC2185" s="6"/>
    </row>
    <row r="2186" spans="16:29" x14ac:dyDescent="0.25">
      <c r="P2186" s="3"/>
      <c r="Q2186" s="4"/>
      <c r="R2186" s="5"/>
      <c r="AC2186" s="6"/>
    </row>
    <row r="2187" spans="16:29" x14ac:dyDescent="0.25">
      <c r="P2187" s="3"/>
      <c r="Q2187" s="4"/>
      <c r="R2187" s="5"/>
      <c r="AC2187" s="6"/>
    </row>
    <row r="2188" spans="16:29" x14ac:dyDescent="0.25">
      <c r="P2188" s="3"/>
      <c r="Q2188" s="4"/>
      <c r="R2188" s="5"/>
      <c r="AC2188" s="6"/>
    </row>
    <row r="2189" spans="16:29" x14ac:dyDescent="0.25">
      <c r="P2189" s="3"/>
      <c r="Q2189" s="4"/>
      <c r="R2189" s="5"/>
      <c r="AC2189" s="6"/>
    </row>
    <row r="2190" spans="16:29" x14ac:dyDescent="0.25">
      <c r="P2190" s="3"/>
      <c r="Q2190" s="4"/>
      <c r="R2190" s="5"/>
      <c r="AC2190" s="6"/>
    </row>
    <row r="2191" spans="16:29" x14ac:dyDescent="0.25">
      <c r="P2191" s="3"/>
      <c r="Q2191" s="4"/>
      <c r="R2191" s="5"/>
      <c r="AC2191" s="6"/>
    </row>
    <row r="2192" spans="16:29" x14ac:dyDescent="0.25">
      <c r="P2192" s="3"/>
      <c r="Q2192" s="4"/>
      <c r="R2192" s="5"/>
      <c r="AC2192" s="6"/>
    </row>
    <row r="2193" spans="16:29" x14ac:dyDescent="0.25">
      <c r="P2193" s="3"/>
      <c r="Q2193" s="4"/>
      <c r="R2193" s="5"/>
      <c r="AC2193" s="6"/>
    </row>
    <row r="2194" spans="16:29" x14ac:dyDescent="0.25">
      <c r="P2194" s="3"/>
      <c r="Q2194" s="4"/>
      <c r="R2194" s="5"/>
      <c r="AC2194" s="6"/>
    </row>
    <row r="2195" spans="16:29" x14ac:dyDescent="0.25">
      <c r="P2195" s="3"/>
      <c r="Q2195" s="4"/>
      <c r="R2195" s="5"/>
      <c r="AC2195" s="6"/>
    </row>
    <row r="2196" spans="16:29" x14ac:dyDescent="0.25">
      <c r="P2196" s="3"/>
      <c r="Q2196" s="4"/>
      <c r="R2196" s="5"/>
      <c r="AC2196" s="6"/>
    </row>
    <row r="2197" spans="16:29" x14ac:dyDescent="0.25">
      <c r="P2197" s="3"/>
      <c r="Q2197" s="4"/>
      <c r="R2197" s="5"/>
      <c r="AC2197" s="6"/>
    </row>
    <row r="2198" spans="16:29" x14ac:dyDescent="0.25">
      <c r="P2198" s="3"/>
      <c r="Q2198" s="4"/>
      <c r="R2198" s="5"/>
      <c r="AC2198" s="6"/>
    </row>
    <row r="2199" spans="16:29" x14ac:dyDescent="0.25">
      <c r="P2199" s="3"/>
      <c r="Q2199" s="4"/>
      <c r="R2199" s="5"/>
      <c r="AC2199" s="6"/>
    </row>
    <row r="2200" spans="16:29" x14ac:dyDescent="0.25">
      <c r="P2200" s="3"/>
      <c r="Q2200" s="4"/>
      <c r="R2200" s="5"/>
      <c r="AC2200" s="6"/>
    </row>
    <row r="2201" spans="16:29" x14ac:dyDescent="0.25">
      <c r="P2201" s="3"/>
      <c r="Q2201" s="4"/>
      <c r="R2201" s="5"/>
      <c r="AC2201" s="6"/>
    </row>
    <row r="2202" spans="16:29" x14ac:dyDescent="0.25">
      <c r="P2202" s="3"/>
      <c r="Q2202" s="4"/>
      <c r="R2202" s="5"/>
      <c r="AC2202" s="6"/>
    </row>
    <row r="2203" spans="16:29" x14ac:dyDescent="0.25">
      <c r="P2203" s="3"/>
      <c r="Q2203" s="4"/>
      <c r="R2203" s="5"/>
      <c r="AC2203" s="6"/>
    </row>
    <row r="2204" spans="16:29" x14ac:dyDescent="0.25">
      <c r="P2204" s="3"/>
      <c r="Q2204" s="4"/>
      <c r="R2204" s="5"/>
      <c r="AC2204" s="6"/>
    </row>
    <row r="2205" spans="16:29" x14ac:dyDescent="0.25">
      <c r="P2205" s="3"/>
      <c r="Q2205" s="4"/>
      <c r="R2205" s="5"/>
      <c r="AC2205" s="6"/>
    </row>
    <row r="2206" spans="16:29" x14ac:dyDescent="0.25">
      <c r="P2206" s="3"/>
      <c r="Q2206" s="4"/>
      <c r="R2206" s="5"/>
      <c r="AC2206" s="6"/>
    </row>
    <row r="2207" spans="16:29" x14ac:dyDescent="0.25">
      <c r="P2207" s="3"/>
      <c r="Q2207" s="4"/>
      <c r="R2207" s="5"/>
      <c r="AC2207" s="6"/>
    </row>
    <row r="2208" spans="16:29" x14ac:dyDescent="0.25">
      <c r="P2208" s="3"/>
      <c r="Q2208" s="4"/>
      <c r="R2208" s="5"/>
      <c r="AC2208" s="6"/>
    </row>
    <row r="2209" spans="16:29" x14ac:dyDescent="0.25">
      <c r="P2209" s="3"/>
      <c r="Q2209" s="4"/>
      <c r="R2209" s="5"/>
      <c r="AC2209" s="6"/>
    </row>
    <row r="2210" spans="16:29" x14ac:dyDescent="0.25">
      <c r="P2210" s="3"/>
      <c r="Q2210" s="4"/>
      <c r="R2210" s="5"/>
      <c r="AC2210" s="6"/>
    </row>
    <row r="2211" spans="16:29" x14ac:dyDescent="0.25">
      <c r="P2211" s="3"/>
      <c r="Q2211" s="4"/>
      <c r="R2211" s="5"/>
      <c r="AC2211" s="6"/>
    </row>
    <row r="2212" spans="16:29" x14ac:dyDescent="0.25">
      <c r="P2212" s="3"/>
      <c r="Q2212" s="4"/>
      <c r="R2212" s="5"/>
      <c r="AC2212" s="6"/>
    </row>
    <row r="2213" spans="16:29" x14ac:dyDescent="0.25">
      <c r="P2213" s="3"/>
      <c r="Q2213" s="4"/>
      <c r="R2213" s="5"/>
      <c r="AC2213" s="6"/>
    </row>
    <row r="2214" spans="16:29" x14ac:dyDescent="0.25">
      <c r="P2214" s="3"/>
      <c r="Q2214" s="4"/>
      <c r="R2214" s="5"/>
      <c r="AC2214" s="6"/>
    </row>
    <row r="2215" spans="16:29" x14ac:dyDescent="0.25">
      <c r="P2215" s="3"/>
      <c r="Q2215" s="4"/>
      <c r="R2215" s="5"/>
      <c r="AC2215" s="6"/>
    </row>
    <row r="2216" spans="16:29" x14ac:dyDescent="0.25">
      <c r="P2216" s="3"/>
      <c r="Q2216" s="4"/>
      <c r="R2216" s="5"/>
      <c r="AC2216" s="6"/>
    </row>
    <row r="2217" spans="16:29" x14ac:dyDescent="0.25">
      <c r="P2217" s="3"/>
      <c r="Q2217" s="4"/>
      <c r="R2217" s="5"/>
      <c r="AC2217" s="6"/>
    </row>
    <row r="2218" spans="16:29" x14ac:dyDescent="0.25">
      <c r="P2218" s="3"/>
      <c r="Q2218" s="4"/>
      <c r="R2218" s="5"/>
      <c r="AC2218" s="6"/>
    </row>
    <row r="2219" spans="16:29" x14ac:dyDescent="0.25">
      <c r="P2219" s="3"/>
      <c r="Q2219" s="4"/>
      <c r="R2219" s="5"/>
      <c r="AC2219" s="6"/>
    </row>
    <row r="2220" spans="16:29" x14ac:dyDescent="0.25">
      <c r="P2220" s="3"/>
      <c r="Q2220" s="4"/>
      <c r="R2220" s="5"/>
      <c r="AC2220" s="6"/>
    </row>
    <row r="2221" spans="16:29" x14ac:dyDescent="0.25">
      <c r="P2221" s="3"/>
      <c r="Q2221" s="4"/>
      <c r="R2221" s="5"/>
      <c r="AC2221" s="6"/>
    </row>
    <row r="2222" spans="16:29" x14ac:dyDescent="0.25">
      <c r="P2222" s="3"/>
      <c r="Q2222" s="4"/>
      <c r="R2222" s="5"/>
      <c r="AC2222" s="6"/>
    </row>
    <row r="2223" spans="16:29" x14ac:dyDescent="0.25">
      <c r="P2223" s="3"/>
      <c r="Q2223" s="4"/>
      <c r="R2223" s="5"/>
      <c r="AC2223" s="6"/>
    </row>
    <row r="2224" spans="16:29" x14ac:dyDescent="0.25">
      <c r="P2224" s="3"/>
      <c r="Q2224" s="4"/>
      <c r="R2224" s="5"/>
      <c r="AC2224" s="6"/>
    </row>
    <row r="2225" spans="16:29" x14ac:dyDescent="0.25">
      <c r="P2225" s="3"/>
      <c r="Q2225" s="4"/>
      <c r="R2225" s="5"/>
      <c r="AC2225" s="6"/>
    </row>
    <row r="2226" spans="16:29" x14ac:dyDescent="0.25">
      <c r="P2226" s="3"/>
      <c r="Q2226" s="4"/>
      <c r="R2226" s="5"/>
      <c r="AC2226" s="6"/>
    </row>
    <row r="2227" spans="16:29" x14ac:dyDescent="0.25">
      <c r="P2227" s="3"/>
      <c r="Q2227" s="4"/>
      <c r="R2227" s="5"/>
      <c r="AC2227" s="6"/>
    </row>
    <row r="2228" spans="16:29" x14ac:dyDescent="0.25">
      <c r="P2228" s="3"/>
      <c r="Q2228" s="4"/>
      <c r="R2228" s="5"/>
      <c r="AC2228" s="6"/>
    </row>
    <row r="2229" spans="16:29" x14ac:dyDescent="0.25">
      <c r="P2229" s="3"/>
      <c r="Q2229" s="4"/>
      <c r="R2229" s="5"/>
      <c r="AC2229" s="6"/>
    </row>
    <row r="2230" spans="16:29" x14ac:dyDescent="0.25">
      <c r="P2230" s="3"/>
      <c r="Q2230" s="4"/>
      <c r="R2230" s="5"/>
      <c r="AC2230" s="6"/>
    </row>
    <row r="2231" spans="16:29" x14ac:dyDescent="0.25">
      <c r="P2231" s="3"/>
      <c r="Q2231" s="4"/>
      <c r="R2231" s="5"/>
      <c r="AC2231" s="6"/>
    </row>
    <row r="2232" spans="16:29" x14ac:dyDescent="0.25">
      <c r="P2232" s="3"/>
      <c r="Q2232" s="4"/>
      <c r="R2232" s="5"/>
      <c r="AC2232" s="6"/>
    </row>
    <row r="2233" spans="16:29" x14ac:dyDescent="0.25">
      <c r="P2233" s="3"/>
      <c r="Q2233" s="4"/>
      <c r="R2233" s="5"/>
      <c r="AC2233" s="6"/>
    </row>
    <row r="2234" spans="16:29" x14ac:dyDescent="0.25">
      <c r="P2234" s="3"/>
      <c r="Q2234" s="4"/>
      <c r="R2234" s="5"/>
      <c r="AC2234" s="6"/>
    </row>
    <row r="2235" spans="16:29" x14ac:dyDescent="0.25">
      <c r="P2235" s="3"/>
      <c r="Q2235" s="4"/>
      <c r="R2235" s="5"/>
      <c r="AC2235" s="6"/>
    </row>
    <row r="2236" spans="16:29" x14ac:dyDescent="0.25">
      <c r="P2236" s="3"/>
      <c r="Q2236" s="4"/>
      <c r="R2236" s="5"/>
      <c r="AC2236" s="6"/>
    </row>
    <row r="2237" spans="16:29" x14ac:dyDescent="0.25">
      <c r="P2237" s="3"/>
      <c r="Q2237" s="4"/>
      <c r="R2237" s="5"/>
      <c r="AC2237" s="6"/>
    </row>
    <row r="2238" spans="16:29" x14ac:dyDescent="0.25">
      <c r="P2238" s="3"/>
      <c r="Q2238" s="4"/>
      <c r="R2238" s="5"/>
      <c r="AC2238" s="6"/>
    </row>
    <row r="2239" spans="16:29" x14ac:dyDescent="0.25">
      <c r="P2239" s="3"/>
      <c r="Q2239" s="4"/>
      <c r="R2239" s="5"/>
      <c r="AC2239" s="6"/>
    </row>
    <row r="2240" spans="16:29" x14ac:dyDescent="0.25">
      <c r="P2240" s="3"/>
      <c r="Q2240" s="4"/>
      <c r="R2240" s="5"/>
      <c r="AC2240" s="6"/>
    </row>
    <row r="2241" spans="16:29" x14ac:dyDescent="0.25">
      <c r="P2241" s="3"/>
      <c r="Q2241" s="4"/>
      <c r="R2241" s="5"/>
      <c r="AC2241" s="6"/>
    </row>
    <row r="2242" spans="16:29" x14ac:dyDescent="0.25">
      <c r="P2242" s="3"/>
      <c r="Q2242" s="4"/>
      <c r="R2242" s="5"/>
      <c r="AC2242" s="6"/>
    </row>
    <row r="2243" spans="16:29" x14ac:dyDescent="0.25">
      <c r="P2243" s="3"/>
      <c r="Q2243" s="4"/>
      <c r="R2243" s="5"/>
      <c r="AC2243" s="6"/>
    </row>
    <row r="2244" spans="16:29" x14ac:dyDescent="0.25">
      <c r="P2244" s="3"/>
      <c r="Q2244" s="4"/>
      <c r="R2244" s="5"/>
      <c r="AC2244" s="6"/>
    </row>
    <row r="2245" spans="16:29" x14ac:dyDescent="0.25">
      <c r="P2245" s="3"/>
      <c r="Q2245" s="4"/>
      <c r="R2245" s="5"/>
      <c r="AC2245" s="6"/>
    </row>
    <row r="2246" spans="16:29" x14ac:dyDescent="0.25">
      <c r="P2246" s="3"/>
      <c r="Q2246" s="4"/>
      <c r="R2246" s="5"/>
      <c r="AC2246" s="6"/>
    </row>
    <row r="2247" spans="16:29" x14ac:dyDescent="0.25">
      <c r="P2247" s="3"/>
      <c r="Q2247" s="4"/>
      <c r="R2247" s="5"/>
      <c r="AC2247" s="6"/>
    </row>
    <row r="2248" spans="16:29" x14ac:dyDescent="0.25">
      <c r="P2248" s="3"/>
      <c r="Q2248" s="4"/>
      <c r="R2248" s="5"/>
      <c r="AC2248" s="6"/>
    </row>
    <row r="2249" spans="16:29" x14ac:dyDescent="0.25">
      <c r="P2249" s="3"/>
      <c r="Q2249" s="4"/>
      <c r="R2249" s="5"/>
      <c r="AC2249" s="6"/>
    </row>
    <row r="2250" spans="16:29" x14ac:dyDescent="0.25">
      <c r="P2250" s="3"/>
      <c r="Q2250" s="4"/>
      <c r="R2250" s="5"/>
      <c r="AC2250" s="6"/>
    </row>
    <row r="2251" spans="16:29" x14ac:dyDescent="0.25">
      <c r="P2251" s="3"/>
      <c r="Q2251" s="4"/>
      <c r="R2251" s="5"/>
      <c r="AC2251" s="6"/>
    </row>
    <row r="2252" spans="16:29" x14ac:dyDescent="0.25">
      <c r="P2252" s="3"/>
      <c r="Q2252" s="4"/>
      <c r="R2252" s="5"/>
      <c r="AC2252" s="6"/>
    </row>
    <row r="2253" spans="16:29" x14ac:dyDescent="0.25">
      <c r="P2253" s="3"/>
      <c r="Q2253" s="4"/>
      <c r="R2253" s="5"/>
      <c r="AC2253" s="6"/>
    </row>
    <row r="2254" spans="16:29" x14ac:dyDescent="0.25">
      <c r="P2254" s="3"/>
      <c r="Q2254" s="4"/>
      <c r="R2254" s="5"/>
      <c r="AC2254" s="6"/>
    </row>
    <row r="2255" spans="16:29" x14ac:dyDescent="0.25">
      <c r="P2255" s="3"/>
      <c r="Q2255" s="4"/>
      <c r="R2255" s="5"/>
      <c r="AC2255" s="6"/>
    </row>
    <row r="2256" spans="16:29" x14ac:dyDescent="0.25">
      <c r="P2256" s="3"/>
      <c r="Q2256" s="4"/>
      <c r="R2256" s="5"/>
      <c r="AC2256" s="6"/>
    </row>
    <row r="2257" spans="16:29" x14ac:dyDescent="0.25">
      <c r="P2257" s="3"/>
      <c r="Q2257" s="4"/>
      <c r="R2257" s="5"/>
      <c r="AC2257" s="6"/>
    </row>
    <row r="2258" spans="16:29" x14ac:dyDescent="0.25">
      <c r="P2258" s="3"/>
      <c r="Q2258" s="4"/>
      <c r="R2258" s="5"/>
      <c r="AC2258" s="6"/>
    </row>
    <row r="2259" spans="16:29" x14ac:dyDescent="0.25">
      <c r="P2259" s="3"/>
      <c r="Q2259" s="4"/>
      <c r="R2259" s="5"/>
      <c r="AC2259" s="6"/>
    </row>
    <row r="2260" spans="16:29" x14ac:dyDescent="0.25">
      <c r="P2260" s="3"/>
      <c r="Q2260" s="4"/>
      <c r="R2260" s="5"/>
      <c r="AC2260" s="6"/>
    </row>
    <row r="2261" spans="16:29" x14ac:dyDescent="0.25">
      <c r="P2261" s="3"/>
      <c r="Q2261" s="4"/>
      <c r="R2261" s="5"/>
      <c r="AC2261" s="6"/>
    </row>
    <row r="2262" spans="16:29" x14ac:dyDescent="0.25">
      <c r="P2262" s="3"/>
      <c r="Q2262" s="4"/>
      <c r="R2262" s="5"/>
      <c r="AC2262" s="6"/>
    </row>
    <row r="2263" spans="16:29" x14ac:dyDescent="0.25">
      <c r="P2263" s="3"/>
      <c r="Q2263" s="4"/>
      <c r="R2263" s="5"/>
      <c r="AC2263" s="6"/>
    </row>
    <row r="2264" spans="16:29" x14ac:dyDescent="0.25">
      <c r="P2264" s="3"/>
      <c r="Q2264" s="4"/>
      <c r="R2264" s="5"/>
      <c r="AC2264" s="6"/>
    </row>
    <row r="2265" spans="16:29" x14ac:dyDescent="0.25">
      <c r="P2265" s="3"/>
      <c r="Q2265" s="4"/>
      <c r="R2265" s="5"/>
      <c r="AC2265" s="6"/>
    </row>
    <row r="2266" spans="16:29" x14ac:dyDescent="0.25">
      <c r="P2266" s="3"/>
      <c r="Q2266" s="4"/>
      <c r="R2266" s="5"/>
      <c r="AC2266" s="6"/>
    </row>
    <row r="2267" spans="16:29" x14ac:dyDescent="0.25">
      <c r="P2267" s="3"/>
      <c r="Q2267" s="4"/>
      <c r="R2267" s="5"/>
      <c r="AC2267" s="6"/>
    </row>
    <row r="2268" spans="16:29" x14ac:dyDescent="0.25">
      <c r="P2268" s="3"/>
      <c r="Q2268" s="4"/>
      <c r="R2268" s="5"/>
      <c r="AC2268" s="6"/>
    </row>
    <row r="2269" spans="16:29" x14ac:dyDescent="0.25">
      <c r="P2269" s="3"/>
      <c r="Q2269" s="4"/>
      <c r="R2269" s="5"/>
      <c r="AC2269" s="6"/>
    </row>
    <row r="2270" spans="16:29" x14ac:dyDescent="0.25">
      <c r="P2270" s="3"/>
      <c r="Q2270" s="4"/>
      <c r="R2270" s="5"/>
      <c r="AC2270" s="6"/>
    </row>
    <row r="2271" spans="16:29" x14ac:dyDescent="0.25">
      <c r="P2271" s="3"/>
      <c r="Q2271" s="4"/>
      <c r="R2271" s="5"/>
      <c r="AC2271" s="6"/>
    </row>
    <row r="2272" spans="16:29" x14ac:dyDescent="0.25">
      <c r="P2272" s="3"/>
      <c r="Q2272" s="4"/>
      <c r="R2272" s="5"/>
      <c r="AC2272" s="6"/>
    </row>
    <row r="2273" spans="16:29" x14ac:dyDescent="0.25">
      <c r="P2273" s="3"/>
      <c r="Q2273" s="4"/>
      <c r="R2273" s="5"/>
      <c r="AC2273" s="6"/>
    </row>
    <row r="2274" spans="16:29" x14ac:dyDescent="0.25">
      <c r="P2274" s="3"/>
      <c r="Q2274" s="4"/>
      <c r="R2274" s="5"/>
      <c r="AC2274" s="6"/>
    </row>
    <row r="2275" spans="16:29" x14ac:dyDescent="0.25">
      <c r="P2275" s="3"/>
      <c r="Q2275" s="4"/>
      <c r="R2275" s="5"/>
      <c r="AC2275" s="6"/>
    </row>
    <row r="2276" spans="16:29" x14ac:dyDescent="0.25">
      <c r="P2276" s="3"/>
      <c r="Q2276" s="4"/>
      <c r="R2276" s="5"/>
      <c r="AC2276" s="6"/>
    </row>
    <row r="2277" spans="16:29" x14ac:dyDescent="0.25">
      <c r="P2277" s="3"/>
      <c r="Q2277" s="4"/>
      <c r="R2277" s="5"/>
      <c r="AC2277" s="6"/>
    </row>
    <row r="2278" spans="16:29" x14ac:dyDescent="0.25">
      <c r="P2278" s="3"/>
      <c r="Q2278" s="4"/>
      <c r="R2278" s="5"/>
      <c r="AC2278" s="6"/>
    </row>
    <row r="2279" spans="16:29" x14ac:dyDescent="0.25">
      <c r="P2279" s="3"/>
      <c r="Q2279" s="4"/>
      <c r="R2279" s="5"/>
      <c r="AC2279" s="6"/>
    </row>
    <row r="2280" spans="16:29" x14ac:dyDescent="0.25">
      <c r="P2280" s="3"/>
      <c r="Q2280" s="4"/>
      <c r="R2280" s="5"/>
      <c r="AC2280" s="6"/>
    </row>
    <row r="2281" spans="16:29" x14ac:dyDescent="0.25">
      <c r="P2281" s="3"/>
      <c r="Q2281" s="4"/>
      <c r="R2281" s="5"/>
      <c r="AC2281" s="6"/>
    </row>
    <row r="2282" spans="16:29" x14ac:dyDescent="0.25">
      <c r="P2282" s="3"/>
      <c r="Q2282" s="4"/>
      <c r="R2282" s="5"/>
      <c r="AC2282" s="6"/>
    </row>
    <row r="2283" spans="16:29" x14ac:dyDescent="0.25">
      <c r="P2283" s="3"/>
      <c r="Q2283" s="4"/>
      <c r="R2283" s="5"/>
      <c r="AC2283" s="6"/>
    </row>
    <row r="2284" spans="16:29" x14ac:dyDescent="0.25">
      <c r="P2284" s="3"/>
      <c r="Q2284" s="4"/>
      <c r="R2284" s="5"/>
      <c r="AC2284" s="6"/>
    </row>
    <row r="2285" spans="16:29" x14ac:dyDescent="0.25">
      <c r="P2285" s="3"/>
      <c r="Q2285" s="4"/>
      <c r="R2285" s="5"/>
      <c r="AC2285" s="6"/>
    </row>
    <row r="2286" spans="16:29" x14ac:dyDescent="0.25">
      <c r="P2286" s="3"/>
      <c r="Q2286" s="4"/>
      <c r="R2286" s="5"/>
      <c r="AC2286" s="6"/>
    </row>
    <row r="2287" spans="16:29" x14ac:dyDescent="0.25">
      <c r="P2287" s="3"/>
      <c r="Q2287" s="4"/>
      <c r="R2287" s="5"/>
      <c r="AC2287" s="6"/>
    </row>
    <row r="2288" spans="16:29" x14ac:dyDescent="0.25">
      <c r="P2288" s="3"/>
      <c r="Q2288" s="4"/>
      <c r="R2288" s="5"/>
      <c r="AC2288" s="6"/>
    </row>
    <row r="2289" spans="16:29" x14ac:dyDescent="0.25">
      <c r="P2289" s="3"/>
      <c r="Q2289" s="4"/>
      <c r="R2289" s="5"/>
      <c r="AC2289" s="6"/>
    </row>
    <row r="2290" spans="16:29" x14ac:dyDescent="0.25">
      <c r="P2290" s="3"/>
      <c r="Q2290" s="4"/>
      <c r="R2290" s="5"/>
      <c r="AC2290" s="6"/>
    </row>
    <row r="2291" spans="16:29" x14ac:dyDescent="0.25">
      <c r="P2291" s="3"/>
      <c r="Q2291" s="4"/>
      <c r="R2291" s="5"/>
      <c r="AC2291" s="6"/>
    </row>
    <row r="2292" spans="16:29" x14ac:dyDescent="0.25">
      <c r="P2292" s="3"/>
      <c r="Q2292" s="4"/>
      <c r="R2292" s="5"/>
      <c r="AC2292" s="6"/>
    </row>
    <row r="2293" spans="16:29" x14ac:dyDescent="0.25">
      <c r="P2293" s="3"/>
      <c r="Q2293" s="4"/>
      <c r="R2293" s="5"/>
      <c r="AC2293" s="6"/>
    </row>
    <row r="2294" spans="16:29" x14ac:dyDescent="0.25">
      <c r="P2294" s="3"/>
      <c r="Q2294" s="4"/>
      <c r="R2294" s="5"/>
      <c r="AC2294" s="6"/>
    </row>
    <row r="2295" spans="16:29" x14ac:dyDescent="0.25">
      <c r="P2295" s="3"/>
      <c r="Q2295" s="4"/>
      <c r="R2295" s="5"/>
      <c r="AC2295" s="6"/>
    </row>
    <row r="2296" spans="16:29" x14ac:dyDescent="0.25">
      <c r="P2296" s="3"/>
      <c r="Q2296" s="4"/>
      <c r="R2296" s="5"/>
      <c r="AC2296" s="6"/>
    </row>
    <row r="2297" spans="16:29" x14ac:dyDescent="0.25">
      <c r="P2297" s="3"/>
      <c r="Q2297" s="4"/>
      <c r="R2297" s="5"/>
      <c r="AC2297" s="6"/>
    </row>
    <row r="2298" spans="16:29" x14ac:dyDescent="0.25">
      <c r="P2298" s="3"/>
      <c r="Q2298" s="4"/>
      <c r="R2298" s="5"/>
      <c r="AC2298" s="6"/>
    </row>
    <row r="2299" spans="16:29" x14ac:dyDescent="0.25">
      <c r="P2299" s="3"/>
      <c r="Q2299" s="4"/>
      <c r="R2299" s="5"/>
      <c r="AC2299" s="6"/>
    </row>
    <row r="2300" spans="16:29" x14ac:dyDescent="0.25">
      <c r="P2300" s="3"/>
      <c r="Q2300" s="4"/>
      <c r="R2300" s="5"/>
      <c r="AC2300" s="6"/>
    </row>
    <row r="2301" spans="16:29" x14ac:dyDescent="0.25">
      <c r="P2301" s="3"/>
      <c r="Q2301" s="4"/>
      <c r="R2301" s="5"/>
      <c r="AC2301" s="6"/>
    </row>
    <row r="2302" spans="16:29" x14ac:dyDescent="0.25">
      <c r="P2302" s="3"/>
      <c r="Q2302" s="4"/>
      <c r="R2302" s="5"/>
      <c r="AC2302" s="6"/>
    </row>
    <row r="2303" spans="16:29" x14ac:dyDescent="0.25">
      <c r="P2303" s="3"/>
      <c r="Q2303" s="4"/>
      <c r="R2303" s="5"/>
      <c r="AC2303" s="6"/>
    </row>
    <row r="2304" spans="16:29" x14ac:dyDescent="0.25">
      <c r="P2304" s="3"/>
      <c r="Q2304" s="4"/>
      <c r="R2304" s="5"/>
      <c r="AC2304" s="6"/>
    </row>
    <row r="2305" spans="16:29" x14ac:dyDescent="0.25">
      <c r="P2305" s="3"/>
      <c r="Q2305" s="4"/>
      <c r="R2305" s="5"/>
      <c r="AC2305" s="6"/>
    </row>
    <row r="2306" spans="16:29" x14ac:dyDescent="0.25">
      <c r="P2306" s="3"/>
      <c r="Q2306" s="4"/>
      <c r="R2306" s="5"/>
      <c r="AC2306" s="6"/>
    </row>
    <row r="2307" spans="16:29" x14ac:dyDescent="0.25">
      <c r="P2307" s="3"/>
      <c r="Q2307" s="4"/>
      <c r="R2307" s="5"/>
      <c r="AC2307" s="6"/>
    </row>
    <row r="2308" spans="16:29" x14ac:dyDescent="0.25">
      <c r="P2308" s="3"/>
      <c r="Q2308" s="4"/>
      <c r="R2308" s="5"/>
      <c r="AC2308" s="6"/>
    </row>
    <row r="2309" spans="16:29" x14ac:dyDescent="0.25">
      <c r="P2309" s="3"/>
      <c r="Q2309" s="4"/>
      <c r="R2309" s="5"/>
      <c r="AC2309" s="6"/>
    </row>
    <row r="2310" spans="16:29" x14ac:dyDescent="0.25">
      <c r="P2310" s="3"/>
      <c r="Q2310" s="4"/>
      <c r="R2310" s="5"/>
      <c r="AC2310" s="6"/>
    </row>
    <row r="2311" spans="16:29" x14ac:dyDescent="0.25">
      <c r="P2311" s="3"/>
      <c r="Q2311" s="4"/>
      <c r="R2311" s="5"/>
      <c r="AC2311" s="6"/>
    </row>
    <row r="2312" spans="16:29" x14ac:dyDescent="0.25">
      <c r="P2312" s="3"/>
      <c r="Q2312" s="4"/>
      <c r="R2312" s="5"/>
      <c r="AC2312" s="6"/>
    </row>
    <row r="2313" spans="16:29" x14ac:dyDescent="0.25">
      <c r="P2313" s="3"/>
      <c r="Q2313" s="4"/>
      <c r="R2313" s="5"/>
      <c r="AC2313" s="6"/>
    </row>
    <row r="2314" spans="16:29" x14ac:dyDescent="0.25">
      <c r="P2314" s="3"/>
      <c r="Q2314" s="4"/>
      <c r="R2314" s="5"/>
      <c r="AC2314" s="6"/>
    </row>
    <row r="2315" spans="16:29" x14ac:dyDescent="0.25">
      <c r="P2315" s="3"/>
      <c r="Q2315" s="4"/>
      <c r="R2315" s="5"/>
      <c r="AC2315" s="6"/>
    </row>
    <row r="2316" spans="16:29" x14ac:dyDescent="0.25">
      <c r="P2316" s="3"/>
      <c r="Q2316" s="4"/>
      <c r="R2316" s="5"/>
      <c r="AC2316" s="6"/>
    </row>
    <row r="2317" spans="16:29" x14ac:dyDescent="0.25">
      <c r="P2317" s="3"/>
      <c r="Q2317" s="4"/>
      <c r="R2317" s="5"/>
      <c r="AC2317" s="6"/>
    </row>
    <row r="2318" spans="16:29" x14ac:dyDescent="0.25">
      <c r="P2318" s="3"/>
      <c r="Q2318" s="4"/>
      <c r="R2318" s="5"/>
      <c r="AC2318" s="6"/>
    </row>
    <row r="2319" spans="16:29" x14ac:dyDescent="0.25">
      <c r="P2319" s="3"/>
      <c r="Q2319" s="4"/>
      <c r="R2319" s="5"/>
      <c r="AC2319" s="6"/>
    </row>
    <row r="2320" spans="16:29" x14ac:dyDescent="0.25">
      <c r="P2320" s="3"/>
      <c r="Q2320" s="4"/>
      <c r="R2320" s="5"/>
      <c r="AC2320" s="6"/>
    </row>
    <row r="2321" spans="16:29" x14ac:dyDescent="0.25">
      <c r="P2321" s="3"/>
      <c r="Q2321" s="4"/>
      <c r="R2321" s="5"/>
      <c r="AC2321" s="6"/>
    </row>
    <row r="2322" spans="16:29" x14ac:dyDescent="0.25">
      <c r="P2322" s="3"/>
      <c r="Q2322" s="4"/>
      <c r="R2322" s="5"/>
      <c r="AC2322" s="6"/>
    </row>
    <row r="2323" spans="16:29" x14ac:dyDescent="0.25">
      <c r="P2323" s="3"/>
      <c r="Q2323" s="4"/>
      <c r="R2323" s="5"/>
      <c r="AC2323" s="6"/>
    </row>
    <row r="2324" spans="16:29" x14ac:dyDescent="0.25">
      <c r="P2324" s="3"/>
      <c r="Q2324" s="4"/>
      <c r="R2324" s="5"/>
      <c r="AC2324" s="6"/>
    </row>
    <row r="2325" spans="16:29" x14ac:dyDescent="0.25">
      <c r="P2325" s="3"/>
      <c r="Q2325" s="4"/>
      <c r="R2325" s="5"/>
      <c r="AC2325" s="6"/>
    </row>
    <row r="2326" spans="16:29" x14ac:dyDescent="0.25">
      <c r="P2326" s="3"/>
      <c r="Q2326" s="4"/>
      <c r="R2326" s="5"/>
      <c r="AC2326" s="6"/>
    </row>
    <row r="2327" spans="16:29" x14ac:dyDescent="0.25">
      <c r="P2327" s="3"/>
      <c r="Q2327" s="4"/>
      <c r="R2327" s="5"/>
      <c r="AC2327" s="6"/>
    </row>
    <row r="2328" spans="16:29" x14ac:dyDescent="0.25">
      <c r="P2328" s="3"/>
      <c r="Q2328" s="4"/>
      <c r="R2328" s="5"/>
      <c r="AC2328" s="6"/>
    </row>
    <row r="2329" spans="16:29" x14ac:dyDescent="0.25">
      <c r="P2329" s="3"/>
      <c r="Q2329" s="4"/>
      <c r="R2329" s="5"/>
      <c r="AC2329" s="6"/>
    </row>
    <row r="2330" spans="16:29" x14ac:dyDescent="0.25">
      <c r="P2330" s="3"/>
      <c r="Q2330" s="4"/>
      <c r="R2330" s="5"/>
      <c r="AC2330" s="6"/>
    </row>
    <row r="2331" spans="16:29" x14ac:dyDescent="0.25">
      <c r="P2331" s="3"/>
      <c r="Q2331" s="4"/>
      <c r="R2331" s="5"/>
      <c r="AC2331" s="6"/>
    </row>
    <row r="2332" spans="16:29" x14ac:dyDescent="0.25">
      <c r="P2332" s="3"/>
      <c r="Q2332" s="4"/>
      <c r="R2332" s="5"/>
      <c r="AC2332" s="6"/>
    </row>
    <row r="2333" spans="16:29" x14ac:dyDescent="0.25">
      <c r="P2333" s="3"/>
      <c r="Q2333" s="4"/>
      <c r="R2333" s="5"/>
      <c r="AC2333" s="6"/>
    </row>
    <row r="2334" spans="16:29" x14ac:dyDescent="0.25">
      <c r="P2334" s="3"/>
      <c r="Q2334" s="4"/>
      <c r="R2334" s="5"/>
      <c r="AC2334" s="6"/>
    </row>
    <row r="2335" spans="16:29" x14ac:dyDescent="0.25">
      <c r="P2335" s="3"/>
      <c r="Q2335" s="4"/>
      <c r="R2335" s="5"/>
      <c r="AC2335" s="6"/>
    </row>
    <row r="2336" spans="16:29" x14ac:dyDescent="0.25">
      <c r="P2336" s="3"/>
      <c r="Q2336" s="4"/>
      <c r="R2336" s="5"/>
      <c r="AC2336" s="6"/>
    </row>
    <row r="2337" spans="16:29" x14ac:dyDescent="0.25">
      <c r="P2337" s="3"/>
      <c r="Q2337" s="4"/>
      <c r="R2337" s="5"/>
      <c r="AC2337" s="6"/>
    </row>
    <row r="2338" spans="16:29" x14ac:dyDescent="0.25">
      <c r="P2338" s="3"/>
      <c r="Q2338" s="4"/>
      <c r="R2338" s="5"/>
      <c r="AC2338" s="6"/>
    </row>
    <row r="2339" spans="16:29" x14ac:dyDescent="0.25">
      <c r="P2339" s="3"/>
      <c r="Q2339" s="4"/>
      <c r="R2339" s="5"/>
      <c r="AC2339" s="6"/>
    </row>
    <row r="2340" spans="16:29" x14ac:dyDescent="0.25">
      <c r="P2340" s="3"/>
      <c r="Q2340" s="4"/>
      <c r="R2340" s="5"/>
      <c r="AC2340" s="6"/>
    </row>
    <row r="2341" spans="16:29" x14ac:dyDescent="0.25">
      <c r="P2341" s="3"/>
      <c r="Q2341" s="4"/>
      <c r="R2341" s="5"/>
      <c r="AC2341" s="6"/>
    </row>
    <row r="2342" spans="16:29" x14ac:dyDescent="0.25">
      <c r="P2342" s="3"/>
      <c r="Q2342" s="4"/>
      <c r="R2342" s="5"/>
      <c r="AC2342" s="6"/>
    </row>
    <row r="2343" spans="16:29" x14ac:dyDescent="0.25">
      <c r="P2343" s="3"/>
      <c r="Q2343" s="4"/>
      <c r="R2343" s="5"/>
      <c r="AC2343" s="6"/>
    </row>
    <row r="2344" spans="16:29" x14ac:dyDescent="0.25">
      <c r="P2344" s="3"/>
      <c r="Q2344" s="4"/>
      <c r="R2344" s="5"/>
      <c r="AC2344" s="6"/>
    </row>
    <row r="2345" spans="16:29" x14ac:dyDescent="0.25">
      <c r="P2345" s="3"/>
      <c r="Q2345" s="4"/>
      <c r="R2345" s="5"/>
      <c r="AC2345" s="6"/>
    </row>
    <row r="2346" spans="16:29" x14ac:dyDescent="0.25">
      <c r="P2346" s="3"/>
      <c r="Q2346" s="4"/>
      <c r="R2346" s="5"/>
      <c r="AC2346" s="6"/>
    </row>
    <row r="2347" spans="16:29" x14ac:dyDescent="0.25">
      <c r="P2347" s="3"/>
      <c r="Q2347" s="4"/>
      <c r="R2347" s="5"/>
      <c r="AC2347" s="6"/>
    </row>
    <row r="2348" spans="16:29" x14ac:dyDescent="0.25">
      <c r="P2348" s="3"/>
      <c r="Q2348" s="4"/>
      <c r="R2348" s="5"/>
      <c r="AC2348" s="6"/>
    </row>
    <row r="2349" spans="16:29" x14ac:dyDescent="0.25">
      <c r="P2349" s="3"/>
      <c r="Q2349" s="4"/>
      <c r="R2349" s="5"/>
      <c r="AC2349" s="6"/>
    </row>
    <row r="2350" spans="16:29" x14ac:dyDescent="0.25">
      <c r="P2350" s="3"/>
      <c r="Q2350" s="4"/>
      <c r="R2350" s="5"/>
      <c r="AC2350" s="6"/>
    </row>
    <row r="2351" spans="16:29" x14ac:dyDescent="0.25">
      <c r="P2351" s="3"/>
      <c r="Q2351" s="4"/>
      <c r="R2351" s="5"/>
      <c r="AC2351" s="6"/>
    </row>
    <row r="2352" spans="16:29" x14ac:dyDescent="0.25">
      <c r="P2352" s="3"/>
      <c r="Q2352" s="4"/>
      <c r="R2352" s="5"/>
      <c r="AC2352" s="6"/>
    </row>
    <row r="2353" spans="16:29" x14ac:dyDescent="0.25">
      <c r="P2353" s="3"/>
      <c r="Q2353" s="4"/>
      <c r="R2353" s="5"/>
      <c r="AC2353" s="6"/>
    </row>
    <row r="2354" spans="16:29" x14ac:dyDescent="0.25">
      <c r="P2354" s="3"/>
      <c r="Q2354" s="4"/>
      <c r="R2354" s="5"/>
      <c r="AC2354" s="6"/>
    </row>
    <row r="2355" spans="16:29" x14ac:dyDescent="0.25">
      <c r="P2355" s="3"/>
      <c r="Q2355" s="4"/>
      <c r="R2355" s="5"/>
      <c r="AC2355" s="6"/>
    </row>
    <row r="2356" spans="16:29" x14ac:dyDescent="0.25">
      <c r="P2356" s="3"/>
      <c r="Q2356" s="4"/>
      <c r="R2356" s="5"/>
      <c r="AC2356" s="6"/>
    </row>
    <row r="2357" spans="16:29" x14ac:dyDescent="0.25">
      <c r="P2357" s="3"/>
      <c r="Q2357" s="4"/>
      <c r="R2357" s="5"/>
      <c r="AC2357" s="6"/>
    </row>
    <row r="2358" spans="16:29" x14ac:dyDescent="0.25">
      <c r="P2358" s="3"/>
      <c r="Q2358" s="4"/>
      <c r="R2358" s="5"/>
      <c r="AC2358" s="6"/>
    </row>
    <row r="2359" spans="16:29" x14ac:dyDescent="0.25">
      <c r="P2359" s="3"/>
      <c r="Q2359" s="4"/>
      <c r="R2359" s="5"/>
      <c r="AC2359" s="6"/>
    </row>
    <row r="2360" spans="16:29" x14ac:dyDescent="0.25">
      <c r="P2360" s="3"/>
      <c r="Q2360" s="4"/>
      <c r="R2360" s="5"/>
      <c r="AC2360" s="6"/>
    </row>
    <row r="2361" spans="16:29" x14ac:dyDescent="0.25">
      <c r="P2361" s="3"/>
      <c r="Q2361" s="4"/>
      <c r="R2361" s="5"/>
      <c r="AC2361" s="6"/>
    </row>
    <row r="2362" spans="16:29" x14ac:dyDescent="0.25">
      <c r="P2362" s="3"/>
      <c r="Q2362" s="4"/>
      <c r="R2362" s="5"/>
      <c r="AC2362" s="6"/>
    </row>
    <row r="2363" spans="16:29" x14ac:dyDescent="0.25">
      <c r="P2363" s="3"/>
      <c r="Q2363" s="4"/>
      <c r="R2363" s="5"/>
      <c r="AC2363" s="6"/>
    </row>
    <row r="2364" spans="16:29" x14ac:dyDescent="0.25">
      <c r="P2364" s="3"/>
      <c r="Q2364" s="4"/>
      <c r="R2364" s="5"/>
      <c r="AC2364" s="6"/>
    </row>
    <row r="2365" spans="16:29" x14ac:dyDescent="0.25">
      <c r="P2365" s="3"/>
      <c r="Q2365" s="4"/>
      <c r="R2365" s="5"/>
      <c r="AC2365" s="6"/>
    </row>
    <row r="2366" spans="16:29" x14ac:dyDescent="0.25">
      <c r="P2366" s="3"/>
      <c r="Q2366" s="4"/>
      <c r="R2366" s="5"/>
      <c r="AC2366" s="6"/>
    </row>
    <row r="2367" spans="16:29" x14ac:dyDescent="0.25">
      <c r="P2367" s="3"/>
      <c r="Q2367" s="4"/>
      <c r="R2367" s="5"/>
      <c r="AC2367" s="6"/>
    </row>
    <row r="2368" spans="16:29" x14ac:dyDescent="0.25">
      <c r="P2368" s="3"/>
      <c r="Q2368" s="4"/>
      <c r="R2368" s="5"/>
      <c r="AC2368" s="6"/>
    </row>
    <row r="2369" spans="16:29" x14ac:dyDescent="0.25">
      <c r="P2369" s="3"/>
      <c r="Q2369" s="4"/>
      <c r="R2369" s="5"/>
      <c r="AC2369" s="6"/>
    </row>
    <row r="2370" spans="16:29" x14ac:dyDescent="0.25">
      <c r="P2370" s="3"/>
      <c r="Q2370" s="4"/>
      <c r="R2370" s="5"/>
      <c r="AC2370" s="6"/>
    </row>
    <row r="2371" spans="16:29" x14ac:dyDescent="0.25">
      <c r="P2371" s="3"/>
      <c r="Q2371" s="4"/>
      <c r="R2371" s="5"/>
      <c r="AC2371" s="6"/>
    </row>
    <row r="2372" spans="16:29" x14ac:dyDescent="0.25">
      <c r="P2372" s="3"/>
      <c r="Q2372" s="4"/>
      <c r="R2372" s="5"/>
      <c r="AC2372" s="6"/>
    </row>
    <row r="2373" spans="16:29" x14ac:dyDescent="0.25">
      <c r="P2373" s="3"/>
      <c r="Q2373" s="4"/>
      <c r="R2373" s="5"/>
      <c r="AC2373" s="6"/>
    </row>
    <row r="2374" spans="16:29" x14ac:dyDescent="0.25">
      <c r="P2374" s="3"/>
      <c r="Q2374" s="4"/>
      <c r="R2374" s="5"/>
      <c r="AC2374" s="6"/>
    </row>
    <row r="2375" spans="16:29" x14ac:dyDescent="0.25">
      <c r="P2375" s="3"/>
      <c r="Q2375" s="4"/>
      <c r="R2375" s="5"/>
      <c r="AC2375" s="6"/>
    </row>
    <row r="2376" spans="16:29" x14ac:dyDescent="0.25">
      <c r="P2376" s="3"/>
      <c r="Q2376" s="4"/>
      <c r="R2376" s="5"/>
      <c r="AC2376" s="6"/>
    </row>
    <row r="2377" spans="16:29" x14ac:dyDescent="0.25">
      <c r="P2377" s="3"/>
      <c r="Q2377" s="4"/>
      <c r="R2377" s="5"/>
      <c r="AC2377" s="6"/>
    </row>
    <row r="2378" spans="16:29" x14ac:dyDescent="0.25">
      <c r="P2378" s="3"/>
      <c r="Q2378" s="4"/>
      <c r="R2378" s="5"/>
      <c r="AC2378" s="6"/>
    </row>
    <row r="2379" spans="16:29" x14ac:dyDescent="0.25">
      <c r="P2379" s="3"/>
      <c r="Q2379" s="4"/>
      <c r="R2379" s="5"/>
      <c r="AC2379" s="6"/>
    </row>
    <row r="2380" spans="16:29" x14ac:dyDescent="0.25">
      <c r="P2380" s="3"/>
      <c r="Q2380" s="4"/>
      <c r="R2380" s="5"/>
      <c r="AC2380" s="6"/>
    </row>
    <row r="2381" spans="16:29" x14ac:dyDescent="0.25">
      <c r="P2381" s="3"/>
      <c r="Q2381" s="4"/>
      <c r="R2381" s="5"/>
      <c r="AC2381" s="6"/>
    </row>
    <row r="2382" spans="16:29" x14ac:dyDescent="0.25">
      <c r="P2382" s="3"/>
      <c r="Q2382" s="4"/>
      <c r="R2382" s="5"/>
      <c r="AC2382" s="6"/>
    </row>
    <row r="2383" spans="16:29" x14ac:dyDescent="0.25">
      <c r="P2383" s="3"/>
      <c r="Q2383" s="4"/>
      <c r="R2383" s="5"/>
      <c r="AC2383" s="6"/>
    </row>
    <row r="2384" spans="16:29" x14ac:dyDescent="0.25">
      <c r="P2384" s="3"/>
      <c r="Q2384" s="4"/>
      <c r="R2384" s="5"/>
      <c r="AC2384" s="6"/>
    </row>
    <row r="2385" spans="16:29" x14ac:dyDescent="0.25">
      <c r="P2385" s="3"/>
      <c r="Q2385" s="4"/>
      <c r="R2385" s="5"/>
      <c r="AC2385" s="6"/>
    </row>
    <row r="2386" spans="16:29" x14ac:dyDescent="0.25">
      <c r="P2386" s="3"/>
      <c r="Q2386" s="4"/>
      <c r="R2386" s="5"/>
      <c r="AC2386" s="6"/>
    </row>
    <row r="2387" spans="16:29" x14ac:dyDescent="0.25">
      <c r="P2387" s="3"/>
      <c r="Q2387" s="4"/>
      <c r="R2387" s="5"/>
      <c r="AC2387" s="6"/>
    </row>
    <row r="2388" spans="16:29" x14ac:dyDescent="0.25">
      <c r="P2388" s="3"/>
      <c r="Q2388" s="4"/>
      <c r="R2388" s="5"/>
      <c r="AC2388" s="6"/>
    </row>
    <row r="2389" spans="16:29" x14ac:dyDescent="0.25">
      <c r="P2389" s="3"/>
      <c r="Q2389" s="4"/>
      <c r="R2389" s="5"/>
      <c r="AC2389" s="6"/>
    </row>
    <row r="2390" spans="16:29" x14ac:dyDescent="0.25">
      <c r="P2390" s="3"/>
      <c r="Q2390" s="4"/>
      <c r="R2390" s="5"/>
      <c r="AC2390" s="6"/>
    </row>
    <row r="2391" spans="16:29" x14ac:dyDescent="0.25">
      <c r="P2391" s="3"/>
      <c r="Q2391" s="4"/>
      <c r="R2391" s="5"/>
      <c r="AC2391" s="6"/>
    </row>
    <row r="2392" spans="16:29" x14ac:dyDescent="0.25">
      <c r="P2392" s="3"/>
      <c r="Q2392" s="4"/>
      <c r="R2392" s="5"/>
      <c r="AC2392" s="6"/>
    </row>
    <row r="2393" spans="16:29" x14ac:dyDescent="0.25">
      <c r="P2393" s="3"/>
      <c r="Q2393" s="4"/>
      <c r="R2393" s="5"/>
      <c r="AC2393" s="6"/>
    </row>
    <row r="2394" spans="16:29" x14ac:dyDescent="0.25">
      <c r="P2394" s="3"/>
      <c r="Q2394" s="4"/>
      <c r="R2394" s="5"/>
      <c r="AC2394" s="6"/>
    </row>
    <row r="2395" spans="16:29" x14ac:dyDescent="0.25">
      <c r="P2395" s="3"/>
      <c r="Q2395" s="4"/>
      <c r="R2395" s="5"/>
      <c r="AC2395" s="6"/>
    </row>
    <row r="2396" spans="16:29" x14ac:dyDescent="0.25">
      <c r="P2396" s="3"/>
      <c r="Q2396" s="4"/>
      <c r="R2396" s="5"/>
      <c r="AC2396" s="6"/>
    </row>
    <row r="2397" spans="16:29" x14ac:dyDescent="0.25">
      <c r="P2397" s="3"/>
      <c r="Q2397" s="4"/>
      <c r="R2397" s="5"/>
      <c r="AC2397" s="6"/>
    </row>
    <row r="2398" spans="16:29" x14ac:dyDescent="0.25">
      <c r="P2398" s="3"/>
      <c r="Q2398" s="4"/>
      <c r="R2398" s="5"/>
      <c r="AC2398" s="6"/>
    </row>
    <row r="2399" spans="16:29" x14ac:dyDescent="0.25">
      <c r="P2399" s="3"/>
      <c r="Q2399" s="4"/>
      <c r="R2399" s="5"/>
      <c r="AC2399" s="6"/>
    </row>
    <row r="2400" spans="16:29" x14ac:dyDescent="0.25">
      <c r="P2400" s="3"/>
      <c r="Q2400" s="4"/>
      <c r="R2400" s="5"/>
      <c r="AC2400" s="6"/>
    </row>
    <row r="2401" spans="16:29" x14ac:dyDescent="0.25">
      <c r="P2401" s="3"/>
      <c r="Q2401" s="4"/>
      <c r="R2401" s="5"/>
      <c r="AC2401" s="6"/>
    </row>
    <row r="2402" spans="16:29" x14ac:dyDescent="0.25">
      <c r="P2402" s="3"/>
      <c r="Q2402" s="4"/>
      <c r="R2402" s="5"/>
      <c r="AC2402" s="6"/>
    </row>
    <row r="2403" spans="16:29" x14ac:dyDescent="0.25">
      <c r="P2403" s="3"/>
      <c r="Q2403" s="4"/>
      <c r="R2403" s="5"/>
      <c r="AC2403" s="6"/>
    </row>
    <row r="2404" spans="16:29" x14ac:dyDescent="0.25">
      <c r="P2404" s="3"/>
      <c r="Q2404" s="4"/>
      <c r="R2404" s="5"/>
      <c r="AC2404" s="6"/>
    </row>
    <row r="2405" spans="16:29" x14ac:dyDescent="0.25">
      <c r="P2405" s="3"/>
      <c r="Q2405" s="4"/>
      <c r="R2405" s="5"/>
      <c r="AC2405" s="6"/>
    </row>
    <row r="2406" spans="16:29" x14ac:dyDescent="0.25">
      <c r="P2406" s="3"/>
      <c r="Q2406" s="4"/>
      <c r="R2406" s="5"/>
      <c r="AC2406" s="6"/>
    </row>
    <row r="2407" spans="16:29" x14ac:dyDescent="0.25">
      <c r="P2407" s="3"/>
      <c r="Q2407" s="4"/>
      <c r="R2407" s="5"/>
      <c r="AC2407" s="6"/>
    </row>
    <row r="2408" spans="16:29" x14ac:dyDescent="0.25">
      <c r="P2408" s="3"/>
      <c r="Q2408" s="4"/>
      <c r="R2408" s="5"/>
      <c r="AC2408" s="6"/>
    </row>
    <row r="2409" spans="16:29" x14ac:dyDescent="0.25">
      <c r="P2409" s="3"/>
      <c r="Q2409" s="4"/>
      <c r="R2409" s="5"/>
      <c r="AC2409" s="6"/>
    </row>
    <row r="2410" spans="16:29" x14ac:dyDescent="0.25">
      <c r="P2410" s="3"/>
      <c r="Q2410" s="4"/>
      <c r="R2410" s="5"/>
      <c r="AC2410" s="6"/>
    </row>
    <row r="2411" spans="16:29" x14ac:dyDescent="0.25">
      <c r="P2411" s="3"/>
      <c r="Q2411" s="4"/>
      <c r="R2411" s="5"/>
      <c r="AC2411" s="6"/>
    </row>
    <row r="2412" spans="16:29" x14ac:dyDescent="0.25">
      <c r="P2412" s="3"/>
      <c r="Q2412" s="4"/>
      <c r="R2412" s="5"/>
      <c r="AC2412" s="6"/>
    </row>
    <row r="2413" spans="16:29" x14ac:dyDescent="0.25">
      <c r="P2413" s="3"/>
      <c r="Q2413" s="4"/>
      <c r="R2413" s="5"/>
      <c r="AC2413" s="6"/>
    </row>
    <row r="2414" spans="16:29" x14ac:dyDescent="0.25">
      <c r="P2414" s="3"/>
      <c r="Q2414" s="4"/>
      <c r="R2414" s="5"/>
      <c r="AC2414" s="6"/>
    </row>
    <row r="2415" spans="16:29" x14ac:dyDescent="0.25">
      <c r="P2415" s="3"/>
      <c r="Q2415" s="4"/>
      <c r="R2415" s="5"/>
      <c r="AC2415" s="6"/>
    </row>
    <row r="2416" spans="16:29" x14ac:dyDescent="0.25">
      <c r="P2416" s="3"/>
      <c r="Q2416" s="4"/>
      <c r="R2416" s="5"/>
      <c r="AC2416" s="6"/>
    </row>
    <row r="2417" spans="16:29" x14ac:dyDescent="0.25">
      <c r="P2417" s="3"/>
      <c r="Q2417" s="4"/>
      <c r="R2417" s="5"/>
      <c r="AC2417" s="6"/>
    </row>
    <row r="2418" spans="16:29" x14ac:dyDescent="0.25">
      <c r="P2418" s="3"/>
      <c r="Q2418" s="4"/>
      <c r="R2418" s="5"/>
      <c r="AC2418" s="6"/>
    </row>
    <row r="2419" spans="16:29" x14ac:dyDescent="0.25">
      <c r="P2419" s="3"/>
      <c r="Q2419" s="4"/>
      <c r="R2419" s="5"/>
      <c r="AC2419" s="6"/>
    </row>
    <row r="2420" spans="16:29" x14ac:dyDescent="0.25">
      <c r="P2420" s="3"/>
      <c r="Q2420" s="4"/>
      <c r="R2420" s="5"/>
      <c r="AC2420" s="6"/>
    </row>
    <row r="2421" spans="16:29" x14ac:dyDescent="0.25">
      <c r="P2421" s="3"/>
      <c r="Q2421" s="4"/>
      <c r="R2421" s="5"/>
      <c r="AC2421" s="6"/>
    </row>
    <row r="2422" spans="16:29" x14ac:dyDescent="0.25">
      <c r="P2422" s="3"/>
      <c r="Q2422" s="4"/>
      <c r="R2422" s="5"/>
      <c r="AC2422" s="6"/>
    </row>
    <row r="2423" spans="16:29" x14ac:dyDescent="0.25">
      <c r="P2423" s="3"/>
      <c r="Q2423" s="4"/>
      <c r="R2423" s="5"/>
      <c r="AC2423" s="6"/>
    </row>
    <row r="2424" spans="16:29" x14ac:dyDescent="0.25">
      <c r="P2424" s="3"/>
      <c r="Q2424" s="4"/>
      <c r="R2424" s="5"/>
      <c r="AC2424" s="6"/>
    </row>
    <row r="2425" spans="16:29" x14ac:dyDescent="0.25">
      <c r="P2425" s="3"/>
      <c r="Q2425" s="4"/>
      <c r="R2425" s="5"/>
      <c r="AC2425" s="6"/>
    </row>
    <row r="2426" spans="16:29" x14ac:dyDescent="0.25">
      <c r="P2426" s="3"/>
      <c r="Q2426" s="4"/>
      <c r="R2426" s="5"/>
      <c r="AC2426" s="6"/>
    </row>
    <row r="2427" spans="16:29" x14ac:dyDescent="0.25">
      <c r="P2427" s="3"/>
      <c r="Q2427" s="4"/>
      <c r="R2427" s="5"/>
      <c r="AC2427" s="6"/>
    </row>
    <row r="2428" spans="16:29" x14ac:dyDescent="0.25">
      <c r="P2428" s="3"/>
      <c r="Q2428" s="4"/>
      <c r="R2428" s="5"/>
      <c r="AC2428" s="6"/>
    </row>
    <row r="2429" spans="16:29" x14ac:dyDescent="0.25">
      <c r="P2429" s="3"/>
      <c r="Q2429" s="4"/>
      <c r="R2429" s="5"/>
      <c r="AC2429" s="6"/>
    </row>
    <row r="2430" spans="16:29" x14ac:dyDescent="0.25">
      <c r="P2430" s="3"/>
      <c r="Q2430" s="4"/>
      <c r="R2430" s="5"/>
      <c r="AC2430" s="6"/>
    </row>
    <row r="2431" spans="16:29" x14ac:dyDescent="0.25">
      <c r="P2431" s="3"/>
      <c r="Q2431" s="4"/>
      <c r="R2431" s="5"/>
      <c r="AC2431" s="6"/>
    </row>
    <row r="2432" spans="16:29" x14ac:dyDescent="0.25">
      <c r="P2432" s="3"/>
      <c r="Q2432" s="4"/>
      <c r="R2432" s="5"/>
      <c r="AC2432" s="6"/>
    </row>
    <row r="2433" spans="16:29" x14ac:dyDescent="0.25">
      <c r="P2433" s="3"/>
      <c r="Q2433" s="4"/>
      <c r="R2433" s="5"/>
      <c r="AC2433" s="6"/>
    </row>
    <row r="2434" spans="16:29" x14ac:dyDescent="0.25">
      <c r="P2434" s="3"/>
      <c r="Q2434" s="4"/>
      <c r="R2434" s="5"/>
      <c r="AC2434" s="6"/>
    </row>
    <row r="2435" spans="16:29" x14ac:dyDescent="0.25">
      <c r="P2435" s="3"/>
      <c r="Q2435" s="4"/>
      <c r="R2435" s="5"/>
      <c r="AC2435" s="6"/>
    </row>
    <row r="2436" spans="16:29" x14ac:dyDescent="0.25">
      <c r="P2436" s="3"/>
      <c r="Q2436" s="4"/>
      <c r="R2436" s="5"/>
      <c r="AC2436" s="6"/>
    </row>
    <row r="2437" spans="16:29" x14ac:dyDescent="0.25">
      <c r="P2437" s="3"/>
      <c r="Q2437" s="4"/>
      <c r="R2437" s="5"/>
      <c r="AC2437" s="6"/>
    </row>
    <row r="2438" spans="16:29" x14ac:dyDescent="0.25">
      <c r="P2438" s="3"/>
      <c r="Q2438" s="4"/>
      <c r="R2438" s="5"/>
      <c r="AC2438" s="6"/>
    </row>
    <row r="2439" spans="16:29" x14ac:dyDescent="0.25">
      <c r="P2439" s="3"/>
      <c r="Q2439" s="4"/>
      <c r="R2439" s="5"/>
      <c r="AC2439" s="6"/>
    </row>
    <row r="2440" spans="16:29" x14ac:dyDescent="0.25">
      <c r="P2440" s="3"/>
      <c r="Q2440" s="4"/>
      <c r="R2440" s="5"/>
      <c r="AC2440" s="6"/>
    </row>
    <row r="2441" spans="16:29" x14ac:dyDescent="0.25">
      <c r="P2441" s="3"/>
      <c r="Q2441" s="4"/>
      <c r="R2441" s="5"/>
      <c r="AC2441" s="6"/>
    </row>
    <row r="2442" spans="16:29" x14ac:dyDescent="0.25">
      <c r="P2442" s="3"/>
      <c r="Q2442" s="4"/>
      <c r="R2442" s="5"/>
      <c r="AC2442" s="6"/>
    </row>
    <row r="2443" spans="16:29" x14ac:dyDescent="0.25">
      <c r="P2443" s="3"/>
      <c r="Q2443" s="4"/>
      <c r="R2443" s="5"/>
      <c r="AC2443" s="6"/>
    </row>
    <row r="2444" spans="16:29" x14ac:dyDescent="0.25">
      <c r="P2444" s="3"/>
      <c r="Q2444" s="4"/>
      <c r="R2444" s="5"/>
      <c r="AC2444" s="6"/>
    </row>
    <row r="2445" spans="16:29" x14ac:dyDescent="0.25">
      <c r="P2445" s="3"/>
      <c r="Q2445" s="4"/>
      <c r="R2445" s="5"/>
      <c r="AC2445" s="6"/>
    </row>
    <row r="2446" spans="16:29" x14ac:dyDescent="0.25">
      <c r="P2446" s="3"/>
      <c r="Q2446" s="4"/>
      <c r="R2446" s="5"/>
      <c r="AC2446" s="6"/>
    </row>
    <row r="2447" spans="16:29" x14ac:dyDescent="0.25">
      <c r="P2447" s="3"/>
      <c r="Q2447" s="4"/>
      <c r="R2447" s="5"/>
      <c r="AC2447" s="6"/>
    </row>
    <row r="2448" spans="16:29" x14ac:dyDescent="0.25">
      <c r="P2448" s="3"/>
      <c r="Q2448" s="4"/>
      <c r="R2448" s="5"/>
      <c r="AC2448" s="6"/>
    </row>
    <row r="2449" spans="16:29" x14ac:dyDescent="0.25">
      <c r="P2449" s="3"/>
      <c r="Q2449" s="4"/>
      <c r="R2449" s="5"/>
      <c r="AC2449" s="6"/>
    </row>
    <row r="2450" spans="16:29" x14ac:dyDescent="0.25">
      <c r="P2450" s="3"/>
      <c r="Q2450" s="4"/>
      <c r="R2450" s="5"/>
      <c r="AC2450" s="6"/>
    </row>
    <row r="2451" spans="16:29" x14ac:dyDescent="0.25">
      <c r="P2451" s="3"/>
      <c r="Q2451" s="4"/>
      <c r="R2451" s="5"/>
      <c r="AC2451" s="6"/>
    </row>
    <row r="2452" spans="16:29" x14ac:dyDescent="0.25">
      <c r="P2452" s="3"/>
      <c r="Q2452" s="4"/>
      <c r="R2452" s="5"/>
      <c r="AC2452" s="6"/>
    </row>
    <row r="2453" spans="16:29" x14ac:dyDescent="0.25">
      <c r="P2453" s="3"/>
      <c r="Q2453" s="4"/>
      <c r="R2453" s="5"/>
      <c r="AC2453" s="6"/>
    </row>
    <row r="2454" spans="16:29" x14ac:dyDescent="0.25">
      <c r="P2454" s="3"/>
      <c r="Q2454" s="4"/>
      <c r="R2454" s="5"/>
      <c r="AC2454" s="6"/>
    </row>
    <row r="2455" spans="16:29" x14ac:dyDescent="0.25">
      <c r="P2455" s="3"/>
      <c r="Q2455" s="4"/>
      <c r="R2455" s="5"/>
      <c r="AC2455" s="6"/>
    </row>
    <row r="2456" spans="16:29" x14ac:dyDescent="0.25">
      <c r="P2456" s="3"/>
      <c r="Q2456" s="4"/>
      <c r="R2456" s="5"/>
      <c r="AC2456" s="6"/>
    </row>
    <row r="2457" spans="16:29" x14ac:dyDescent="0.25">
      <c r="P2457" s="3"/>
      <c r="Q2457" s="4"/>
      <c r="R2457" s="5"/>
      <c r="AC2457" s="6"/>
    </row>
    <row r="2458" spans="16:29" x14ac:dyDescent="0.25">
      <c r="P2458" s="3"/>
      <c r="Q2458" s="4"/>
      <c r="R2458" s="5"/>
      <c r="AC2458" s="6"/>
    </row>
    <row r="2459" spans="16:29" x14ac:dyDescent="0.25">
      <c r="P2459" s="3"/>
      <c r="Q2459" s="4"/>
      <c r="R2459" s="5"/>
      <c r="AC2459" s="6"/>
    </row>
    <row r="2460" spans="16:29" x14ac:dyDescent="0.25">
      <c r="P2460" s="3"/>
      <c r="Q2460" s="4"/>
      <c r="R2460" s="5"/>
      <c r="AC2460" s="6"/>
    </row>
    <row r="2461" spans="16:29" x14ac:dyDescent="0.25">
      <c r="P2461" s="3"/>
      <c r="Q2461" s="4"/>
      <c r="R2461" s="5"/>
      <c r="AC2461" s="6"/>
    </row>
    <row r="2462" spans="16:29" x14ac:dyDescent="0.25">
      <c r="P2462" s="3"/>
      <c r="Q2462" s="4"/>
      <c r="R2462" s="5"/>
      <c r="AC2462" s="6"/>
    </row>
    <row r="2463" spans="16:29" x14ac:dyDescent="0.25">
      <c r="P2463" s="3"/>
      <c r="Q2463" s="4"/>
      <c r="R2463" s="5"/>
      <c r="AC2463" s="6"/>
    </row>
    <row r="2464" spans="16:29" x14ac:dyDescent="0.25">
      <c r="P2464" s="3"/>
      <c r="Q2464" s="4"/>
      <c r="R2464" s="5"/>
      <c r="AC2464" s="6"/>
    </row>
    <row r="2465" spans="16:29" x14ac:dyDescent="0.25">
      <c r="P2465" s="3"/>
      <c r="Q2465" s="4"/>
      <c r="R2465" s="5"/>
      <c r="AC2465" s="6"/>
    </row>
    <row r="2466" spans="16:29" x14ac:dyDescent="0.25">
      <c r="P2466" s="3"/>
      <c r="Q2466" s="4"/>
      <c r="R2466" s="5"/>
      <c r="AC2466" s="6"/>
    </row>
    <row r="2467" spans="16:29" x14ac:dyDescent="0.25">
      <c r="P2467" s="3"/>
      <c r="Q2467" s="4"/>
      <c r="R2467" s="5"/>
      <c r="AC2467" s="6"/>
    </row>
    <row r="2468" spans="16:29" x14ac:dyDescent="0.25">
      <c r="P2468" s="3"/>
      <c r="Q2468" s="4"/>
      <c r="R2468" s="5"/>
      <c r="AC2468" s="6"/>
    </row>
    <row r="2469" spans="16:29" x14ac:dyDescent="0.25">
      <c r="P2469" s="3"/>
      <c r="Q2469" s="4"/>
      <c r="R2469" s="5"/>
      <c r="AC2469" s="6"/>
    </row>
    <row r="2470" spans="16:29" x14ac:dyDescent="0.25">
      <c r="P2470" s="3"/>
      <c r="Q2470" s="4"/>
      <c r="R2470" s="5"/>
      <c r="AC2470" s="6"/>
    </row>
    <row r="2471" spans="16:29" x14ac:dyDescent="0.25">
      <c r="P2471" s="3"/>
      <c r="Q2471" s="4"/>
      <c r="R2471" s="5"/>
      <c r="AC2471" s="6"/>
    </row>
    <row r="2472" spans="16:29" x14ac:dyDescent="0.25">
      <c r="P2472" s="3"/>
      <c r="Q2472" s="4"/>
      <c r="R2472" s="5"/>
      <c r="AC2472" s="6"/>
    </row>
    <row r="2473" spans="16:29" x14ac:dyDescent="0.25">
      <c r="P2473" s="3"/>
      <c r="Q2473" s="4"/>
      <c r="R2473" s="5"/>
      <c r="AC2473" s="6"/>
    </row>
    <row r="2474" spans="16:29" x14ac:dyDescent="0.25">
      <c r="P2474" s="3"/>
      <c r="Q2474" s="4"/>
      <c r="R2474" s="5"/>
      <c r="AC2474" s="6"/>
    </row>
    <row r="2475" spans="16:29" x14ac:dyDescent="0.25">
      <c r="P2475" s="3"/>
      <c r="Q2475" s="4"/>
      <c r="R2475" s="5"/>
      <c r="AC2475" s="6"/>
    </row>
    <row r="2476" spans="16:29" x14ac:dyDescent="0.25">
      <c r="P2476" s="3"/>
      <c r="Q2476" s="4"/>
      <c r="R2476" s="5"/>
      <c r="AC2476" s="6"/>
    </row>
    <row r="2477" spans="16:29" x14ac:dyDescent="0.25">
      <c r="P2477" s="3"/>
      <c r="Q2477" s="4"/>
      <c r="R2477" s="5"/>
      <c r="AC2477" s="6"/>
    </row>
    <row r="2478" spans="16:29" x14ac:dyDescent="0.25">
      <c r="P2478" s="3"/>
      <c r="Q2478" s="4"/>
      <c r="R2478" s="5"/>
      <c r="AC2478" s="6"/>
    </row>
    <row r="2479" spans="16:29" x14ac:dyDescent="0.25">
      <c r="P2479" s="3"/>
      <c r="Q2479" s="4"/>
      <c r="R2479" s="5"/>
      <c r="AC2479" s="6"/>
    </row>
    <row r="2480" spans="16:29" x14ac:dyDescent="0.25">
      <c r="P2480" s="3"/>
      <c r="Q2480" s="4"/>
      <c r="R2480" s="5"/>
      <c r="AC2480" s="6"/>
    </row>
    <row r="2481" spans="16:29" x14ac:dyDescent="0.25">
      <c r="P2481" s="3"/>
      <c r="Q2481" s="4"/>
      <c r="R2481" s="5"/>
      <c r="AC2481" s="6"/>
    </row>
    <row r="2482" spans="16:29" x14ac:dyDescent="0.25">
      <c r="P2482" s="3"/>
      <c r="Q2482" s="4"/>
      <c r="R2482" s="5"/>
      <c r="AC2482" s="6"/>
    </row>
    <row r="2483" spans="16:29" x14ac:dyDescent="0.25">
      <c r="P2483" s="3"/>
      <c r="Q2483" s="4"/>
      <c r="R2483" s="5"/>
      <c r="AC2483" s="6"/>
    </row>
    <row r="2484" spans="16:29" x14ac:dyDescent="0.25">
      <c r="P2484" s="3"/>
      <c r="Q2484" s="4"/>
      <c r="R2484" s="5"/>
      <c r="AC2484" s="6"/>
    </row>
    <row r="2485" spans="16:29" x14ac:dyDescent="0.25">
      <c r="P2485" s="3"/>
      <c r="Q2485" s="4"/>
      <c r="R2485" s="5"/>
      <c r="AC2485" s="6"/>
    </row>
    <row r="2486" spans="16:29" x14ac:dyDescent="0.25">
      <c r="P2486" s="3"/>
      <c r="Q2486" s="4"/>
      <c r="R2486" s="5"/>
      <c r="AC2486" s="6"/>
    </row>
    <row r="2487" spans="16:29" x14ac:dyDescent="0.25">
      <c r="P2487" s="3"/>
      <c r="Q2487" s="4"/>
      <c r="R2487" s="5"/>
      <c r="AC2487" s="6"/>
    </row>
    <row r="2488" spans="16:29" x14ac:dyDescent="0.25">
      <c r="P2488" s="3"/>
      <c r="Q2488" s="4"/>
      <c r="R2488" s="5"/>
      <c r="AC2488" s="6"/>
    </row>
    <row r="2489" spans="16:29" x14ac:dyDescent="0.25">
      <c r="P2489" s="3"/>
      <c r="Q2489" s="4"/>
      <c r="R2489" s="5"/>
      <c r="AC2489" s="6"/>
    </row>
    <row r="2490" spans="16:29" x14ac:dyDescent="0.25">
      <c r="P2490" s="3"/>
      <c r="Q2490" s="4"/>
      <c r="R2490" s="5"/>
      <c r="AC2490" s="6"/>
    </row>
    <row r="2491" spans="16:29" x14ac:dyDescent="0.25">
      <c r="P2491" s="3"/>
      <c r="Q2491" s="4"/>
      <c r="R2491" s="5"/>
      <c r="AC2491" s="6"/>
    </row>
    <row r="2492" spans="16:29" x14ac:dyDescent="0.25">
      <c r="P2492" s="3"/>
      <c r="Q2492" s="4"/>
      <c r="R2492" s="5"/>
      <c r="AC2492" s="6"/>
    </row>
    <row r="2493" spans="16:29" x14ac:dyDescent="0.25">
      <c r="P2493" s="3"/>
      <c r="Q2493" s="4"/>
      <c r="R2493" s="5"/>
      <c r="AC2493" s="6"/>
    </row>
    <row r="2494" spans="16:29" x14ac:dyDescent="0.25">
      <c r="P2494" s="3"/>
      <c r="Q2494" s="4"/>
      <c r="R2494" s="5"/>
      <c r="AC2494" s="6"/>
    </row>
    <row r="2495" spans="16:29" x14ac:dyDescent="0.25">
      <c r="P2495" s="3"/>
      <c r="Q2495" s="4"/>
      <c r="R2495" s="5"/>
      <c r="AC2495" s="6"/>
    </row>
    <row r="2496" spans="16:29" x14ac:dyDescent="0.25">
      <c r="P2496" s="3"/>
      <c r="Q2496" s="4"/>
      <c r="R2496" s="5"/>
      <c r="AC2496" s="6"/>
    </row>
    <row r="2497" spans="16:29" x14ac:dyDescent="0.25">
      <c r="P2497" s="3"/>
      <c r="Q2497" s="4"/>
      <c r="R2497" s="5"/>
      <c r="AC2497" s="6"/>
    </row>
    <row r="2498" spans="16:29" x14ac:dyDescent="0.25">
      <c r="P2498" s="3"/>
      <c r="Q2498" s="4"/>
      <c r="R2498" s="5"/>
      <c r="AC2498" s="6"/>
    </row>
    <row r="2499" spans="16:29" x14ac:dyDescent="0.25">
      <c r="P2499" s="3"/>
      <c r="Q2499" s="4"/>
      <c r="R2499" s="5"/>
      <c r="AC2499" s="6"/>
    </row>
    <row r="2500" spans="16:29" x14ac:dyDescent="0.25">
      <c r="P2500" s="3"/>
      <c r="Q2500" s="4"/>
      <c r="R2500" s="5"/>
      <c r="AC2500" s="6"/>
    </row>
    <row r="2501" spans="16:29" x14ac:dyDescent="0.25">
      <c r="P2501" s="3"/>
      <c r="Q2501" s="4"/>
      <c r="R2501" s="5"/>
      <c r="AC2501" s="6"/>
    </row>
    <row r="2502" spans="16:29" x14ac:dyDescent="0.25">
      <c r="P2502" s="3"/>
      <c r="Q2502" s="4"/>
      <c r="R2502" s="5"/>
      <c r="AC2502" s="6"/>
    </row>
    <row r="2503" spans="16:29" x14ac:dyDescent="0.25">
      <c r="P2503" s="3"/>
      <c r="Q2503" s="4"/>
      <c r="R2503" s="5"/>
      <c r="AC2503" s="6"/>
    </row>
    <row r="2504" spans="16:29" x14ac:dyDescent="0.25">
      <c r="P2504" s="3"/>
      <c r="Q2504" s="4"/>
      <c r="R2504" s="5"/>
      <c r="AC2504" s="6"/>
    </row>
    <row r="2505" spans="16:29" x14ac:dyDescent="0.25">
      <c r="P2505" s="3"/>
      <c r="Q2505" s="4"/>
      <c r="R2505" s="5"/>
      <c r="AC2505" s="6"/>
    </row>
    <row r="2506" spans="16:29" x14ac:dyDescent="0.25">
      <c r="P2506" s="3"/>
      <c r="Q2506" s="4"/>
      <c r="R2506" s="5"/>
      <c r="AC2506" s="6"/>
    </row>
    <row r="2507" spans="16:29" x14ac:dyDescent="0.25">
      <c r="P2507" s="3"/>
      <c r="Q2507" s="4"/>
      <c r="R2507" s="5"/>
      <c r="AC2507" s="6"/>
    </row>
    <row r="2508" spans="16:29" x14ac:dyDescent="0.25">
      <c r="P2508" s="3"/>
      <c r="Q2508" s="4"/>
      <c r="R2508" s="5"/>
      <c r="AC2508" s="6"/>
    </row>
    <row r="2509" spans="16:29" x14ac:dyDescent="0.25">
      <c r="P2509" s="3"/>
      <c r="Q2509" s="4"/>
      <c r="R2509" s="5"/>
      <c r="AC2509" s="6"/>
    </row>
    <row r="2510" spans="16:29" x14ac:dyDescent="0.25">
      <c r="P2510" s="3"/>
      <c r="Q2510" s="4"/>
      <c r="R2510" s="5"/>
      <c r="AC2510" s="6"/>
    </row>
    <row r="2511" spans="16:29" x14ac:dyDescent="0.25">
      <c r="P2511" s="3"/>
      <c r="Q2511" s="4"/>
      <c r="R2511" s="5"/>
      <c r="AC2511" s="6"/>
    </row>
    <row r="2512" spans="16:29" x14ac:dyDescent="0.25">
      <c r="P2512" s="3"/>
      <c r="Q2512" s="4"/>
      <c r="R2512" s="5"/>
      <c r="AC2512" s="6"/>
    </row>
    <row r="2513" spans="16:29" x14ac:dyDescent="0.25">
      <c r="P2513" s="3"/>
      <c r="Q2513" s="4"/>
      <c r="R2513" s="5"/>
      <c r="AC2513" s="6"/>
    </row>
    <row r="2514" spans="16:29" x14ac:dyDescent="0.25">
      <c r="P2514" s="3"/>
      <c r="Q2514" s="4"/>
      <c r="R2514" s="5"/>
      <c r="AC2514" s="6"/>
    </row>
    <row r="2515" spans="16:29" x14ac:dyDescent="0.25">
      <c r="P2515" s="3"/>
      <c r="Q2515" s="4"/>
      <c r="R2515" s="5"/>
      <c r="AC2515" s="6"/>
    </row>
    <row r="2516" spans="16:29" x14ac:dyDescent="0.25">
      <c r="P2516" s="3"/>
      <c r="Q2516" s="4"/>
      <c r="R2516" s="5"/>
      <c r="AC2516" s="6"/>
    </row>
    <row r="2517" spans="16:29" x14ac:dyDescent="0.25">
      <c r="P2517" s="3"/>
      <c r="Q2517" s="4"/>
      <c r="R2517" s="5"/>
      <c r="AC2517" s="6"/>
    </row>
    <row r="2518" spans="16:29" x14ac:dyDescent="0.25">
      <c r="P2518" s="3"/>
      <c r="Q2518" s="4"/>
      <c r="R2518" s="5"/>
      <c r="AC2518" s="6"/>
    </row>
    <row r="2519" spans="16:29" x14ac:dyDescent="0.25">
      <c r="P2519" s="3"/>
      <c r="Q2519" s="4"/>
      <c r="R2519" s="5"/>
      <c r="AC2519" s="6"/>
    </row>
    <row r="2520" spans="16:29" x14ac:dyDescent="0.25">
      <c r="P2520" s="3"/>
      <c r="Q2520" s="4"/>
      <c r="R2520" s="5"/>
      <c r="AC2520" s="6"/>
    </row>
    <row r="2521" spans="16:29" x14ac:dyDescent="0.25">
      <c r="P2521" s="3"/>
      <c r="Q2521" s="4"/>
      <c r="R2521" s="5"/>
      <c r="AC2521" s="6"/>
    </row>
    <row r="2522" spans="16:29" x14ac:dyDescent="0.25">
      <c r="P2522" s="3"/>
      <c r="Q2522" s="4"/>
      <c r="R2522" s="5"/>
      <c r="AC2522" s="6"/>
    </row>
    <row r="2523" spans="16:29" x14ac:dyDescent="0.25">
      <c r="P2523" s="3"/>
      <c r="Q2523" s="4"/>
      <c r="R2523" s="5"/>
      <c r="AC2523" s="6"/>
    </row>
    <row r="2524" spans="16:29" x14ac:dyDescent="0.25">
      <c r="P2524" s="3"/>
      <c r="Q2524" s="4"/>
      <c r="R2524" s="5"/>
      <c r="AC2524" s="6"/>
    </row>
    <row r="2525" spans="16:29" x14ac:dyDescent="0.25">
      <c r="P2525" s="3"/>
      <c r="Q2525" s="4"/>
      <c r="R2525" s="5"/>
      <c r="AC2525" s="6"/>
    </row>
    <row r="2526" spans="16:29" x14ac:dyDescent="0.25">
      <c r="P2526" s="3"/>
      <c r="Q2526" s="4"/>
      <c r="R2526" s="5"/>
      <c r="AC2526" s="6"/>
    </row>
    <row r="2527" spans="16:29" x14ac:dyDescent="0.25">
      <c r="P2527" s="3"/>
      <c r="Q2527" s="4"/>
      <c r="R2527" s="5"/>
      <c r="AC2527" s="6"/>
    </row>
    <row r="2528" spans="16:29" x14ac:dyDescent="0.25">
      <c r="P2528" s="3"/>
      <c r="Q2528" s="4"/>
      <c r="R2528" s="5"/>
      <c r="AC2528" s="6"/>
    </row>
    <row r="2529" spans="16:29" x14ac:dyDescent="0.25">
      <c r="P2529" s="3"/>
      <c r="Q2529" s="4"/>
      <c r="R2529" s="5"/>
      <c r="AC2529" s="6"/>
    </row>
    <row r="2530" spans="16:29" x14ac:dyDescent="0.25">
      <c r="P2530" s="3"/>
      <c r="Q2530" s="4"/>
      <c r="R2530" s="5"/>
      <c r="AC2530" s="6"/>
    </row>
    <row r="2531" spans="16:29" x14ac:dyDescent="0.25">
      <c r="P2531" s="3"/>
      <c r="Q2531" s="4"/>
      <c r="R2531" s="5"/>
      <c r="AC2531" s="6"/>
    </row>
    <row r="2532" spans="16:29" x14ac:dyDescent="0.25">
      <c r="P2532" s="3"/>
      <c r="Q2532" s="4"/>
      <c r="R2532" s="5"/>
      <c r="AC2532" s="6"/>
    </row>
    <row r="2533" spans="16:29" x14ac:dyDescent="0.25">
      <c r="P2533" s="3"/>
      <c r="Q2533" s="4"/>
      <c r="R2533" s="5"/>
      <c r="AC2533" s="6"/>
    </row>
    <row r="2534" spans="16:29" x14ac:dyDescent="0.25">
      <c r="P2534" s="3"/>
      <c r="Q2534" s="4"/>
      <c r="R2534" s="5"/>
      <c r="AC2534" s="6"/>
    </row>
    <row r="2535" spans="16:29" x14ac:dyDescent="0.25">
      <c r="P2535" s="3"/>
      <c r="Q2535" s="4"/>
      <c r="R2535" s="5"/>
      <c r="AC2535" s="6"/>
    </row>
    <row r="2536" spans="16:29" x14ac:dyDescent="0.25">
      <c r="P2536" s="3"/>
      <c r="Q2536" s="4"/>
      <c r="R2536" s="5"/>
      <c r="AC2536" s="6"/>
    </row>
    <row r="2537" spans="16:29" x14ac:dyDescent="0.25">
      <c r="P2537" s="3"/>
      <c r="Q2537" s="4"/>
      <c r="R2537" s="5"/>
      <c r="AC2537" s="6"/>
    </row>
    <row r="2538" spans="16:29" x14ac:dyDescent="0.25">
      <c r="P2538" s="3"/>
      <c r="Q2538" s="4"/>
      <c r="R2538" s="5"/>
      <c r="AC2538" s="6"/>
    </row>
    <row r="2539" spans="16:29" x14ac:dyDescent="0.25">
      <c r="P2539" s="3"/>
      <c r="Q2539" s="4"/>
      <c r="R2539" s="5"/>
      <c r="AC2539" s="6"/>
    </row>
    <row r="2540" spans="16:29" x14ac:dyDescent="0.25">
      <c r="P2540" s="3"/>
      <c r="Q2540" s="4"/>
      <c r="R2540" s="5"/>
      <c r="AC2540" s="6"/>
    </row>
    <row r="2541" spans="16:29" x14ac:dyDescent="0.25">
      <c r="P2541" s="3"/>
      <c r="Q2541" s="4"/>
      <c r="R2541" s="5"/>
      <c r="AC2541" s="6"/>
    </row>
    <row r="2542" spans="16:29" x14ac:dyDescent="0.25">
      <c r="P2542" s="3"/>
      <c r="Q2542" s="4"/>
      <c r="R2542" s="5"/>
      <c r="AC2542" s="6"/>
    </row>
    <row r="2543" spans="16:29" x14ac:dyDescent="0.25">
      <c r="P2543" s="3"/>
      <c r="Q2543" s="4"/>
      <c r="R2543" s="5"/>
      <c r="AC2543" s="6"/>
    </row>
    <row r="2544" spans="16:29" x14ac:dyDescent="0.25">
      <c r="P2544" s="3"/>
      <c r="Q2544" s="4"/>
      <c r="R2544" s="5"/>
      <c r="AC2544" s="6"/>
    </row>
    <row r="2545" spans="16:29" x14ac:dyDescent="0.25">
      <c r="P2545" s="3"/>
      <c r="Q2545" s="4"/>
      <c r="R2545" s="5"/>
      <c r="AC2545" s="6"/>
    </row>
    <row r="2546" spans="16:29" x14ac:dyDescent="0.25">
      <c r="P2546" s="3"/>
      <c r="Q2546" s="4"/>
      <c r="R2546" s="5"/>
      <c r="AC2546" s="6"/>
    </row>
    <row r="2547" spans="16:29" x14ac:dyDescent="0.25">
      <c r="P2547" s="3"/>
      <c r="Q2547" s="4"/>
      <c r="R2547" s="5"/>
      <c r="AC2547" s="6"/>
    </row>
    <row r="2548" spans="16:29" x14ac:dyDescent="0.25">
      <c r="P2548" s="3"/>
      <c r="Q2548" s="4"/>
      <c r="R2548" s="5"/>
      <c r="AC2548" s="6"/>
    </row>
    <row r="2549" spans="16:29" x14ac:dyDescent="0.25">
      <c r="P2549" s="3"/>
      <c r="Q2549" s="4"/>
      <c r="R2549" s="5"/>
      <c r="AC2549" s="6"/>
    </row>
    <row r="2550" spans="16:29" x14ac:dyDescent="0.25">
      <c r="P2550" s="3"/>
      <c r="Q2550" s="4"/>
      <c r="R2550" s="5"/>
      <c r="AC2550" s="6"/>
    </row>
    <row r="2551" spans="16:29" x14ac:dyDescent="0.25">
      <c r="P2551" s="3"/>
      <c r="Q2551" s="4"/>
      <c r="R2551" s="5"/>
      <c r="AC2551" s="6"/>
    </row>
    <row r="2552" spans="16:29" x14ac:dyDescent="0.25">
      <c r="P2552" s="3"/>
      <c r="Q2552" s="4"/>
      <c r="R2552" s="5"/>
      <c r="AC2552" s="6"/>
    </row>
    <row r="2553" spans="16:29" x14ac:dyDescent="0.25">
      <c r="P2553" s="3"/>
      <c r="Q2553" s="4"/>
      <c r="R2553" s="5"/>
      <c r="AC2553" s="6"/>
    </row>
    <row r="2554" spans="16:29" x14ac:dyDescent="0.25">
      <c r="P2554" s="3"/>
      <c r="Q2554" s="4"/>
      <c r="R2554" s="5"/>
      <c r="AC2554" s="6"/>
    </row>
    <row r="2555" spans="16:29" x14ac:dyDescent="0.25">
      <c r="P2555" s="3"/>
      <c r="Q2555" s="4"/>
      <c r="R2555" s="5"/>
      <c r="AC2555" s="6"/>
    </row>
    <row r="2556" spans="16:29" x14ac:dyDescent="0.25">
      <c r="P2556" s="3"/>
      <c r="Q2556" s="4"/>
      <c r="R2556" s="5"/>
      <c r="AC2556" s="6"/>
    </row>
    <row r="2557" spans="16:29" x14ac:dyDescent="0.25">
      <c r="P2557" s="3"/>
      <c r="Q2557" s="4"/>
      <c r="R2557" s="5"/>
      <c r="AC2557" s="6"/>
    </row>
    <row r="2558" spans="16:29" x14ac:dyDescent="0.25">
      <c r="P2558" s="3"/>
      <c r="Q2558" s="4"/>
      <c r="R2558" s="5"/>
      <c r="AC2558" s="6"/>
    </row>
    <row r="2559" spans="16:29" x14ac:dyDescent="0.25">
      <c r="P2559" s="3"/>
      <c r="Q2559" s="4"/>
      <c r="R2559" s="5"/>
      <c r="AC2559" s="6"/>
    </row>
    <row r="2560" spans="16:29" x14ac:dyDescent="0.25">
      <c r="P2560" s="3"/>
      <c r="Q2560" s="4"/>
      <c r="R2560" s="5"/>
      <c r="AC2560" s="6"/>
    </row>
    <row r="2561" spans="16:29" x14ac:dyDescent="0.25">
      <c r="P2561" s="3"/>
      <c r="Q2561" s="4"/>
      <c r="R2561" s="5"/>
      <c r="AC2561" s="6"/>
    </row>
    <row r="2562" spans="16:29" x14ac:dyDescent="0.25">
      <c r="P2562" s="3"/>
      <c r="Q2562" s="4"/>
      <c r="R2562" s="5"/>
      <c r="AC2562" s="6"/>
    </row>
    <row r="2563" spans="16:29" x14ac:dyDescent="0.25">
      <c r="P2563" s="3"/>
      <c r="Q2563" s="4"/>
      <c r="R2563" s="5"/>
      <c r="AC2563" s="6"/>
    </row>
    <row r="2564" spans="16:29" x14ac:dyDescent="0.25">
      <c r="P2564" s="3"/>
      <c r="Q2564" s="4"/>
      <c r="R2564" s="5"/>
      <c r="AC2564" s="6"/>
    </row>
    <row r="2565" spans="16:29" x14ac:dyDescent="0.25">
      <c r="P2565" s="3"/>
      <c r="Q2565" s="4"/>
      <c r="R2565" s="5"/>
      <c r="AC2565" s="6"/>
    </row>
    <row r="2566" spans="16:29" x14ac:dyDescent="0.25">
      <c r="P2566" s="3"/>
      <c r="Q2566" s="4"/>
      <c r="R2566" s="5"/>
      <c r="AC2566" s="6"/>
    </row>
    <row r="2567" spans="16:29" x14ac:dyDescent="0.25">
      <c r="P2567" s="3"/>
      <c r="Q2567" s="4"/>
      <c r="R2567" s="5"/>
      <c r="AC2567" s="6"/>
    </row>
    <row r="2568" spans="16:29" x14ac:dyDescent="0.25">
      <c r="P2568" s="3"/>
      <c r="Q2568" s="4"/>
      <c r="R2568" s="5"/>
      <c r="AC2568" s="6"/>
    </row>
    <row r="2569" spans="16:29" x14ac:dyDescent="0.25">
      <c r="P2569" s="3"/>
      <c r="Q2569" s="4"/>
      <c r="R2569" s="5"/>
      <c r="AC2569" s="6"/>
    </row>
    <row r="2570" spans="16:29" x14ac:dyDescent="0.25">
      <c r="P2570" s="3"/>
      <c r="Q2570" s="4"/>
      <c r="R2570" s="5"/>
      <c r="AC2570" s="6"/>
    </row>
    <row r="2571" spans="16:29" x14ac:dyDescent="0.25">
      <c r="P2571" s="3"/>
      <c r="Q2571" s="4"/>
      <c r="R2571" s="5"/>
      <c r="AC2571" s="6"/>
    </row>
    <row r="2572" spans="16:29" x14ac:dyDescent="0.25">
      <c r="P2572" s="3"/>
      <c r="Q2572" s="4"/>
      <c r="R2572" s="5"/>
      <c r="AC2572" s="6"/>
    </row>
    <row r="2573" spans="16:29" x14ac:dyDescent="0.25">
      <c r="P2573" s="3"/>
      <c r="Q2573" s="4"/>
      <c r="R2573" s="5"/>
      <c r="AC2573" s="6"/>
    </row>
    <row r="2574" spans="16:29" x14ac:dyDescent="0.25">
      <c r="P2574" s="3"/>
      <c r="Q2574" s="4"/>
      <c r="R2574" s="5"/>
      <c r="AC2574" s="6"/>
    </row>
    <row r="2575" spans="16:29" x14ac:dyDescent="0.25">
      <c r="P2575" s="3"/>
      <c r="Q2575" s="4"/>
      <c r="R2575" s="5"/>
      <c r="AC2575" s="6"/>
    </row>
    <row r="2576" spans="16:29" x14ac:dyDescent="0.25">
      <c r="P2576" s="3"/>
      <c r="Q2576" s="4"/>
      <c r="R2576" s="5"/>
      <c r="AC2576" s="6"/>
    </row>
    <row r="2577" spans="16:29" x14ac:dyDescent="0.25">
      <c r="P2577" s="3"/>
      <c r="Q2577" s="4"/>
      <c r="R2577" s="5"/>
      <c r="AC2577" s="6"/>
    </row>
    <row r="2578" spans="16:29" x14ac:dyDescent="0.25">
      <c r="P2578" s="3"/>
      <c r="Q2578" s="4"/>
      <c r="R2578" s="5"/>
      <c r="AC2578" s="6"/>
    </row>
    <row r="2579" spans="16:29" x14ac:dyDescent="0.25">
      <c r="P2579" s="3"/>
      <c r="Q2579" s="4"/>
      <c r="R2579" s="5"/>
      <c r="AC2579" s="6"/>
    </row>
    <row r="2580" spans="16:29" x14ac:dyDescent="0.25">
      <c r="P2580" s="3"/>
      <c r="Q2580" s="4"/>
      <c r="R2580" s="5"/>
      <c r="AC2580" s="6"/>
    </row>
    <row r="2581" spans="16:29" x14ac:dyDescent="0.25">
      <c r="P2581" s="3"/>
      <c r="Q2581" s="4"/>
      <c r="R2581" s="5"/>
      <c r="AC2581" s="6"/>
    </row>
    <row r="2582" spans="16:29" x14ac:dyDescent="0.25">
      <c r="P2582" s="3"/>
      <c r="Q2582" s="4"/>
      <c r="R2582" s="5"/>
      <c r="AC2582" s="6"/>
    </row>
    <row r="2583" spans="16:29" x14ac:dyDescent="0.25">
      <c r="P2583" s="3"/>
      <c r="Q2583" s="4"/>
      <c r="R2583" s="5"/>
      <c r="AC2583" s="6"/>
    </row>
    <row r="2584" spans="16:29" x14ac:dyDescent="0.25">
      <c r="P2584" s="3"/>
      <c r="Q2584" s="4"/>
      <c r="R2584" s="5"/>
      <c r="AC2584" s="6"/>
    </row>
    <row r="2585" spans="16:29" x14ac:dyDescent="0.25">
      <c r="P2585" s="3"/>
      <c r="Q2585" s="4"/>
      <c r="R2585" s="5"/>
      <c r="AC2585" s="6"/>
    </row>
    <row r="2586" spans="16:29" x14ac:dyDescent="0.25">
      <c r="P2586" s="3"/>
      <c r="Q2586" s="4"/>
      <c r="R2586" s="5"/>
      <c r="AC2586" s="6"/>
    </row>
    <row r="2587" spans="16:29" x14ac:dyDescent="0.25">
      <c r="P2587" s="3"/>
      <c r="Q2587" s="4"/>
      <c r="R2587" s="5"/>
      <c r="AC2587" s="6"/>
    </row>
    <row r="2588" spans="16:29" x14ac:dyDescent="0.25">
      <c r="P2588" s="3"/>
      <c r="Q2588" s="4"/>
      <c r="R2588" s="5"/>
      <c r="AC2588" s="6"/>
    </row>
    <row r="2589" spans="16:29" x14ac:dyDescent="0.25">
      <c r="P2589" s="3"/>
      <c r="Q2589" s="4"/>
      <c r="R2589" s="5"/>
      <c r="AC2589" s="6"/>
    </row>
    <row r="2590" spans="16:29" x14ac:dyDescent="0.25">
      <c r="P2590" s="3"/>
      <c r="Q2590" s="4"/>
      <c r="R2590" s="5"/>
      <c r="AC2590" s="6"/>
    </row>
    <row r="2591" spans="16:29" x14ac:dyDescent="0.25">
      <c r="P2591" s="3"/>
      <c r="Q2591" s="4"/>
      <c r="R2591" s="5"/>
      <c r="AC2591" s="6"/>
    </row>
    <row r="2592" spans="16:29" x14ac:dyDescent="0.25">
      <c r="P2592" s="3"/>
      <c r="Q2592" s="4"/>
      <c r="R2592" s="5"/>
      <c r="AC2592" s="6"/>
    </row>
    <row r="2593" spans="16:29" x14ac:dyDescent="0.25">
      <c r="P2593" s="3"/>
      <c r="Q2593" s="4"/>
      <c r="R2593" s="5"/>
      <c r="AC2593" s="6"/>
    </row>
    <row r="2594" spans="16:29" x14ac:dyDescent="0.25">
      <c r="P2594" s="3"/>
      <c r="Q2594" s="4"/>
      <c r="R2594" s="5"/>
      <c r="AC2594" s="6"/>
    </row>
    <row r="2595" spans="16:29" x14ac:dyDescent="0.25">
      <c r="P2595" s="3"/>
      <c r="Q2595" s="4"/>
      <c r="R2595" s="5"/>
      <c r="AC2595" s="6"/>
    </row>
    <row r="2596" spans="16:29" x14ac:dyDescent="0.25">
      <c r="P2596" s="3"/>
      <c r="Q2596" s="4"/>
      <c r="R2596" s="5"/>
      <c r="AC2596" s="6"/>
    </row>
    <row r="2597" spans="16:29" x14ac:dyDescent="0.25">
      <c r="P2597" s="3"/>
      <c r="Q2597" s="4"/>
      <c r="R2597" s="5"/>
      <c r="AC2597" s="6"/>
    </row>
    <row r="2598" spans="16:29" x14ac:dyDescent="0.25">
      <c r="P2598" s="3"/>
      <c r="Q2598" s="4"/>
      <c r="R2598" s="5"/>
      <c r="AC2598" s="6"/>
    </row>
    <row r="2599" spans="16:29" x14ac:dyDescent="0.25">
      <c r="P2599" s="3"/>
      <c r="Q2599" s="4"/>
      <c r="R2599" s="5"/>
      <c r="AC2599" s="6"/>
    </row>
    <row r="2600" spans="16:29" x14ac:dyDescent="0.25">
      <c r="P2600" s="3"/>
      <c r="Q2600" s="4"/>
      <c r="R2600" s="5"/>
      <c r="AC2600" s="6"/>
    </row>
    <row r="2601" spans="16:29" x14ac:dyDescent="0.25">
      <c r="P2601" s="3"/>
      <c r="Q2601" s="4"/>
      <c r="R2601" s="5"/>
      <c r="AC2601" s="6"/>
    </row>
    <row r="2602" spans="16:29" x14ac:dyDescent="0.25">
      <c r="P2602" s="3"/>
      <c r="Q2602" s="4"/>
      <c r="R2602" s="5"/>
      <c r="AC2602" s="6"/>
    </row>
    <row r="2603" spans="16:29" x14ac:dyDescent="0.25">
      <c r="P2603" s="3"/>
      <c r="Q2603" s="4"/>
      <c r="R2603" s="5"/>
      <c r="AC2603" s="6"/>
    </row>
    <row r="2604" spans="16:29" x14ac:dyDescent="0.25">
      <c r="P2604" s="3"/>
      <c r="Q2604" s="4"/>
      <c r="R2604" s="5"/>
      <c r="AC2604" s="6"/>
    </row>
    <row r="2605" spans="16:29" x14ac:dyDescent="0.25">
      <c r="P2605" s="3"/>
      <c r="Q2605" s="4"/>
      <c r="R2605" s="5"/>
      <c r="AC2605" s="6"/>
    </row>
    <row r="2606" spans="16:29" x14ac:dyDescent="0.25">
      <c r="P2606" s="3"/>
      <c r="Q2606" s="4"/>
      <c r="R2606" s="5"/>
      <c r="AC2606" s="6"/>
    </row>
    <row r="2607" spans="16:29" x14ac:dyDescent="0.25">
      <c r="P2607" s="3"/>
      <c r="Q2607" s="4"/>
      <c r="R2607" s="5"/>
      <c r="AC2607" s="6"/>
    </row>
    <row r="2608" spans="16:29" x14ac:dyDescent="0.25">
      <c r="P2608" s="3"/>
      <c r="Q2608" s="4"/>
      <c r="R2608" s="5"/>
      <c r="AC2608" s="6"/>
    </row>
    <row r="2609" spans="16:29" x14ac:dyDescent="0.25">
      <c r="P2609" s="3"/>
      <c r="Q2609" s="4"/>
      <c r="R2609" s="5"/>
      <c r="AC2609" s="6"/>
    </row>
    <row r="2610" spans="16:29" x14ac:dyDescent="0.25">
      <c r="P2610" s="3"/>
      <c r="Q2610" s="4"/>
      <c r="R2610" s="5"/>
      <c r="AC2610" s="6"/>
    </row>
    <row r="2611" spans="16:29" x14ac:dyDescent="0.25">
      <c r="P2611" s="3"/>
      <c r="Q2611" s="4"/>
      <c r="R2611" s="5"/>
      <c r="AC2611" s="6"/>
    </row>
    <row r="2612" spans="16:29" x14ac:dyDescent="0.25">
      <c r="P2612" s="3"/>
      <c r="Q2612" s="4"/>
      <c r="R2612" s="5"/>
      <c r="AC2612" s="6"/>
    </row>
    <row r="2613" spans="16:29" x14ac:dyDescent="0.25">
      <c r="P2613" s="3"/>
      <c r="Q2613" s="4"/>
      <c r="R2613" s="5"/>
      <c r="AC2613" s="6"/>
    </row>
    <row r="2614" spans="16:29" x14ac:dyDescent="0.25">
      <c r="P2614" s="3"/>
      <c r="Q2614" s="4"/>
      <c r="R2614" s="5"/>
      <c r="AC2614" s="6"/>
    </row>
    <row r="2615" spans="16:29" x14ac:dyDescent="0.25">
      <c r="P2615" s="3"/>
      <c r="Q2615" s="4"/>
      <c r="R2615" s="5"/>
      <c r="AC2615" s="6"/>
    </row>
    <row r="2616" spans="16:29" x14ac:dyDescent="0.25">
      <c r="P2616" s="3"/>
      <c r="Q2616" s="4"/>
      <c r="R2616" s="5"/>
      <c r="AC2616" s="6"/>
    </row>
    <row r="2617" spans="16:29" x14ac:dyDescent="0.25">
      <c r="P2617" s="3"/>
      <c r="Q2617" s="4"/>
      <c r="R2617" s="5"/>
      <c r="AC2617" s="6"/>
    </row>
    <row r="2618" spans="16:29" x14ac:dyDescent="0.25">
      <c r="P2618" s="3"/>
      <c r="Q2618" s="4"/>
      <c r="R2618" s="5"/>
      <c r="AC2618" s="6"/>
    </row>
    <row r="2619" spans="16:29" x14ac:dyDescent="0.25">
      <c r="P2619" s="3"/>
      <c r="Q2619" s="4"/>
      <c r="R2619" s="5"/>
      <c r="AC2619" s="6"/>
    </row>
    <row r="2620" spans="16:29" x14ac:dyDescent="0.25">
      <c r="P2620" s="3"/>
      <c r="Q2620" s="4"/>
      <c r="R2620" s="5"/>
      <c r="AC2620" s="6"/>
    </row>
    <row r="2621" spans="16:29" x14ac:dyDescent="0.25">
      <c r="P2621" s="3"/>
      <c r="Q2621" s="4"/>
      <c r="R2621" s="5"/>
      <c r="AC2621" s="6"/>
    </row>
    <row r="2622" spans="16:29" x14ac:dyDescent="0.25">
      <c r="P2622" s="3"/>
      <c r="Q2622" s="4"/>
      <c r="R2622" s="5"/>
      <c r="AC2622" s="6"/>
    </row>
    <row r="2623" spans="16:29" x14ac:dyDescent="0.25">
      <c r="P2623" s="3"/>
      <c r="Q2623" s="4"/>
      <c r="R2623" s="5"/>
      <c r="AC2623" s="6"/>
    </row>
    <row r="2624" spans="16:29" x14ac:dyDescent="0.25">
      <c r="P2624" s="3"/>
      <c r="Q2624" s="4"/>
      <c r="R2624" s="5"/>
      <c r="AC2624" s="6"/>
    </row>
    <row r="2625" spans="16:29" x14ac:dyDescent="0.25">
      <c r="P2625" s="3"/>
      <c r="Q2625" s="4"/>
      <c r="R2625" s="5"/>
      <c r="AC2625" s="6"/>
    </row>
    <row r="2626" spans="16:29" x14ac:dyDescent="0.25">
      <c r="P2626" s="3"/>
      <c r="Q2626" s="4"/>
      <c r="R2626" s="5"/>
      <c r="AC2626" s="6"/>
    </row>
    <row r="2627" spans="16:29" x14ac:dyDescent="0.25">
      <c r="P2627" s="3"/>
      <c r="Q2627" s="4"/>
      <c r="R2627" s="5"/>
      <c r="AC2627" s="6"/>
    </row>
    <row r="2628" spans="16:29" x14ac:dyDescent="0.25">
      <c r="P2628" s="3"/>
      <c r="Q2628" s="4"/>
      <c r="R2628" s="5"/>
      <c r="AC2628" s="6"/>
    </row>
    <row r="2629" spans="16:29" x14ac:dyDescent="0.25">
      <c r="P2629" s="3"/>
      <c r="Q2629" s="4"/>
      <c r="R2629" s="5"/>
      <c r="AC2629" s="6"/>
    </row>
    <row r="2630" spans="16:29" x14ac:dyDescent="0.25">
      <c r="P2630" s="3"/>
      <c r="Q2630" s="4"/>
      <c r="R2630" s="5"/>
      <c r="AC2630" s="6"/>
    </row>
    <row r="2631" spans="16:29" x14ac:dyDescent="0.25">
      <c r="P2631" s="3"/>
      <c r="Q2631" s="4"/>
      <c r="R2631" s="5"/>
      <c r="AC2631" s="6"/>
    </row>
    <row r="2632" spans="16:29" x14ac:dyDescent="0.25">
      <c r="P2632" s="3"/>
      <c r="Q2632" s="4"/>
      <c r="R2632" s="5"/>
      <c r="AC2632" s="6"/>
    </row>
    <row r="2633" spans="16:29" x14ac:dyDescent="0.25">
      <c r="P2633" s="3"/>
      <c r="Q2633" s="4"/>
      <c r="R2633" s="5"/>
      <c r="AC2633" s="6"/>
    </row>
    <row r="2634" spans="16:29" x14ac:dyDescent="0.25">
      <c r="P2634" s="3"/>
      <c r="Q2634" s="4"/>
      <c r="R2634" s="5"/>
      <c r="AC2634" s="6"/>
    </row>
    <row r="2635" spans="16:29" x14ac:dyDescent="0.25">
      <c r="P2635" s="3"/>
      <c r="Q2635" s="4"/>
      <c r="R2635" s="5"/>
      <c r="AC2635" s="6"/>
    </row>
    <row r="2636" spans="16:29" x14ac:dyDescent="0.25">
      <c r="P2636" s="3"/>
      <c r="Q2636" s="4"/>
      <c r="R2636" s="5"/>
      <c r="AC2636" s="6"/>
    </row>
    <row r="2637" spans="16:29" x14ac:dyDescent="0.25">
      <c r="P2637" s="3"/>
      <c r="Q2637" s="4"/>
      <c r="R2637" s="5"/>
      <c r="AC2637" s="6"/>
    </row>
    <row r="2638" spans="16:29" x14ac:dyDescent="0.25">
      <c r="P2638" s="3"/>
      <c r="Q2638" s="4"/>
      <c r="R2638" s="5"/>
      <c r="AC2638" s="6"/>
    </row>
    <row r="2639" spans="16:29" x14ac:dyDescent="0.25">
      <c r="P2639" s="3"/>
      <c r="Q2639" s="4"/>
      <c r="R2639" s="5"/>
      <c r="AC2639" s="6"/>
    </row>
    <row r="2640" spans="16:29" x14ac:dyDescent="0.25">
      <c r="P2640" s="3"/>
      <c r="Q2640" s="4"/>
      <c r="R2640" s="5"/>
      <c r="AC2640" s="6"/>
    </row>
    <row r="2641" spans="16:29" x14ac:dyDescent="0.25">
      <c r="P2641" s="3"/>
      <c r="Q2641" s="4"/>
      <c r="R2641" s="5"/>
      <c r="AC2641" s="6"/>
    </row>
    <row r="2642" spans="16:29" x14ac:dyDescent="0.25">
      <c r="P2642" s="3"/>
      <c r="Q2642" s="4"/>
      <c r="R2642" s="5"/>
      <c r="AC2642" s="6"/>
    </row>
    <row r="2643" spans="16:29" x14ac:dyDescent="0.25">
      <c r="P2643" s="3"/>
      <c r="Q2643" s="4"/>
      <c r="R2643" s="5"/>
      <c r="AC2643" s="6"/>
    </row>
    <row r="2644" spans="16:29" x14ac:dyDescent="0.25">
      <c r="P2644" s="3"/>
      <c r="Q2644" s="4"/>
      <c r="R2644" s="5"/>
      <c r="AC2644" s="6"/>
    </row>
    <row r="2645" spans="16:29" x14ac:dyDescent="0.25">
      <c r="P2645" s="3"/>
      <c r="Q2645" s="4"/>
      <c r="R2645" s="5"/>
      <c r="AC2645" s="6"/>
    </row>
    <row r="2646" spans="16:29" x14ac:dyDescent="0.25">
      <c r="P2646" s="3"/>
      <c r="Q2646" s="4"/>
      <c r="R2646" s="5"/>
      <c r="AC2646" s="6"/>
    </row>
    <row r="2647" spans="16:29" x14ac:dyDescent="0.25">
      <c r="P2647" s="3"/>
      <c r="Q2647" s="4"/>
      <c r="R2647" s="5"/>
      <c r="AC2647" s="6"/>
    </row>
    <row r="2648" spans="16:29" x14ac:dyDescent="0.25">
      <c r="P2648" s="3"/>
      <c r="Q2648" s="4"/>
      <c r="R2648" s="5"/>
      <c r="AC2648" s="6"/>
    </row>
    <row r="2649" spans="16:29" x14ac:dyDescent="0.25">
      <c r="P2649" s="3"/>
      <c r="Q2649" s="4"/>
      <c r="R2649" s="5"/>
      <c r="AC2649" s="6"/>
    </row>
    <row r="2650" spans="16:29" x14ac:dyDescent="0.25">
      <c r="P2650" s="3"/>
      <c r="Q2650" s="4"/>
      <c r="R2650" s="5"/>
      <c r="AC2650" s="6"/>
    </row>
    <row r="2651" spans="16:29" x14ac:dyDescent="0.25">
      <c r="P2651" s="3"/>
      <c r="Q2651" s="4"/>
      <c r="R2651" s="5"/>
      <c r="AC2651" s="6"/>
    </row>
    <row r="2652" spans="16:29" x14ac:dyDescent="0.25">
      <c r="P2652" s="3"/>
      <c r="Q2652" s="4"/>
      <c r="R2652" s="5"/>
      <c r="AC2652" s="6"/>
    </row>
    <row r="2653" spans="16:29" x14ac:dyDescent="0.25">
      <c r="P2653" s="3"/>
      <c r="Q2653" s="4"/>
      <c r="R2653" s="5"/>
      <c r="AC2653" s="6"/>
    </row>
    <row r="2654" spans="16:29" x14ac:dyDescent="0.25">
      <c r="P2654" s="3"/>
      <c r="Q2654" s="4"/>
      <c r="R2654" s="5"/>
      <c r="AC2654" s="6"/>
    </row>
    <row r="2655" spans="16:29" x14ac:dyDescent="0.25">
      <c r="P2655" s="3"/>
      <c r="Q2655" s="4"/>
      <c r="R2655" s="5"/>
      <c r="AC2655" s="6"/>
    </row>
    <row r="2656" spans="16:29" x14ac:dyDescent="0.25">
      <c r="P2656" s="3"/>
      <c r="Q2656" s="4"/>
      <c r="R2656" s="5"/>
      <c r="AC2656" s="6"/>
    </row>
    <row r="2657" spans="16:29" x14ac:dyDescent="0.25">
      <c r="P2657" s="3"/>
      <c r="Q2657" s="4"/>
      <c r="R2657" s="5"/>
      <c r="AC2657" s="6"/>
    </row>
    <row r="2658" spans="16:29" x14ac:dyDescent="0.25">
      <c r="P2658" s="3"/>
      <c r="Q2658" s="4"/>
      <c r="R2658" s="5"/>
      <c r="AC2658" s="6"/>
    </row>
    <row r="2659" spans="16:29" x14ac:dyDescent="0.25">
      <c r="P2659" s="3"/>
      <c r="Q2659" s="4"/>
      <c r="R2659" s="5"/>
      <c r="AC2659" s="6"/>
    </row>
    <row r="2660" spans="16:29" x14ac:dyDescent="0.25">
      <c r="P2660" s="3"/>
      <c r="Q2660" s="4"/>
      <c r="R2660" s="5"/>
      <c r="AC2660" s="6"/>
    </row>
    <row r="2661" spans="16:29" x14ac:dyDescent="0.25">
      <c r="P2661" s="3"/>
      <c r="Q2661" s="4"/>
      <c r="R2661" s="5"/>
      <c r="AC2661" s="6"/>
    </row>
    <row r="2662" spans="16:29" x14ac:dyDescent="0.25">
      <c r="P2662" s="3"/>
      <c r="Q2662" s="4"/>
      <c r="R2662" s="5"/>
      <c r="AC2662" s="6"/>
    </row>
    <row r="2663" spans="16:29" x14ac:dyDescent="0.25">
      <c r="P2663" s="3"/>
      <c r="Q2663" s="4"/>
      <c r="R2663" s="5"/>
      <c r="AC2663" s="6"/>
    </row>
    <row r="2664" spans="16:29" x14ac:dyDescent="0.25">
      <c r="P2664" s="3"/>
      <c r="Q2664" s="4"/>
      <c r="R2664" s="5"/>
      <c r="AC2664" s="6"/>
    </row>
    <row r="2665" spans="16:29" x14ac:dyDescent="0.25">
      <c r="P2665" s="3"/>
      <c r="Q2665" s="4"/>
      <c r="R2665" s="5"/>
      <c r="AC2665" s="6"/>
    </row>
    <row r="2666" spans="16:29" x14ac:dyDescent="0.25">
      <c r="P2666" s="3"/>
      <c r="Q2666" s="4"/>
      <c r="R2666" s="5"/>
      <c r="AC2666" s="6"/>
    </row>
    <row r="2667" spans="16:29" x14ac:dyDescent="0.25">
      <c r="P2667" s="3"/>
      <c r="Q2667" s="4"/>
      <c r="R2667" s="5"/>
      <c r="AC2667" s="6"/>
    </row>
    <row r="2668" spans="16:29" x14ac:dyDescent="0.25">
      <c r="P2668" s="3"/>
      <c r="Q2668" s="4"/>
      <c r="R2668" s="5"/>
      <c r="AC2668" s="6"/>
    </row>
    <row r="2669" spans="16:29" x14ac:dyDescent="0.25">
      <c r="P2669" s="3"/>
      <c r="Q2669" s="4"/>
      <c r="R2669" s="5"/>
      <c r="AC2669" s="6"/>
    </row>
    <row r="2670" spans="16:29" x14ac:dyDescent="0.25">
      <c r="P2670" s="3"/>
      <c r="Q2670" s="4"/>
      <c r="R2670" s="5"/>
      <c r="AC2670" s="6"/>
    </row>
    <row r="2671" spans="16:29" x14ac:dyDescent="0.25">
      <c r="P2671" s="3"/>
      <c r="Q2671" s="4"/>
      <c r="R2671" s="5"/>
      <c r="AC2671" s="6"/>
    </row>
    <row r="2672" spans="16:29" x14ac:dyDescent="0.25">
      <c r="P2672" s="3"/>
      <c r="Q2672" s="4"/>
      <c r="R2672" s="5"/>
      <c r="AC2672" s="6"/>
    </row>
    <row r="2673" spans="16:29" x14ac:dyDescent="0.25">
      <c r="P2673" s="3"/>
      <c r="Q2673" s="4"/>
      <c r="R2673" s="5"/>
      <c r="AC2673" s="6"/>
    </row>
    <row r="2674" spans="16:29" x14ac:dyDescent="0.25">
      <c r="P2674" s="3"/>
      <c r="Q2674" s="4"/>
      <c r="R2674" s="5"/>
      <c r="AC2674" s="6"/>
    </row>
    <row r="2675" spans="16:29" x14ac:dyDescent="0.25">
      <c r="P2675" s="3"/>
      <c r="Q2675" s="4"/>
      <c r="R2675" s="5"/>
      <c r="AC2675" s="6"/>
    </row>
    <row r="2676" spans="16:29" x14ac:dyDescent="0.25">
      <c r="P2676" s="3"/>
      <c r="Q2676" s="4"/>
      <c r="R2676" s="5"/>
      <c r="AC2676" s="6"/>
    </row>
    <row r="2677" spans="16:29" x14ac:dyDescent="0.25">
      <c r="P2677" s="3"/>
      <c r="Q2677" s="4"/>
      <c r="R2677" s="5"/>
      <c r="AC2677" s="6"/>
    </row>
    <row r="2678" spans="16:29" x14ac:dyDescent="0.25">
      <c r="P2678" s="3"/>
      <c r="Q2678" s="4"/>
      <c r="R2678" s="5"/>
      <c r="AC2678" s="6"/>
    </row>
    <row r="2679" spans="16:29" x14ac:dyDescent="0.25">
      <c r="P2679" s="3"/>
      <c r="Q2679" s="4"/>
      <c r="R2679" s="5"/>
      <c r="AC2679" s="6"/>
    </row>
    <row r="2680" spans="16:29" x14ac:dyDescent="0.25">
      <c r="P2680" s="3"/>
      <c r="Q2680" s="4"/>
      <c r="R2680" s="5"/>
      <c r="AC2680" s="6"/>
    </row>
    <row r="2681" spans="16:29" x14ac:dyDescent="0.25">
      <c r="P2681" s="3"/>
      <c r="Q2681" s="4"/>
      <c r="R2681" s="5"/>
      <c r="AC2681" s="6"/>
    </row>
    <row r="2682" spans="16:29" x14ac:dyDescent="0.25">
      <c r="P2682" s="3"/>
      <c r="Q2682" s="4"/>
      <c r="R2682" s="5"/>
      <c r="AC2682" s="6"/>
    </row>
    <row r="2683" spans="16:29" x14ac:dyDescent="0.25">
      <c r="P2683" s="3"/>
      <c r="Q2683" s="4"/>
      <c r="R2683" s="5"/>
      <c r="AC2683" s="6"/>
    </row>
    <row r="2684" spans="16:29" x14ac:dyDescent="0.25">
      <c r="P2684" s="3"/>
      <c r="Q2684" s="4"/>
      <c r="R2684" s="5"/>
      <c r="AC2684" s="6"/>
    </row>
    <row r="2685" spans="16:29" x14ac:dyDescent="0.25">
      <c r="P2685" s="3"/>
      <c r="Q2685" s="4"/>
      <c r="R2685" s="5"/>
      <c r="AC2685" s="6"/>
    </row>
    <row r="2686" spans="16:29" x14ac:dyDescent="0.25">
      <c r="P2686" s="3"/>
      <c r="Q2686" s="4"/>
      <c r="R2686" s="5"/>
      <c r="AC2686" s="6"/>
    </row>
    <row r="2687" spans="16:29" x14ac:dyDescent="0.25">
      <c r="P2687" s="3"/>
      <c r="Q2687" s="4"/>
      <c r="R2687" s="5"/>
      <c r="AC2687" s="6"/>
    </row>
    <row r="2688" spans="16:29" x14ac:dyDescent="0.25">
      <c r="P2688" s="3"/>
      <c r="Q2688" s="4"/>
      <c r="R2688" s="5"/>
      <c r="AC2688" s="6"/>
    </row>
    <row r="2689" spans="16:29" x14ac:dyDescent="0.25">
      <c r="P2689" s="3"/>
      <c r="Q2689" s="4"/>
      <c r="R2689" s="5"/>
      <c r="AC2689" s="6"/>
    </row>
    <row r="2690" spans="16:29" x14ac:dyDescent="0.25">
      <c r="P2690" s="3"/>
      <c r="Q2690" s="4"/>
      <c r="R2690" s="5"/>
      <c r="AC2690" s="6"/>
    </row>
    <row r="2691" spans="16:29" x14ac:dyDescent="0.25">
      <c r="P2691" s="3"/>
      <c r="Q2691" s="4"/>
      <c r="R2691" s="5"/>
      <c r="AC2691" s="6"/>
    </row>
    <row r="2692" spans="16:29" x14ac:dyDescent="0.25">
      <c r="P2692" s="3"/>
      <c r="Q2692" s="4"/>
      <c r="R2692" s="5"/>
      <c r="AC2692" s="6"/>
    </row>
    <row r="2693" spans="16:29" x14ac:dyDescent="0.25">
      <c r="P2693" s="3"/>
      <c r="Q2693" s="4"/>
      <c r="R2693" s="5"/>
      <c r="AC2693" s="6"/>
    </row>
    <row r="2694" spans="16:29" x14ac:dyDescent="0.25">
      <c r="P2694" s="3"/>
      <c r="Q2694" s="4"/>
      <c r="R2694" s="5"/>
      <c r="AC2694" s="6"/>
    </row>
    <row r="2695" spans="16:29" x14ac:dyDescent="0.25">
      <c r="P2695" s="3"/>
      <c r="Q2695" s="4"/>
      <c r="R2695" s="5"/>
      <c r="AC2695" s="6"/>
    </row>
    <row r="2696" spans="16:29" x14ac:dyDescent="0.25">
      <c r="P2696" s="3"/>
      <c r="Q2696" s="4"/>
      <c r="R2696" s="5"/>
      <c r="AC2696" s="6"/>
    </row>
    <row r="2697" spans="16:29" x14ac:dyDescent="0.25">
      <c r="P2697" s="3"/>
      <c r="Q2697" s="4"/>
      <c r="R2697" s="5"/>
      <c r="AC2697" s="6"/>
    </row>
    <row r="2698" spans="16:29" x14ac:dyDescent="0.25">
      <c r="P2698" s="3"/>
      <c r="Q2698" s="4"/>
      <c r="R2698" s="5"/>
      <c r="AC2698" s="6"/>
    </row>
    <row r="2699" spans="16:29" x14ac:dyDescent="0.25">
      <c r="P2699" s="3"/>
      <c r="Q2699" s="4"/>
      <c r="R2699" s="5"/>
      <c r="AC2699" s="6"/>
    </row>
    <row r="2700" spans="16:29" x14ac:dyDescent="0.25">
      <c r="P2700" s="3"/>
      <c r="Q2700" s="4"/>
      <c r="R2700" s="5"/>
      <c r="AC2700" s="6"/>
    </row>
    <row r="2701" spans="16:29" x14ac:dyDescent="0.25">
      <c r="P2701" s="3"/>
      <c r="Q2701" s="4"/>
      <c r="R2701" s="5"/>
      <c r="AC2701" s="6"/>
    </row>
    <row r="2702" spans="16:29" x14ac:dyDescent="0.25">
      <c r="P2702" s="3"/>
      <c r="Q2702" s="4"/>
      <c r="R2702" s="5"/>
      <c r="AC2702" s="6"/>
    </row>
    <row r="2703" spans="16:29" x14ac:dyDescent="0.25">
      <c r="P2703" s="3"/>
      <c r="Q2703" s="4"/>
      <c r="R2703" s="5"/>
      <c r="AC2703" s="6"/>
    </row>
    <row r="2704" spans="16:29" x14ac:dyDescent="0.25">
      <c r="P2704" s="3"/>
      <c r="Q2704" s="4"/>
      <c r="R2704" s="5"/>
      <c r="AC2704" s="6"/>
    </row>
    <row r="2705" spans="16:29" x14ac:dyDescent="0.25">
      <c r="P2705" s="3"/>
      <c r="Q2705" s="4"/>
      <c r="R2705" s="5"/>
      <c r="AC2705" s="6"/>
    </row>
    <row r="2706" spans="16:29" x14ac:dyDescent="0.25">
      <c r="P2706" s="3"/>
      <c r="Q2706" s="4"/>
      <c r="R2706" s="5"/>
      <c r="AC2706" s="6"/>
    </row>
    <row r="2707" spans="16:29" x14ac:dyDescent="0.25">
      <c r="P2707" s="3"/>
      <c r="Q2707" s="4"/>
      <c r="R2707" s="5"/>
      <c r="AC2707" s="6"/>
    </row>
    <row r="2708" spans="16:29" x14ac:dyDescent="0.25">
      <c r="P2708" s="3"/>
      <c r="Q2708" s="4"/>
      <c r="R2708" s="5"/>
      <c r="AC2708" s="6"/>
    </row>
    <row r="2709" spans="16:29" x14ac:dyDescent="0.25">
      <c r="P2709" s="3"/>
      <c r="Q2709" s="4"/>
      <c r="R2709" s="5"/>
      <c r="AC2709" s="6"/>
    </row>
    <row r="2710" spans="16:29" x14ac:dyDescent="0.25">
      <c r="P2710" s="3"/>
      <c r="Q2710" s="4"/>
      <c r="R2710" s="5"/>
      <c r="AC2710" s="6"/>
    </row>
    <row r="2711" spans="16:29" x14ac:dyDescent="0.25">
      <c r="P2711" s="3"/>
      <c r="Q2711" s="4"/>
      <c r="R2711" s="5"/>
      <c r="AC2711" s="6"/>
    </row>
    <row r="2712" spans="16:29" x14ac:dyDescent="0.25">
      <c r="P2712" s="3"/>
      <c r="Q2712" s="4"/>
      <c r="R2712" s="5"/>
      <c r="AC2712" s="6"/>
    </row>
    <row r="2713" spans="16:29" x14ac:dyDescent="0.25">
      <c r="P2713" s="3"/>
      <c r="Q2713" s="4"/>
      <c r="R2713" s="5"/>
      <c r="AC2713" s="6"/>
    </row>
    <row r="2714" spans="16:29" x14ac:dyDescent="0.25">
      <c r="P2714" s="3"/>
      <c r="Q2714" s="4"/>
      <c r="R2714" s="5"/>
      <c r="AC2714" s="6"/>
    </row>
    <row r="2715" spans="16:29" x14ac:dyDescent="0.25">
      <c r="P2715" s="3"/>
      <c r="Q2715" s="4"/>
      <c r="R2715" s="5"/>
      <c r="AC2715" s="6"/>
    </row>
    <row r="2716" spans="16:29" x14ac:dyDescent="0.25">
      <c r="P2716" s="3"/>
      <c r="Q2716" s="4"/>
      <c r="R2716" s="5"/>
      <c r="AC2716" s="6"/>
    </row>
    <row r="2717" spans="16:29" x14ac:dyDescent="0.25">
      <c r="P2717" s="3"/>
      <c r="Q2717" s="4"/>
      <c r="R2717" s="5"/>
      <c r="AC2717" s="6"/>
    </row>
    <row r="2718" spans="16:29" x14ac:dyDescent="0.25">
      <c r="P2718" s="3"/>
      <c r="Q2718" s="4"/>
      <c r="R2718" s="5"/>
      <c r="AC2718" s="6"/>
    </row>
    <row r="2719" spans="16:29" x14ac:dyDescent="0.25">
      <c r="P2719" s="3"/>
      <c r="Q2719" s="4"/>
      <c r="R2719" s="5"/>
      <c r="AC2719" s="6"/>
    </row>
    <row r="2720" spans="16:29" x14ac:dyDescent="0.25">
      <c r="P2720" s="3"/>
      <c r="Q2720" s="4"/>
      <c r="R2720" s="5"/>
      <c r="AC2720" s="6"/>
    </row>
    <row r="2721" spans="16:29" x14ac:dyDescent="0.25">
      <c r="P2721" s="3"/>
      <c r="Q2721" s="4"/>
      <c r="R2721" s="5"/>
      <c r="AC2721" s="6"/>
    </row>
    <row r="2722" spans="16:29" x14ac:dyDescent="0.25">
      <c r="P2722" s="3"/>
      <c r="Q2722" s="4"/>
      <c r="R2722" s="5"/>
      <c r="AC2722" s="6"/>
    </row>
    <row r="2723" spans="16:29" x14ac:dyDescent="0.25">
      <c r="P2723" s="3"/>
      <c r="Q2723" s="4"/>
      <c r="R2723" s="5"/>
      <c r="AC2723" s="6"/>
    </row>
    <row r="2724" spans="16:29" x14ac:dyDescent="0.25">
      <c r="P2724" s="3"/>
      <c r="Q2724" s="4"/>
      <c r="R2724" s="5"/>
      <c r="AC2724" s="6"/>
    </row>
    <row r="2725" spans="16:29" x14ac:dyDescent="0.25">
      <c r="P2725" s="3"/>
      <c r="Q2725" s="4"/>
      <c r="R2725" s="5"/>
      <c r="AC2725" s="6"/>
    </row>
    <row r="2726" spans="16:29" x14ac:dyDescent="0.25">
      <c r="P2726" s="3"/>
      <c r="Q2726" s="4"/>
      <c r="R2726" s="5"/>
      <c r="AC2726" s="6"/>
    </row>
    <row r="2727" spans="16:29" x14ac:dyDescent="0.25">
      <c r="P2727" s="3"/>
      <c r="Q2727" s="4"/>
      <c r="R2727" s="5"/>
      <c r="AC2727" s="6"/>
    </row>
    <row r="2728" spans="16:29" x14ac:dyDescent="0.25">
      <c r="P2728" s="3"/>
      <c r="Q2728" s="4"/>
      <c r="R2728" s="5"/>
      <c r="AC2728" s="6"/>
    </row>
    <row r="2729" spans="16:29" x14ac:dyDescent="0.25">
      <c r="P2729" s="3"/>
      <c r="Q2729" s="4"/>
      <c r="R2729" s="5"/>
      <c r="AC2729" s="6"/>
    </row>
    <row r="2730" spans="16:29" x14ac:dyDescent="0.25">
      <c r="P2730" s="3"/>
      <c r="Q2730" s="4"/>
      <c r="R2730" s="5"/>
      <c r="AC2730" s="6"/>
    </row>
    <row r="2731" spans="16:29" x14ac:dyDescent="0.25">
      <c r="P2731" s="3"/>
      <c r="Q2731" s="4"/>
      <c r="R2731" s="5"/>
      <c r="AC2731" s="6"/>
    </row>
    <row r="2732" spans="16:29" x14ac:dyDescent="0.25">
      <c r="P2732" s="3"/>
      <c r="Q2732" s="4"/>
      <c r="R2732" s="5"/>
      <c r="AC2732" s="6"/>
    </row>
    <row r="2733" spans="16:29" x14ac:dyDescent="0.25">
      <c r="P2733" s="3"/>
      <c r="Q2733" s="4"/>
      <c r="R2733" s="5"/>
      <c r="AC2733" s="6"/>
    </row>
    <row r="2734" spans="16:29" x14ac:dyDescent="0.25">
      <c r="P2734" s="3"/>
      <c r="Q2734" s="4"/>
      <c r="R2734" s="5"/>
      <c r="AC2734" s="6"/>
    </row>
    <row r="2735" spans="16:29" x14ac:dyDescent="0.25">
      <c r="P2735" s="3"/>
      <c r="Q2735" s="4"/>
      <c r="R2735" s="5"/>
      <c r="AC2735" s="6"/>
    </row>
    <row r="2736" spans="16:29" x14ac:dyDescent="0.25">
      <c r="P2736" s="3"/>
      <c r="Q2736" s="4"/>
      <c r="R2736" s="5"/>
      <c r="AC2736" s="6"/>
    </row>
    <row r="2737" spans="16:29" x14ac:dyDescent="0.25">
      <c r="P2737" s="3"/>
      <c r="Q2737" s="4"/>
      <c r="R2737" s="5"/>
      <c r="AC2737" s="6"/>
    </row>
    <row r="2738" spans="16:29" x14ac:dyDescent="0.25">
      <c r="P2738" s="3"/>
      <c r="Q2738" s="4"/>
      <c r="R2738" s="5"/>
      <c r="AC2738" s="6"/>
    </row>
    <row r="2739" spans="16:29" x14ac:dyDescent="0.25">
      <c r="P2739" s="3"/>
      <c r="Q2739" s="4"/>
      <c r="R2739" s="5"/>
      <c r="AC2739" s="6"/>
    </row>
    <row r="2740" spans="16:29" x14ac:dyDescent="0.25">
      <c r="P2740" s="3"/>
      <c r="Q2740" s="4"/>
      <c r="R2740" s="5"/>
      <c r="AC2740" s="6"/>
    </row>
    <row r="2741" spans="16:29" x14ac:dyDescent="0.25">
      <c r="P2741" s="3"/>
      <c r="Q2741" s="4"/>
      <c r="R2741" s="5"/>
      <c r="AC2741" s="6"/>
    </row>
    <row r="2742" spans="16:29" x14ac:dyDescent="0.25">
      <c r="P2742" s="3"/>
      <c r="Q2742" s="4"/>
      <c r="R2742" s="5"/>
      <c r="AC2742" s="6"/>
    </row>
    <row r="2743" spans="16:29" x14ac:dyDescent="0.25">
      <c r="P2743" s="3"/>
      <c r="Q2743" s="4"/>
      <c r="R2743" s="5"/>
      <c r="AC2743" s="6"/>
    </row>
    <row r="2744" spans="16:29" x14ac:dyDescent="0.25">
      <c r="P2744" s="3"/>
      <c r="Q2744" s="4"/>
      <c r="R2744" s="5"/>
      <c r="AC2744" s="6"/>
    </row>
    <row r="2745" spans="16:29" x14ac:dyDescent="0.25">
      <c r="P2745" s="3"/>
      <c r="Q2745" s="4"/>
      <c r="R2745" s="5"/>
      <c r="AC2745" s="6"/>
    </row>
    <row r="2746" spans="16:29" x14ac:dyDescent="0.25">
      <c r="P2746" s="3"/>
      <c r="Q2746" s="4"/>
      <c r="R2746" s="5"/>
      <c r="AC2746" s="6"/>
    </row>
    <row r="2747" spans="16:29" x14ac:dyDescent="0.25">
      <c r="P2747" s="3"/>
      <c r="Q2747" s="4"/>
      <c r="R2747" s="5"/>
      <c r="AC2747" s="6"/>
    </row>
    <row r="2748" spans="16:29" x14ac:dyDescent="0.25">
      <c r="P2748" s="3"/>
      <c r="Q2748" s="4"/>
      <c r="R2748" s="5"/>
      <c r="AC2748" s="6"/>
    </row>
    <row r="2749" spans="16:29" x14ac:dyDescent="0.25">
      <c r="P2749" s="3"/>
      <c r="Q2749" s="4"/>
      <c r="R2749" s="5"/>
      <c r="AC2749" s="6"/>
    </row>
    <row r="2750" spans="16:29" x14ac:dyDescent="0.25">
      <c r="P2750" s="3"/>
      <c r="Q2750" s="4"/>
      <c r="R2750" s="5"/>
      <c r="AC2750" s="6"/>
    </row>
    <row r="2751" spans="16:29" x14ac:dyDescent="0.25">
      <c r="P2751" s="3"/>
      <c r="Q2751" s="4"/>
      <c r="R2751" s="5"/>
      <c r="AC2751" s="6"/>
    </row>
    <row r="2752" spans="16:29" x14ac:dyDescent="0.25">
      <c r="P2752" s="3"/>
      <c r="Q2752" s="4"/>
      <c r="R2752" s="5"/>
      <c r="AC2752" s="6"/>
    </row>
    <row r="2753" spans="16:29" x14ac:dyDescent="0.25">
      <c r="P2753" s="3"/>
      <c r="Q2753" s="4"/>
      <c r="R2753" s="5"/>
      <c r="AC2753" s="6"/>
    </row>
    <row r="2754" spans="16:29" x14ac:dyDescent="0.25">
      <c r="P2754" s="3"/>
      <c r="Q2754" s="4"/>
      <c r="R2754" s="5"/>
      <c r="AC2754" s="6"/>
    </row>
    <row r="2755" spans="16:29" x14ac:dyDescent="0.25">
      <c r="P2755" s="3"/>
      <c r="Q2755" s="4"/>
      <c r="R2755" s="5"/>
      <c r="AC2755" s="6"/>
    </row>
    <row r="2756" spans="16:29" x14ac:dyDescent="0.25">
      <c r="P2756" s="3"/>
      <c r="Q2756" s="4"/>
      <c r="R2756" s="5"/>
      <c r="AC2756" s="6"/>
    </row>
    <row r="2757" spans="16:29" x14ac:dyDescent="0.25">
      <c r="P2757" s="3"/>
      <c r="Q2757" s="4"/>
      <c r="R2757" s="5"/>
      <c r="AC2757" s="6"/>
    </row>
    <row r="2758" spans="16:29" x14ac:dyDescent="0.25">
      <c r="P2758" s="3"/>
      <c r="Q2758" s="4"/>
      <c r="R2758" s="5"/>
      <c r="AC2758" s="6"/>
    </row>
    <row r="2759" spans="16:29" x14ac:dyDescent="0.25">
      <c r="P2759" s="3"/>
      <c r="Q2759" s="4"/>
      <c r="R2759" s="5"/>
      <c r="AC2759" s="6"/>
    </row>
    <row r="2760" spans="16:29" x14ac:dyDescent="0.25">
      <c r="P2760" s="3"/>
      <c r="Q2760" s="4"/>
      <c r="R2760" s="5"/>
      <c r="AC2760" s="6"/>
    </row>
    <row r="2761" spans="16:29" x14ac:dyDescent="0.25">
      <c r="P2761" s="3"/>
      <c r="Q2761" s="4"/>
      <c r="R2761" s="5"/>
      <c r="AC2761" s="6"/>
    </row>
    <row r="2762" spans="16:29" x14ac:dyDescent="0.25">
      <c r="P2762" s="3"/>
      <c r="Q2762" s="4"/>
      <c r="R2762" s="5"/>
      <c r="AC2762" s="6"/>
    </row>
    <row r="2763" spans="16:29" x14ac:dyDescent="0.25">
      <c r="P2763" s="3"/>
      <c r="Q2763" s="4"/>
      <c r="R2763" s="5"/>
      <c r="AC2763" s="6"/>
    </row>
    <row r="2764" spans="16:29" x14ac:dyDescent="0.25">
      <c r="P2764" s="3"/>
      <c r="Q2764" s="4"/>
      <c r="R2764" s="5"/>
      <c r="AC2764" s="6"/>
    </row>
    <row r="2765" spans="16:29" x14ac:dyDescent="0.25">
      <c r="P2765" s="3"/>
      <c r="Q2765" s="4"/>
      <c r="R2765" s="5"/>
      <c r="AC2765" s="6"/>
    </row>
    <row r="2766" spans="16:29" x14ac:dyDescent="0.25">
      <c r="P2766" s="3"/>
      <c r="Q2766" s="4"/>
      <c r="R2766" s="5"/>
      <c r="AC2766" s="6"/>
    </row>
    <row r="2767" spans="16:29" x14ac:dyDescent="0.25">
      <c r="P2767" s="3"/>
      <c r="Q2767" s="4"/>
      <c r="R2767" s="5"/>
      <c r="AC2767" s="6"/>
    </row>
    <row r="2768" spans="16:29" x14ac:dyDescent="0.25">
      <c r="P2768" s="3"/>
      <c r="Q2768" s="4"/>
      <c r="R2768" s="5"/>
      <c r="AC2768" s="6"/>
    </row>
    <row r="2769" spans="16:29" x14ac:dyDescent="0.25">
      <c r="P2769" s="3"/>
      <c r="Q2769" s="4"/>
      <c r="R2769" s="5"/>
      <c r="AC2769" s="6"/>
    </row>
    <row r="2770" spans="16:29" x14ac:dyDescent="0.25">
      <c r="P2770" s="3"/>
      <c r="Q2770" s="4"/>
      <c r="R2770" s="5"/>
      <c r="AC2770" s="6"/>
    </row>
    <row r="2771" spans="16:29" x14ac:dyDescent="0.25">
      <c r="P2771" s="3"/>
      <c r="Q2771" s="4"/>
      <c r="R2771" s="5"/>
      <c r="AC2771" s="6"/>
    </row>
    <row r="2772" spans="16:29" x14ac:dyDescent="0.25">
      <c r="P2772" s="3"/>
      <c r="Q2772" s="4"/>
      <c r="R2772" s="5"/>
      <c r="AC2772" s="6"/>
    </row>
    <row r="2773" spans="16:29" x14ac:dyDescent="0.25">
      <c r="P2773" s="3"/>
      <c r="Q2773" s="4"/>
      <c r="R2773" s="5"/>
      <c r="AC2773" s="6"/>
    </row>
    <row r="2774" spans="16:29" x14ac:dyDescent="0.25">
      <c r="P2774" s="3"/>
      <c r="Q2774" s="4"/>
      <c r="R2774" s="5"/>
      <c r="AC2774" s="6"/>
    </row>
    <row r="2775" spans="16:29" x14ac:dyDescent="0.25">
      <c r="P2775" s="3"/>
      <c r="Q2775" s="4"/>
      <c r="R2775" s="5"/>
      <c r="AC2775" s="6"/>
    </row>
    <row r="2776" spans="16:29" x14ac:dyDescent="0.25">
      <c r="P2776" s="3"/>
      <c r="Q2776" s="4"/>
      <c r="R2776" s="5"/>
      <c r="AC2776" s="6"/>
    </row>
    <row r="2777" spans="16:29" x14ac:dyDescent="0.25">
      <c r="P2777" s="3"/>
      <c r="Q2777" s="4"/>
      <c r="R2777" s="5"/>
      <c r="AC2777" s="6"/>
    </row>
    <row r="2778" spans="16:29" x14ac:dyDescent="0.25">
      <c r="P2778" s="3"/>
      <c r="Q2778" s="4"/>
      <c r="R2778" s="5"/>
      <c r="AC2778" s="6"/>
    </row>
    <row r="2779" spans="16:29" x14ac:dyDescent="0.25">
      <c r="P2779" s="3"/>
      <c r="Q2779" s="4"/>
      <c r="R2779" s="5"/>
      <c r="AC2779" s="6"/>
    </row>
    <row r="2780" spans="16:29" x14ac:dyDescent="0.25">
      <c r="P2780" s="3"/>
      <c r="Q2780" s="4"/>
      <c r="R2780" s="5"/>
      <c r="AC2780" s="6"/>
    </row>
    <row r="2781" spans="16:29" x14ac:dyDescent="0.25">
      <c r="P2781" s="3"/>
      <c r="Q2781" s="4"/>
      <c r="R2781" s="5"/>
      <c r="AC2781" s="6"/>
    </row>
    <row r="2782" spans="16:29" x14ac:dyDescent="0.25">
      <c r="P2782" s="3"/>
      <c r="Q2782" s="4"/>
      <c r="R2782" s="5"/>
      <c r="AC2782" s="6"/>
    </row>
    <row r="2783" spans="16:29" x14ac:dyDescent="0.25">
      <c r="P2783" s="3"/>
      <c r="Q2783" s="4"/>
      <c r="R2783" s="5"/>
      <c r="AC2783" s="6"/>
    </row>
    <row r="2784" spans="16:29" x14ac:dyDescent="0.25">
      <c r="P2784" s="3"/>
      <c r="Q2784" s="4"/>
      <c r="R2784" s="5"/>
      <c r="AC2784" s="6"/>
    </row>
    <row r="2785" spans="16:29" x14ac:dyDescent="0.25">
      <c r="P2785" s="3"/>
      <c r="Q2785" s="4"/>
      <c r="R2785" s="5"/>
      <c r="AC2785" s="6"/>
    </row>
    <row r="2786" spans="16:29" x14ac:dyDescent="0.25">
      <c r="P2786" s="3"/>
      <c r="Q2786" s="4"/>
      <c r="R2786" s="5"/>
      <c r="AC2786" s="6"/>
    </row>
    <row r="2787" spans="16:29" x14ac:dyDescent="0.25">
      <c r="P2787" s="3"/>
      <c r="Q2787" s="4"/>
      <c r="R2787" s="5"/>
      <c r="AC2787" s="6"/>
    </row>
    <row r="2788" spans="16:29" x14ac:dyDescent="0.25">
      <c r="P2788" s="3"/>
      <c r="Q2788" s="4"/>
      <c r="R2788" s="5"/>
      <c r="AC2788" s="6"/>
    </row>
    <row r="2789" spans="16:29" x14ac:dyDescent="0.25">
      <c r="P2789" s="3"/>
      <c r="Q2789" s="4"/>
      <c r="R2789" s="5"/>
      <c r="AC2789" s="6"/>
    </row>
    <row r="2790" spans="16:29" x14ac:dyDescent="0.25">
      <c r="P2790" s="3"/>
      <c r="Q2790" s="4"/>
      <c r="R2790" s="5"/>
      <c r="AC2790" s="6"/>
    </row>
    <row r="2791" spans="16:29" x14ac:dyDescent="0.25">
      <c r="P2791" s="3"/>
      <c r="Q2791" s="4"/>
      <c r="R2791" s="5"/>
      <c r="AC2791" s="6"/>
    </row>
    <row r="2792" spans="16:29" x14ac:dyDescent="0.25">
      <c r="P2792" s="3"/>
      <c r="Q2792" s="4"/>
      <c r="R2792" s="5"/>
      <c r="AC2792" s="6"/>
    </row>
    <row r="2793" spans="16:29" x14ac:dyDescent="0.25">
      <c r="P2793" s="3"/>
      <c r="Q2793" s="4"/>
      <c r="R2793" s="5"/>
      <c r="AC2793" s="6"/>
    </row>
    <row r="2794" spans="16:29" x14ac:dyDescent="0.25">
      <c r="P2794" s="3"/>
      <c r="Q2794" s="4"/>
      <c r="R2794" s="5"/>
      <c r="AC2794" s="6"/>
    </row>
    <row r="2795" spans="16:29" x14ac:dyDescent="0.25">
      <c r="P2795" s="3"/>
      <c r="Q2795" s="4"/>
      <c r="R2795" s="5"/>
      <c r="AC2795" s="6"/>
    </row>
    <row r="2796" spans="16:29" x14ac:dyDescent="0.25">
      <c r="P2796" s="3"/>
      <c r="Q2796" s="4"/>
      <c r="R2796" s="5"/>
      <c r="AC2796" s="6"/>
    </row>
    <row r="2797" spans="16:29" x14ac:dyDescent="0.25">
      <c r="P2797" s="3"/>
      <c r="Q2797" s="4"/>
      <c r="R2797" s="5"/>
      <c r="AC2797" s="6"/>
    </row>
    <row r="2798" spans="16:29" x14ac:dyDescent="0.25">
      <c r="P2798" s="3"/>
      <c r="Q2798" s="4"/>
      <c r="R2798" s="5"/>
      <c r="AC2798" s="6"/>
    </row>
    <row r="2799" spans="16:29" x14ac:dyDescent="0.25">
      <c r="P2799" s="3"/>
      <c r="Q2799" s="4"/>
      <c r="R2799" s="5"/>
      <c r="AC2799" s="6"/>
    </row>
    <row r="2800" spans="16:29" x14ac:dyDescent="0.25">
      <c r="P2800" s="3"/>
      <c r="Q2800" s="4"/>
      <c r="R2800" s="5"/>
      <c r="AC2800" s="6"/>
    </row>
    <row r="2801" spans="16:29" x14ac:dyDescent="0.25">
      <c r="P2801" s="3"/>
      <c r="Q2801" s="4"/>
      <c r="R2801" s="5"/>
      <c r="AC2801" s="6"/>
    </row>
    <row r="2802" spans="16:29" x14ac:dyDescent="0.25">
      <c r="P2802" s="3"/>
      <c r="Q2802" s="4"/>
      <c r="R2802" s="5"/>
      <c r="AC2802" s="6"/>
    </row>
    <row r="2803" spans="16:29" x14ac:dyDescent="0.25">
      <c r="P2803" s="3"/>
      <c r="Q2803" s="4"/>
      <c r="R2803" s="5"/>
      <c r="AC2803" s="6"/>
    </row>
    <row r="2804" spans="16:29" x14ac:dyDescent="0.25">
      <c r="P2804" s="3"/>
      <c r="Q2804" s="4"/>
      <c r="R2804" s="5"/>
      <c r="AC2804" s="6"/>
    </row>
    <row r="2805" spans="16:29" x14ac:dyDescent="0.25">
      <c r="P2805" s="3"/>
      <c r="Q2805" s="4"/>
      <c r="R2805" s="5"/>
      <c r="AC2805" s="6"/>
    </row>
    <row r="2806" spans="16:29" x14ac:dyDescent="0.25">
      <c r="P2806" s="3"/>
      <c r="Q2806" s="4"/>
      <c r="R2806" s="5"/>
      <c r="AC2806" s="6"/>
    </row>
    <row r="2807" spans="16:29" x14ac:dyDescent="0.25">
      <c r="P2807" s="3"/>
      <c r="Q2807" s="4"/>
      <c r="R2807" s="5"/>
      <c r="AC2807" s="6"/>
    </row>
    <row r="2808" spans="16:29" x14ac:dyDescent="0.25">
      <c r="P2808" s="3"/>
      <c r="Q2808" s="4"/>
      <c r="R2808" s="5"/>
      <c r="AC2808" s="6"/>
    </row>
    <row r="2809" spans="16:29" x14ac:dyDescent="0.25">
      <c r="P2809" s="3"/>
      <c r="Q2809" s="4"/>
      <c r="R2809" s="5"/>
      <c r="AC2809" s="6"/>
    </row>
    <row r="2810" spans="16:29" x14ac:dyDescent="0.25">
      <c r="P2810" s="3"/>
      <c r="Q2810" s="4"/>
      <c r="R2810" s="5"/>
      <c r="AC2810" s="6"/>
    </row>
    <row r="2811" spans="16:29" x14ac:dyDescent="0.25">
      <c r="P2811" s="3"/>
      <c r="Q2811" s="4"/>
      <c r="R2811" s="5"/>
      <c r="AC2811" s="6"/>
    </row>
    <row r="2812" spans="16:29" x14ac:dyDescent="0.25">
      <c r="P2812" s="3"/>
      <c r="Q2812" s="4"/>
      <c r="R2812" s="5"/>
      <c r="AC2812" s="6"/>
    </row>
    <row r="2813" spans="16:29" x14ac:dyDescent="0.25">
      <c r="P2813" s="3"/>
      <c r="Q2813" s="4"/>
      <c r="R2813" s="5"/>
      <c r="AC2813" s="6"/>
    </row>
    <row r="2814" spans="16:29" x14ac:dyDescent="0.25">
      <c r="P2814" s="3"/>
      <c r="Q2814" s="4"/>
      <c r="R2814" s="5"/>
      <c r="AC2814" s="6"/>
    </row>
    <row r="2815" spans="16:29" x14ac:dyDescent="0.25">
      <c r="P2815" s="3"/>
      <c r="Q2815" s="4"/>
      <c r="R2815" s="5"/>
      <c r="AC2815" s="6"/>
    </row>
    <row r="2816" spans="16:29" x14ac:dyDescent="0.25">
      <c r="P2816" s="3"/>
      <c r="Q2816" s="4"/>
      <c r="R2816" s="5"/>
      <c r="AC2816" s="6"/>
    </row>
    <row r="2817" spans="16:29" x14ac:dyDescent="0.25">
      <c r="P2817" s="3"/>
      <c r="Q2817" s="4"/>
      <c r="R2817" s="5"/>
      <c r="AC2817" s="6"/>
    </row>
    <row r="2818" spans="16:29" x14ac:dyDescent="0.25">
      <c r="P2818" s="3"/>
      <c r="Q2818" s="4"/>
      <c r="R2818" s="5"/>
      <c r="AC2818" s="6"/>
    </row>
    <row r="2819" spans="16:29" x14ac:dyDescent="0.25">
      <c r="P2819" s="3"/>
      <c r="Q2819" s="4"/>
      <c r="R2819" s="5"/>
      <c r="AC2819" s="6"/>
    </row>
    <row r="2820" spans="16:29" x14ac:dyDescent="0.25">
      <c r="P2820" s="3"/>
      <c r="Q2820" s="4"/>
      <c r="R2820" s="5"/>
      <c r="AC2820" s="6"/>
    </row>
    <row r="2821" spans="16:29" x14ac:dyDescent="0.25">
      <c r="P2821" s="3"/>
      <c r="Q2821" s="4"/>
      <c r="R2821" s="5"/>
      <c r="AC2821" s="6"/>
    </row>
    <row r="2822" spans="16:29" x14ac:dyDescent="0.25">
      <c r="P2822" s="3"/>
      <c r="Q2822" s="4"/>
      <c r="R2822" s="5"/>
      <c r="AC2822" s="6"/>
    </row>
    <row r="2823" spans="16:29" x14ac:dyDescent="0.25">
      <c r="P2823" s="3"/>
      <c r="Q2823" s="4"/>
      <c r="R2823" s="5"/>
      <c r="AC2823" s="6"/>
    </row>
    <row r="2824" spans="16:29" x14ac:dyDescent="0.25">
      <c r="P2824" s="3"/>
      <c r="Q2824" s="4"/>
      <c r="R2824" s="5"/>
      <c r="AC2824" s="6"/>
    </row>
    <row r="2825" spans="16:29" x14ac:dyDescent="0.25">
      <c r="P2825" s="3"/>
      <c r="Q2825" s="4"/>
      <c r="R2825" s="5"/>
      <c r="AC2825" s="6"/>
    </row>
    <row r="2826" spans="16:29" x14ac:dyDescent="0.25">
      <c r="P2826" s="3"/>
      <c r="Q2826" s="4"/>
      <c r="R2826" s="5"/>
      <c r="AC2826" s="6"/>
    </row>
    <row r="2827" spans="16:29" x14ac:dyDescent="0.25">
      <c r="P2827" s="3"/>
      <c r="Q2827" s="4"/>
      <c r="R2827" s="5"/>
      <c r="AC2827" s="6"/>
    </row>
    <row r="2828" spans="16:29" x14ac:dyDescent="0.25">
      <c r="P2828" s="3"/>
      <c r="Q2828" s="4"/>
      <c r="R2828" s="5"/>
      <c r="AC2828" s="6"/>
    </row>
    <row r="2829" spans="16:29" x14ac:dyDescent="0.25">
      <c r="P2829" s="3"/>
      <c r="Q2829" s="4"/>
      <c r="R2829" s="5"/>
      <c r="AC2829" s="6"/>
    </row>
    <row r="2830" spans="16:29" x14ac:dyDescent="0.25">
      <c r="P2830" s="3"/>
      <c r="Q2830" s="4"/>
      <c r="R2830" s="5"/>
      <c r="AC2830" s="6"/>
    </row>
    <row r="2831" spans="16:29" x14ac:dyDescent="0.25">
      <c r="P2831" s="3"/>
      <c r="Q2831" s="4"/>
      <c r="R2831" s="5"/>
      <c r="AC2831" s="6"/>
    </row>
    <row r="2832" spans="16:29" x14ac:dyDescent="0.25">
      <c r="P2832" s="3"/>
      <c r="Q2832" s="4"/>
      <c r="R2832" s="5"/>
      <c r="AC2832" s="6"/>
    </row>
    <row r="2833" spans="16:29" x14ac:dyDescent="0.25">
      <c r="P2833" s="3"/>
      <c r="Q2833" s="4"/>
      <c r="R2833" s="5"/>
      <c r="AC2833" s="6"/>
    </row>
    <row r="2834" spans="16:29" x14ac:dyDescent="0.25">
      <c r="P2834" s="3"/>
      <c r="Q2834" s="4"/>
      <c r="R2834" s="5"/>
      <c r="AC2834" s="6"/>
    </row>
    <row r="2835" spans="16:29" x14ac:dyDescent="0.25">
      <c r="P2835" s="3"/>
      <c r="Q2835" s="4"/>
      <c r="R2835" s="5"/>
      <c r="AC2835" s="6"/>
    </row>
    <row r="2836" spans="16:29" x14ac:dyDescent="0.25">
      <c r="P2836" s="3"/>
      <c r="Q2836" s="4"/>
      <c r="R2836" s="5"/>
      <c r="AC2836" s="6"/>
    </row>
    <row r="2837" spans="16:29" x14ac:dyDescent="0.25">
      <c r="P2837" s="3"/>
      <c r="Q2837" s="4"/>
      <c r="R2837" s="5"/>
      <c r="AC2837" s="6"/>
    </row>
    <row r="2838" spans="16:29" x14ac:dyDescent="0.25">
      <c r="P2838" s="3"/>
      <c r="Q2838" s="4"/>
      <c r="R2838" s="5"/>
      <c r="AC2838" s="6"/>
    </row>
    <row r="2839" spans="16:29" x14ac:dyDescent="0.25">
      <c r="P2839" s="3"/>
      <c r="Q2839" s="4"/>
      <c r="R2839" s="5"/>
      <c r="AC2839" s="6"/>
    </row>
    <row r="2840" spans="16:29" x14ac:dyDescent="0.25">
      <c r="P2840" s="3"/>
      <c r="Q2840" s="4"/>
      <c r="R2840" s="5"/>
      <c r="AC2840" s="6"/>
    </row>
    <row r="2841" spans="16:29" x14ac:dyDescent="0.25">
      <c r="P2841" s="3"/>
      <c r="Q2841" s="4"/>
      <c r="R2841" s="5"/>
      <c r="AC2841" s="6"/>
    </row>
    <row r="2842" spans="16:29" x14ac:dyDescent="0.25">
      <c r="P2842" s="3"/>
      <c r="Q2842" s="4"/>
      <c r="R2842" s="5"/>
      <c r="AC2842" s="6"/>
    </row>
    <row r="2843" spans="16:29" x14ac:dyDescent="0.25">
      <c r="P2843" s="3"/>
      <c r="Q2843" s="4"/>
      <c r="R2843" s="5"/>
      <c r="AC2843" s="6"/>
    </row>
    <row r="2844" spans="16:29" x14ac:dyDescent="0.25">
      <c r="P2844" s="3"/>
      <c r="Q2844" s="4"/>
      <c r="R2844" s="5"/>
      <c r="AC2844" s="6"/>
    </row>
    <row r="2845" spans="16:29" x14ac:dyDescent="0.25">
      <c r="P2845" s="3"/>
      <c r="Q2845" s="4"/>
      <c r="R2845" s="5"/>
      <c r="AC2845" s="6"/>
    </row>
    <row r="2846" spans="16:29" x14ac:dyDescent="0.25">
      <c r="P2846" s="3"/>
      <c r="Q2846" s="4"/>
      <c r="R2846" s="5"/>
      <c r="AC2846" s="6"/>
    </row>
    <row r="2847" spans="16:29" x14ac:dyDescent="0.25">
      <c r="P2847" s="3"/>
      <c r="Q2847" s="4"/>
      <c r="R2847" s="5"/>
      <c r="AC2847" s="6"/>
    </row>
    <row r="2848" spans="16:29" x14ac:dyDescent="0.25">
      <c r="P2848" s="3"/>
      <c r="Q2848" s="4"/>
      <c r="R2848" s="5"/>
      <c r="AC2848" s="6"/>
    </row>
    <row r="2849" spans="16:29" x14ac:dyDescent="0.25">
      <c r="P2849" s="3"/>
      <c r="Q2849" s="4"/>
      <c r="R2849" s="5"/>
      <c r="AC2849" s="6"/>
    </row>
    <row r="2850" spans="16:29" x14ac:dyDescent="0.25">
      <c r="P2850" s="3"/>
      <c r="Q2850" s="4"/>
      <c r="R2850" s="5"/>
      <c r="AC2850" s="6"/>
    </row>
    <row r="2851" spans="16:29" x14ac:dyDescent="0.25">
      <c r="P2851" s="3"/>
      <c r="Q2851" s="4"/>
      <c r="R2851" s="5"/>
      <c r="AC2851" s="6"/>
    </row>
    <row r="2852" spans="16:29" x14ac:dyDescent="0.25">
      <c r="P2852" s="3"/>
      <c r="Q2852" s="4"/>
      <c r="R2852" s="5"/>
      <c r="AC2852" s="6"/>
    </row>
    <row r="2853" spans="16:29" x14ac:dyDescent="0.25">
      <c r="P2853" s="3"/>
      <c r="Q2853" s="4"/>
      <c r="R2853" s="5"/>
      <c r="AC2853" s="6"/>
    </row>
    <row r="2854" spans="16:29" x14ac:dyDescent="0.25">
      <c r="P2854" s="3"/>
      <c r="Q2854" s="4"/>
      <c r="R2854" s="5"/>
      <c r="AC2854" s="6"/>
    </row>
    <row r="2855" spans="16:29" x14ac:dyDescent="0.25">
      <c r="P2855" s="3"/>
      <c r="Q2855" s="4"/>
      <c r="R2855" s="5"/>
      <c r="AC2855" s="6"/>
    </row>
    <row r="2856" spans="16:29" x14ac:dyDescent="0.25">
      <c r="P2856" s="3"/>
      <c r="Q2856" s="4"/>
      <c r="R2856" s="5"/>
      <c r="AC2856" s="6"/>
    </row>
    <row r="2857" spans="16:29" x14ac:dyDescent="0.25">
      <c r="P2857" s="3"/>
      <c r="Q2857" s="4"/>
      <c r="R2857" s="5"/>
      <c r="AC2857" s="6"/>
    </row>
    <row r="2858" spans="16:29" x14ac:dyDescent="0.25">
      <c r="P2858" s="3"/>
      <c r="Q2858" s="4"/>
      <c r="R2858" s="5"/>
      <c r="AC2858" s="6"/>
    </row>
    <row r="2859" spans="16:29" x14ac:dyDescent="0.25">
      <c r="P2859" s="3"/>
      <c r="Q2859" s="4"/>
      <c r="R2859" s="5"/>
      <c r="AC2859" s="6"/>
    </row>
    <row r="2860" spans="16:29" x14ac:dyDescent="0.25">
      <c r="P2860" s="3"/>
      <c r="Q2860" s="4"/>
      <c r="R2860" s="5"/>
      <c r="AC2860" s="6"/>
    </row>
    <row r="2861" spans="16:29" x14ac:dyDescent="0.25">
      <c r="P2861" s="3"/>
      <c r="Q2861" s="4"/>
      <c r="R2861" s="5"/>
      <c r="AC2861" s="6"/>
    </row>
    <row r="2862" spans="16:29" x14ac:dyDescent="0.25">
      <c r="P2862" s="3"/>
      <c r="Q2862" s="4"/>
      <c r="R2862" s="5"/>
      <c r="AC2862" s="6"/>
    </row>
    <row r="2863" spans="16:29" x14ac:dyDescent="0.25">
      <c r="P2863" s="3"/>
      <c r="Q2863" s="4"/>
      <c r="R2863" s="5"/>
      <c r="AC2863" s="6"/>
    </row>
    <row r="2864" spans="16:29" x14ac:dyDescent="0.25">
      <c r="P2864" s="3"/>
      <c r="Q2864" s="4"/>
      <c r="R2864" s="5"/>
      <c r="AC2864" s="6"/>
    </row>
    <row r="2865" spans="16:29" x14ac:dyDescent="0.25">
      <c r="P2865" s="3"/>
      <c r="Q2865" s="4"/>
      <c r="R2865" s="5"/>
      <c r="AC2865" s="6"/>
    </row>
    <row r="2866" spans="16:29" x14ac:dyDescent="0.25">
      <c r="P2866" s="3"/>
      <c r="Q2866" s="4"/>
      <c r="R2866" s="5"/>
      <c r="AC2866" s="6"/>
    </row>
    <row r="2867" spans="16:29" x14ac:dyDescent="0.25">
      <c r="P2867" s="3"/>
      <c r="Q2867" s="4"/>
      <c r="R2867" s="5"/>
      <c r="AC2867" s="6"/>
    </row>
    <row r="2868" spans="16:29" x14ac:dyDescent="0.25">
      <c r="P2868" s="3"/>
      <c r="Q2868" s="4"/>
      <c r="R2868" s="5"/>
      <c r="AC2868" s="6"/>
    </row>
    <row r="2869" spans="16:29" x14ac:dyDescent="0.25">
      <c r="P2869" s="3"/>
      <c r="Q2869" s="4"/>
      <c r="R2869" s="5"/>
      <c r="AC2869" s="6"/>
    </row>
    <row r="2870" spans="16:29" x14ac:dyDescent="0.25">
      <c r="P2870" s="3"/>
      <c r="Q2870" s="4"/>
      <c r="R2870" s="5"/>
      <c r="AC2870" s="6"/>
    </row>
    <row r="2871" spans="16:29" x14ac:dyDescent="0.25">
      <c r="P2871" s="3"/>
      <c r="Q2871" s="4"/>
      <c r="R2871" s="5"/>
      <c r="AC2871" s="6"/>
    </row>
    <row r="2872" spans="16:29" x14ac:dyDescent="0.25">
      <c r="P2872" s="3"/>
      <c r="Q2872" s="4"/>
      <c r="R2872" s="5"/>
      <c r="AC2872" s="6"/>
    </row>
    <row r="2873" spans="16:29" x14ac:dyDescent="0.25">
      <c r="P2873" s="3"/>
      <c r="Q2873" s="4"/>
      <c r="R2873" s="5"/>
      <c r="AC2873" s="6"/>
    </row>
    <row r="2874" spans="16:29" x14ac:dyDescent="0.25">
      <c r="P2874" s="3"/>
      <c r="Q2874" s="4"/>
      <c r="R2874" s="5"/>
      <c r="AC2874" s="6"/>
    </row>
    <row r="2875" spans="16:29" x14ac:dyDescent="0.25">
      <c r="P2875" s="3"/>
      <c r="Q2875" s="4"/>
      <c r="R2875" s="5"/>
      <c r="AC2875" s="6"/>
    </row>
    <row r="2876" spans="16:29" x14ac:dyDescent="0.25">
      <c r="P2876" s="3"/>
      <c r="Q2876" s="4"/>
      <c r="R2876" s="5"/>
      <c r="AC2876" s="6"/>
    </row>
    <row r="2877" spans="16:29" x14ac:dyDescent="0.25">
      <c r="P2877" s="3"/>
      <c r="Q2877" s="4"/>
      <c r="R2877" s="5"/>
      <c r="AC2877" s="6"/>
    </row>
    <row r="2878" spans="16:29" x14ac:dyDescent="0.25">
      <c r="P2878" s="3"/>
      <c r="Q2878" s="4"/>
      <c r="R2878" s="5"/>
      <c r="AC2878" s="6"/>
    </row>
    <row r="2879" spans="16:29" x14ac:dyDescent="0.25">
      <c r="P2879" s="3"/>
      <c r="Q2879" s="4"/>
      <c r="R2879" s="5"/>
      <c r="AC2879" s="6"/>
    </row>
    <row r="2880" spans="16:29" x14ac:dyDescent="0.25">
      <c r="P2880" s="3"/>
      <c r="Q2880" s="4"/>
      <c r="R2880" s="5"/>
      <c r="AC2880" s="6"/>
    </row>
    <row r="2881" spans="16:29" x14ac:dyDescent="0.25">
      <c r="P2881" s="3"/>
      <c r="Q2881" s="4"/>
      <c r="R2881" s="5"/>
      <c r="AC2881" s="6"/>
    </row>
    <row r="2882" spans="16:29" x14ac:dyDescent="0.25">
      <c r="P2882" s="3"/>
      <c r="Q2882" s="4"/>
      <c r="R2882" s="5"/>
      <c r="AC2882" s="6"/>
    </row>
    <row r="2883" spans="16:29" x14ac:dyDescent="0.25">
      <c r="P2883" s="3"/>
      <c r="Q2883" s="4"/>
      <c r="R2883" s="5"/>
      <c r="AC2883" s="6"/>
    </row>
    <row r="2884" spans="16:29" x14ac:dyDescent="0.25">
      <c r="P2884" s="3"/>
      <c r="Q2884" s="4"/>
      <c r="R2884" s="5"/>
      <c r="AC2884" s="6"/>
    </row>
    <row r="2885" spans="16:29" x14ac:dyDescent="0.25">
      <c r="P2885" s="3"/>
      <c r="Q2885" s="4"/>
      <c r="R2885" s="5"/>
      <c r="AC2885" s="6"/>
    </row>
    <row r="2886" spans="16:29" x14ac:dyDescent="0.25">
      <c r="P2886" s="3"/>
      <c r="Q2886" s="4"/>
      <c r="R2886" s="5"/>
      <c r="AC2886" s="6"/>
    </row>
    <row r="2887" spans="16:29" x14ac:dyDescent="0.25">
      <c r="P2887" s="3"/>
      <c r="Q2887" s="4"/>
      <c r="R2887" s="5"/>
      <c r="AC2887" s="6"/>
    </row>
    <row r="2888" spans="16:29" x14ac:dyDescent="0.25">
      <c r="P2888" s="3"/>
      <c r="Q2888" s="4"/>
      <c r="R2888" s="5"/>
      <c r="AC2888" s="6"/>
    </row>
    <row r="2889" spans="16:29" x14ac:dyDescent="0.25">
      <c r="P2889" s="3"/>
      <c r="Q2889" s="4"/>
      <c r="R2889" s="5"/>
      <c r="AC2889" s="6"/>
    </row>
    <row r="2890" spans="16:29" x14ac:dyDescent="0.25">
      <c r="P2890" s="3"/>
      <c r="Q2890" s="4"/>
      <c r="R2890" s="5"/>
      <c r="AC2890" s="6"/>
    </row>
    <row r="2891" spans="16:29" x14ac:dyDescent="0.25">
      <c r="P2891" s="3"/>
      <c r="Q2891" s="4"/>
      <c r="R2891" s="5"/>
      <c r="AC2891" s="6"/>
    </row>
    <row r="2892" spans="16:29" x14ac:dyDescent="0.25">
      <c r="P2892" s="3"/>
      <c r="Q2892" s="4"/>
      <c r="R2892" s="5"/>
      <c r="AC2892" s="6"/>
    </row>
    <row r="2893" spans="16:29" x14ac:dyDescent="0.25">
      <c r="P2893" s="3"/>
      <c r="Q2893" s="4"/>
      <c r="R2893" s="5"/>
      <c r="AC2893" s="6"/>
    </row>
    <row r="2894" spans="16:29" x14ac:dyDescent="0.25">
      <c r="P2894" s="3"/>
      <c r="Q2894" s="4"/>
      <c r="R2894" s="5"/>
      <c r="AC2894" s="6"/>
    </row>
    <row r="2895" spans="16:29" x14ac:dyDescent="0.25">
      <c r="P2895" s="3"/>
      <c r="Q2895" s="4"/>
      <c r="R2895" s="5"/>
      <c r="AC2895" s="6"/>
    </row>
    <row r="2896" spans="16:29" x14ac:dyDescent="0.25">
      <c r="P2896" s="3"/>
      <c r="Q2896" s="4"/>
      <c r="R2896" s="5"/>
      <c r="AC2896" s="6"/>
    </row>
    <row r="2897" spans="16:29" x14ac:dyDescent="0.25">
      <c r="P2897" s="3"/>
      <c r="Q2897" s="4"/>
      <c r="R2897" s="5"/>
      <c r="AC2897" s="6"/>
    </row>
    <row r="2898" spans="16:29" x14ac:dyDescent="0.25">
      <c r="P2898" s="3"/>
      <c r="Q2898" s="4"/>
      <c r="R2898" s="5"/>
      <c r="AC2898" s="6"/>
    </row>
    <row r="2899" spans="16:29" x14ac:dyDescent="0.25">
      <c r="P2899" s="3"/>
      <c r="Q2899" s="4"/>
      <c r="R2899" s="5"/>
      <c r="AC2899" s="6"/>
    </row>
    <row r="2900" spans="16:29" x14ac:dyDescent="0.25">
      <c r="P2900" s="3"/>
      <c r="Q2900" s="4"/>
      <c r="R2900" s="5"/>
      <c r="AC2900" s="6"/>
    </row>
    <row r="2901" spans="16:29" x14ac:dyDescent="0.25">
      <c r="P2901" s="3"/>
      <c r="Q2901" s="4"/>
      <c r="R2901" s="5"/>
      <c r="AC2901" s="6"/>
    </row>
    <row r="2902" spans="16:29" x14ac:dyDescent="0.25">
      <c r="P2902" s="3"/>
      <c r="Q2902" s="4"/>
      <c r="R2902" s="5"/>
      <c r="AC2902" s="6"/>
    </row>
    <row r="2903" spans="16:29" x14ac:dyDescent="0.25">
      <c r="P2903" s="3"/>
      <c r="Q2903" s="4"/>
      <c r="R2903" s="5"/>
      <c r="AC2903" s="6"/>
    </row>
    <row r="2904" spans="16:29" x14ac:dyDescent="0.25">
      <c r="P2904" s="3"/>
      <c r="Q2904" s="4"/>
      <c r="R2904" s="5"/>
      <c r="AC2904" s="6"/>
    </row>
    <row r="2905" spans="16:29" x14ac:dyDescent="0.25">
      <c r="P2905" s="3"/>
      <c r="Q2905" s="4"/>
      <c r="R2905" s="5"/>
      <c r="AC2905" s="6"/>
    </row>
    <row r="2906" spans="16:29" x14ac:dyDescent="0.25">
      <c r="P2906" s="3"/>
      <c r="Q2906" s="4"/>
      <c r="R2906" s="5"/>
      <c r="AC2906" s="6"/>
    </row>
    <row r="2907" spans="16:29" x14ac:dyDescent="0.25">
      <c r="P2907" s="3"/>
      <c r="Q2907" s="4"/>
      <c r="R2907" s="5"/>
      <c r="AC2907" s="6"/>
    </row>
    <row r="2908" spans="16:29" x14ac:dyDescent="0.25">
      <c r="P2908" s="3"/>
      <c r="Q2908" s="4"/>
      <c r="R2908" s="5"/>
      <c r="AC2908" s="6"/>
    </row>
    <row r="2909" spans="16:29" x14ac:dyDescent="0.25">
      <c r="P2909" s="3"/>
      <c r="Q2909" s="4"/>
      <c r="R2909" s="5"/>
      <c r="AC2909" s="6"/>
    </row>
    <row r="2910" spans="16:29" x14ac:dyDescent="0.25">
      <c r="P2910" s="3"/>
      <c r="Q2910" s="4"/>
      <c r="R2910" s="5"/>
      <c r="AC2910" s="6"/>
    </row>
    <row r="2911" spans="16:29" x14ac:dyDescent="0.25">
      <c r="P2911" s="3"/>
      <c r="Q2911" s="4"/>
      <c r="R2911" s="5"/>
      <c r="AC2911" s="6"/>
    </row>
    <row r="2912" spans="16:29" x14ac:dyDescent="0.25">
      <c r="P2912" s="3"/>
      <c r="Q2912" s="4"/>
      <c r="R2912" s="5"/>
      <c r="AC2912" s="6"/>
    </row>
    <row r="2913" spans="16:29" x14ac:dyDescent="0.25">
      <c r="P2913" s="3"/>
      <c r="Q2913" s="4"/>
      <c r="R2913" s="5"/>
      <c r="AC2913" s="6"/>
    </row>
    <row r="2914" spans="16:29" x14ac:dyDescent="0.25">
      <c r="P2914" s="3"/>
      <c r="Q2914" s="4"/>
      <c r="R2914" s="5"/>
      <c r="AC2914" s="6"/>
    </row>
    <row r="2915" spans="16:29" x14ac:dyDescent="0.25">
      <c r="P2915" s="3"/>
      <c r="Q2915" s="4"/>
      <c r="R2915" s="5"/>
      <c r="AC2915" s="6"/>
    </row>
    <row r="2916" spans="16:29" x14ac:dyDescent="0.25">
      <c r="P2916" s="3"/>
      <c r="Q2916" s="4"/>
      <c r="R2916" s="5"/>
      <c r="AC2916" s="6"/>
    </row>
    <row r="2917" spans="16:29" x14ac:dyDescent="0.25">
      <c r="P2917" s="3"/>
      <c r="Q2917" s="4"/>
      <c r="R2917" s="5"/>
      <c r="AC2917" s="6"/>
    </row>
    <row r="2918" spans="16:29" x14ac:dyDescent="0.25">
      <c r="P2918" s="3"/>
      <c r="Q2918" s="4"/>
      <c r="R2918" s="5"/>
      <c r="AC2918" s="6"/>
    </row>
    <row r="2919" spans="16:29" x14ac:dyDescent="0.25">
      <c r="P2919" s="3"/>
      <c r="Q2919" s="4"/>
      <c r="R2919" s="5"/>
      <c r="AC2919" s="6"/>
    </row>
    <row r="2920" spans="16:29" x14ac:dyDescent="0.25">
      <c r="P2920" s="3"/>
      <c r="Q2920" s="4"/>
      <c r="R2920" s="5"/>
      <c r="AC2920" s="6"/>
    </row>
    <row r="2921" spans="16:29" x14ac:dyDescent="0.25">
      <c r="P2921" s="3"/>
      <c r="Q2921" s="4"/>
      <c r="R2921" s="5"/>
      <c r="AC2921" s="6"/>
    </row>
    <row r="2922" spans="16:29" x14ac:dyDescent="0.25">
      <c r="P2922" s="3"/>
      <c r="Q2922" s="4"/>
      <c r="R2922" s="5"/>
      <c r="AC2922" s="6"/>
    </row>
    <row r="2923" spans="16:29" x14ac:dyDescent="0.25">
      <c r="P2923" s="3"/>
      <c r="Q2923" s="4"/>
      <c r="R2923" s="5"/>
      <c r="AC2923" s="6"/>
    </row>
    <row r="2924" spans="16:29" x14ac:dyDescent="0.25">
      <c r="P2924" s="3"/>
      <c r="Q2924" s="4"/>
      <c r="R2924" s="5"/>
      <c r="AC2924" s="6"/>
    </row>
    <row r="2925" spans="16:29" x14ac:dyDescent="0.25">
      <c r="P2925" s="3"/>
      <c r="Q2925" s="4"/>
      <c r="R2925" s="5"/>
      <c r="AC2925" s="6"/>
    </row>
    <row r="2926" spans="16:29" x14ac:dyDescent="0.25">
      <c r="P2926" s="3"/>
      <c r="Q2926" s="4"/>
      <c r="R2926" s="5"/>
      <c r="AC2926" s="6"/>
    </row>
    <row r="2927" spans="16:29" x14ac:dyDescent="0.25">
      <c r="P2927" s="3"/>
      <c r="Q2927" s="4"/>
      <c r="R2927" s="5"/>
      <c r="AC2927" s="6"/>
    </row>
    <row r="2928" spans="16:29" x14ac:dyDescent="0.25">
      <c r="P2928" s="3"/>
      <c r="Q2928" s="4"/>
      <c r="R2928" s="5"/>
      <c r="AC2928" s="6"/>
    </row>
    <row r="2929" spans="16:29" x14ac:dyDescent="0.25">
      <c r="P2929" s="3"/>
      <c r="Q2929" s="4"/>
      <c r="R2929" s="5"/>
      <c r="AC2929" s="6"/>
    </row>
    <row r="2930" spans="16:29" x14ac:dyDescent="0.25">
      <c r="P2930" s="3"/>
      <c r="Q2930" s="4"/>
      <c r="R2930" s="5"/>
      <c r="AC2930" s="6"/>
    </row>
    <row r="2931" spans="16:29" x14ac:dyDescent="0.25">
      <c r="P2931" s="3"/>
      <c r="Q2931" s="4"/>
      <c r="R2931" s="5"/>
      <c r="AC2931" s="6"/>
    </row>
    <row r="2932" spans="16:29" x14ac:dyDescent="0.25">
      <c r="P2932" s="3"/>
      <c r="Q2932" s="4"/>
      <c r="R2932" s="5"/>
      <c r="AC2932" s="6"/>
    </row>
    <row r="2933" spans="16:29" x14ac:dyDescent="0.25">
      <c r="P2933" s="3"/>
      <c r="Q2933" s="4"/>
      <c r="R2933" s="5"/>
      <c r="AC2933" s="6"/>
    </row>
    <row r="2934" spans="16:29" x14ac:dyDescent="0.25">
      <c r="P2934" s="3"/>
      <c r="Q2934" s="4"/>
      <c r="R2934" s="5"/>
      <c r="AC2934" s="6"/>
    </row>
    <row r="2935" spans="16:29" x14ac:dyDescent="0.25">
      <c r="P2935" s="3"/>
      <c r="Q2935" s="4"/>
      <c r="R2935" s="5"/>
      <c r="AC2935" s="6"/>
    </row>
    <row r="2936" spans="16:29" x14ac:dyDescent="0.25">
      <c r="P2936" s="3"/>
      <c r="Q2936" s="4"/>
      <c r="R2936" s="5"/>
      <c r="AC2936" s="6"/>
    </row>
    <row r="2937" spans="16:29" x14ac:dyDescent="0.25">
      <c r="P2937" s="3"/>
      <c r="Q2937" s="4"/>
      <c r="R2937" s="5"/>
      <c r="AC2937" s="6"/>
    </row>
    <row r="2938" spans="16:29" x14ac:dyDescent="0.25">
      <c r="P2938" s="3"/>
      <c r="Q2938" s="4"/>
      <c r="R2938" s="5"/>
      <c r="AC2938" s="6"/>
    </row>
    <row r="2939" spans="16:29" x14ac:dyDescent="0.25">
      <c r="P2939" s="3"/>
      <c r="Q2939" s="4"/>
      <c r="R2939" s="5"/>
      <c r="AC2939" s="6"/>
    </row>
    <row r="2940" spans="16:29" x14ac:dyDescent="0.25">
      <c r="P2940" s="3"/>
      <c r="Q2940" s="4"/>
      <c r="R2940" s="5"/>
      <c r="AC2940" s="6"/>
    </row>
    <row r="2941" spans="16:29" x14ac:dyDescent="0.25">
      <c r="P2941" s="3"/>
      <c r="Q2941" s="4"/>
      <c r="R2941" s="5"/>
      <c r="AC2941" s="6"/>
    </row>
    <row r="2942" spans="16:29" x14ac:dyDescent="0.25">
      <c r="P2942" s="3"/>
      <c r="Q2942" s="4"/>
      <c r="R2942" s="5"/>
      <c r="AC2942" s="6"/>
    </row>
    <row r="2943" spans="16:29" x14ac:dyDescent="0.25">
      <c r="P2943" s="3"/>
      <c r="Q2943" s="4"/>
      <c r="R2943" s="5"/>
      <c r="AC2943" s="6"/>
    </row>
    <row r="2944" spans="16:29" x14ac:dyDescent="0.25">
      <c r="P2944" s="3"/>
      <c r="Q2944" s="4"/>
      <c r="R2944" s="5"/>
      <c r="AC2944" s="6"/>
    </row>
    <row r="2945" spans="16:29" x14ac:dyDescent="0.25">
      <c r="P2945" s="3"/>
      <c r="Q2945" s="4"/>
      <c r="R2945" s="5"/>
      <c r="AC2945" s="6"/>
    </row>
    <row r="2946" spans="16:29" x14ac:dyDescent="0.25">
      <c r="P2946" s="3"/>
      <c r="Q2946" s="4"/>
      <c r="R2946" s="5"/>
      <c r="AC2946" s="6"/>
    </row>
    <row r="2947" spans="16:29" x14ac:dyDescent="0.25">
      <c r="P2947" s="3"/>
      <c r="Q2947" s="4"/>
      <c r="R2947" s="5"/>
      <c r="AC2947" s="6"/>
    </row>
    <row r="2948" spans="16:29" x14ac:dyDescent="0.25">
      <c r="P2948" s="3"/>
      <c r="Q2948" s="4"/>
      <c r="R2948" s="5"/>
      <c r="AC2948" s="6"/>
    </row>
    <row r="2949" spans="16:29" x14ac:dyDescent="0.25">
      <c r="P2949" s="3"/>
      <c r="Q2949" s="4"/>
      <c r="R2949" s="5"/>
      <c r="AC2949" s="6"/>
    </row>
    <row r="2950" spans="16:29" x14ac:dyDescent="0.25">
      <c r="P2950" s="3"/>
      <c r="Q2950" s="4"/>
      <c r="R2950" s="5"/>
      <c r="AC2950" s="6"/>
    </row>
    <row r="2951" spans="16:29" x14ac:dyDescent="0.25">
      <c r="P2951" s="3"/>
      <c r="Q2951" s="4"/>
      <c r="R2951" s="5"/>
      <c r="AC2951" s="6"/>
    </row>
    <row r="2952" spans="16:29" x14ac:dyDescent="0.25">
      <c r="P2952" s="3"/>
      <c r="Q2952" s="4"/>
      <c r="R2952" s="5"/>
      <c r="AC2952" s="6"/>
    </row>
    <row r="2953" spans="16:29" x14ac:dyDescent="0.25">
      <c r="P2953" s="3"/>
      <c r="Q2953" s="4"/>
      <c r="R2953" s="5"/>
      <c r="AC2953" s="6"/>
    </row>
    <row r="2954" spans="16:29" x14ac:dyDescent="0.25">
      <c r="P2954" s="3"/>
      <c r="Q2954" s="4"/>
      <c r="R2954" s="5"/>
      <c r="AC2954" s="6"/>
    </row>
    <row r="2955" spans="16:29" x14ac:dyDescent="0.25">
      <c r="P2955" s="3"/>
      <c r="Q2955" s="4"/>
      <c r="R2955" s="5"/>
      <c r="AC2955" s="6"/>
    </row>
    <row r="2956" spans="16:29" x14ac:dyDescent="0.25">
      <c r="P2956" s="3"/>
      <c r="Q2956" s="4"/>
      <c r="R2956" s="5"/>
      <c r="AC2956" s="6"/>
    </row>
    <row r="2957" spans="16:29" x14ac:dyDescent="0.25">
      <c r="P2957" s="3"/>
      <c r="Q2957" s="4"/>
      <c r="R2957" s="5"/>
      <c r="AC2957" s="6"/>
    </row>
    <row r="2958" spans="16:29" x14ac:dyDescent="0.25">
      <c r="P2958" s="3"/>
      <c r="Q2958" s="4"/>
      <c r="R2958" s="5"/>
      <c r="AC2958" s="6"/>
    </row>
    <row r="2959" spans="16:29" x14ac:dyDescent="0.25">
      <c r="P2959" s="3"/>
      <c r="Q2959" s="4"/>
      <c r="R2959" s="5"/>
      <c r="AC2959" s="6"/>
    </row>
    <row r="2960" spans="16:29" x14ac:dyDescent="0.25">
      <c r="P2960" s="3"/>
      <c r="Q2960" s="4"/>
      <c r="R2960" s="5"/>
      <c r="AC2960" s="6"/>
    </row>
    <row r="2961" spans="16:29" x14ac:dyDescent="0.25">
      <c r="P2961" s="3"/>
      <c r="Q2961" s="4"/>
      <c r="R2961" s="5"/>
      <c r="AC2961" s="6"/>
    </row>
    <row r="2962" spans="16:29" x14ac:dyDescent="0.25">
      <c r="P2962" s="3"/>
      <c r="Q2962" s="4"/>
      <c r="R2962" s="5"/>
      <c r="AC2962" s="6"/>
    </row>
    <row r="2963" spans="16:29" x14ac:dyDescent="0.25">
      <c r="P2963" s="3"/>
      <c r="Q2963" s="4"/>
      <c r="R2963" s="5"/>
      <c r="AC2963" s="6"/>
    </row>
    <row r="2964" spans="16:29" x14ac:dyDescent="0.25">
      <c r="P2964" s="3"/>
      <c r="Q2964" s="4"/>
      <c r="R2964" s="5"/>
      <c r="AC2964" s="6"/>
    </row>
    <row r="2965" spans="16:29" x14ac:dyDescent="0.25">
      <c r="P2965" s="3"/>
      <c r="Q2965" s="4"/>
      <c r="R2965" s="5"/>
      <c r="AC2965" s="6"/>
    </row>
    <row r="2966" spans="16:29" x14ac:dyDescent="0.25">
      <c r="P2966" s="3"/>
      <c r="Q2966" s="4"/>
      <c r="R2966" s="5"/>
      <c r="AC2966" s="6"/>
    </row>
    <row r="2967" spans="16:29" x14ac:dyDescent="0.25">
      <c r="P2967" s="3"/>
      <c r="Q2967" s="4"/>
      <c r="R2967" s="5"/>
      <c r="AC2967" s="6"/>
    </row>
    <row r="2968" spans="16:29" x14ac:dyDescent="0.25">
      <c r="P2968" s="3"/>
      <c r="Q2968" s="4"/>
      <c r="R2968" s="5"/>
      <c r="AC2968" s="6"/>
    </row>
    <row r="2969" spans="16:29" x14ac:dyDescent="0.25">
      <c r="P2969" s="3"/>
      <c r="Q2969" s="4"/>
      <c r="R2969" s="5"/>
      <c r="AC2969" s="6"/>
    </row>
    <row r="2970" spans="16:29" x14ac:dyDescent="0.25">
      <c r="P2970" s="3"/>
      <c r="Q2970" s="4"/>
      <c r="R2970" s="5"/>
      <c r="AC2970" s="6"/>
    </row>
    <row r="2971" spans="16:29" x14ac:dyDescent="0.25">
      <c r="P2971" s="3"/>
      <c r="Q2971" s="4"/>
      <c r="R2971" s="5"/>
      <c r="AC2971" s="6"/>
    </row>
    <row r="2972" spans="16:29" x14ac:dyDescent="0.25">
      <c r="P2972" s="3"/>
      <c r="Q2972" s="4"/>
      <c r="R2972" s="5"/>
      <c r="AC2972" s="6"/>
    </row>
    <row r="2973" spans="16:29" x14ac:dyDescent="0.25">
      <c r="P2973" s="3"/>
      <c r="Q2973" s="4"/>
      <c r="R2973" s="5"/>
      <c r="AC2973" s="6"/>
    </row>
    <row r="2974" spans="16:29" x14ac:dyDescent="0.25">
      <c r="P2974" s="3"/>
      <c r="Q2974" s="4"/>
      <c r="R2974" s="5"/>
      <c r="AC2974" s="6"/>
    </row>
    <row r="2975" spans="16:29" x14ac:dyDescent="0.25">
      <c r="P2975" s="3"/>
      <c r="Q2975" s="4"/>
      <c r="R2975" s="5"/>
      <c r="AC2975" s="6"/>
    </row>
    <row r="2976" spans="16:29" x14ac:dyDescent="0.25">
      <c r="P2976" s="3"/>
      <c r="Q2976" s="4"/>
      <c r="R2976" s="5"/>
      <c r="AC2976" s="6"/>
    </row>
    <row r="2977" spans="16:29" x14ac:dyDescent="0.25">
      <c r="P2977" s="3"/>
      <c r="Q2977" s="4"/>
      <c r="R2977" s="5"/>
      <c r="AC2977" s="6"/>
    </row>
    <row r="2978" spans="16:29" x14ac:dyDescent="0.25">
      <c r="P2978" s="3"/>
      <c r="Q2978" s="4"/>
      <c r="R2978" s="5"/>
      <c r="AC2978" s="6"/>
    </row>
    <row r="2979" spans="16:29" x14ac:dyDescent="0.25">
      <c r="P2979" s="3"/>
      <c r="Q2979" s="4"/>
      <c r="R2979" s="5"/>
      <c r="AC2979" s="6"/>
    </row>
    <row r="2980" spans="16:29" x14ac:dyDescent="0.25">
      <c r="P2980" s="3"/>
      <c r="Q2980" s="4"/>
      <c r="R2980" s="5"/>
      <c r="AC2980" s="6"/>
    </row>
    <row r="2981" spans="16:29" x14ac:dyDescent="0.25">
      <c r="P2981" s="3"/>
      <c r="Q2981" s="4"/>
      <c r="R2981" s="5"/>
      <c r="AC2981" s="6"/>
    </row>
    <row r="2982" spans="16:29" x14ac:dyDescent="0.25">
      <c r="P2982" s="3"/>
      <c r="Q2982" s="4"/>
      <c r="R2982" s="5"/>
      <c r="AC2982" s="6"/>
    </row>
    <row r="2983" spans="16:29" x14ac:dyDescent="0.25">
      <c r="P2983" s="3"/>
      <c r="Q2983" s="4"/>
      <c r="R2983" s="5"/>
      <c r="AC2983" s="6"/>
    </row>
    <row r="2984" spans="16:29" x14ac:dyDescent="0.25">
      <c r="P2984" s="3"/>
      <c r="Q2984" s="4"/>
      <c r="R2984" s="5"/>
      <c r="AC2984" s="6"/>
    </row>
    <row r="2985" spans="16:29" x14ac:dyDescent="0.25">
      <c r="P2985" s="3"/>
      <c r="Q2985" s="4"/>
      <c r="R2985" s="5"/>
      <c r="AC2985" s="6"/>
    </row>
    <row r="2986" spans="16:29" x14ac:dyDescent="0.25">
      <c r="P2986" s="3"/>
      <c r="Q2986" s="4"/>
      <c r="R2986" s="5"/>
      <c r="AC2986" s="6"/>
    </row>
    <row r="2987" spans="16:29" x14ac:dyDescent="0.25">
      <c r="P2987" s="3"/>
      <c r="Q2987" s="4"/>
      <c r="R2987" s="5"/>
      <c r="AC2987" s="6"/>
    </row>
    <row r="2988" spans="16:29" x14ac:dyDescent="0.25">
      <c r="P2988" s="3"/>
      <c r="Q2988" s="4"/>
      <c r="R2988" s="5"/>
      <c r="AC2988" s="6"/>
    </row>
    <row r="2989" spans="16:29" x14ac:dyDescent="0.25">
      <c r="P2989" s="3"/>
      <c r="Q2989" s="4"/>
      <c r="R2989" s="5"/>
      <c r="AC2989" s="6"/>
    </row>
    <row r="2990" spans="16:29" x14ac:dyDescent="0.25">
      <c r="P2990" s="3"/>
      <c r="Q2990" s="4"/>
      <c r="R2990" s="5"/>
      <c r="AC2990" s="6"/>
    </row>
    <row r="2991" spans="16:29" x14ac:dyDescent="0.25">
      <c r="P2991" s="3"/>
      <c r="Q2991" s="4"/>
      <c r="R2991" s="5"/>
      <c r="AC2991" s="6"/>
    </row>
    <row r="2992" spans="16:29" x14ac:dyDescent="0.25">
      <c r="P2992" s="3"/>
      <c r="Q2992" s="4"/>
      <c r="R2992" s="5"/>
      <c r="AC2992" s="6"/>
    </row>
    <row r="2993" spans="16:29" x14ac:dyDescent="0.25">
      <c r="P2993" s="3"/>
      <c r="Q2993" s="4"/>
      <c r="R2993" s="5"/>
      <c r="AC2993" s="6"/>
    </row>
    <row r="2994" spans="16:29" x14ac:dyDescent="0.25">
      <c r="P2994" s="3"/>
      <c r="Q2994" s="4"/>
      <c r="R2994" s="5"/>
      <c r="AC2994" s="6"/>
    </row>
    <row r="2995" spans="16:29" x14ac:dyDescent="0.25">
      <c r="P2995" s="3"/>
      <c r="Q2995" s="4"/>
      <c r="R2995" s="5"/>
      <c r="AC2995" s="6"/>
    </row>
    <row r="2996" spans="16:29" x14ac:dyDescent="0.25">
      <c r="P2996" s="3"/>
      <c r="Q2996" s="4"/>
      <c r="R2996" s="5"/>
      <c r="AC2996" s="6"/>
    </row>
    <row r="2997" spans="16:29" x14ac:dyDescent="0.25">
      <c r="P2997" s="3"/>
      <c r="Q2997" s="4"/>
      <c r="R2997" s="5"/>
      <c r="AC2997" s="6"/>
    </row>
    <row r="2998" spans="16:29" x14ac:dyDescent="0.25">
      <c r="P2998" s="3"/>
      <c r="Q2998" s="4"/>
      <c r="R2998" s="5"/>
      <c r="AC2998" s="6"/>
    </row>
    <row r="2999" spans="16:29" x14ac:dyDescent="0.25">
      <c r="P2999" s="3"/>
      <c r="Q2999" s="4"/>
      <c r="R2999" s="5"/>
      <c r="AC2999" s="6"/>
    </row>
    <row r="3000" spans="16:29" x14ac:dyDescent="0.25">
      <c r="P3000" s="3"/>
      <c r="Q3000" s="4"/>
      <c r="R3000" s="5"/>
      <c r="AC3000" s="6"/>
    </row>
    <row r="3001" spans="16:29" x14ac:dyDescent="0.25">
      <c r="P3001" s="3"/>
      <c r="Q3001" s="4"/>
      <c r="R3001" s="5"/>
      <c r="AC3001" s="6"/>
    </row>
    <row r="3002" spans="16:29" x14ac:dyDescent="0.25">
      <c r="P3002" s="3"/>
      <c r="Q3002" s="4"/>
      <c r="R3002" s="5"/>
      <c r="AC3002" s="6"/>
    </row>
    <row r="3003" spans="16:29" x14ac:dyDescent="0.25">
      <c r="P3003" s="3"/>
      <c r="Q3003" s="4"/>
      <c r="R3003" s="5"/>
      <c r="AC3003" s="6"/>
    </row>
    <row r="3004" spans="16:29" x14ac:dyDescent="0.25">
      <c r="P3004" s="3"/>
      <c r="Q3004" s="4"/>
      <c r="R3004" s="5"/>
      <c r="AC3004" s="6"/>
    </row>
    <row r="3005" spans="16:29" x14ac:dyDescent="0.25">
      <c r="P3005" s="3"/>
      <c r="Q3005" s="4"/>
      <c r="R3005" s="5"/>
      <c r="AC3005" s="6"/>
    </row>
    <row r="3006" spans="16:29" x14ac:dyDescent="0.25">
      <c r="P3006" s="3"/>
      <c r="Q3006" s="4"/>
      <c r="R3006" s="5"/>
      <c r="AC3006" s="6"/>
    </row>
    <row r="3007" spans="16:29" x14ac:dyDescent="0.25">
      <c r="P3007" s="3"/>
      <c r="Q3007" s="4"/>
      <c r="R3007" s="5"/>
      <c r="AC3007" s="6"/>
    </row>
    <row r="3008" spans="16:29" x14ac:dyDescent="0.25">
      <c r="P3008" s="3"/>
      <c r="Q3008" s="4"/>
      <c r="R3008" s="5"/>
      <c r="AC3008" s="6"/>
    </row>
    <row r="3009" spans="16:29" x14ac:dyDescent="0.25">
      <c r="P3009" s="3"/>
      <c r="Q3009" s="4"/>
      <c r="R3009" s="5"/>
      <c r="AC3009" s="6"/>
    </row>
    <row r="3010" spans="16:29" x14ac:dyDescent="0.25">
      <c r="P3010" s="3"/>
      <c r="Q3010" s="4"/>
      <c r="R3010" s="5"/>
      <c r="AC3010" s="6"/>
    </row>
    <row r="3011" spans="16:29" x14ac:dyDescent="0.25">
      <c r="P3011" s="3"/>
      <c r="Q3011" s="4"/>
      <c r="R3011" s="5"/>
      <c r="AC3011" s="6"/>
    </row>
    <row r="3012" spans="16:29" x14ac:dyDescent="0.25">
      <c r="P3012" s="3"/>
      <c r="Q3012" s="4"/>
      <c r="R3012" s="5"/>
      <c r="AC3012" s="6"/>
    </row>
    <row r="3013" spans="16:29" x14ac:dyDescent="0.25">
      <c r="P3013" s="3"/>
      <c r="Q3013" s="4"/>
      <c r="R3013" s="5"/>
      <c r="AC3013" s="6"/>
    </row>
    <row r="3014" spans="16:29" x14ac:dyDescent="0.25">
      <c r="P3014" s="3"/>
      <c r="Q3014" s="4"/>
      <c r="R3014" s="5"/>
      <c r="AC3014" s="6"/>
    </row>
    <row r="3015" spans="16:29" x14ac:dyDescent="0.25">
      <c r="P3015" s="3"/>
      <c r="Q3015" s="4"/>
      <c r="R3015" s="5"/>
      <c r="AC3015" s="6"/>
    </row>
    <row r="3016" spans="16:29" x14ac:dyDescent="0.25">
      <c r="P3016" s="3"/>
      <c r="Q3016" s="4"/>
      <c r="R3016" s="5"/>
      <c r="AC3016" s="6"/>
    </row>
    <row r="3017" spans="16:29" x14ac:dyDescent="0.25">
      <c r="P3017" s="3"/>
      <c r="Q3017" s="4"/>
      <c r="R3017" s="5"/>
      <c r="AC3017" s="6"/>
    </row>
    <row r="3018" spans="16:29" x14ac:dyDescent="0.25">
      <c r="P3018" s="3"/>
      <c r="Q3018" s="4"/>
      <c r="R3018" s="5"/>
      <c r="AC3018" s="6"/>
    </row>
    <row r="3019" spans="16:29" x14ac:dyDescent="0.25">
      <c r="P3019" s="3"/>
      <c r="Q3019" s="4"/>
      <c r="R3019" s="5"/>
      <c r="AC3019" s="6"/>
    </row>
    <row r="3020" spans="16:29" x14ac:dyDescent="0.25">
      <c r="P3020" s="3"/>
      <c r="Q3020" s="4"/>
      <c r="R3020" s="5"/>
      <c r="AC3020" s="6"/>
    </row>
    <row r="3021" spans="16:29" x14ac:dyDescent="0.25">
      <c r="P3021" s="3"/>
      <c r="Q3021" s="4"/>
      <c r="R3021" s="5"/>
      <c r="AC3021" s="6"/>
    </row>
    <row r="3022" spans="16:29" x14ac:dyDescent="0.25">
      <c r="P3022" s="3"/>
      <c r="Q3022" s="4"/>
      <c r="R3022" s="5"/>
      <c r="AC3022" s="6"/>
    </row>
    <row r="3023" spans="16:29" x14ac:dyDescent="0.25">
      <c r="P3023" s="3"/>
      <c r="Q3023" s="4"/>
      <c r="R3023" s="5"/>
      <c r="AC3023" s="6"/>
    </row>
    <row r="3024" spans="16:29" x14ac:dyDescent="0.25">
      <c r="P3024" s="3"/>
      <c r="Q3024" s="4"/>
      <c r="R3024" s="5"/>
      <c r="AC3024" s="6"/>
    </row>
    <row r="3025" spans="16:29" x14ac:dyDescent="0.25">
      <c r="P3025" s="3"/>
      <c r="Q3025" s="4"/>
      <c r="R3025" s="5"/>
      <c r="AC3025" s="6"/>
    </row>
    <row r="3026" spans="16:29" x14ac:dyDescent="0.25">
      <c r="P3026" s="3"/>
      <c r="Q3026" s="4"/>
      <c r="R3026" s="5"/>
      <c r="AC3026" s="6"/>
    </row>
    <row r="3027" spans="16:29" x14ac:dyDescent="0.25">
      <c r="P3027" s="3"/>
      <c r="Q3027" s="4"/>
      <c r="R3027" s="5"/>
      <c r="AC3027" s="6"/>
    </row>
    <row r="3028" spans="16:29" x14ac:dyDescent="0.25">
      <c r="P3028" s="3"/>
      <c r="Q3028" s="4"/>
      <c r="R3028" s="5"/>
      <c r="AC3028" s="6"/>
    </row>
    <row r="3029" spans="16:29" x14ac:dyDescent="0.25">
      <c r="P3029" s="3"/>
      <c r="Q3029" s="4"/>
      <c r="R3029" s="5"/>
      <c r="AC3029" s="6"/>
    </row>
    <row r="3030" spans="16:29" x14ac:dyDescent="0.25">
      <c r="P3030" s="3"/>
      <c r="Q3030" s="4"/>
      <c r="R3030" s="5"/>
      <c r="AC3030" s="6"/>
    </row>
    <row r="3031" spans="16:29" x14ac:dyDescent="0.25">
      <c r="P3031" s="3"/>
      <c r="Q3031" s="4"/>
      <c r="R3031" s="5"/>
      <c r="AC3031" s="6"/>
    </row>
    <row r="3032" spans="16:29" x14ac:dyDescent="0.25">
      <c r="P3032" s="3"/>
      <c r="Q3032" s="4"/>
      <c r="R3032" s="5"/>
      <c r="AC3032" s="6"/>
    </row>
    <row r="3033" spans="16:29" x14ac:dyDescent="0.25">
      <c r="P3033" s="3"/>
      <c r="Q3033" s="4"/>
      <c r="R3033" s="5"/>
      <c r="AC3033" s="6"/>
    </row>
    <row r="3034" spans="16:29" x14ac:dyDescent="0.25">
      <c r="P3034" s="3"/>
      <c r="Q3034" s="4"/>
      <c r="R3034" s="5"/>
      <c r="AC3034" s="6"/>
    </row>
    <row r="3035" spans="16:29" x14ac:dyDescent="0.25">
      <c r="P3035" s="3"/>
      <c r="Q3035" s="4"/>
      <c r="R3035" s="5"/>
      <c r="AC3035" s="6"/>
    </row>
    <row r="3036" spans="16:29" x14ac:dyDescent="0.25">
      <c r="P3036" s="3"/>
      <c r="Q3036" s="4"/>
      <c r="R3036" s="5"/>
      <c r="AC3036" s="6"/>
    </row>
    <row r="3037" spans="16:29" x14ac:dyDescent="0.25">
      <c r="P3037" s="3"/>
      <c r="Q3037" s="4"/>
      <c r="R3037" s="5"/>
      <c r="AC3037" s="6"/>
    </row>
    <row r="3038" spans="16:29" x14ac:dyDescent="0.25">
      <c r="P3038" s="3"/>
      <c r="Q3038" s="4"/>
      <c r="R3038" s="5"/>
      <c r="AC3038" s="6"/>
    </row>
    <row r="3039" spans="16:29" x14ac:dyDescent="0.25">
      <c r="P3039" s="3"/>
      <c r="Q3039" s="4"/>
      <c r="R3039" s="5"/>
      <c r="AC3039" s="6"/>
    </row>
    <row r="3040" spans="16:29" x14ac:dyDescent="0.25">
      <c r="P3040" s="3"/>
      <c r="Q3040" s="4"/>
      <c r="R3040" s="5"/>
      <c r="AC3040" s="6"/>
    </row>
    <row r="3041" spans="16:29" x14ac:dyDescent="0.25">
      <c r="P3041" s="3"/>
      <c r="Q3041" s="4"/>
      <c r="R3041" s="5"/>
      <c r="AC3041" s="6"/>
    </row>
    <row r="3042" spans="16:29" x14ac:dyDescent="0.25">
      <c r="P3042" s="3"/>
      <c r="Q3042" s="4"/>
      <c r="R3042" s="5"/>
      <c r="AC3042" s="6"/>
    </row>
    <row r="3043" spans="16:29" x14ac:dyDescent="0.25">
      <c r="P3043" s="3"/>
      <c r="Q3043" s="4"/>
      <c r="R3043" s="5"/>
      <c r="AC3043" s="6"/>
    </row>
    <row r="3044" spans="16:29" x14ac:dyDescent="0.25">
      <c r="P3044" s="3"/>
      <c r="Q3044" s="4"/>
      <c r="R3044" s="5"/>
      <c r="AC3044" s="6"/>
    </row>
    <row r="3045" spans="16:29" x14ac:dyDescent="0.25">
      <c r="P3045" s="3"/>
      <c r="Q3045" s="4"/>
      <c r="R3045" s="5"/>
      <c r="AC3045" s="6"/>
    </row>
    <row r="3046" spans="16:29" x14ac:dyDescent="0.25">
      <c r="P3046" s="3"/>
      <c r="Q3046" s="4"/>
      <c r="R3046" s="5"/>
      <c r="AC3046" s="6"/>
    </row>
    <row r="3047" spans="16:29" x14ac:dyDescent="0.25">
      <c r="P3047" s="3"/>
      <c r="Q3047" s="4"/>
      <c r="R3047" s="5"/>
      <c r="AC3047" s="6"/>
    </row>
    <row r="3048" spans="16:29" x14ac:dyDescent="0.25">
      <c r="P3048" s="3"/>
      <c r="Q3048" s="4"/>
      <c r="R3048" s="5"/>
      <c r="AC3048" s="6"/>
    </row>
    <row r="3049" spans="16:29" x14ac:dyDescent="0.25">
      <c r="P3049" s="3"/>
      <c r="Q3049" s="4"/>
      <c r="R3049" s="5"/>
      <c r="AC3049" s="6"/>
    </row>
    <row r="3050" spans="16:29" x14ac:dyDescent="0.25">
      <c r="P3050" s="3"/>
      <c r="Q3050" s="4"/>
      <c r="R3050" s="5"/>
      <c r="AC3050" s="6"/>
    </row>
    <row r="3051" spans="16:29" x14ac:dyDescent="0.25">
      <c r="P3051" s="3"/>
      <c r="Q3051" s="4"/>
      <c r="R3051" s="5"/>
      <c r="AC3051" s="6"/>
    </row>
    <row r="3052" spans="16:29" x14ac:dyDescent="0.25">
      <c r="P3052" s="3"/>
      <c r="Q3052" s="4"/>
      <c r="R3052" s="5"/>
      <c r="AC3052" s="6"/>
    </row>
    <row r="3053" spans="16:29" x14ac:dyDescent="0.25">
      <c r="P3053" s="3"/>
      <c r="Q3053" s="4"/>
      <c r="R3053" s="5"/>
      <c r="AC3053" s="6"/>
    </row>
    <row r="3054" spans="16:29" x14ac:dyDescent="0.25">
      <c r="P3054" s="3"/>
      <c r="Q3054" s="4"/>
      <c r="R3054" s="5"/>
      <c r="AC3054" s="6"/>
    </row>
    <row r="3055" spans="16:29" x14ac:dyDescent="0.25">
      <c r="P3055" s="3"/>
      <c r="Q3055" s="4"/>
      <c r="R3055" s="5"/>
      <c r="AC3055" s="6"/>
    </row>
    <row r="3056" spans="16:29" x14ac:dyDescent="0.25">
      <c r="P3056" s="3"/>
      <c r="Q3056" s="4"/>
      <c r="R3056" s="5"/>
      <c r="AC3056" s="6"/>
    </row>
    <row r="3057" spans="16:29" x14ac:dyDescent="0.25">
      <c r="P3057" s="3"/>
      <c r="Q3057" s="4"/>
      <c r="R3057" s="5"/>
      <c r="AC3057" s="6"/>
    </row>
    <row r="3058" spans="16:29" x14ac:dyDescent="0.25">
      <c r="P3058" s="3"/>
      <c r="Q3058" s="4"/>
      <c r="R3058" s="5"/>
      <c r="AC3058" s="6"/>
    </row>
    <row r="3059" spans="16:29" x14ac:dyDescent="0.25">
      <c r="P3059" s="3"/>
      <c r="Q3059" s="4"/>
      <c r="R3059" s="5"/>
      <c r="AC3059" s="6"/>
    </row>
    <row r="3060" spans="16:29" x14ac:dyDescent="0.25">
      <c r="P3060" s="3"/>
      <c r="Q3060" s="4"/>
      <c r="R3060" s="5"/>
      <c r="AC3060" s="6"/>
    </row>
    <row r="3061" spans="16:29" x14ac:dyDescent="0.25">
      <c r="P3061" s="3"/>
      <c r="Q3061" s="4"/>
      <c r="R3061" s="5"/>
      <c r="AC3061" s="6"/>
    </row>
    <row r="3062" spans="16:29" x14ac:dyDescent="0.25">
      <c r="P3062" s="3"/>
      <c r="Q3062" s="4"/>
      <c r="R3062" s="5"/>
      <c r="AC3062" s="6"/>
    </row>
    <row r="3063" spans="16:29" x14ac:dyDescent="0.25">
      <c r="P3063" s="3"/>
      <c r="Q3063" s="4"/>
      <c r="R3063" s="5"/>
      <c r="AC3063" s="6"/>
    </row>
    <row r="3064" spans="16:29" x14ac:dyDescent="0.25">
      <c r="P3064" s="3"/>
      <c r="Q3064" s="4"/>
      <c r="R3064" s="5"/>
      <c r="AC3064" s="6"/>
    </row>
    <row r="3065" spans="16:29" x14ac:dyDescent="0.25">
      <c r="P3065" s="3"/>
      <c r="Q3065" s="4"/>
      <c r="R3065" s="5"/>
      <c r="AC3065" s="6"/>
    </row>
    <row r="3066" spans="16:29" x14ac:dyDescent="0.25">
      <c r="P3066" s="3"/>
      <c r="Q3066" s="4"/>
      <c r="R3066" s="5"/>
      <c r="AC3066" s="6"/>
    </row>
    <row r="3067" spans="16:29" x14ac:dyDescent="0.25">
      <c r="P3067" s="3"/>
      <c r="Q3067" s="4"/>
      <c r="R3067" s="5"/>
      <c r="AC3067" s="6"/>
    </row>
    <row r="3068" spans="16:29" x14ac:dyDescent="0.25">
      <c r="P3068" s="3"/>
      <c r="Q3068" s="4"/>
      <c r="R3068" s="5"/>
      <c r="AC3068" s="6"/>
    </row>
    <row r="3069" spans="16:29" x14ac:dyDescent="0.25">
      <c r="P3069" s="3"/>
      <c r="Q3069" s="4"/>
      <c r="R3069" s="5"/>
      <c r="AC3069" s="6"/>
    </row>
    <row r="3070" spans="16:29" x14ac:dyDescent="0.25">
      <c r="P3070" s="3"/>
      <c r="Q3070" s="4"/>
      <c r="R3070" s="5"/>
      <c r="AC3070" s="6"/>
    </row>
    <row r="3071" spans="16:29" x14ac:dyDescent="0.25">
      <c r="P3071" s="3"/>
      <c r="Q3071" s="4"/>
      <c r="R3071" s="5"/>
      <c r="AC3071" s="6"/>
    </row>
    <row r="3072" spans="16:29" x14ac:dyDescent="0.25">
      <c r="P3072" s="3"/>
      <c r="Q3072" s="4"/>
      <c r="R3072" s="5"/>
      <c r="AC3072" s="6"/>
    </row>
    <row r="3073" spans="16:29" x14ac:dyDescent="0.25">
      <c r="P3073" s="3"/>
      <c r="Q3073" s="4"/>
      <c r="R3073" s="5"/>
      <c r="AC3073" s="6"/>
    </row>
    <row r="3074" spans="16:29" x14ac:dyDescent="0.25">
      <c r="P3074" s="3"/>
      <c r="Q3074" s="4"/>
      <c r="R3074" s="5"/>
      <c r="AC3074" s="6"/>
    </row>
    <row r="3075" spans="16:29" x14ac:dyDescent="0.25">
      <c r="P3075" s="3"/>
      <c r="Q3075" s="4"/>
      <c r="R3075" s="5"/>
      <c r="AC3075" s="6"/>
    </row>
    <row r="3076" spans="16:29" x14ac:dyDescent="0.25">
      <c r="P3076" s="3"/>
      <c r="Q3076" s="4"/>
      <c r="R3076" s="5"/>
      <c r="AC3076" s="6"/>
    </row>
    <row r="3077" spans="16:29" x14ac:dyDescent="0.25">
      <c r="P3077" s="3"/>
      <c r="Q3077" s="4"/>
      <c r="R3077" s="5"/>
      <c r="AC3077" s="6"/>
    </row>
    <row r="3078" spans="16:29" x14ac:dyDescent="0.25">
      <c r="P3078" s="3"/>
      <c r="Q3078" s="4"/>
      <c r="R3078" s="5"/>
      <c r="AC3078" s="6"/>
    </row>
    <row r="3079" spans="16:29" x14ac:dyDescent="0.25">
      <c r="P3079" s="3"/>
      <c r="Q3079" s="4"/>
      <c r="R3079" s="5"/>
      <c r="AC3079" s="6"/>
    </row>
    <row r="3080" spans="16:29" x14ac:dyDescent="0.25">
      <c r="P3080" s="3"/>
      <c r="Q3080" s="4"/>
      <c r="R3080" s="5"/>
      <c r="AC3080" s="6"/>
    </row>
    <row r="3081" spans="16:29" x14ac:dyDescent="0.25">
      <c r="P3081" s="3"/>
      <c r="Q3081" s="4"/>
      <c r="R3081" s="5"/>
      <c r="AC3081" s="6"/>
    </row>
    <row r="3082" spans="16:29" x14ac:dyDescent="0.25">
      <c r="P3082" s="3"/>
      <c r="Q3082" s="4"/>
      <c r="R3082" s="5"/>
      <c r="AC3082" s="6"/>
    </row>
    <row r="3083" spans="16:29" x14ac:dyDescent="0.25">
      <c r="P3083" s="3"/>
      <c r="Q3083" s="4"/>
      <c r="R3083" s="5"/>
      <c r="AC3083" s="6"/>
    </row>
    <row r="3084" spans="16:29" x14ac:dyDescent="0.25">
      <c r="P3084" s="3"/>
      <c r="Q3084" s="4"/>
      <c r="R3084" s="5"/>
      <c r="AC3084" s="6"/>
    </row>
    <row r="3085" spans="16:29" x14ac:dyDescent="0.25">
      <c r="P3085" s="3"/>
      <c r="Q3085" s="4"/>
      <c r="R3085" s="5"/>
      <c r="AC3085" s="6"/>
    </row>
    <row r="3086" spans="16:29" x14ac:dyDescent="0.25">
      <c r="P3086" s="3"/>
      <c r="Q3086" s="4"/>
      <c r="R3086" s="5"/>
      <c r="AC3086" s="6"/>
    </row>
    <row r="3087" spans="16:29" x14ac:dyDescent="0.25">
      <c r="P3087" s="3"/>
      <c r="Q3087" s="4"/>
      <c r="R3087" s="5"/>
      <c r="AC3087" s="6"/>
    </row>
    <row r="3088" spans="16:29" x14ac:dyDescent="0.25">
      <c r="P3088" s="3"/>
      <c r="Q3088" s="4"/>
      <c r="R3088" s="5"/>
      <c r="AC3088" s="6"/>
    </row>
    <row r="3089" spans="16:29" x14ac:dyDescent="0.25">
      <c r="P3089" s="3"/>
      <c r="Q3089" s="4"/>
      <c r="R3089" s="5"/>
      <c r="AC3089" s="6"/>
    </row>
    <row r="3090" spans="16:29" x14ac:dyDescent="0.25">
      <c r="P3090" s="3"/>
      <c r="Q3090" s="4"/>
      <c r="R3090" s="5"/>
      <c r="AC3090" s="6"/>
    </row>
    <row r="3091" spans="16:29" x14ac:dyDescent="0.25">
      <c r="P3091" s="3"/>
      <c r="Q3091" s="4"/>
      <c r="R3091" s="5"/>
      <c r="AC3091" s="6"/>
    </row>
    <row r="3092" spans="16:29" x14ac:dyDescent="0.25">
      <c r="P3092" s="3"/>
      <c r="Q3092" s="4"/>
      <c r="R3092" s="5"/>
      <c r="AC3092" s="6"/>
    </row>
    <row r="3093" spans="16:29" x14ac:dyDescent="0.25">
      <c r="P3093" s="3"/>
      <c r="Q3093" s="4"/>
      <c r="R3093" s="5"/>
      <c r="AC3093" s="6"/>
    </row>
    <row r="3094" spans="16:29" x14ac:dyDescent="0.25">
      <c r="P3094" s="3"/>
      <c r="Q3094" s="4"/>
      <c r="R3094" s="5"/>
      <c r="AC3094" s="6"/>
    </row>
    <row r="3095" spans="16:29" x14ac:dyDescent="0.25">
      <c r="P3095" s="3"/>
      <c r="Q3095" s="4"/>
      <c r="R3095" s="5"/>
      <c r="AC3095" s="6"/>
    </row>
    <row r="3096" spans="16:29" x14ac:dyDescent="0.25">
      <c r="P3096" s="3"/>
      <c r="Q3096" s="4"/>
      <c r="R3096" s="5"/>
      <c r="AC3096" s="6"/>
    </row>
    <row r="3097" spans="16:29" x14ac:dyDescent="0.25">
      <c r="P3097" s="3"/>
      <c r="Q3097" s="4"/>
      <c r="R3097" s="5"/>
      <c r="AC3097" s="6"/>
    </row>
    <row r="3098" spans="16:29" x14ac:dyDescent="0.25">
      <c r="P3098" s="3"/>
      <c r="Q3098" s="4"/>
      <c r="R3098" s="5"/>
      <c r="AC3098" s="6"/>
    </row>
    <row r="3099" spans="16:29" x14ac:dyDescent="0.25">
      <c r="P3099" s="3"/>
      <c r="Q3099" s="4"/>
      <c r="R3099" s="5"/>
      <c r="AC3099" s="6"/>
    </row>
    <row r="3100" spans="16:29" x14ac:dyDescent="0.25">
      <c r="P3100" s="3"/>
      <c r="Q3100" s="4"/>
      <c r="R3100" s="5"/>
      <c r="AC3100" s="6"/>
    </row>
    <row r="3101" spans="16:29" x14ac:dyDescent="0.25">
      <c r="P3101" s="3"/>
      <c r="Q3101" s="4"/>
      <c r="R3101" s="5"/>
      <c r="AC3101" s="6"/>
    </row>
    <row r="3102" spans="16:29" x14ac:dyDescent="0.25">
      <c r="P3102" s="3"/>
      <c r="Q3102" s="4"/>
      <c r="R3102" s="5"/>
      <c r="AC3102" s="6"/>
    </row>
    <row r="3103" spans="16:29" x14ac:dyDescent="0.25">
      <c r="P3103" s="3"/>
      <c r="Q3103" s="4"/>
      <c r="R3103" s="5"/>
      <c r="AC3103" s="6"/>
    </row>
    <row r="3104" spans="16:29" x14ac:dyDescent="0.25">
      <c r="P3104" s="3"/>
      <c r="Q3104" s="4"/>
      <c r="R3104" s="5"/>
      <c r="AC3104" s="6"/>
    </row>
    <row r="3105" spans="16:29" x14ac:dyDescent="0.25">
      <c r="P3105" s="3"/>
      <c r="Q3105" s="4"/>
      <c r="R3105" s="5"/>
      <c r="AC3105" s="6"/>
    </row>
    <row r="3106" spans="16:29" x14ac:dyDescent="0.25">
      <c r="P3106" s="3"/>
      <c r="Q3106" s="4"/>
      <c r="R3106" s="5"/>
      <c r="AC3106" s="6"/>
    </row>
    <row r="3107" spans="16:29" x14ac:dyDescent="0.25">
      <c r="P3107" s="3"/>
      <c r="Q3107" s="4"/>
      <c r="R3107" s="5"/>
      <c r="AC3107" s="6"/>
    </row>
    <row r="3108" spans="16:29" x14ac:dyDescent="0.25">
      <c r="P3108" s="3"/>
      <c r="Q3108" s="4"/>
      <c r="R3108" s="5"/>
      <c r="AC3108" s="6"/>
    </row>
    <row r="3109" spans="16:29" x14ac:dyDescent="0.25">
      <c r="P3109" s="3"/>
      <c r="Q3109" s="4"/>
      <c r="R3109" s="5"/>
      <c r="AC3109" s="6"/>
    </row>
    <row r="3110" spans="16:29" x14ac:dyDescent="0.25">
      <c r="P3110" s="3"/>
      <c r="Q3110" s="4"/>
      <c r="R3110" s="5"/>
      <c r="AC3110" s="6"/>
    </row>
    <row r="3111" spans="16:29" x14ac:dyDescent="0.25">
      <c r="P3111" s="3"/>
      <c r="Q3111" s="4"/>
      <c r="R3111" s="5"/>
      <c r="AC3111" s="6"/>
    </row>
    <row r="3112" spans="16:29" x14ac:dyDescent="0.25">
      <c r="P3112" s="3"/>
      <c r="Q3112" s="4"/>
      <c r="R3112" s="5"/>
      <c r="AC3112" s="6"/>
    </row>
    <row r="3113" spans="16:29" x14ac:dyDescent="0.25">
      <c r="P3113" s="3"/>
      <c r="Q3113" s="4"/>
      <c r="R3113" s="5"/>
      <c r="AC3113" s="6"/>
    </row>
    <row r="3114" spans="16:29" x14ac:dyDescent="0.25">
      <c r="P3114" s="3"/>
      <c r="Q3114" s="4"/>
      <c r="R3114" s="5"/>
      <c r="AC3114" s="6"/>
    </row>
    <row r="3115" spans="16:29" x14ac:dyDescent="0.25">
      <c r="P3115" s="3"/>
      <c r="Q3115" s="4"/>
      <c r="R3115" s="5"/>
      <c r="AC3115" s="6"/>
    </row>
    <row r="3116" spans="16:29" x14ac:dyDescent="0.25">
      <c r="P3116" s="3"/>
      <c r="Q3116" s="4"/>
      <c r="R3116" s="5"/>
      <c r="AC3116" s="6"/>
    </row>
    <row r="3117" spans="16:29" x14ac:dyDescent="0.25">
      <c r="P3117" s="3"/>
      <c r="Q3117" s="4"/>
      <c r="R3117" s="5"/>
      <c r="AC3117" s="6"/>
    </row>
    <row r="3118" spans="16:29" x14ac:dyDescent="0.25">
      <c r="P3118" s="3"/>
      <c r="Q3118" s="4"/>
      <c r="R3118" s="5"/>
      <c r="AC3118" s="6"/>
    </row>
    <row r="3119" spans="16:29" x14ac:dyDescent="0.25">
      <c r="P3119" s="3"/>
      <c r="Q3119" s="4"/>
      <c r="R3119" s="5"/>
      <c r="AC3119" s="6"/>
    </row>
    <row r="3120" spans="16:29" x14ac:dyDescent="0.25">
      <c r="P3120" s="3"/>
      <c r="Q3120" s="4"/>
      <c r="R3120" s="5"/>
      <c r="AC3120" s="6"/>
    </row>
    <row r="3121" spans="16:29" x14ac:dyDescent="0.25">
      <c r="P3121" s="3"/>
      <c r="Q3121" s="4"/>
      <c r="R3121" s="5"/>
      <c r="AC3121" s="6"/>
    </row>
    <row r="3122" spans="16:29" x14ac:dyDescent="0.25">
      <c r="P3122" s="3"/>
      <c r="Q3122" s="4"/>
      <c r="R3122" s="5"/>
      <c r="AC3122" s="6"/>
    </row>
    <row r="3123" spans="16:29" x14ac:dyDescent="0.25">
      <c r="P3123" s="3"/>
      <c r="Q3123" s="4"/>
      <c r="R3123" s="5"/>
      <c r="AC3123" s="6"/>
    </row>
    <row r="3124" spans="16:29" x14ac:dyDescent="0.25">
      <c r="P3124" s="3"/>
      <c r="Q3124" s="4"/>
      <c r="R3124" s="5"/>
      <c r="AC3124" s="6"/>
    </row>
    <row r="3125" spans="16:29" x14ac:dyDescent="0.25">
      <c r="P3125" s="3"/>
      <c r="Q3125" s="4"/>
      <c r="R3125" s="5"/>
      <c r="AC3125" s="6"/>
    </row>
    <row r="3126" spans="16:29" x14ac:dyDescent="0.25">
      <c r="P3126" s="3"/>
      <c r="Q3126" s="4"/>
      <c r="R3126" s="5"/>
      <c r="AC3126" s="6"/>
    </row>
    <row r="3127" spans="16:29" x14ac:dyDescent="0.25">
      <c r="P3127" s="3"/>
      <c r="Q3127" s="4"/>
      <c r="R3127" s="5"/>
      <c r="AC3127" s="6"/>
    </row>
    <row r="3128" spans="16:29" x14ac:dyDescent="0.25">
      <c r="P3128" s="3"/>
      <c r="Q3128" s="4"/>
      <c r="R3128" s="5"/>
      <c r="AC3128" s="6"/>
    </row>
    <row r="3129" spans="16:29" x14ac:dyDescent="0.25">
      <c r="P3129" s="3"/>
      <c r="Q3129" s="4"/>
      <c r="R3129" s="5"/>
      <c r="AC3129" s="6"/>
    </row>
    <row r="3130" spans="16:29" x14ac:dyDescent="0.25">
      <c r="P3130" s="3"/>
      <c r="Q3130" s="4"/>
      <c r="R3130" s="5"/>
      <c r="AC3130" s="6"/>
    </row>
    <row r="3131" spans="16:29" x14ac:dyDescent="0.25">
      <c r="P3131" s="3"/>
      <c r="Q3131" s="4"/>
      <c r="R3131" s="5"/>
      <c r="AC3131" s="6"/>
    </row>
    <row r="3132" spans="16:29" x14ac:dyDescent="0.25">
      <c r="P3132" s="3"/>
      <c r="Q3132" s="4"/>
      <c r="R3132" s="5"/>
      <c r="AC3132" s="6"/>
    </row>
    <row r="3133" spans="16:29" x14ac:dyDescent="0.25">
      <c r="P3133" s="3"/>
      <c r="Q3133" s="4"/>
      <c r="R3133" s="5"/>
      <c r="AC3133" s="6"/>
    </row>
    <row r="3134" spans="16:29" x14ac:dyDescent="0.25">
      <c r="P3134" s="3"/>
      <c r="Q3134" s="4"/>
      <c r="R3134" s="5"/>
      <c r="AC3134" s="6"/>
    </row>
    <row r="3135" spans="16:29" x14ac:dyDescent="0.25">
      <c r="P3135" s="3"/>
      <c r="Q3135" s="4"/>
      <c r="R3135" s="5"/>
      <c r="AC3135" s="6"/>
    </row>
    <row r="3136" spans="16:29" x14ac:dyDescent="0.25">
      <c r="P3136" s="3"/>
      <c r="Q3136" s="4"/>
      <c r="R3136" s="5"/>
      <c r="AC3136" s="6"/>
    </row>
    <row r="3137" spans="16:29" x14ac:dyDescent="0.25">
      <c r="P3137" s="3"/>
      <c r="Q3137" s="4"/>
      <c r="R3137" s="5"/>
      <c r="AC3137" s="6"/>
    </row>
    <row r="3138" spans="16:29" x14ac:dyDescent="0.25">
      <c r="P3138" s="3"/>
      <c r="Q3138" s="4"/>
      <c r="R3138" s="5"/>
      <c r="AC3138" s="6"/>
    </row>
    <row r="3139" spans="16:29" x14ac:dyDescent="0.25">
      <c r="P3139" s="3"/>
      <c r="Q3139" s="4"/>
      <c r="R3139" s="5"/>
      <c r="AC3139" s="6"/>
    </row>
    <row r="3140" spans="16:29" x14ac:dyDescent="0.25">
      <c r="P3140" s="3"/>
      <c r="Q3140" s="4"/>
      <c r="R3140" s="5"/>
      <c r="AC3140" s="6"/>
    </row>
    <row r="3141" spans="16:29" x14ac:dyDescent="0.25">
      <c r="P3141" s="3"/>
      <c r="Q3141" s="4"/>
      <c r="R3141" s="5"/>
      <c r="AC3141" s="6"/>
    </row>
    <row r="3142" spans="16:29" x14ac:dyDescent="0.25">
      <c r="P3142" s="3"/>
      <c r="Q3142" s="4"/>
      <c r="R3142" s="5"/>
      <c r="AC3142" s="6"/>
    </row>
    <row r="3143" spans="16:29" x14ac:dyDescent="0.25">
      <c r="P3143" s="3"/>
      <c r="Q3143" s="4"/>
      <c r="R3143" s="5"/>
      <c r="AC3143" s="6"/>
    </row>
    <row r="3144" spans="16:29" x14ac:dyDescent="0.25">
      <c r="P3144" s="3"/>
      <c r="Q3144" s="4"/>
      <c r="R3144" s="5"/>
      <c r="AC3144" s="6"/>
    </row>
    <row r="3145" spans="16:29" x14ac:dyDescent="0.25">
      <c r="P3145" s="3"/>
      <c r="Q3145" s="4"/>
      <c r="R3145" s="5"/>
      <c r="AC3145" s="6"/>
    </row>
    <row r="3146" spans="16:29" x14ac:dyDescent="0.25">
      <c r="P3146" s="3"/>
      <c r="Q3146" s="4"/>
      <c r="R3146" s="5"/>
      <c r="AC3146" s="6"/>
    </row>
    <row r="3147" spans="16:29" x14ac:dyDescent="0.25">
      <c r="P3147" s="3"/>
      <c r="Q3147" s="4"/>
      <c r="R3147" s="5"/>
      <c r="AC3147" s="6"/>
    </row>
    <row r="3148" spans="16:29" x14ac:dyDescent="0.25">
      <c r="P3148" s="3"/>
      <c r="Q3148" s="4"/>
      <c r="R3148" s="5"/>
      <c r="AC3148" s="6"/>
    </row>
    <row r="3149" spans="16:29" x14ac:dyDescent="0.25">
      <c r="P3149" s="3"/>
      <c r="Q3149" s="4"/>
      <c r="R3149" s="5"/>
      <c r="AC3149" s="6"/>
    </row>
    <row r="3150" spans="16:29" x14ac:dyDescent="0.25">
      <c r="P3150" s="3"/>
      <c r="Q3150" s="4"/>
      <c r="R3150" s="5"/>
      <c r="AC3150" s="6"/>
    </row>
    <row r="3151" spans="16:29" x14ac:dyDescent="0.25">
      <c r="P3151" s="3"/>
      <c r="Q3151" s="4"/>
      <c r="R3151" s="5"/>
      <c r="AC3151" s="6"/>
    </row>
    <row r="3152" spans="16:29" x14ac:dyDescent="0.25">
      <c r="P3152" s="3"/>
      <c r="Q3152" s="4"/>
      <c r="R3152" s="5"/>
      <c r="AC3152" s="6"/>
    </row>
    <row r="3153" spans="16:29" x14ac:dyDescent="0.25">
      <c r="P3153" s="3"/>
      <c r="Q3153" s="4"/>
      <c r="R3153" s="5"/>
      <c r="AC3153" s="6"/>
    </row>
    <row r="3154" spans="16:29" x14ac:dyDescent="0.25">
      <c r="P3154" s="3"/>
      <c r="Q3154" s="4"/>
      <c r="R3154" s="5"/>
      <c r="AC3154" s="6"/>
    </row>
    <row r="3155" spans="16:29" x14ac:dyDescent="0.25">
      <c r="P3155" s="3"/>
      <c r="Q3155" s="4"/>
      <c r="R3155" s="5"/>
      <c r="AC3155" s="6"/>
    </row>
    <row r="3156" spans="16:29" x14ac:dyDescent="0.25">
      <c r="P3156" s="3"/>
      <c r="Q3156" s="4"/>
      <c r="R3156" s="5"/>
      <c r="AC3156" s="6"/>
    </row>
    <row r="3157" spans="16:29" x14ac:dyDescent="0.25">
      <c r="P3157" s="3"/>
      <c r="Q3157" s="4"/>
      <c r="R3157" s="5"/>
      <c r="AC3157" s="6"/>
    </row>
    <row r="3158" spans="16:29" x14ac:dyDescent="0.25">
      <c r="P3158" s="3"/>
      <c r="Q3158" s="4"/>
      <c r="R3158" s="5"/>
      <c r="AC3158" s="6"/>
    </row>
    <row r="3159" spans="16:29" x14ac:dyDescent="0.25">
      <c r="P3159" s="3"/>
      <c r="Q3159" s="4"/>
      <c r="R3159" s="5"/>
      <c r="AC3159" s="6"/>
    </row>
    <row r="3160" spans="16:29" x14ac:dyDescent="0.25">
      <c r="P3160" s="3"/>
      <c r="Q3160" s="4"/>
      <c r="R3160" s="5"/>
      <c r="AC3160" s="6"/>
    </row>
    <row r="3161" spans="16:29" x14ac:dyDescent="0.25">
      <c r="P3161" s="3"/>
      <c r="Q3161" s="4"/>
      <c r="R3161" s="5"/>
      <c r="AC3161" s="6"/>
    </row>
    <row r="3162" spans="16:29" x14ac:dyDescent="0.25">
      <c r="P3162" s="3"/>
      <c r="Q3162" s="4"/>
      <c r="R3162" s="5"/>
      <c r="AC3162" s="6"/>
    </row>
    <row r="3163" spans="16:29" x14ac:dyDescent="0.25">
      <c r="P3163" s="3"/>
      <c r="Q3163" s="4"/>
      <c r="R3163" s="5"/>
      <c r="AC3163" s="6"/>
    </row>
    <row r="3164" spans="16:29" x14ac:dyDescent="0.25">
      <c r="P3164" s="3"/>
      <c r="Q3164" s="4"/>
      <c r="R3164" s="5"/>
      <c r="AC3164" s="6"/>
    </row>
    <row r="3165" spans="16:29" x14ac:dyDescent="0.25">
      <c r="P3165" s="3"/>
      <c r="Q3165" s="4"/>
      <c r="R3165" s="5"/>
      <c r="AC3165" s="6"/>
    </row>
    <row r="3166" spans="16:29" x14ac:dyDescent="0.25">
      <c r="P3166" s="3"/>
      <c r="Q3166" s="4"/>
      <c r="R3166" s="5"/>
      <c r="AC3166" s="6"/>
    </row>
    <row r="3167" spans="16:29" x14ac:dyDescent="0.25">
      <c r="P3167" s="3"/>
      <c r="Q3167" s="4"/>
      <c r="R3167" s="5"/>
      <c r="AC3167" s="6"/>
    </row>
    <row r="3168" spans="16:29" x14ac:dyDescent="0.25">
      <c r="P3168" s="3"/>
      <c r="Q3168" s="4"/>
      <c r="R3168" s="5"/>
      <c r="AC3168" s="6"/>
    </row>
    <row r="3169" spans="16:29" x14ac:dyDescent="0.25">
      <c r="P3169" s="3"/>
      <c r="Q3169" s="4"/>
      <c r="R3169" s="5"/>
      <c r="AC3169" s="6"/>
    </row>
    <row r="3170" spans="16:29" x14ac:dyDescent="0.25">
      <c r="P3170" s="3"/>
      <c r="Q3170" s="4"/>
      <c r="R3170" s="5"/>
      <c r="AC3170" s="6"/>
    </row>
    <row r="3171" spans="16:29" x14ac:dyDescent="0.25">
      <c r="P3171" s="3"/>
      <c r="Q3171" s="4"/>
      <c r="R3171" s="5"/>
      <c r="AC3171" s="6"/>
    </row>
    <row r="3172" spans="16:29" x14ac:dyDescent="0.25">
      <c r="P3172" s="3"/>
      <c r="Q3172" s="4"/>
      <c r="R3172" s="5"/>
      <c r="AC3172" s="6"/>
    </row>
    <row r="3173" spans="16:29" x14ac:dyDescent="0.25">
      <c r="P3173" s="3"/>
      <c r="Q3173" s="4"/>
      <c r="R3173" s="5"/>
      <c r="AC3173" s="6"/>
    </row>
    <row r="3174" spans="16:29" x14ac:dyDescent="0.25">
      <c r="P3174" s="3"/>
      <c r="Q3174" s="4"/>
      <c r="R3174" s="5"/>
      <c r="AC3174" s="6"/>
    </row>
    <row r="3175" spans="16:29" x14ac:dyDescent="0.25">
      <c r="P3175" s="3"/>
      <c r="Q3175" s="4"/>
      <c r="R3175" s="5"/>
      <c r="AC3175" s="6"/>
    </row>
    <row r="3176" spans="16:29" x14ac:dyDescent="0.25">
      <c r="P3176" s="3"/>
      <c r="Q3176" s="4"/>
      <c r="R3176" s="5"/>
      <c r="AC3176" s="6"/>
    </row>
    <row r="3177" spans="16:29" x14ac:dyDescent="0.25">
      <c r="P3177" s="3"/>
      <c r="Q3177" s="4"/>
      <c r="R3177" s="5"/>
      <c r="AC3177" s="6"/>
    </row>
    <row r="3178" spans="16:29" x14ac:dyDescent="0.25">
      <c r="P3178" s="3"/>
      <c r="Q3178" s="4"/>
      <c r="R3178" s="5"/>
      <c r="AC3178" s="6"/>
    </row>
    <row r="3179" spans="16:29" x14ac:dyDescent="0.25">
      <c r="P3179" s="3"/>
      <c r="Q3179" s="4"/>
      <c r="R3179" s="5"/>
      <c r="AC3179" s="6"/>
    </row>
    <row r="3180" spans="16:29" x14ac:dyDescent="0.25">
      <c r="P3180" s="3"/>
      <c r="Q3180" s="4"/>
      <c r="R3180" s="5"/>
      <c r="AC3180" s="6"/>
    </row>
    <row r="3181" spans="16:29" x14ac:dyDescent="0.25">
      <c r="P3181" s="3"/>
      <c r="Q3181" s="4"/>
      <c r="R3181" s="5"/>
      <c r="AC3181" s="6"/>
    </row>
    <row r="3182" spans="16:29" x14ac:dyDescent="0.25">
      <c r="P3182" s="3"/>
      <c r="Q3182" s="4"/>
      <c r="R3182" s="5"/>
      <c r="AC3182" s="6"/>
    </row>
    <row r="3183" spans="16:29" x14ac:dyDescent="0.25">
      <c r="P3183" s="3"/>
      <c r="Q3183" s="4"/>
      <c r="R3183" s="5"/>
      <c r="AC3183" s="6"/>
    </row>
    <row r="3184" spans="16:29" x14ac:dyDescent="0.25">
      <c r="P3184" s="3"/>
      <c r="Q3184" s="4"/>
      <c r="R3184" s="5"/>
      <c r="AC3184" s="6"/>
    </row>
    <row r="3185" spans="16:29" x14ac:dyDescent="0.25">
      <c r="P3185" s="3"/>
      <c r="Q3185" s="4"/>
      <c r="R3185" s="5"/>
      <c r="AC3185" s="6"/>
    </row>
    <row r="3186" spans="16:29" x14ac:dyDescent="0.25">
      <c r="P3186" s="3"/>
      <c r="Q3186" s="4"/>
      <c r="R3186" s="5"/>
      <c r="AC3186" s="6"/>
    </row>
    <row r="3187" spans="16:29" x14ac:dyDescent="0.25">
      <c r="P3187" s="3"/>
      <c r="Q3187" s="4"/>
      <c r="R3187" s="5"/>
      <c r="AC3187" s="6"/>
    </row>
    <row r="3188" spans="16:29" x14ac:dyDescent="0.25">
      <c r="P3188" s="3"/>
      <c r="Q3188" s="4"/>
      <c r="R3188" s="5"/>
      <c r="AC3188" s="6"/>
    </row>
    <row r="3189" spans="16:29" x14ac:dyDescent="0.25">
      <c r="P3189" s="3"/>
      <c r="Q3189" s="4"/>
      <c r="R3189" s="5"/>
      <c r="AC3189" s="6"/>
    </row>
    <row r="3190" spans="16:29" x14ac:dyDescent="0.25">
      <c r="P3190" s="3"/>
      <c r="Q3190" s="4"/>
      <c r="R3190" s="5"/>
      <c r="AC3190" s="6"/>
    </row>
    <row r="3191" spans="16:29" x14ac:dyDescent="0.25">
      <c r="P3191" s="3"/>
      <c r="Q3191" s="4"/>
      <c r="R3191" s="5"/>
      <c r="AC3191" s="6"/>
    </row>
    <row r="3192" spans="16:29" x14ac:dyDescent="0.25">
      <c r="P3192" s="3"/>
      <c r="Q3192" s="4"/>
      <c r="R3192" s="5"/>
      <c r="AC3192" s="6"/>
    </row>
    <row r="3193" spans="16:29" x14ac:dyDescent="0.25">
      <c r="P3193" s="3"/>
      <c r="Q3193" s="4"/>
      <c r="R3193" s="5"/>
      <c r="AC3193" s="6"/>
    </row>
    <row r="3194" spans="16:29" x14ac:dyDescent="0.25">
      <c r="P3194" s="3"/>
      <c r="Q3194" s="4"/>
      <c r="R3194" s="5"/>
      <c r="AC3194" s="6"/>
    </row>
    <row r="3195" spans="16:29" x14ac:dyDescent="0.25">
      <c r="P3195" s="3"/>
      <c r="Q3195" s="4"/>
      <c r="R3195" s="5"/>
      <c r="AC3195" s="6"/>
    </row>
    <row r="3196" spans="16:29" x14ac:dyDescent="0.25">
      <c r="P3196" s="3"/>
      <c r="Q3196" s="4"/>
      <c r="R3196" s="5"/>
      <c r="AC3196" s="6"/>
    </row>
    <row r="3197" spans="16:29" x14ac:dyDescent="0.25">
      <c r="P3197" s="3"/>
      <c r="Q3197" s="4"/>
      <c r="R3197" s="5"/>
      <c r="AC3197" s="6"/>
    </row>
    <row r="3198" spans="16:29" x14ac:dyDescent="0.25">
      <c r="P3198" s="3"/>
      <c r="Q3198" s="4"/>
      <c r="R3198" s="5"/>
      <c r="AC3198" s="6"/>
    </row>
    <row r="3199" spans="16:29" x14ac:dyDescent="0.25">
      <c r="P3199" s="3"/>
      <c r="Q3199" s="4"/>
      <c r="R3199" s="5"/>
      <c r="AC3199" s="6"/>
    </row>
    <row r="3200" spans="16:29" x14ac:dyDescent="0.25">
      <c r="P3200" s="3"/>
      <c r="Q3200" s="4"/>
      <c r="R3200" s="5"/>
      <c r="AC3200" s="6"/>
    </row>
    <row r="3201" spans="16:29" x14ac:dyDescent="0.25">
      <c r="P3201" s="3"/>
      <c r="Q3201" s="4"/>
      <c r="R3201" s="5"/>
      <c r="AC3201" s="6"/>
    </row>
    <row r="3202" spans="16:29" x14ac:dyDescent="0.25">
      <c r="P3202" s="3"/>
      <c r="Q3202" s="4"/>
      <c r="R3202" s="5"/>
      <c r="AC3202" s="6"/>
    </row>
    <row r="3203" spans="16:29" x14ac:dyDescent="0.25">
      <c r="P3203" s="3"/>
      <c r="Q3203" s="4"/>
      <c r="R3203" s="5"/>
      <c r="AC3203" s="6"/>
    </row>
    <row r="3204" spans="16:29" x14ac:dyDescent="0.25">
      <c r="P3204" s="3"/>
      <c r="Q3204" s="4"/>
      <c r="R3204" s="5"/>
      <c r="AC3204" s="6"/>
    </row>
    <row r="3205" spans="16:29" x14ac:dyDescent="0.25">
      <c r="P3205" s="3"/>
      <c r="Q3205" s="4"/>
      <c r="R3205" s="5"/>
      <c r="AC3205" s="6"/>
    </row>
    <row r="3206" spans="16:29" x14ac:dyDescent="0.25">
      <c r="P3206" s="3"/>
      <c r="Q3206" s="4"/>
      <c r="R3206" s="5"/>
      <c r="AC3206" s="6"/>
    </row>
    <row r="3207" spans="16:29" x14ac:dyDescent="0.25">
      <c r="P3207" s="3"/>
      <c r="Q3207" s="4"/>
      <c r="R3207" s="5"/>
      <c r="AC3207" s="6"/>
    </row>
    <row r="3208" spans="16:29" x14ac:dyDescent="0.25">
      <c r="P3208" s="3"/>
      <c r="Q3208" s="4"/>
      <c r="R3208" s="5"/>
      <c r="AC3208" s="6"/>
    </row>
    <row r="3209" spans="16:29" x14ac:dyDescent="0.25">
      <c r="P3209" s="3"/>
      <c r="Q3209" s="4"/>
      <c r="R3209" s="5"/>
      <c r="AC3209" s="6"/>
    </row>
    <row r="3210" spans="16:29" x14ac:dyDescent="0.25">
      <c r="P3210" s="3"/>
      <c r="Q3210" s="4"/>
      <c r="R3210" s="5"/>
      <c r="AC3210" s="6"/>
    </row>
    <row r="3211" spans="16:29" x14ac:dyDescent="0.25">
      <c r="P3211" s="3"/>
      <c r="Q3211" s="4"/>
      <c r="R3211" s="5"/>
      <c r="AC3211" s="6"/>
    </row>
    <row r="3212" spans="16:29" x14ac:dyDescent="0.25">
      <c r="P3212" s="3"/>
      <c r="Q3212" s="4"/>
      <c r="R3212" s="5"/>
      <c r="AC3212" s="6"/>
    </row>
    <row r="3213" spans="16:29" x14ac:dyDescent="0.25">
      <c r="P3213" s="3"/>
      <c r="Q3213" s="4"/>
      <c r="R3213" s="5"/>
      <c r="AC3213" s="6"/>
    </row>
    <row r="3214" spans="16:29" x14ac:dyDescent="0.25">
      <c r="P3214" s="3"/>
      <c r="Q3214" s="4"/>
      <c r="R3214" s="5"/>
      <c r="AC3214" s="6"/>
    </row>
    <row r="3215" spans="16:29" x14ac:dyDescent="0.25">
      <c r="P3215" s="3"/>
      <c r="Q3215" s="4"/>
      <c r="R3215" s="5"/>
      <c r="AC3215" s="6"/>
    </row>
    <row r="3216" spans="16:29" x14ac:dyDescent="0.25">
      <c r="P3216" s="3"/>
      <c r="Q3216" s="4"/>
      <c r="R3216" s="5"/>
      <c r="AC3216" s="6"/>
    </row>
    <row r="3217" spans="16:29" x14ac:dyDescent="0.25">
      <c r="P3217" s="3"/>
      <c r="Q3217" s="4"/>
      <c r="R3217" s="5"/>
      <c r="AC3217" s="6"/>
    </row>
    <row r="3218" spans="16:29" x14ac:dyDescent="0.25">
      <c r="P3218" s="3"/>
      <c r="Q3218" s="4"/>
      <c r="R3218" s="5"/>
      <c r="AC3218" s="6"/>
    </row>
    <row r="3219" spans="16:29" x14ac:dyDescent="0.25">
      <c r="P3219" s="3"/>
      <c r="Q3219" s="4"/>
      <c r="R3219" s="5"/>
      <c r="AC3219" s="6"/>
    </row>
    <row r="3220" spans="16:29" x14ac:dyDescent="0.25">
      <c r="P3220" s="3"/>
      <c r="Q3220" s="4"/>
      <c r="R3220" s="5"/>
      <c r="AC3220" s="6"/>
    </row>
    <row r="3221" spans="16:29" x14ac:dyDescent="0.25">
      <c r="P3221" s="3"/>
      <c r="Q3221" s="4"/>
      <c r="R3221" s="5"/>
      <c r="AC3221" s="6"/>
    </row>
    <row r="3222" spans="16:29" x14ac:dyDescent="0.25">
      <c r="P3222" s="3"/>
      <c r="Q3222" s="4"/>
      <c r="R3222" s="5"/>
      <c r="AC3222" s="6"/>
    </row>
    <row r="3223" spans="16:29" x14ac:dyDescent="0.25">
      <c r="P3223" s="3"/>
      <c r="Q3223" s="4"/>
      <c r="R3223" s="5"/>
      <c r="AC3223" s="6"/>
    </row>
    <row r="3224" spans="16:29" x14ac:dyDescent="0.25">
      <c r="P3224" s="3"/>
      <c r="Q3224" s="4"/>
      <c r="R3224" s="5"/>
      <c r="AC3224" s="6"/>
    </row>
    <row r="3225" spans="16:29" x14ac:dyDescent="0.25">
      <c r="P3225" s="3"/>
      <c r="Q3225" s="4"/>
      <c r="R3225" s="5"/>
      <c r="AC3225" s="6"/>
    </row>
    <row r="3226" spans="16:29" x14ac:dyDescent="0.25">
      <c r="P3226" s="3"/>
      <c r="Q3226" s="4"/>
      <c r="R3226" s="5"/>
      <c r="AC3226" s="6"/>
    </row>
    <row r="3227" spans="16:29" x14ac:dyDescent="0.25">
      <c r="P3227" s="3"/>
      <c r="Q3227" s="4"/>
      <c r="R3227" s="5"/>
      <c r="AC3227" s="6"/>
    </row>
    <row r="3228" spans="16:29" x14ac:dyDescent="0.25">
      <c r="P3228" s="3"/>
      <c r="Q3228" s="4"/>
      <c r="R3228" s="5"/>
      <c r="AC3228" s="6"/>
    </row>
    <row r="3229" spans="16:29" x14ac:dyDescent="0.25">
      <c r="P3229" s="3"/>
      <c r="Q3229" s="4"/>
      <c r="R3229" s="5"/>
      <c r="AC3229" s="6"/>
    </row>
    <row r="3230" spans="16:29" x14ac:dyDescent="0.25">
      <c r="P3230" s="3"/>
      <c r="Q3230" s="4"/>
      <c r="R3230" s="5"/>
      <c r="AC3230" s="6"/>
    </row>
    <row r="3231" spans="16:29" x14ac:dyDescent="0.25">
      <c r="P3231" s="3"/>
      <c r="Q3231" s="4"/>
      <c r="R3231" s="5"/>
      <c r="AC3231" s="6"/>
    </row>
    <row r="3232" spans="16:29" x14ac:dyDescent="0.25">
      <c r="P3232" s="3"/>
      <c r="Q3232" s="4"/>
      <c r="R3232" s="5"/>
      <c r="AC3232" s="6"/>
    </row>
    <row r="3233" spans="16:29" x14ac:dyDescent="0.25">
      <c r="P3233" s="3"/>
      <c r="Q3233" s="4"/>
      <c r="R3233" s="5"/>
      <c r="AC3233" s="6"/>
    </row>
    <row r="3234" spans="16:29" x14ac:dyDescent="0.25">
      <c r="P3234" s="3"/>
      <c r="Q3234" s="4"/>
      <c r="R3234" s="5"/>
      <c r="AC3234" s="6"/>
    </row>
    <row r="3235" spans="16:29" x14ac:dyDescent="0.25">
      <c r="P3235" s="3"/>
      <c r="Q3235" s="4"/>
      <c r="R3235" s="5"/>
      <c r="AC3235" s="6"/>
    </row>
    <row r="3236" spans="16:29" x14ac:dyDescent="0.25">
      <c r="P3236" s="3"/>
      <c r="Q3236" s="4"/>
      <c r="R3236" s="5"/>
      <c r="AC3236" s="6"/>
    </row>
    <row r="3237" spans="16:29" x14ac:dyDescent="0.25">
      <c r="P3237" s="3"/>
      <c r="Q3237" s="4"/>
      <c r="R3237" s="5"/>
      <c r="AC3237" s="6"/>
    </row>
    <row r="3238" spans="16:29" x14ac:dyDescent="0.25">
      <c r="P3238" s="3"/>
      <c r="Q3238" s="4"/>
      <c r="R3238" s="5"/>
      <c r="AC3238" s="6"/>
    </row>
    <row r="3239" spans="16:29" x14ac:dyDescent="0.25">
      <c r="P3239" s="3"/>
      <c r="Q3239" s="4"/>
      <c r="R3239" s="5"/>
      <c r="AC3239" s="6"/>
    </row>
    <row r="3240" spans="16:29" x14ac:dyDescent="0.25">
      <c r="P3240" s="3"/>
      <c r="Q3240" s="4"/>
      <c r="R3240" s="5"/>
      <c r="AC3240" s="6"/>
    </row>
    <row r="3241" spans="16:29" x14ac:dyDescent="0.25">
      <c r="P3241" s="3"/>
      <c r="Q3241" s="4"/>
      <c r="R3241" s="5"/>
      <c r="AC3241" s="6"/>
    </row>
    <row r="3242" spans="16:29" x14ac:dyDescent="0.25">
      <c r="P3242" s="3"/>
      <c r="Q3242" s="4"/>
      <c r="R3242" s="5"/>
      <c r="AC3242" s="6"/>
    </row>
    <row r="3243" spans="16:29" x14ac:dyDescent="0.25">
      <c r="P3243" s="3"/>
      <c r="Q3243" s="4"/>
      <c r="R3243" s="5"/>
      <c r="AC3243" s="6"/>
    </row>
    <row r="3244" spans="16:29" x14ac:dyDescent="0.25">
      <c r="P3244" s="3"/>
      <c r="Q3244" s="4"/>
      <c r="R3244" s="5"/>
      <c r="AC3244" s="6"/>
    </row>
    <row r="3245" spans="16:29" x14ac:dyDescent="0.25">
      <c r="P3245" s="3"/>
      <c r="Q3245" s="4"/>
      <c r="R3245" s="5"/>
      <c r="AC3245" s="6"/>
    </row>
    <row r="3246" spans="16:29" x14ac:dyDescent="0.25">
      <c r="P3246" s="3"/>
      <c r="Q3246" s="4"/>
      <c r="R3246" s="5"/>
      <c r="AC3246" s="6"/>
    </row>
    <row r="3247" spans="16:29" x14ac:dyDescent="0.25">
      <c r="P3247" s="3"/>
      <c r="Q3247" s="4"/>
      <c r="R3247" s="5"/>
      <c r="AC3247" s="6"/>
    </row>
    <row r="3248" spans="16:29" x14ac:dyDescent="0.25">
      <c r="P3248" s="3"/>
      <c r="Q3248" s="4"/>
      <c r="R3248" s="5"/>
      <c r="AC3248" s="6"/>
    </row>
    <row r="3249" spans="16:29" x14ac:dyDescent="0.25">
      <c r="P3249" s="3"/>
      <c r="Q3249" s="4"/>
      <c r="R3249" s="5"/>
      <c r="AC3249" s="6"/>
    </row>
    <row r="3250" spans="16:29" x14ac:dyDescent="0.25">
      <c r="P3250" s="3"/>
      <c r="Q3250" s="4"/>
      <c r="R3250" s="5"/>
      <c r="AC3250" s="6"/>
    </row>
    <row r="3251" spans="16:29" x14ac:dyDescent="0.25">
      <c r="P3251" s="3"/>
      <c r="Q3251" s="4"/>
      <c r="R3251" s="5"/>
      <c r="AC3251" s="6"/>
    </row>
    <row r="3252" spans="16:29" x14ac:dyDescent="0.25">
      <c r="P3252" s="3"/>
      <c r="Q3252" s="4"/>
      <c r="R3252" s="5"/>
      <c r="AC3252" s="6"/>
    </row>
    <row r="3253" spans="16:29" x14ac:dyDescent="0.25">
      <c r="P3253" s="3"/>
      <c r="Q3253" s="4"/>
      <c r="R3253" s="5"/>
      <c r="AC3253" s="6"/>
    </row>
    <row r="3254" spans="16:29" x14ac:dyDescent="0.25">
      <c r="P3254" s="3"/>
      <c r="Q3254" s="4"/>
      <c r="R3254" s="5"/>
      <c r="AC3254" s="6"/>
    </row>
    <row r="3255" spans="16:29" x14ac:dyDescent="0.25">
      <c r="P3255" s="3"/>
      <c r="Q3255" s="4"/>
      <c r="R3255" s="5"/>
      <c r="AC3255" s="6"/>
    </row>
    <row r="3256" spans="16:29" x14ac:dyDescent="0.25">
      <c r="P3256" s="3"/>
      <c r="Q3256" s="4"/>
      <c r="R3256" s="5"/>
      <c r="AC3256" s="6"/>
    </row>
    <row r="3257" spans="16:29" x14ac:dyDescent="0.25">
      <c r="P3257" s="3"/>
      <c r="Q3257" s="4"/>
      <c r="R3257" s="5"/>
      <c r="AC3257" s="6"/>
    </row>
    <row r="3258" spans="16:29" x14ac:dyDescent="0.25">
      <c r="P3258" s="3"/>
      <c r="Q3258" s="4"/>
      <c r="R3258" s="5"/>
      <c r="AC3258" s="6"/>
    </row>
    <row r="3259" spans="16:29" x14ac:dyDescent="0.25">
      <c r="P3259" s="3"/>
      <c r="Q3259" s="4"/>
      <c r="R3259" s="5"/>
      <c r="AC3259" s="6"/>
    </row>
    <row r="3260" spans="16:29" x14ac:dyDescent="0.25">
      <c r="P3260" s="3"/>
      <c r="Q3260" s="4"/>
      <c r="R3260" s="5"/>
      <c r="AC3260" s="6"/>
    </row>
    <row r="3261" spans="16:29" x14ac:dyDescent="0.25">
      <c r="P3261" s="3"/>
      <c r="Q3261" s="4"/>
      <c r="R3261" s="5"/>
      <c r="AC3261" s="6"/>
    </row>
    <row r="3262" spans="16:29" x14ac:dyDescent="0.25">
      <c r="P3262" s="3"/>
      <c r="Q3262" s="4"/>
      <c r="R3262" s="5"/>
      <c r="AC3262" s="6"/>
    </row>
    <row r="3263" spans="16:29" x14ac:dyDescent="0.25">
      <c r="P3263" s="3"/>
      <c r="Q3263" s="4"/>
      <c r="R3263" s="5"/>
      <c r="AC3263" s="6"/>
    </row>
    <row r="3264" spans="16:29" x14ac:dyDescent="0.25">
      <c r="P3264" s="3"/>
      <c r="Q3264" s="4"/>
      <c r="R3264" s="5"/>
      <c r="AC3264" s="6"/>
    </row>
    <row r="3265" spans="16:29" x14ac:dyDescent="0.25">
      <c r="P3265" s="3"/>
      <c r="Q3265" s="4"/>
      <c r="R3265" s="5"/>
      <c r="AC3265" s="6"/>
    </row>
    <row r="3266" spans="16:29" x14ac:dyDescent="0.25">
      <c r="P3266" s="3"/>
      <c r="Q3266" s="4"/>
      <c r="R3266" s="5"/>
      <c r="AC3266" s="6"/>
    </row>
    <row r="3267" spans="16:29" x14ac:dyDescent="0.25">
      <c r="P3267" s="3"/>
      <c r="Q3267" s="4"/>
      <c r="R3267" s="5"/>
      <c r="AC3267" s="6"/>
    </row>
    <row r="3268" spans="16:29" x14ac:dyDescent="0.25">
      <c r="P3268" s="3"/>
      <c r="Q3268" s="4"/>
      <c r="R3268" s="5"/>
      <c r="AC3268" s="6"/>
    </row>
    <row r="3269" spans="16:29" x14ac:dyDescent="0.25">
      <c r="P3269" s="3"/>
      <c r="Q3269" s="4"/>
      <c r="R3269" s="5"/>
      <c r="AC3269" s="6"/>
    </row>
    <row r="3270" spans="16:29" x14ac:dyDescent="0.25">
      <c r="P3270" s="3"/>
      <c r="Q3270" s="4"/>
      <c r="R3270" s="5"/>
      <c r="AC3270" s="6"/>
    </row>
    <row r="3271" spans="16:29" x14ac:dyDescent="0.25">
      <c r="P3271" s="3"/>
      <c r="Q3271" s="4"/>
      <c r="R3271" s="5"/>
      <c r="AC3271" s="6"/>
    </row>
    <row r="3272" spans="16:29" x14ac:dyDescent="0.25">
      <c r="P3272" s="3"/>
      <c r="Q3272" s="4"/>
      <c r="R3272" s="5"/>
      <c r="AC3272" s="6"/>
    </row>
    <row r="3273" spans="16:29" x14ac:dyDescent="0.25">
      <c r="P3273" s="3"/>
      <c r="Q3273" s="4"/>
      <c r="R3273" s="5"/>
      <c r="AC3273" s="6"/>
    </row>
    <row r="3274" spans="16:29" x14ac:dyDescent="0.25">
      <c r="P3274" s="3"/>
      <c r="Q3274" s="4"/>
      <c r="R3274" s="5"/>
      <c r="AC3274" s="6"/>
    </row>
    <row r="3275" spans="16:29" x14ac:dyDescent="0.25">
      <c r="P3275" s="3"/>
      <c r="Q3275" s="4"/>
      <c r="R3275" s="5"/>
      <c r="AC3275" s="6"/>
    </row>
    <row r="3276" spans="16:29" x14ac:dyDescent="0.25">
      <c r="P3276" s="3"/>
      <c r="Q3276" s="4"/>
      <c r="R3276" s="5"/>
      <c r="AC3276" s="6"/>
    </row>
    <row r="3277" spans="16:29" x14ac:dyDescent="0.25">
      <c r="P3277" s="3"/>
      <c r="Q3277" s="4"/>
      <c r="R3277" s="5"/>
      <c r="AC3277" s="6"/>
    </row>
    <row r="3278" spans="16:29" x14ac:dyDescent="0.25">
      <c r="P3278" s="3"/>
      <c r="Q3278" s="4"/>
      <c r="R3278" s="5"/>
      <c r="AC3278" s="6"/>
    </row>
    <row r="3279" spans="16:29" x14ac:dyDescent="0.25">
      <c r="P3279" s="3"/>
      <c r="Q3279" s="4"/>
      <c r="R3279" s="5"/>
      <c r="AC3279" s="6"/>
    </row>
    <row r="3280" spans="16:29" x14ac:dyDescent="0.25">
      <c r="P3280" s="3"/>
      <c r="Q3280" s="4"/>
      <c r="R3280" s="5"/>
      <c r="AC3280" s="6"/>
    </row>
    <row r="3281" spans="16:29" x14ac:dyDescent="0.25">
      <c r="P3281" s="3"/>
      <c r="Q3281" s="4"/>
      <c r="R3281" s="5"/>
      <c r="AC3281" s="6"/>
    </row>
    <row r="3282" spans="16:29" x14ac:dyDescent="0.25">
      <c r="P3282" s="3"/>
      <c r="Q3282" s="4"/>
      <c r="R3282" s="5"/>
      <c r="AC3282" s="6"/>
    </row>
    <row r="3283" spans="16:29" x14ac:dyDescent="0.25">
      <c r="P3283" s="3"/>
      <c r="Q3283" s="4"/>
      <c r="R3283" s="5"/>
      <c r="AC3283" s="6"/>
    </row>
    <row r="3284" spans="16:29" x14ac:dyDescent="0.25">
      <c r="P3284" s="3"/>
      <c r="Q3284" s="4"/>
      <c r="R3284" s="5"/>
      <c r="AC3284" s="6"/>
    </row>
    <row r="3285" spans="16:29" x14ac:dyDescent="0.25">
      <c r="P3285" s="3"/>
      <c r="Q3285" s="4"/>
      <c r="R3285" s="5"/>
      <c r="AC3285" s="6"/>
    </row>
    <row r="3286" spans="16:29" x14ac:dyDescent="0.25">
      <c r="P3286" s="3"/>
      <c r="Q3286" s="4"/>
      <c r="R3286" s="5"/>
      <c r="AC3286" s="6"/>
    </row>
    <row r="3287" spans="16:29" x14ac:dyDescent="0.25">
      <c r="P3287" s="3"/>
      <c r="Q3287" s="4"/>
      <c r="R3287" s="5"/>
      <c r="AC3287" s="6"/>
    </row>
    <row r="3288" spans="16:29" x14ac:dyDescent="0.25">
      <c r="P3288" s="3"/>
      <c r="Q3288" s="4"/>
      <c r="R3288" s="5"/>
      <c r="AC3288" s="6"/>
    </row>
    <row r="3289" spans="16:29" x14ac:dyDescent="0.25">
      <c r="P3289" s="3"/>
      <c r="Q3289" s="4"/>
      <c r="R3289" s="5"/>
      <c r="AC3289" s="6"/>
    </row>
    <row r="3290" spans="16:29" x14ac:dyDescent="0.25">
      <c r="P3290" s="3"/>
      <c r="Q3290" s="4"/>
      <c r="R3290" s="5"/>
      <c r="AC3290" s="6"/>
    </row>
    <row r="3291" spans="16:29" x14ac:dyDescent="0.25">
      <c r="P3291" s="3"/>
      <c r="Q3291" s="4"/>
      <c r="R3291" s="5"/>
      <c r="AC3291" s="6"/>
    </row>
    <row r="3292" spans="16:29" x14ac:dyDescent="0.25">
      <c r="P3292" s="3"/>
      <c r="Q3292" s="4"/>
      <c r="R3292" s="5"/>
      <c r="AC3292" s="6"/>
    </row>
    <row r="3293" spans="16:29" x14ac:dyDescent="0.25">
      <c r="P3293" s="3"/>
      <c r="Q3293" s="4"/>
      <c r="R3293" s="5"/>
      <c r="AC3293" s="6"/>
    </row>
    <row r="3294" spans="16:29" x14ac:dyDescent="0.25">
      <c r="P3294" s="3"/>
      <c r="Q3294" s="4"/>
      <c r="R3294" s="5"/>
      <c r="AC3294" s="6"/>
    </row>
    <row r="3295" spans="16:29" x14ac:dyDescent="0.25">
      <c r="P3295" s="3"/>
      <c r="Q3295" s="4"/>
      <c r="R3295" s="5"/>
      <c r="AC3295" s="6"/>
    </row>
    <row r="3296" spans="16:29" x14ac:dyDescent="0.25">
      <c r="P3296" s="3"/>
      <c r="Q3296" s="4"/>
      <c r="R3296" s="5"/>
      <c r="AC3296" s="6"/>
    </row>
    <row r="3297" spans="16:29" x14ac:dyDescent="0.25">
      <c r="P3297" s="3"/>
      <c r="Q3297" s="4"/>
      <c r="R3297" s="5"/>
      <c r="AC3297" s="6"/>
    </row>
    <row r="3298" spans="16:29" x14ac:dyDescent="0.25">
      <c r="P3298" s="3"/>
      <c r="Q3298" s="4"/>
      <c r="R3298" s="5"/>
      <c r="AC3298" s="6"/>
    </row>
    <row r="3299" spans="16:29" x14ac:dyDescent="0.25">
      <c r="P3299" s="3"/>
      <c r="Q3299" s="4"/>
      <c r="R3299" s="5"/>
      <c r="AC3299" s="6"/>
    </row>
    <row r="3300" spans="16:29" x14ac:dyDescent="0.25">
      <c r="P3300" s="3"/>
      <c r="Q3300" s="4"/>
      <c r="R3300" s="5"/>
      <c r="AC3300" s="6"/>
    </row>
    <row r="3301" spans="16:29" x14ac:dyDescent="0.25">
      <c r="P3301" s="3"/>
      <c r="Q3301" s="4"/>
      <c r="R3301" s="5"/>
      <c r="AC3301" s="6"/>
    </row>
    <row r="3302" spans="16:29" x14ac:dyDescent="0.25">
      <c r="P3302" s="3"/>
      <c r="Q3302" s="4"/>
      <c r="R3302" s="5"/>
      <c r="AC3302" s="6"/>
    </row>
    <row r="3303" spans="16:29" x14ac:dyDescent="0.25">
      <c r="P3303" s="3"/>
      <c r="Q3303" s="4"/>
      <c r="R3303" s="5"/>
      <c r="AC3303" s="6"/>
    </row>
    <row r="3304" spans="16:29" x14ac:dyDescent="0.25">
      <c r="P3304" s="3"/>
      <c r="Q3304" s="4"/>
      <c r="R3304" s="5"/>
      <c r="AC3304" s="6"/>
    </row>
    <row r="3305" spans="16:29" x14ac:dyDescent="0.25">
      <c r="P3305" s="3"/>
      <c r="Q3305" s="4"/>
      <c r="R3305" s="5"/>
      <c r="AC3305" s="6"/>
    </row>
    <row r="3306" spans="16:29" x14ac:dyDescent="0.25">
      <c r="P3306" s="3"/>
      <c r="Q3306" s="4"/>
      <c r="R3306" s="5"/>
      <c r="AC3306" s="6"/>
    </row>
    <row r="3307" spans="16:29" x14ac:dyDescent="0.25">
      <c r="P3307" s="3"/>
      <c r="Q3307" s="4"/>
      <c r="R3307" s="5"/>
      <c r="AC3307" s="6"/>
    </row>
    <row r="3308" spans="16:29" x14ac:dyDescent="0.25">
      <c r="P3308" s="3"/>
      <c r="Q3308" s="4"/>
      <c r="R3308" s="5"/>
      <c r="AC3308" s="6"/>
    </row>
    <row r="3309" spans="16:29" x14ac:dyDescent="0.25">
      <c r="P3309" s="3"/>
      <c r="Q3309" s="4"/>
      <c r="R3309" s="5"/>
      <c r="AC3309" s="6"/>
    </row>
    <row r="3310" spans="16:29" x14ac:dyDescent="0.25">
      <c r="P3310" s="3"/>
      <c r="Q3310" s="4"/>
      <c r="R3310" s="5"/>
      <c r="AC3310" s="6"/>
    </row>
    <row r="3311" spans="16:29" x14ac:dyDescent="0.25">
      <c r="P3311" s="3"/>
      <c r="Q3311" s="4"/>
      <c r="R3311" s="5"/>
      <c r="AC3311" s="6"/>
    </row>
    <row r="3312" spans="16:29" x14ac:dyDescent="0.25">
      <c r="P3312" s="3"/>
      <c r="Q3312" s="4"/>
      <c r="R3312" s="5"/>
      <c r="AC3312" s="6"/>
    </row>
    <row r="3313" spans="16:29" x14ac:dyDescent="0.25">
      <c r="P3313" s="3"/>
      <c r="Q3313" s="4"/>
      <c r="R3313" s="5"/>
      <c r="AC3313" s="6"/>
    </row>
    <row r="3314" spans="16:29" x14ac:dyDescent="0.25">
      <c r="P3314" s="3"/>
      <c r="Q3314" s="4"/>
      <c r="R3314" s="5"/>
      <c r="AC3314" s="6"/>
    </row>
    <row r="3315" spans="16:29" x14ac:dyDescent="0.25">
      <c r="P3315" s="3"/>
      <c r="Q3315" s="4"/>
      <c r="R3315" s="5"/>
      <c r="AC3315" s="6"/>
    </row>
    <row r="3316" spans="16:29" x14ac:dyDescent="0.25">
      <c r="P3316" s="3"/>
      <c r="Q3316" s="4"/>
      <c r="R3316" s="5"/>
      <c r="AC3316" s="6"/>
    </row>
    <row r="3317" spans="16:29" x14ac:dyDescent="0.25">
      <c r="P3317" s="3"/>
      <c r="Q3317" s="4"/>
      <c r="R3317" s="5"/>
      <c r="AC3317" s="6"/>
    </row>
    <row r="3318" spans="16:29" x14ac:dyDescent="0.25">
      <c r="P3318" s="3"/>
      <c r="Q3318" s="4"/>
      <c r="R3318" s="5"/>
      <c r="AC3318" s="6"/>
    </row>
    <row r="3319" spans="16:29" x14ac:dyDescent="0.25">
      <c r="P3319" s="3"/>
      <c r="Q3319" s="4"/>
      <c r="R3319" s="5"/>
      <c r="AC3319" s="6"/>
    </row>
    <row r="3320" spans="16:29" x14ac:dyDescent="0.25">
      <c r="P3320" s="3"/>
      <c r="Q3320" s="4"/>
      <c r="R3320" s="5"/>
      <c r="AC3320" s="6"/>
    </row>
    <row r="3321" spans="16:29" x14ac:dyDescent="0.25">
      <c r="P3321" s="3"/>
      <c r="Q3321" s="4"/>
      <c r="R3321" s="5"/>
      <c r="AC3321" s="6"/>
    </row>
    <row r="3322" spans="16:29" x14ac:dyDescent="0.25">
      <c r="P3322" s="3"/>
      <c r="Q3322" s="4"/>
      <c r="R3322" s="5"/>
      <c r="AC3322" s="6"/>
    </row>
    <row r="3323" spans="16:29" x14ac:dyDescent="0.25">
      <c r="P3323" s="3"/>
      <c r="Q3323" s="4"/>
      <c r="R3323" s="5"/>
      <c r="AC3323" s="6"/>
    </row>
    <row r="3324" spans="16:29" x14ac:dyDescent="0.25">
      <c r="P3324" s="3"/>
      <c r="Q3324" s="4"/>
      <c r="R3324" s="5"/>
      <c r="AC3324" s="6"/>
    </row>
    <row r="3325" spans="16:29" x14ac:dyDescent="0.25">
      <c r="P3325" s="3"/>
      <c r="Q3325" s="4"/>
      <c r="R3325" s="5"/>
      <c r="AC3325" s="6"/>
    </row>
    <row r="3326" spans="16:29" x14ac:dyDescent="0.25">
      <c r="P3326" s="3"/>
      <c r="Q3326" s="4"/>
      <c r="R3326" s="5"/>
      <c r="AC3326" s="6"/>
    </row>
    <row r="3327" spans="16:29" x14ac:dyDescent="0.25">
      <c r="P3327" s="3"/>
      <c r="Q3327" s="4"/>
      <c r="R3327" s="5"/>
      <c r="AC3327" s="6"/>
    </row>
    <row r="3328" spans="16:29" x14ac:dyDescent="0.25">
      <c r="P3328" s="3"/>
      <c r="Q3328" s="4"/>
      <c r="R3328" s="5"/>
      <c r="AC3328" s="6"/>
    </row>
    <row r="3329" spans="16:29" x14ac:dyDescent="0.25">
      <c r="P3329" s="3"/>
      <c r="Q3329" s="4"/>
      <c r="R3329" s="5"/>
      <c r="AC3329" s="6"/>
    </row>
    <row r="3330" spans="16:29" x14ac:dyDescent="0.25">
      <c r="P3330" s="3"/>
      <c r="Q3330" s="4"/>
      <c r="R3330" s="5"/>
      <c r="AC3330" s="6"/>
    </row>
    <row r="3331" spans="16:29" x14ac:dyDescent="0.25">
      <c r="P3331" s="3"/>
      <c r="Q3331" s="4"/>
      <c r="R3331" s="5"/>
      <c r="AC3331" s="6"/>
    </row>
    <row r="3332" spans="16:29" x14ac:dyDescent="0.25">
      <c r="P3332" s="3"/>
      <c r="Q3332" s="4"/>
      <c r="R3332" s="5"/>
      <c r="AC3332" s="6"/>
    </row>
    <row r="3333" spans="16:29" x14ac:dyDescent="0.25">
      <c r="P3333" s="3"/>
      <c r="Q3333" s="4"/>
      <c r="R3333" s="5"/>
      <c r="AC3333" s="6"/>
    </row>
    <row r="3334" spans="16:29" x14ac:dyDescent="0.25">
      <c r="P3334" s="3"/>
      <c r="Q3334" s="4"/>
      <c r="R3334" s="5"/>
      <c r="AC3334" s="6"/>
    </row>
    <row r="3335" spans="16:29" x14ac:dyDescent="0.25">
      <c r="P3335" s="3"/>
      <c r="Q3335" s="4"/>
      <c r="R3335" s="5"/>
      <c r="AC3335" s="6"/>
    </row>
    <row r="3336" spans="16:29" x14ac:dyDescent="0.25">
      <c r="P3336" s="3"/>
      <c r="Q3336" s="4"/>
      <c r="R3336" s="5"/>
      <c r="AC3336" s="6"/>
    </row>
    <row r="3337" spans="16:29" x14ac:dyDescent="0.25">
      <c r="P3337" s="3"/>
      <c r="Q3337" s="4"/>
      <c r="R3337" s="5"/>
      <c r="AC3337" s="6"/>
    </row>
    <row r="3338" spans="16:29" x14ac:dyDescent="0.25">
      <c r="P3338" s="3"/>
      <c r="Q3338" s="4"/>
      <c r="R3338" s="5"/>
      <c r="AC3338" s="6"/>
    </row>
    <row r="3339" spans="16:29" x14ac:dyDescent="0.25">
      <c r="P3339" s="3"/>
      <c r="Q3339" s="4"/>
      <c r="R3339" s="5"/>
      <c r="AC3339" s="6"/>
    </row>
    <row r="3340" spans="16:29" x14ac:dyDescent="0.25">
      <c r="P3340" s="3"/>
      <c r="Q3340" s="4"/>
      <c r="R3340" s="5"/>
      <c r="AC3340" s="6"/>
    </row>
    <row r="3341" spans="16:29" x14ac:dyDescent="0.25">
      <c r="P3341" s="3"/>
      <c r="Q3341" s="4"/>
      <c r="R3341" s="5"/>
      <c r="AC3341" s="6"/>
    </row>
    <row r="3342" spans="16:29" x14ac:dyDescent="0.25">
      <c r="P3342" s="3"/>
      <c r="Q3342" s="4"/>
      <c r="R3342" s="5"/>
      <c r="AC3342" s="6"/>
    </row>
    <row r="3343" spans="16:29" x14ac:dyDescent="0.25">
      <c r="P3343" s="3"/>
      <c r="Q3343" s="4"/>
      <c r="R3343" s="5"/>
      <c r="AC3343" s="6"/>
    </row>
    <row r="3344" spans="16:29" x14ac:dyDescent="0.25">
      <c r="P3344" s="3"/>
      <c r="Q3344" s="4"/>
      <c r="R3344" s="5"/>
      <c r="AC3344" s="6"/>
    </row>
    <row r="3345" spans="16:29" x14ac:dyDescent="0.25">
      <c r="P3345" s="3"/>
      <c r="Q3345" s="4"/>
      <c r="R3345" s="5"/>
      <c r="AC3345" s="6"/>
    </row>
    <row r="3346" spans="16:29" x14ac:dyDescent="0.25">
      <c r="P3346" s="3"/>
      <c r="Q3346" s="4"/>
      <c r="R3346" s="5"/>
      <c r="AC3346" s="6"/>
    </row>
    <row r="3347" spans="16:29" x14ac:dyDescent="0.25">
      <c r="P3347" s="3"/>
      <c r="Q3347" s="4"/>
      <c r="R3347" s="5"/>
      <c r="AC3347" s="6"/>
    </row>
    <row r="3348" spans="16:29" x14ac:dyDescent="0.25">
      <c r="P3348" s="3"/>
      <c r="Q3348" s="4"/>
      <c r="R3348" s="5"/>
      <c r="AC3348" s="6"/>
    </row>
    <row r="3349" spans="16:29" x14ac:dyDescent="0.25">
      <c r="P3349" s="3"/>
      <c r="Q3349" s="4"/>
      <c r="R3349" s="5"/>
      <c r="AC3349" s="6"/>
    </row>
    <row r="3350" spans="16:29" x14ac:dyDescent="0.25">
      <c r="P3350" s="3"/>
      <c r="Q3350" s="4"/>
      <c r="R3350" s="5"/>
      <c r="AC3350" s="6"/>
    </row>
    <row r="3351" spans="16:29" x14ac:dyDescent="0.25">
      <c r="P3351" s="3"/>
      <c r="Q3351" s="4"/>
      <c r="R3351" s="5"/>
      <c r="AC3351" s="6"/>
    </row>
    <row r="3352" spans="16:29" x14ac:dyDescent="0.25">
      <c r="P3352" s="3"/>
      <c r="Q3352" s="4"/>
      <c r="R3352" s="5"/>
      <c r="AC3352" s="6"/>
    </row>
    <row r="3353" spans="16:29" x14ac:dyDescent="0.25">
      <c r="P3353" s="3"/>
      <c r="Q3353" s="4"/>
      <c r="R3353" s="5"/>
      <c r="AC3353" s="6"/>
    </row>
    <row r="3354" spans="16:29" x14ac:dyDescent="0.25">
      <c r="P3354" s="3"/>
      <c r="Q3354" s="4"/>
      <c r="R3354" s="5"/>
      <c r="AC3354" s="6"/>
    </row>
    <row r="3355" spans="16:29" x14ac:dyDescent="0.25">
      <c r="P3355" s="3"/>
      <c r="Q3355" s="4"/>
      <c r="R3355" s="5"/>
      <c r="AC3355" s="6"/>
    </row>
    <row r="3356" spans="16:29" x14ac:dyDescent="0.25">
      <c r="P3356" s="3"/>
      <c r="Q3356" s="4"/>
      <c r="R3356" s="5"/>
      <c r="AC3356" s="6"/>
    </row>
    <row r="3357" spans="16:29" x14ac:dyDescent="0.25">
      <c r="P3357" s="3"/>
      <c r="Q3357" s="4"/>
      <c r="R3357" s="5"/>
      <c r="AC3357" s="6"/>
    </row>
    <row r="3358" spans="16:29" x14ac:dyDescent="0.25">
      <c r="P3358" s="3"/>
      <c r="Q3358" s="4"/>
      <c r="R3358" s="5"/>
      <c r="AC3358" s="6"/>
    </row>
    <row r="3359" spans="16:29" x14ac:dyDescent="0.25">
      <c r="P3359" s="3"/>
      <c r="Q3359" s="4"/>
      <c r="R3359" s="5"/>
      <c r="AC3359" s="6"/>
    </row>
    <row r="3360" spans="16:29" x14ac:dyDescent="0.25">
      <c r="P3360" s="3"/>
      <c r="Q3360" s="4"/>
      <c r="R3360" s="5"/>
      <c r="AC3360" s="6"/>
    </row>
    <row r="3361" spans="16:29" x14ac:dyDescent="0.25">
      <c r="P3361" s="3"/>
      <c r="Q3361" s="4"/>
      <c r="R3361" s="5"/>
      <c r="AC3361" s="6"/>
    </row>
    <row r="3362" spans="16:29" x14ac:dyDescent="0.25">
      <c r="P3362" s="3"/>
      <c r="Q3362" s="4"/>
      <c r="R3362" s="5"/>
      <c r="AC3362" s="6"/>
    </row>
    <row r="3363" spans="16:29" x14ac:dyDescent="0.25">
      <c r="P3363" s="3"/>
      <c r="Q3363" s="4"/>
      <c r="R3363" s="5"/>
      <c r="AC3363" s="6"/>
    </row>
    <row r="3364" spans="16:29" x14ac:dyDescent="0.25">
      <c r="P3364" s="3"/>
      <c r="Q3364" s="4"/>
      <c r="R3364" s="5"/>
      <c r="AC3364" s="6"/>
    </row>
    <row r="3365" spans="16:29" x14ac:dyDescent="0.25">
      <c r="P3365" s="3"/>
      <c r="Q3365" s="4"/>
      <c r="R3365" s="5"/>
      <c r="AC3365" s="6"/>
    </row>
    <row r="3366" spans="16:29" x14ac:dyDescent="0.25">
      <c r="P3366" s="3"/>
      <c r="Q3366" s="4"/>
      <c r="R3366" s="5"/>
      <c r="AC3366" s="6"/>
    </row>
    <row r="3367" spans="16:29" x14ac:dyDescent="0.25">
      <c r="P3367" s="3"/>
      <c r="Q3367" s="4"/>
      <c r="R3367" s="5"/>
      <c r="AC3367" s="6"/>
    </row>
    <row r="3368" spans="16:29" x14ac:dyDescent="0.25">
      <c r="P3368" s="3"/>
      <c r="Q3368" s="4"/>
      <c r="R3368" s="5"/>
      <c r="AC3368" s="6"/>
    </row>
    <row r="3369" spans="16:29" x14ac:dyDescent="0.25">
      <c r="P3369" s="3"/>
      <c r="Q3369" s="4"/>
      <c r="R3369" s="5"/>
      <c r="AC3369" s="6"/>
    </row>
    <row r="3370" spans="16:29" x14ac:dyDescent="0.25">
      <c r="P3370" s="3"/>
      <c r="Q3370" s="4"/>
      <c r="R3370" s="5"/>
      <c r="AC3370" s="6"/>
    </row>
    <row r="3371" spans="16:29" x14ac:dyDescent="0.25">
      <c r="P3371" s="3"/>
      <c r="Q3371" s="4"/>
      <c r="R3371" s="5"/>
      <c r="AC3371" s="6"/>
    </row>
    <row r="3372" spans="16:29" x14ac:dyDescent="0.25">
      <c r="P3372" s="3"/>
      <c r="Q3372" s="4"/>
      <c r="R3372" s="5"/>
      <c r="AC3372" s="6"/>
    </row>
    <row r="3373" spans="16:29" x14ac:dyDescent="0.25">
      <c r="P3373" s="3"/>
      <c r="Q3373" s="4"/>
      <c r="R3373" s="5"/>
      <c r="AC3373" s="6"/>
    </row>
    <row r="3374" spans="16:29" x14ac:dyDescent="0.25">
      <c r="P3374" s="3"/>
      <c r="Q3374" s="4"/>
      <c r="R3374" s="5"/>
      <c r="AC3374" s="6"/>
    </row>
    <row r="3375" spans="16:29" x14ac:dyDescent="0.25">
      <c r="P3375" s="3"/>
      <c r="Q3375" s="4"/>
      <c r="R3375" s="5"/>
      <c r="AC3375" s="6"/>
    </row>
    <row r="3376" spans="16:29" x14ac:dyDescent="0.25">
      <c r="P3376" s="3"/>
      <c r="Q3376" s="4"/>
      <c r="R3376" s="5"/>
      <c r="AC3376" s="6"/>
    </row>
    <row r="3377" spans="16:29" x14ac:dyDescent="0.25">
      <c r="P3377" s="3"/>
      <c r="Q3377" s="4"/>
      <c r="R3377" s="5"/>
      <c r="AC3377" s="6"/>
    </row>
    <row r="3378" spans="16:29" x14ac:dyDescent="0.25">
      <c r="P3378" s="3"/>
      <c r="Q3378" s="4"/>
      <c r="R3378" s="5"/>
      <c r="AC3378" s="6"/>
    </row>
    <row r="3379" spans="16:29" x14ac:dyDescent="0.25">
      <c r="P3379" s="3"/>
      <c r="Q3379" s="4"/>
      <c r="R3379" s="5"/>
      <c r="AC3379" s="6"/>
    </row>
    <row r="3380" spans="16:29" x14ac:dyDescent="0.25">
      <c r="P3380" s="3"/>
      <c r="Q3380" s="4"/>
      <c r="R3380" s="5"/>
      <c r="AC3380" s="6"/>
    </row>
    <row r="3381" spans="16:29" x14ac:dyDescent="0.25">
      <c r="P3381" s="3"/>
      <c r="Q3381" s="4"/>
      <c r="R3381" s="5"/>
      <c r="AC3381" s="6"/>
    </row>
    <row r="3382" spans="16:29" x14ac:dyDescent="0.25">
      <c r="P3382" s="3"/>
      <c r="Q3382" s="4"/>
      <c r="R3382" s="5"/>
      <c r="AC3382" s="6"/>
    </row>
    <row r="3383" spans="16:29" x14ac:dyDescent="0.25">
      <c r="P3383" s="3"/>
      <c r="Q3383" s="4"/>
      <c r="R3383" s="5"/>
      <c r="AC3383" s="6"/>
    </row>
    <row r="3384" spans="16:29" x14ac:dyDescent="0.25">
      <c r="P3384" s="3"/>
      <c r="Q3384" s="4"/>
      <c r="R3384" s="5"/>
      <c r="AC3384" s="6"/>
    </row>
    <row r="3385" spans="16:29" x14ac:dyDescent="0.25">
      <c r="P3385" s="3"/>
      <c r="Q3385" s="4"/>
      <c r="R3385" s="5"/>
      <c r="AC3385" s="6"/>
    </row>
    <row r="3386" spans="16:29" x14ac:dyDescent="0.25">
      <c r="P3386" s="3"/>
      <c r="Q3386" s="4"/>
      <c r="R3386" s="5"/>
      <c r="AC3386" s="6"/>
    </row>
    <row r="3387" spans="16:29" x14ac:dyDescent="0.25">
      <c r="P3387" s="3"/>
      <c r="Q3387" s="4"/>
      <c r="R3387" s="5"/>
      <c r="AC3387" s="6"/>
    </row>
    <row r="3388" spans="16:29" x14ac:dyDescent="0.25">
      <c r="P3388" s="3"/>
      <c r="Q3388" s="4"/>
      <c r="R3388" s="5"/>
      <c r="AC3388" s="6"/>
    </row>
    <row r="3389" spans="16:29" x14ac:dyDescent="0.25">
      <c r="P3389" s="3"/>
      <c r="Q3389" s="4"/>
      <c r="R3389" s="5"/>
      <c r="AC3389" s="6"/>
    </row>
    <row r="3390" spans="16:29" x14ac:dyDescent="0.25">
      <c r="P3390" s="3"/>
      <c r="Q3390" s="4"/>
      <c r="R3390" s="5"/>
      <c r="AC3390" s="6"/>
    </row>
    <row r="3391" spans="16:29" x14ac:dyDescent="0.25">
      <c r="P3391" s="3"/>
      <c r="Q3391" s="4"/>
      <c r="R3391" s="5"/>
      <c r="AC3391" s="6"/>
    </row>
    <row r="3392" spans="16:29" x14ac:dyDescent="0.25">
      <c r="P3392" s="3"/>
      <c r="Q3392" s="4"/>
      <c r="R3392" s="5"/>
      <c r="AC3392" s="6"/>
    </row>
    <row r="3393" spans="16:29" x14ac:dyDescent="0.25">
      <c r="P3393" s="3"/>
      <c r="Q3393" s="4"/>
      <c r="R3393" s="5"/>
      <c r="AC3393" s="6"/>
    </row>
    <row r="3394" spans="16:29" x14ac:dyDescent="0.25">
      <c r="P3394" s="3"/>
      <c r="Q3394" s="4"/>
      <c r="R3394" s="5"/>
      <c r="AC3394" s="6"/>
    </row>
    <row r="3395" spans="16:29" x14ac:dyDescent="0.25">
      <c r="P3395" s="3"/>
      <c r="Q3395" s="4"/>
      <c r="R3395" s="5"/>
      <c r="AC3395" s="6"/>
    </row>
    <row r="3396" spans="16:29" x14ac:dyDescent="0.25">
      <c r="P3396" s="3"/>
      <c r="Q3396" s="4"/>
      <c r="R3396" s="5"/>
      <c r="AC3396" s="6"/>
    </row>
    <row r="3397" spans="16:29" x14ac:dyDescent="0.25">
      <c r="P3397" s="3"/>
      <c r="Q3397" s="4"/>
      <c r="R3397" s="5"/>
      <c r="AC3397" s="6"/>
    </row>
    <row r="3398" spans="16:29" x14ac:dyDescent="0.25">
      <c r="P3398" s="3"/>
      <c r="Q3398" s="4"/>
      <c r="R3398" s="5"/>
      <c r="AC3398" s="6"/>
    </row>
    <row r="3399" spans="16:29" x14ac:dyDescent="0.25">
      <c r="P3399" s="3"/>
      <c r="Q3399" s="4"/>
      <c r="R3399" s="5"/>
      <c r="AC3399" s="6"/>
    </row>
    <row r="3400" spans="16:29" x14ac:dyDescent="0.25">
      <c r="P3400" s="3"/>
      <c r="Q3400" s="4"/>
      <c r="R3400" s="5"/>
      <c r="AC3400" s="6"/>
    </row>
    <row r="3401" spans="16:29" x14ac:dyDescent="0.25">
      <c r="P3401" s="3"/>
      <c r="Q3401" s="4"/>
      <c r="R3401" s="5"/>
      <c r="AC3401" s="6"/>
    </row>
    <row r="3402" spans="16:29" x14ac:dyDescent="0.25">
      <c r="P3402" s="3"/>
      <c r="Q3402" s="4"/>
      <c r="R3402" s="5"/>
      <c r="AC3402" s="6"/>
    </row>
    <row r="3403" spans="16:29" x14ac:dyDescent="0.25">
      <c r="P3403" s="3"/>
      <c r="Q3403" s="4"/>
      <c r="R3403" s="5"/>
      <c r="AC3403" s="6"/>
    </row>
    <row r="3404" spans="16:29" x14ac:dyDescent="0.25">
      <c r="P3404" s="3"/>
      <c r="Q3404" s="4"/>
      <c r="R3404" s="5"/>
      <c r="AC3404" s="6"/>
    </row>
    <row r="3405" spans="16:29" x14ac:dyDescent="0.25">
      <c r="P3405" s="3"/>
      <c r="Q3405" s="4"/>
      <c r="R3405" s="5"/>
      <c r="AC3405" s="6"/>
    </row>
    <row r="3406" spans="16:29" x14ac:dyDescent="0.25">
      <c r="P3406" s="3"/>
      <c r="Q3406" s="4"/>
      <c r="R3406" s="5"/>
      <c r="AC3406" s="6"/>
    </row>
    <row r="3407" spans="16:29" x14ac:dyDescent="0.25">
      <c r="P3407" s="3"/>
      <c r="Q3407" s="4"/>
      <c r="R3407" s="5"/>
      <c r="AC3407" s="6"/>
    </row>
    <row r="3408" spans="16:29" x14ac:dyDescent="0.25">
      <c r="P3408" s="3"/>
      <c r="Q3408" s="4"/>
      <c r="R3408" s="5"/>
      <c r="AC3408" s="6"/>
    </row>
    <row r="3409" spans="16:29" x14ac:dyDescent="0.25">
      <c r="P3409" s="3"/>
      <c r="Q3409" s="4"/>
      <c r="R3409" s="5"/>
      <c r="AC3409" s="6"/>
    </row>
    <row r="3410" spans="16:29" x14ac:dyDescent="0.25">
      <c r="P3410" s="3"/>
      <c r="Q3410" s="4"/>
      <c r="R3410" s="5"/>
      <c r="AC3410" s="6"/>
    </row>
    <row r="3411" spans="16:29" x14ac:dyDescent="0.25">
      <c r="P3411" s="3"/>
      <c r="Q3411" s="4"/>
      <c r="R3411" s="5"/>
      <c r="AC3411" s="6"/>
    </row>
    <row r="3412" spans="16:29" x14ac:dyDescent="0.25">
      <c r="P3412" s="3"/>
      <c r="Q3412" s="4"/>
      <c r="R3412" s="5"/>
      <c r="AC3412" s="6"/>
    </row>
    <row r="3413" spans="16:29" x14ac:dyDescent="0.25">
      <c r="P3413" s="3"/>
      <c r="Q3413" s="4"/>
      <c r="R3413" s="5"/>
      <c r="AC3413" s="6"/>
    </row>
    <row r="3414" spans="16:29" x14ac:dyDescent="0.25">
      <c r="P3414" s="3"/>
      <c r="Q3414" s="4"/>
      <c r="R3414" s="5"/>
      <c r="AC3414" s="6"/>
    </row>
    <row r="3415" spans="16:29" x14ac:dyDescent="0.25">
      <c r="P3415" s="3"/>
      <c r="Q3415" s="4"/>
      <c r="R3415" s="5"/>
      <c r="AC3415" s="6"/>
    </row>
    <row r="3416" spans="16:29" x14ac:dyDescent="0.25">
      <c r="P3416" s="3"/>
      <c r="Q3416" s="4"/>
      <c r="R3416" s="5"/>
      <c r="AC3416" s="6"/>
    </row>
    <row r="3417" spans="16:29" x14ac:dyDescent="0.25">
      <c r="P3417" s="3"/>
      <c r="Q3417" s="4"/>
      <c r="R3417" s="5"/>
      <c r="AC3417" s="6"/>
    </row>
    <row r="3418" spans="16:29" x14ac:dyDescent="0.25">
      <c r="P3418" s="3"/>
      <c r="Q3418" s="4"/>
      <c r="R3418" s="5"/>
      <c r="AC3418" s="6"/>
    </row>
    <row r="3419" spans="16:29" x14ac:dyDescent="0.25">
      <c r="P3419" s="3"/>
      <c r="Q3419" s="4"/>
      <c r="R3419" s="5"/>
      <c r="AC3419" s="6"/>
    </row>
    <row r="3420" spans="16:29" x14ac:dyDescent="0.25">
      <c r="P3420" s="3"/>
      <c r="Q3420" s="4"/>
      <c r="R3420" s="5"/>
      <c r="AC3420" s="6"/>
    </row>
    <row r="3421" spans="16:29" x14ac:dyDescent="0.25">
      <c r="P3421" s="3"/>
      <c r="Q3421" s="4"/>
      <c r="R3421" s="5"/>
      <c r="AC3421" s="6"/>
    </row>
    <row r="3422" spans="16:29" x14ac:dyDescent="0.25">
      <c r="P3422" s="3"/>
      <c r="Q3422" s="4"/>
      <c r="R3422" s="5"/>
      <c r="AC3422" s="6"/>
    </row>
    <row r="3423" spans="16:29" x14ac:dyDescent="0.25">
      <c r="P3423" s="3"/>
      <c r="Q3423" s="4"/>
      <c r="R3423" s="5"/>
      <c r="AC3423" s="6"/>
    </row>
    <row r="3424" spans="16:29" x14ac:dyDescent="0.25">
      <c r="P3424" s="3"/>
      <c r="Q3424" s="4"/>
      <c r="R3424" s="5"/>
      <c r="AC3424" s="6"/>
    </row>
    <row r="3425" spans="16:29" x14ac:dyDescent="0.25">
      <c r="P3425" s="3"/>
      <c r="Q3425" s="4"/>
      <c r="R3425" s="5"/>
      <c r="AC3425" s="6"/>
    </row>
    <row r="3426" spans="16:29" x14ac:dyDescent="0.25">
      <c r="P3426" s="3"/>
      <c r="Q3426" s="4"/>
      <c r="R3426" s="5"/>
      <c r="AC3426" s="6"/>
    </row>
    <row r="3427" spans="16:29" x14ac:dyDescent="0.25">
      <c r="P3427" s="3"/>
      <c r="Q3427" s="4"/>
      <c r="R3427" s="5"/>
      <c r="AC3427" s="6"/>
    </row>
    <row r="3428" spans="16:29" x14ac:dyDescent="0.25">
      <c r="P3428" s="3"/>
      <c r="Q3428" s="4"/>
      <c r="R3428" s="5"/>
      <c r="AC3428" s="6"/>
    </row>
    <row r="3429" spans="16:29" x14ac:dyDescent="0.25">
      <c r="P3429" s="3"/>
      <c r="Q3429" s="4"/>
      <c r="R3429" s="5"/>
      <c r="AC3429" s="6"/>
    </row>
    <row r="3430" spans="16:29" x14ac:dyDescent="0.25">
      <c r="P3430" s="3"/>
      <c r="Q3430" s="4"/>
      <c r="R3430" s="5"/>
      <c r="AC3430" s="6"/>
    </row>
    <row r="3431" spans="16:29" x14ac:dyDescent="0.25">
      <c r="P3431" s="3"/>
      <c r="Q3431" s="4"/>
      <c r="R3431" s="5"/>
      <c r="AC3431" s="6"/>
    </row>
    <row r="3432" spans="16:29" x14ac:dyDescent="0.25">
      <c r="P3432" s="3"/>
      <c r="Q3432" s="4"/>
      <c r="R3432" s="5"/>
      <c r="AC3432" s="6"/>
    </row>
    <row r="3433" spans="16:29" x14ac:dyDescent="0.25">
      <c r="P3433" s="3"/>
      <c r="Q3433" s="4"/>
      <c r="R3433" s="5"/>
      <c r="AC3433" s="6"/>
    </row>
    <row r="3434" spans="16:29" x14ac:dyDescent="0.25">
      <c r="P3434" s="3"/>
      <c r="Q3434" s="4"/>
      <c r="R3434" s="5"/>
      <c r="AC3434" s="6"/>
    </row>
    <row r="3435" spans="16:29" x14ac:dyDescent="0.25">
      <c r="P3435" s="3"/>
      <c r="Q3435" s="4"/>
      <c r="R3435" s="5"/>
      <c r="AC3435" s="6"/>
    </row>
    <row r="3436" spans="16:29" x14ac:dyDescent="0.25">
      <c r="P3436" s="3"/>
      <c r="Q3436" s="4"/>
      <c r="R3436" s="5"/>
      <c r="AC3436" s="6"/>
    </row>
    <row r="3437" spans="16:29" x14ac:dyDescent="0.25">
      <c r="P3437" s="3"/>
      <c r="Q3437" s="4"/>
      <c r="R3437" s="5"/>
      <c r="AC3437" s="6"/>
    </row>
    <row r="3438" spans="16:29" x14ac:dyDescent="0.25">
      <c r="P3438" s="3"/>
      <c r="Q3438" s="4"/>
      <c r="R3438" s="5"/>
      <c r="AC3438" s="6"/>
    </row>
    <row r="3439" spans="16:29" x14ac:dyDescent="0.25">
      <c r="P3439" s="3"/>
      <c r="Q3439" s="4"/>
      <c r="R3439" s="5"/>
      <c r="AC3439" s="6"/>
    </row>
    <row r="3440" spans="16:29" x14ac:dyDescent="0.25">
      <c r="P3440" s="3"/>
      <c r="Q3440" s="4"/>
      <c r="R3440" s="5"/>
      <c r="AC3440" s="6"/>
    </row>
    <row r="3441" spans="16:29" x14ac:dyDescent="0.25">
      <c r="P3441" s="3"/>
      <c r="Q3441" s="4"/>
      <c r="R3441" s="5"/>
      <c r="AC3441" s="6"/>
    </row>
    <row r="3442" spans="16:29" x14ac:dyDescent="0.25">
      <c r="P3442" s="3"/>
      <c r="Q3442" s="4"/>
      <c r="R3442" s="5"/>
      <c r="AC3442" s="6"/>
    </row>
    <row r="3443" spans="16:29" x14ac:dyDescent="0.25">
      <c r="P3443" s="3"/>
      <c r="Q3443" s="4"/>
      <c r="R3443" s="5"/>
      <c r="AC3443" s="6"/>
    </row>
    <row r="3444" spans="16:29" x14ac:dyDescent="0.25">
      <c r="P3444" s="3"/>
      <c r="Q3444" s="4"/>
      <c r="R3444" s="5"/>
      <c r="AC3444" s="6"/>
    </row>
    <row r="3445" spans="16:29" x14ac:dyDescent="0.25">
      <c r="P3445" s="3"/>
      <c r="Q3445" s="4"/>
      <c r="R3445" s="5"/>
      <c r="AC3445" s="6"/>
    </row>
    <row r="3446" spans="16:29" x14ac:dyDescent="0.25">
      <c r="P3446" s="3"/>
      <c r="Q3446" s="4"/>
      <c r="R3446" s="5"/>
      <c r="AC3446" s="6"/>
    </row>
    <row r="3447" spans="16:29" x14ac:dyDescent="0.25">
      <c r="P3447" s="3"/>
      <c r="Q3447" s="4"/>
      <c r="R3447" s="5"/>
      <c r="AC3447" s="6"/>
    </row>
    <row r="3448" spans="16:29" x14ac:dyDescent="0.25">
      <c r="P3448" s="3"/>
      <c r="Q3448" s="4"/>
      <c r="R3448" s="5"/>
      <c r="AC3448" s="6"/>
    </row>
    <row r="3449" spans="16:29" x14ac:dyDescent="0.25">
      <c r="P3449" s="3"/>
      <c r="Q3449" s="4"/>
      <c r="R3449" s="5"/>
      <c r="AC3449" s="6"/>
    </row>
    <row r="3450" spans="16:29" x14ac:dyDescent="0.25">
      <c r="P3450" s="3"/>
      <c r="Q3450" s="4"/>
      <c r="R3450" s="5"/>
      <c r="AC3450" s="6"/>
    </row>
    <row r="3451" spans="16:29" x14ac:dyDescent="0.25">
      <c r="P3451" s="3"/>
      <c r="Q3451" s="4"/>
      <c r="R3451" s="5"/>
      <c r="AC3451" s="6"/>
    </row>
    <row r="3452" spans="16:29" x14ac:dyDescent="0.25">
      <c r="P3452" s="3"/>
      <c r="Q3452" s="4"/>
      <c r="R3452" s="5"/>
      <c r="AC3452" s="6"/>
    </row>
    <row r="3453" spans="16:29" x14ac:dyDescent="0.25">
      <c r="P3453" s="3"/>
      <c r="Q3453" s="4"/>
      <c r="R3453" s="5"/>
      <c r="AC3453" s="6"/>
    </row>
    <row r="3454" spans="16:29" x14ac:dyDescent="0.25">
      <c r="P3454" s="3"/>
      <c r="Q3454" s="4"/>
      <c r="R3454" s="5"/>
      <c r="AC3454" s="6"/>
    </row>
    <row r="3455" spans="16:29" x14ac:dyDescent="0.25">
      <c r="P3455" s="3"/>
      <c r="Q3455" s="4"/>
      <c r="R3455" s="5"/>
      <c r="AC3455" s="6"/>
    </row>
    <row r="3456" spans="16:29" x14ac:dyDescent="0.25">
      <c r="P3456" s="3"/>
      <c r="Q3456" s="4"/>
      <c r="R3456" s="5"/>
      <c r="AC3456" s="6"/>
    </row>
    <row r="3457" spans="16:29" x14ac:dyDescent="0.25">
      <c r="P3457" s="3"/>
      <c r="Q3457" s="4"/>
      <c r="R3457" s="5"/>
      <c r="AC3457" s="6"/>
    </row>
    <row r="3458" spans="16:29" x14ac:dyDescent="0.25">
      <c r="P3458" s="3"/>
      <c r="Q3458" s="4"/>
      <c r="R3458" s="5"/>
      <c r="AC3458" s="6"/>
    </row>
    <row r="3459" spans="16:29" x14ac:dyDescent="0.25">
      <c r="P3459" s="3"/>
      <c r="Q3459" s="4"/>
      <c r="R3459" s="5"/>
      <c r="AC3459" s="6"/>
    </row>
    <row r="3460" spans="16:29" x14ac:dyDescent="0.25">
      <c r="P3460" s="3"/>
      <c r="Q3460" s="4"/>
      <c r="R3460" s="5"/>
      <c r="AC3460" s="6"/>
    </row>
    <row r="3461" spans="16:29" x14ac:dyDescent="0.25">
      <c r="P3461" s="3"/>
      <c r="Q3461" s="4"/>
      <c r="R3461" s="5"/>
      <c r="AC3461" s="6"/>
    </row>
    <row r="3462" spans="16:29" x14ac:dyDescent="0.25">
      <c r="P3462" s="3"/>
      <c r="Q3462" s="4"/>
      <c r="R3462" s="5"/>
      <c r="AC3462" s="6"/>
    </row>
    <row r="3463" spans="16:29" x14ac:dyDescent="0.25">
      <c r="P3463" s="3"/>
      <c r="Q3463" s="4"/>
      <c r="R3463" s="5"/>
      <c r="AC3463" s="6"/>
    </row>
    <row r="3464" spans="16:29" x14ac:dyDescent="0.25">
      <c r="P3464" s="3"/>
      <c r="Q3464" s="4"/>
      <c r="R3464" s="5"/>
      <c r="AC3464" s="6"/>
    </row>
    <row r="3465" spans="16:29" x14ac:dyDescent="0.25">
      <c r="P3465" s="3"/>
      <c r="Q3465" s="4"/>
      <c r="R3465" s="5"/>
      <c r="AC3465" s="6"/>
    </row>
    <row r="3466" spans="16:29" x14ac:dyDescent="0.25">
      <c r="P3466" s="3"/>
      <c r="Q3466" s="4"/>
      <c r="R3466" s="5"/>
      <c r="AC3466" s="6"/>
    </row>
    <row r="3467" spans="16:29" x14ac:dyDescent="0.25">
      <c r="P3467" s="3"/>
      <c r="Q3467" s="4"/>
      <c r="R3467" s="5"/>
      <c r="AC3467" s="6"/>
    </row>
    <row r="3468" spans="16:29" x14ac:dyDescent="0.25">
      <c r="P3468" s="3"/>
      <c r="Q3468" s="4"/>
      <c r="R3468" s="5"/>
      <c r="AC3468" s="6"/>
    </row>
    <row r="3469" spans="16:29" x14ac:dyDescent="0.25">
      <c r="P3469" s="3"/>
      <c r="Q3469" s="4"/>
      <c r="R3469" s="5"/>
      <c r="AC3469" s="6"/>
    </row>
    <row r="3470" spans="16:29" x14ac:dyDescent="0.25">
      <c r="P3470" s="3"/>
      <c r="Q3470" s="4"/>
      <c r="R3470" s="5"/>
      <c r="AC3470" s="6"/>
    </row>
    <row r="3471" spans="16:29" x14ac:dyDescent="0.25">
      <c r="P3471" s="3"/>
      <c r="Q3471" s="4"/>
      <c r="R3471" s="5"/>
      <c r="AC3471" s="6"/>
    </row>
    <row r="3472" spans="16:29" x14ac:dyDescent="0.25">
      <c r="P3472" s="3"/>
      <c r="Q3472" s="4"/>
      <c r="R3472" s="5"/>
      <c r="AC3472" s="6"/>
    </row>
    <row r="3473" spans="16:29" x14ac:dyDescent="0.25">
      <c r="P3473" s="3"/>
      <c r="Q3473" s="4"/>
      <c r="R3473" s="5"/>
      <c r="AC3473" s="6"/>
    </row>
    <row r="3474" spans="16:29" x14ac:dyDescent="0.25">
      <c r="P3474" s="3"/>
      <c r="Q3474" s="4"/>
      <c r="R3474" s="5"/>
      <c r="AC3474" s="6"/>
    </row>
    <row r="3475" spans="16:29" x14ac:dyDescent="0.25">
      <c r="P3475" s="3"/>
      <c r="Q3475" s="4"/>
      <c r="R3475" s="5"/>
      <c r="AC3475" s="6"/>
    </row>
    <row r="3476" spans="16:29" x14ac:dyDescent="0.25">
      <c r="P3476" s="3"/>
      <c r="Q3476" s="4"/>
      <c r="R3476" s="5"/>
      <c r="AC3476" s="6"/>
    </row>
    <row r="3477" spans="16:29" x14ac:dyDescent="0.25">
      <c r="P3477" s="3"/>
      <c r="Q3477" s="4"/>
      <c r="R3477" s="5"/>
      <c r="AC3477" s="6"/>
    </row>
    <row r="3478" spans="16:29" x14ac:dyDescent="0.25">
      <c r="P3478" s="3"/>
      <c r="Q3478" s="4"/>
      <c r="R3478" s="5"/>
      <c r="AC3478" s="6"/>
    </row>
    <row r="3479" spans="16:29" x14ac:dyDescent="0.25">
      <c r="P3479" s="3"/>
      <c r="Q3479" s="4"/>
      <c r="R3479" s="5"/>
      <c r="AC3479" s="6"/>
    </row>
    <row r="3480" spans="16:29" x14ac:dyDescent="0.25">
      <c r="P3480" s="3"/>
      <c r="Q3480" s="4"/>
      <c r="R3480" s="5"/>
      <c r="AC3480" s="6"/>
    </row>
    <row r="3481" spans="16:29" x14ac:dyDescent="0.25">
      <c r="P3481" s="3"/>
      <c r="Q3481" s="4"/>
      <c r="R3481" s="5"/>
      <c r="AC3481" s="6"/>
    </row>
    <row r="3482" spans="16:29" x14ac:dyDescent="0.25">
      <c r="P3482" s="3"/>
      <c r="Q3482" s="4"/>
      <c r="R3482" s="5"/>
      <c r="AC3482" s="6"/>
    </row>
    <row r="3483" spans="16:29" x14ac:dyDescent="0.25">
      <c r="P3483" s="3"/>
      <c r="Q3483" s="4"/>
      <c r="R3483" s="5"/>
      <c r="AC3483" s="6"/>
    </row>
    <row r="3484" spans="16:29" x14ac:dyDescent="0.25">
      <c r="P3484" s="3"/>
      <c r="Q3484" s="4"/>
      <c r="R3484" s="5"/>
      <c r="AC3484" s="6"/>
    </row>
    <row r="3485" spans="16:29" x14ac:dyDescent="0.25">
      <c r="P3485" s="3"/>
      <c r="Q3485" s="4"/>
      <c r="R3485" s="5"/>
      <c r="AC3485" s="6"/>
    </row>
    <row r="3486" spans="16:29" x14ac:dyDescent="0.25">
      <c r="P3486" s="3"/>
      <c r="Q3486" s="4"/>
      <c r="R3486" s="5"/>
      <c r="AC3486" s="6"/>
    </row>
    <row r="3487" spans="16:29" x14ac:dyDescent="0.25">
      <c r="P3487" s="3"/>
      <c r="Q3487" s="4"/>
      <c r="R3487" s="5"/>
      <c r="AC3487" s="6"/>
    </row>
    <row r="3488" spans="16:29" x14ac:dyDescent="0.25">
      <c r="P3488" s="3"/>
      <c r="Q3488" s="4"/>
      <c r="R3488" s="5"/>
      <c r="AC3488" s="6"/>
    </row>
    <row r="3489" spans="16:29" x14ac:dyDescent="0.25">
      <c r="P3489" s="3"/>
      <c r="Q3489" s="4"/>
      <c r="R3489" s="5"/>
      <c r="AC3489" s="6"/>
    </row>
    <row r="3490" spans="16:29" x14ac:dyDescent="0.25">
      <c r="P3490" s="3"/>
      <c r="Q3490" s="4"/>
      <c r="R3490" s="5"/>
      <c r="AC3490" s="6"/>
    </row>
    <row r="3491" spans="16:29" x14ac:dyDescent="0.25">
      <c r="P3491" s="3"/>
      <c r="Q3491" s="4"/>
      <c r="R3491" s="5"/>
      <c r="AC3491" s="6"/>
    </row>
    <row r="3492" spans="16:29" x14ac:dyDescent="0.25">
      <c r="P3492" s="3"/>
      <c r="Q3492" s="4"/>
      <c r="R3492" s="5"/>
      <c r="AC3492" s="6"/>
    </row>
    <row r="3493" spans="16:29" x14ac:dyDescent="0.25">
      <c r="P3493" s="3"/>
      <c r="Q3493" s="4"/>
      <c r="R3493" s="5"/>
      <c r="AC3493" s="6"/>
    </row>
    <row r="3494" spans="16:29" x14ac:dyDescent="0.25">
      <c r="P3494" s="3"/>
      <c r="Q3494" s="4"/>
      <c r="R3494" s="5"/>
      <c r="AC3494" s="6"/>
    </row>
    <row r="3495" spans="16:29" x14ac:dyDescent="0.25">
      <c r="P3495" s="3"/>
      <c r="Q3495" s="4"/>
      <c r="R3495" s="5"/>
      <c r="AC3495" s="6"/>
    </row>
    <row r="3496" spans="16:29" x14ac:dyDescent="0.25">
      <c r="P3496" s="3"/>
      <c r="Q3496" s="4"/>
      <c r="R3496" s="5"/>
      <c r="AC3496" s="6"/>
    </row>
    <row r="3497" spans="16:29" x14ac:dyDescent="0.25">
      <c r="P3497" s="3"/>
      <c r="Q3497" s="4"/>
      <c r="R3497" s="5"/>
      <c r="AC3497" s="6"/>
    </row>
    <row r="3498" spans="16:29" x14ac:dyDescent="0.25">
      <c r="P3498" s="3"/>
      <c r="Q3498" s="4"/>
      <c r="R3498" s="5"/>
      <c r="AC3498" s="6"/>
    </row>
    <row r="3499" spans="16:29" x14ac:dyDescent="0.25">
      <c r="P3499" s="3"/>
      <c r="Q3499" s="4"/>
      <c r="R3499" s="5"/>
      <c r="AC3499" s="6"/>
    </row>
    <row r="3500" spans="16:29" x14ac:dyDescent="0.25">
      <c r="P3500" s="3"/>
      <c r="Q3500" s="4"/>
      <c r="R3500" s="5"/>
      <c r="AC3500" s="6"/>
    </row>
    <row r="3501" spans="16:29" x14ac:dyDescent="0.25">
      <c r="P3501" s="3"/>
      <c r="Q3501" s="4"/>
      <c r="R3501" s="5"/>
      <c r="AC3501" s="6"/>
    </row>
    <row r="3502" spans="16:29" x14ac:dyDescent="0.25">
      <c r="P3502" s="3"/>
      <c r="Q3502" s="4"/>
      <c r="R3502" s="5"/>
      <c r="AC3502" s="6"/>
    </row>
    <row r="3503" spans="16:29" x14ac:dyDescent="0.25">
      <c r="P3503" s="3"/>
      <c r="Q3503" s="4"/>
      <c r="R3503" s="5"/>
      <c r="AC3503" s="6"/>
    </row>
    <row r="3504" spans="16:29" x14ac:dyDescent="0.25">
      <c r="P3504" s="3"/>
      <c r="Q3504" s="4"/>
      <c r="R3504" s="5"/>
      <c r="AC3504" s="6"/>
    </row>
    <row r="3505" spans="16:29" x14ac:dyDescent="0.25">
      <c r="P3505" s="3"/>
      <c r="Q3505" s="4"/>
      <c r="R3505" s="5"/>
      <c r="AC3505" s="6"/>
    </row>
    <row r="3506" spans="16:29" x14ac:dyDescent="0.25">
      <c r="P3506" s="3"/>
      <c r="Q3506" s="4"/>
      <c r="R3506" s="5"/>
      <c r="AC3506" s="6"/>
    </row>
    <row r="3507" spans="16:29" x14ac:dyDescent="0.25">
      <c r="P3507" s="3"/>
      <c r="Q3507" s="4"/>
      <c r="R3507" s="5"/>
      <c r="AC3507" s="6"/>
    </row>
    <row r="3508" spans="16:29" x14ac:dyDescent="0.25">
      <c r="P3508" s="3"/>
      <c r="Q3508" s="4"/>
      <c r="R3508" s="5"/>
      <c r="AC3508" s="6"/>
    </row>
    <row r="3509" spans="16:29" x14ac:dyDescent="0.25">
      <c r="P3509" s="3"/>
      <c r="Q3509" s="4"/>
      <c r="R3509" s="5"/>
      <c r="AC3509" s="6"/>
    </row>
    <row r="3510" spans="16:29" x14ac:dyDescent="0.25">
      <c r="P3510" s="3"/>
      <c r="Q3510" s="4"/>
      <c r="R3510" s="5"/>
      <c r="AC3510" s="6"/>
    </row>
    <row r="3511" spans="16:29" x14ac:dyDescent="0.25">
      <c r="P3511" s="3"/>
      <c r="Q3511" s="4"/>
      <c r="R3511" s="5"/>
      <c r="AC3511" s="6"/>
    </row>
    <row r="3512" spans="16:29" x14ac:dyDescent="0.25">
      <c r="P3512" s="3"/>
      <c r="Q3512" s="4"/>
      <c r="R3512" s="5"/>
      <c r="AC3512" s="6"/>
    </row>
    <row r="3513" spans="16:29" x14ac:dyDescent="0.25">
      <c r="P3513" s="3"/>
      <c r="Q3513" s="4"/>
      <c r="R3513" s="5"/>
      <c r="AC3513" s="6"/>
    </row>
    <row r="3514" spans="16:29" x14ac:dyDescent="0.25">
      <c r="P3514" s="3"/>
      <c r="Q3514" s="4"/>
      <c r="R3514" s="5"/>
      <c r="AC3514" s="6"/>
    </row>
    <row r="3515" spans="16:29" x14ac:dyDescent="0.25">
      <c r="P3515" s="3"/>
      <c r="Q3515" s="4"/>
      <c r="R3515" s="5"/>
      <c r="AC3515" s="6"/>
    </row>
    <row r="3516" spans="16:29" x14ac:dyDescent="0.25">
      <c r="P3516" s="3"/>
      <c r="Q3516" s="4"/>
      <c r="R3516" s="5"/>
      <c r="AC3516" s="6"/>
    </row>
    <row r="3517" spans="16:29" x14ac:dyDescent="0.25">
      <c r="P3517" s="3"/>
      <c r="Q3517" s="4"/>
      <c r="R3517" s="5"/>
      <c r="AC3517" s="6"/>
    </row>
    <row r="3518" spans="16:29" x14ac:dyDescent="0.25">
      <c r="P3518" s="3"/>
      <c r="Q3518" s="4"/>
      <c r="R3518" s="5"/>
      <c r="AC3518" s="6"/>
    </row>
    <row r="3519" spans="16:29" x14ac:dyDescent="0.25">
      <c r="P3519" s="3"/>
      <c r="Q3519" s="4"/>
      <c r="R3519" s="5"/>
      <c r="AC3519" s="6"/>
    </row>
    <row r="3520" spans="16:29" x14ac:dyDescent="0.25">
      <c r="P3520" s="3"/>
      <c r="Q3520" s="4"/>
      <c r="R3520" s="5"/>
      <c r="AC3520" s="6"/>
    </row>
    <row r="3521" spans="16:29" x14ac:dyDescent="0.25">
      <c r="P3521" s="3"/>
      <c r="Q3521" s="4"/>
      <c r="R3521" s="5"/>
      <c r="AC3521" s="6"/>
    </row>
    <row r="3522" spans="16:29" x14ac:dyDescent="0.25">
      <c r="P3522" s="3"/>
      <c r="Q3522" s="4"/>
      <c r="R3522" s="5"/>
      <c r="AC3522" s="6"/>
    </row>
    <row r="3523" spans="16:29" x14ac:dyDescent="0.25">
      <c r="P3523" s="3"/>
      <c r="Q3523" s="4"/>
      <c r="R3523" s="5"/>
      <c r="AC3523" s="6"/>
    </row>
    <row r="3524" spans="16:29" x14ac:dyDescent="0.25">
      <c r="P3524" s="3"/>
      <c r="Q3524" s="4"/>
      <c r="R3524" s="5"/>
      <c r="AC3524" s="6"/>
    </row>
    <row r="3525" spans="16:29" x14ac:dyDescent="0.25">
      <c r="P3525" s="3"/>
      <c r="Q3525" s="4"/>
      <c r="R3525" s="5"/>
      <c r="AC3525" s="6"/>
    </row>
    <row r="3526" spans="16:29" x14ac:dyDescent="0.25">
      <c r="P3526" s="3"/>
      <c r="Q3526" s="4"/>
      <c r="R3526" s="5"/>
      <c r="AC3526" s="6"/>
    </row>
    <row r="3527" spans="16:29" x14ac:dyDescent="0.25">
      <c r="P3527" s="3"/>
      <c r="Q3527" s="4"/>
      <c r="R3527" s="5"/>
      <c r="AC3527" s="6"/>
    </row>
    <row r="3528" spans="16:29" x14ac:dyDescent="0.25">
      <c r="P3528" s="3"/>
      <c r="Q3528" s="4"/>
      <c r="R3528" s="5"/>
      <c r="AC3528" s="6"/>
    </row>
    <row r="3529" spans="16:29" x14ac:dyDescent="0.25">
      <c r="P3529" s="3"/>
      <c r="Q3529" s="4"/>
      <c r="R3529" s="5"/>
      <c r="AC3529" s="6"/>
    </row>
    <row r="3530" spans="16:29" x14ac:dyDescent="0.25">
      <c r="P3530" s="3"/>
      <c r="Q3530" s="4"/>
      <c r="R3530" s="5"/>
      <c r="AC3530" s="6"/>
    </row>
    <row r="3531" spans="16:29" x14ac:dyDescent="0.25">
      <c r="P3531" s="3"/>
      <c r="Q3531" s="4"/>
      <c r="R3531" s="5"/>
      <c r="AC3531" s="6"/>
    </row>
    <row r="3532" spans="16:29" x14ac:dyDescent="0.25">
      <c r="P3532" s="3"/>
      <c r="Q3532" s="4"/>
      <c r="R3532" s="5"/>
      <c r="AC3532" s="6"/>
    </row>
    <row r="3533" spans="16:29" x14ac:dyDescent="0.25">
      <c r="P3533" s="3"/>
      <c r="Q3533" s="4"/>
      <c r="R3533" s="5"/>
      <c r="AC3533" s="6"/>
    </row>
    <row r="3534" spans="16:29" x14ac:dyDescent="0.25">
      <c r="P3534" s="3"/>
      <c r="Q3534" s="4"/>
      <c r="R3534" s="5"/>
      <c r="AC3534" s="6"/>
    </row>
    <row r="3535" spans="16:29" x14ac:dyDescent="0.25">
      <c r="P3535" s="3"/>
      <c r="Q3535" s="4"/>
      <c r="R3535" s="5"/>
      <c r="AC3535" s="6"/>
    </row>
    <row r="3536" spans="16:29" x14ac:dyDescent="0.25">
      <c r="P3536" s="3"/>
      <c r="Q3536" s="4"/>
      <c r="R3536" s="5"/>
      <c r="AC3536" s="6"/>
    </row>
    <row r="3537" spans="16:29" x14ac:dyDescent="0.25">
      <c r="P3537" s="3"/>
      <c r="Q3537" s="4"/>
      <c r="R3537" s="5"/>
      <c r="AC3537" s="6"/>
    </row>
    <row r="3538" spans="16:29" x14ac:dyDescent="0.25">
      <c r="P3538" s="3"/>
      <c r="Q3538" s="4"/>
      <c r="R3538" s="5"/>
      <c r="AC3538" s="6"/>
    </row>
    <row r="3539" spans="16:29" x14ac:dyDescent="0.25">
      <c r="P3539" s="3"/>
      <c r="Q3539" s="4"/>
      <c r="R3539" s="5"/>
      <c r="AC3539" s="6"/>
    </row>
    <row r="3540" spans="16:29" x14ac:dyDescent="0.25">
      <c r="P3540" s="3"/>
      <c r="Q3540" s="4"/>
      <c r="R3540" s="5"/>
      <c r="AC3540" s="6"/>
    </row>
    <row r="3541" spans="16:29" x14ac:dyDescent="0.25">
      <c r="P3541" s="3"/>
      <c r="Q3541" s="4"/>
      <c r="R3541" s="5"/>
      <c r="AC3541" s="6"/>
    </row>
    <row r="3542" spans="16:29" x14ac:dyDescent="0.25">
      <c r="P3542" s="3"/>
      <c r="Q3542" s="4"/>
      <c r="R3542" s="5"/>
      <c r="AC3542" s="6"/>
    </row>
    <row r="3543" spans="16:29" x14ac:dyDescent="0.25">
      <c r="P3543" s="3"/>
      <c r="Q3543" s="4"/>
      <c r="R3543" s="5"/>
      <c r="AC3543" s="6"/>
    </row>
    <row r="3544" spans="16:29" x14ac:dyDescent="0.25">
      <c r="P3544" s="3"/>
      <c r="Q3544" s="4"/>
      <c r="R3544" s="5"/>
      <c r="AC3544" s="6"/>
    </row>
    <row r="3545" spans="16:29" x14ac:dyDescent="0.25">
      <c r="P3545" s="3"/>
      <c r="Q3545" s="4"/>
      <c r="R3545" s="5"/>
      <c r="AC3545" s="6"/>
    </row>
    <row r="3546" spans="16:29" x14ac:dyDescent="0.25">
      <c r="P3546" s="3"/>
      <c r="Q3546" s="4"/>
      <c r="R3546" s="5"/>
      <c r="AC3546" s="6"/>
    </row>
    <row r="3547" spans="16:29" x14ac:dyDescent="0.25">
      <c r="P3547" s="3"/>
      <c r="Q3547" s="4"/>
      <c r="R3547" s="5"/>
      <c r="AC3547" s="6"/>
    </row>
    <row r="3548" spans="16:29" x14ac:dyDescent="0.25">
      <c r="P3548" s="3"/>
      <c r="Q3548" s="4"/>
      <c r="R3548" s="5"/>
      <c r="AC3548" s="6"/>
    </row>
    <row r="3549" spans="16:29" x14ac:dyDescent="0.25">
      <c r="P3549" s="3"/>
      <c r="Q3549" s="4"/>
      <c r="R3549" s="5"/>
      <c r="AC3549" s="6"/>
    </row>
    <row r="3550" spans="16:29" x14ac:dyDescent="0.25">
      <c r="P3550" s="3"/>
      <c r="Q3550" s="4"/>
      <c r="R3550" s="5"/>
      <c r="AC3550" s="6"/>
    </row>
    <row r="3551" spans="16:29" x14ac:dyDescent="0.25">
      <c r="P3551" s="3"/>
      <c r="Q3551" s="4"/>
      <c r="R3551" s="5"/>
      <c r="AC3551" s="6"/>
    </row>
    <row r="3552" spans="16:29" x14ac:dyDescent="0.25">
      <c r="P3552" s="3"/>
      <c r="Q3552" s="4"/>
      <c r="R3552" s="5"/>
      <c r="AC3552" s="6"/>
    </row>
    <row r="3553" spans="16:29" x14ac:dyDescent="0.25">
      <c r="P3553" s="3"/>
      <c r="Q3553" s="4"/>
      <c r="R3553" s="5"/>
      <c r="AC3553" s="6"/>
    </row>
    <row r="3554" spans="16:29" x14ac:dyDescent="0.25">
      <c r="P3554" s="3"/>
      <c r="Q3554" s="4"/>
      <c r="R3554" s="5"/>
      <c r="AC3554" s="6"/>
    </row>
    <row r="3555" spans="16:29" x14ac:dyDescent="0.25">
      <c r="P3555" s="3"/>
      <c r="Q3555" s="4"/>
      <c r="R3555" s="5"/>
      <c r="AC3555" s="6"/>
    </row>
    <row r="3556" spans="16:29" x14ac:dyDescent="0.25">
      <c r="P3556" s="3"/>
      <c r="Q3556" s="4"/>
      <c r="R3556" s="5"/>
      <c r="AC3556" s="6"/>
    </row>
    <row r="3557" spans="16:29" x14ac:dyDescent="0.25">
      <c r="P3557" s="3"/>
      <c r="Q3557" s="4"/>
      <c r="R3557" s="5"/>
      <c r="AC3557" s="6"/>
    </row>
    <row r="3558" spans="16:29" x14ac:dyDescent="0.25">
      <c r="P3558" s="3"/>
      <c r="Q3558" s="4"/>
      <c r="R3558" s="5"/>
      <c r="AC3558" s="6"/>
    </row>
    <row r="3559" spans="16:29" x14ac:dyDescent="0.25">
      <c r="P3559" s="3"/>
      <c r="Q3559" s="4"/>
      <c r="R3559" s="5"/>
      <c r="AC3559" s="6"/>
    </row>
    <row r="3560" spans="16:29" x14ac:dyDescent="0.25">
      <c r="P3560" s="3"/>
      <c r="Q3560" s="4"/>
      <c r="R3560" s="5"/>
      <c r="AC3560" s="6"/>
    </row>
    <row r="3561" spans="16:29" x14ac:dyDescent="0.25">
      <c r="P3561" s="3"/>
      <c r="Q3561" s="4"/>
      <c r="R3561" s="5"/>
      <c r="AC3561" s="6"/>
    </row>
    <row r="3562" spans="16:29" x14ac:dyDescent="0.25">
      <c r="P3562" s="3"/>
      <c r="Q3562" s="4"/>
      <c r="R3562" s="5"/>
      <c r="AC3562" s="6"/>
    </row>
    <row r="3563" spans="16:29" x14ac:dyDescent="0.25">
      <c r="P3563" s="3"/>
      <c r="Q3563" s="4"/>
      <c r="R3563" s="5"/>
      <c r="AC3563" s="6"/>
    </row>
    <row r="3564" spans="16:29" x14ac:dyDescent="0.25">
      <c r="P3564" s="3"/>
      <c r="Q3564" s="4"/>
      <c r="R3564" s="5"/>
      <c r="AC3564" s="6"/>
    </row>
    <row r="3565" spans="16:29" x14ac:dyDescent="0.25">
      <c r="P3565" s="3"/>
      <c r="Q3565" s="4"/>
      <c r="R3565" s="5"/>
      <c r="AC3565" s="6"/>
    </row>
    <row r="3566" spans="16:29" x14ac:dyDescent="0.25">
      <c r="P3566" s="3"/>
      <c r="Q3566" s="4"/>
      <c r="R3566" s="5"/>
      <c r="AC3566" s="6"/>
    </row>
    <row r="3567" spans="16:29" x14ac:dyDescent="0.25">
      <c r="P3567" s="3"/>
      <c r="Q3567" s="4"/>
      <c r="R3567" s="5"/>
      <c r="AC3567" s="6"/>
    </row>
    <row r="3568" spans="16:29" x14ac:dyDescent="0.25">
      <c r="P3568" s="3"/>
      <c r="Q3568" s="4"/>
      <c r="R3568" s="5"/>
      <c r="AC3568" s="6"/>
    </row>
    <row r="3569" spans="16:29" x14ac:dyDescent="0.25">
      <c r="P3569" s="3"/>
      <c r="Q3569" s="4"/>
      <c r="R3569" s="5"/>
      <c r="AC3569" s="6"/>
    </row>
    <row r="3570" spans="16:29" x14ac:dyDescent="0.25">
      <c r="P3570" s="3"/>
      <c r="Q3570" s="4"/>
      <c r="R3570" s="5"/>
      <c r="AC3570" s="6"/>
    </row>
    <row r="3571" spans="16:29" x14ac:dyDescent="0.25">
      <c r="P3571" s="3"/>
      <c r="Q3571" s="4"/>
      <c r="R3571" s="5"/>
      <c r="AC3571" s="6"/>
    </row>
    <row r="3572" spans="16:29" x14ac:dyDescent="0.25">
      <c r="P3572" s="3"/>
      <c r="Q3572" s="4"/>
      <c r="R3572" s="5"/>
      <c r="AC3572" s="6"/>
    </row>
    <row r="3573" spans="16:29" x14ac:dyDescent="0.25">
      <c r="P3573" s="3"/>
      <c r="Q3573" s="4"/>
      <c r="R3573" s="5"/>
      <c r="AC3573" s="6"/>
    </row>
    <row r="3574" spans="16:29" x14ac:dyDescent="0.25">
      <c r="P3574" s="3"/>
      <c r="Q3574" s="4"/>
      <c r="R3574" s="5"/>
      <c r="AC3574" s="6"/>
    </row>
    <row r="3575" spans="16:29" x14ac:dyDescent="0.25">
      <c r="P3575" s="3"/>
      <c r="Q3575" s="4"/>
      <c r="R3575" s="5"/>
      <c r="AC3575" s="6"/>
    </row>
    <row r="3576" spans="16:29" x14ac:dyDescent="0.25">
      <c r="P3576" s="3"/>
      <c r="Q3576" s="4"/>
      <c r="R3576" s="5"/>
      <c r="AC3576" s="6"/>
    </row>
    <row r="3577" spans="16:29" x14ac:dyDescent="0.25">
      <c r="P3577" s="3"/>
      <c r="Q3577" s="4"/>
      <c r="R3577" s="5"/>
      <c r="AC3577" s="6"/>
    </row>
    <row r="3578" spans="16:29" x14ac:dyDescent="0.25">
      <c r="P3578" s="3"/>
      <c r="Q3578" s="4"/>
      <c r="R3578" s="5"/>
      <c r="AC3578" s="6"/>
    </row>
    <row r="3579" spans="16:29" x14ac:dyDescent="0.25">
      <c r="P3579" s="3"/>
      <c r="Q3579" s="4"/>
      <c r="R3579" s="5"/>
      <c r="AC3579" s="6"/>
    </row>
    <row r="3580" spans="16:29" x14ac:dyDescent="0.25">
      <c r="P3580" s="3"/>
      <c r="Q3580" s="4"/>
      <c r="R3580" s="5"/>
      <c r="AC3580" s="6"/>
    </row>
    <row r="3581" spans="16:29" x14ac:dyDescent="0.25">
      <c r="P3581" s="3"/>
      <c r="Q3581" s="4"/>
      <c r="R3581" s="5"/>
      <c r="AC3581" s="6"/>
    </row>
    <row r="3582" spans="16:29" x14ac:dyDescent="0.25">
      <c r="P3582" s="3"/>
      <c r="Q3582" s="4"/>
      <c r="R3582" s="5"/>
      <c r="AC3582" s="6"/>
    </row>
    <row r="3583" spans="16:29" x14ac:dyDescent="0.25">
      <c r="P3583" s="3"/>
      <c r="Q3583" s="4"/>
      <c r="R3583" s="5"/>
      <c r="AC3583" s="6"/>
    </row>
    <row r="3584" spans="16:29" x14ac:dyDescent="0.25">
      <c r="P3584" s="3"/>
      <c r="Q3584" s="4"/>
      <c r="R3584" s="5"/>
      <c r="AC3584" s="6"/>
    </row>
    <row r="3585" spans="16:29" x14ac:dyDescent="0.25">
      <c r="P3585" s="3"/>
      <c r="Q3585" s="4"/>
      <c r="R3585" s="5"/>
      <c r="AC3585" s="6"/>
    </row>
    <row r="3586" spans="16:29" x14ac:dyDescent="0.25">
      <c r="P3586" s="3"/>
      <c r="Q3586" s="4"/>
      <c r="R3586" s="5"/>
      <c r="AC3586" s="6"/>
    </row>
    <row r="3587" spans="16:29" x14ac:dyDescent="0.25">
      <c r="P3587" s="3"/>
      <c r="Q3587" s="4"/>
      <c r="R3587" s="5"/>
      <c r="AC3587" s="6"/>
    </row>
    <row r="3588" spans="16:29" x14ac:dyDescent="0.25">
      <c r="P3588" s="3"/>
      <c r="Q3588" s="4"/>
      <c r="R3588" s="5"/>
      <c r="AC3588" s="6"/>
    </row>
    <row r="3589" spans="16:29" x14ac:dyDescent="0.25">
      <c r="P3589" s="3"/>
      <c r="Q3589" s="4"/>
      <c r="R3589" s="5"/>
      <c r="AC3589" s="6"/>
    </row>
    <row r="3590" spans="16:29" x14ac:dyDescent="0.25">
      <c r="P3590" s="3"/>
      <c r="Q3590" s="4"/>
      <c r="R3590" s="5"/>
      <c r="AC3590" s="6"/>
    </row>
    <row r="3591" spans="16:29" x14ac:dyDescent="0.25">
      <c r="P3591" s="3"/>
      <c r="Q3591" s="4"/>
      <c r="R3591" s="5"/>
      <c r="AC3591" s="6"/>
    </row>
    <row r="3592" spans="16:29" x14ac:dyDescent="0.25">
      <c r="P3592" s="3"/>
      <c r="Q3592" s="4"/>
      <c r="R3592" s="5"/>
      <c r="AC3592" s="6"/>
    </row>
    <row r="3593" spans="16:29" x14ac:dyDescent="0.25">
      <c r="P3593" s="3"/>
      <c r="Q3593" s="4"/>
      <c r="R3593" s="5"/>
      <c r="AC3593" s="6"/>
    </row>
    <row r="3594" spans="16:29" x14ac:dyDescent="0.25">
      <c r="P3594" s="3"/>
      <c r="Q3594" s="4"/>
      <c r="R3594" s="5"/>
      <c r="AC3594" s="6"/>
    </row>
    <row r="3595" spans="16:29" x14ac:dyDescent="0.25">
      <c r="P3595" s="3"/>
      <c r="Q3595" s="4"/>
      <c r="R3595" s="5"/>
      <c r="AC3595" s="6"/>
    </row>
    <row r="3596" spans="16:29" x14ac:dyDescent="0.25">
      <c r="P3596" s="3"/>
      <c r="Q3596" s="4"/>
      <c r="R3596" s="5"/>
      <c r="AC3596" s="6"/>
    </row>
    <row r="3597" spans="16:29" x14ac:dyDescent="0.25">
      <c r="P3597" s="3"/>
      <c r="Q3597" s="4"/>
      <c r="R3597" s="5"/>
      <c r="AC3597" s="6"/>
    </row>
    <row r="3598" spans="16:29" x14ac:dyDescent="0.25">
      <c r="P3598" s="3"/>
      <c r="Q3598" s="4"/>
      <c r="R3598" s="5"/>
      <c r="AC3598" s="6"/>
    </row>
    <row r="3599" spans="16:29" x14ac:dyDescent="0.25">
      <c r="P3599" s="3"/>
      <c r="Q3599" s="4"/>
      <c r="R3599" s="5"/>
      <c r="AC3599" s="6"/>
    </row>
    <row r="3600" spans="16:29" x14ac:dyDescent="0.25">
      <c r="P3600" s="3"/>
      <c r="Q3600" s="4"/>
      <c r="R3600" s="5"/>
      <c r="AC3600" s="6"/>
    </row>
    <row r="3601" spans="16:29" x14ac:dyDescent="0.25">
      <c r="P3601" s="3"/>
      <c r="Q3601" s="4"/>
      <c r="R3601" s="5"/>
      <c r="AC3601" s="6"/>
    </row>
    <row r="3602" spans="16:29" x14ac:dyDescent="0.25">
      <c r="P3602" s="3"/>
      <c r="Q3602" s="4"/>
      <c r="R3602" s="5"/>
      <c r="AC3602" s="6"/>
    </row>
    <row r="3603" spans="16:29" x14ac:dyDescent="0.25">
      <c r="P3603" s="3"/>
      <c r="Q3603" s="4"/>
      <c r="R3603" s="5"/>
      <c r="AC3603" s="6"/>
    </row>
    <row r="3604" spans="16:29" x14ac:dyDescent="0.25">
      <c r="P3604" s="3"/>
      <c r="Q3604" s="4"/>
      <c r="R3604" s="5"/>
      <c r="AC3604" s="6"/>
    </row>
    <row r="3605" spans="16:29" x14ac:dyDescent="0.25">
      <c r="P3605" s="3"/>
      <c r="Q3605" s="4"/>
      <c r="R3605" s="5"/>
      <c r="AC3605" s="6"/>
    </row>
    <row r="3606" spans="16:29" x14ac:dyDescent="0.25">
      <c r="P3606" s="3"/>
      <c r="Q3606" s="4"/>
      <c r="R3606" s="5"/>
      <c r="AC3606" s="6"/>
    </row>
    <row r="3607" spans="16:29" x14ac:dyDescent="0.25">
      <c r="P3607" s="3"/>
      <c r="Q3607" s="4"/>
      <c r="R3607" s="5"/>
      <c r="AC3607" s="6"/>
    </row>
    <row r="3608" spans="16:29" x14ac:dyDescent="0.25">
      <c r="P3608" s="3"/>
      <c r="Q3608" s="4"/>
      <c r="R3608" s="5"/>
      <c r="AC3608" s="6"/>
    </row>
    <row r="3609" spans="16:29" x14ac:dyDescent="0.25">
      <c r="P3609" s="3"/>
      <c r="Q3609" s="4"/>
      <c r="R3609" s="5"/>
      <c r="AC3609" s="6"/>
    </row>
    <row r="3610" spans="16:29" x14ac:dyDescent="0.25">
      <c r="P3610" s="3"/>
      <c r="Q3610" s="4"/>
      <c r="R3610" s="5"/>
      <c r="AC3610" s="6"/>
    </row>
    <row r="3611" spans="16:29" x14ac:dyDescent="0.25">
      <c r="P3611" s="3"/>
      <c r="Q3611" s="4"/>
      <c r="R3611" s="5"/>
      <c r="AC3611" s="6"/>
    </row>
    <row r="3612" spans="16:29" x14ac:dyDescent="0.25">
      <c r="P3612" s="3"/>
      <c r="Q3612" s="4"/>
      <c r="R3612" s="5"/>
      <c r="AC3612" s="6"/>
    </row>
    <row r="3613" spans="16:29" x14ac:dyDescent="0.25">
      <c r="P3613" s="3"/>
      <c r="Q3613" s="4"/>
      <c r="R3613" s="5"/>
      <c r="AC3613" s="6"/>
    </row>
    <row r="3614" spans="16:29" x14ac:dyDescent="0.25">
      <c r="P3614" s="3"/>
      <c r="Q3614" s="4"/>
      <c r="R3614" s="5"/>
      <c r="AC3614" s="6"/>
    </row>
    <row r="3615" spans="16:29" x14ac:dyDescent="0.25">
      <c r="P3615" s="3"/>
      <c r="Q3615" s="4"/>
      <c r="R3615" s="5"/>
      <c r="AC3615" s="6"/>
    </row>
    <row r="3616" spans="16:29" x14ac:dyDescent="0.25">
      <c r="P3616" s="3"/>
      <c r="Q3616" s="4"/>
      <c r="R3616" s="5"/>
      <c r="AC3616" s="6"/>
    </row>
    <row r="3617" spans="16:29" x14ac:dyDescent="0.25">
      <c r="P3617" s="3"/>
      <c r="Q3617" s="4"/>
      <c r="R3617" s="5"/>
      <c r="AC3617" s="6"/>
    </row>
    <row r="3618" spans="16:29" x14ac:dyDescent="0.25">
      <c r="P3618" s="3"/>
      <c r="Q3618" s="4"/>
      <c r="R3618" s="5"/>
      <c r="AC3618" s="6"/>
    </row>
    <row r="3619" spans="16:29" x14ac:dyDescent="0.25">
      <c r="P3619" s="3"/>
      <c r="Q3619" s="4"/>
      <c r="R3619" s="5"/>
      <c r="AC3619" s="6"/>
    </row>
    <row r="3620" spans="16:29" x14ac:dyDescent="0.25">
      <c r="P3620" s="3"/>
      <c r="Q3620" s="4"/>
      <c r="R3620" s="5"/>
      <c r="AC3620" s="6"/>
    </row>
    <row r="3621" spans="16:29" x14ac:dyDescent="0.25">
      <c r="P3621" s="3"/>
      <c r="Q3621" s="4"/>
      <c r="R3621" s="5"/>
      <c r="AC3621" s="6"/>
    </row>
    <row r="3622" spans="16:29" x14ac:dyDescent="0.25">
      <c r="P3622" s="3"/>
      <c r="Q3622" s="4"/>
      <c r="R3622" s="5"/>
      <c r="AC3622" s="6"/>
    </row>
    <row r="3623" spans="16:29" x14ac:dyDescent="0.25">
      <c r="P3623" s="3"/>
      <c r="Q3623" s="4"/>
      <c r="R3623" s="5"/>
      <c r="AC3623" s="6"/>
    </row>
    <row r="3624" spans="16:29" x14ac:dyDescent="0.25">
      <c r="P3624" s="3"/>
      <c r="Q3624" s="4"/>
      <c r="R3624" s="5"/>
      <c r="AC3624" s="6"/>
    </row>
    <row r="3625" spans="16:29" x14ac:dyDescent="0.25">
      <c r="P3625" s="3"/>
      <c r="Q3625" s="4"/>
      <c r="R3625" s="5"/>
      <c r="AC3625" s="6"/>
    </row>
    <row r="3626" spans="16:29" x14ac:dyDescent="0.25">
      <c r="P3626" s="3"/>
      <c r="Q3626" s="4"/>
      <c r="R3626" s="5"/>
      <c r="AC3626" s="6"/>
    </row>
    <row r="3627" spans="16:29" x14ac:dyDescent="0.25">
      <c r="P3627" s="3"/>
      <c r="Q3627" s="4"/>
      <c r="R3627" s="5"/>
      <c r="AC3627" s="6"/>
    </row>
    <row r="3628" spans="16:29" x14ac:dyDescent="0.25">
      <c r="P3628" s="3"/>
      <c r="Q3628" s="4"/>
      <c r="R3628" s="5"/>
      <c r="AC3628" s="6"/>
    </row>
    <row r="3629" spans="16:29" x14ac:dyDescent="0.25">
      <c r="P3629" s="3"/>
      <c r="Q3629" s="4"/>
      <c r="R3629" s="5"/>
      <c r="AC3629" s="6"/>
    </row>
    <row r="3630" spans="16:29" x14ac:dyDescent="0.25">
      <c r="P3630" s="3"/>
      <c r="Q3630" s="4"/>
      <c r="R3630" s="5"/>
      <c r="AC3630" s="6"/>
    </row>
    <row r="3631" spans="16:29" x14ac:dyDescent="0.25">
      <c r="P3631" s="3"/>
      <c r="Q3631" s="4"/>
      <c r="R3631" s="5"/>
      <c r="AC3631" s="6"/>
    </row>
    <row r="3632" spans="16:29" x14ac:dyDescent="0.25">
      <c r="P3632" s="3"/>
      <c r="Q3632" s="4"/>
      <c r="R3632" s="5"/>
      <c r="AC3632" s="6"/>
    </row>
    <row r="3633" spans="16:29" x14ac:dyDescent="0.25">
      <c r="P3633" s="3"/>
      <c r="Q3633" s="4"/>
      <c r="R3633" s="5"/>
      <c r="AC3633" s="6"/>
    </row>
    <row r="3634" spans="16:29" x14ac:dyDescent="0.25">
      <c r="P3634" s="3"/>
      <c r="Q3634" s="4"/>
      <c r="R3634" s="5"/>
      <c r="AC3634" s="6"/>
    </row>
    <row r="3635" spans="16:29" x14ac:dyDescent="0.25">
      <c r="P3635" s="3"/>
      <c r="Q3635" s="4"/>
      <c r="R3635" s="5"/>
      <c r="AC3635" s="6"/>
    </row>
    <row r="3636" spans="16:29" x14ac:dyDescent="0.25">
      <c r="P3636" s="3"/>
      <c r="Q3636" s="4"/>
      <c r="R3636" s="5"/>
      <c r="AC3636" s="6"/>
    </row>
    <row r="3637" spans="16:29" x14ac:dyDescent="0.25">
      <c r="P3637" s="3"/>
      <c r="Q3637" s="4"/>
      <c r="R3637" s="5"/>
      <c r="AC3637" s="6"/>
    </row>
    <row r="3638" spans="16:29" x14ac:dyDescent="0.25">
      <c r="P3638" s="3"/>
      <c r="Q3638" s="4"/>
      <c r="R3638" s="5"/>
      <c r="AC3638" s="6"/>
    </row>
    <row r="3639" spans="16:29" x14ac:dyDescent="0.25">
      <c r="P3639" s="3"/>
      <c r="Q3639" s="4"/>
      <c r="R3639" s="5"/>
      <c r="AC3639" s="6"/>
    </row>
    <row r="3640" spans="16:29" x14ac:dyDescent="0.25">
      <c r="P3640" s="3"/>
      <c r="Q3640" s="4"/>
      <c r="R3640" s="5"/>
      <c r="AC3640" s="6"/>
    </row>
    <row r="3641" spans="16:29" x14ac:dyDescent="0.25">
      <c r="P3641" s="3"/>
      <c r="Q3641" s="4"/>
      <c r="R3641" s="5"/>
      <c r="AC3641" s="6"/>
    </row>
    <row r="3642" spans="16:29" x14ac:dyDescent="0.25">
      <c r="P3642" s="3"/>
      <c r="Q3642" s="4"/>
      <c r="R3642" s="5"/>
      <c r="AC3642" s="6"/>
    </row>
    <row r="3643" spans="16:29" x14ac:dyDescent="0.25">
      <c r="P3643" s="3"/>
      <c r="Q3643" s="4"/>
      <c r="R3643" s="5"/>
      <c r="AC3643" s="6"/>
    </row>
    <row r="3644" spans="16:29" x14ac:dyDescent="0.25">
      <c r="P3644" s="3"/>
      <c r="Q3644" s="4"/>
      <c r="R3644" s="5"/>
      <c r="AC3644" s="6"/>
    </row>
    <row r="3645" spans="16:29" x14ac:dyDescent="0.25">
      <c r="P3645" s="3"/>
      <c r="Q3645" s="4"/>
      <c r="R3645" s="5"/>
      <c r="AC3645" s="6"/>
    </row>
    <row r="3646" spans="16:29" x14ac:dyDescent="0.25">
      <c r="P3646" s="3"/>
      <c r="Q3646" s="4"/>
      <c r="R3646" s="5"/>
      <c r="AC3646" s="6"/>
    </row>
    <row r="3647" spans="16:29" x14ac:dyDescent="0.25">
      <c r="P3647" s="3"/>
      <c r="Q3647" s="4"/>
      <c r="R3647" s="5"/>
      <c r="AC3647" s="6"/>
    </row>
    <row r="3648" spans="16:29" x14ac:dyDescent="0.25">
      <c r="P3648" s="3"/>
      <c r="Q3648" s="4"/>
      <c r="R3648" s="5"/>
      <c r="AC3648" s="6"/>
    </row>
    <row r="3649" spans="16:29" x14ac:dyDescent="0.25">
      <c r="P3649" s="3"/>
      <c r="Q3649" s="4"/>
      <c r="R3649" s="5"/>
      <c r="AC3649" s="6"/>
    </row>
    <row r="3650" spans="16:29" x14ac:dyDescent="0.25">
      <c r="P3650" s="3"/>
      <c r="Q3650" s="4"/>
      <c r="R3650" s="5"/>
      <c r="AC3650" s="6"/>
    </row>
    <row r="3651" spans="16:29" x14ac:dyDescent="0.25">
      <c r="P3651" s="3"/>
      <c r="Q3651" s="4"/>
      <c r="R3651" s="5"/>
      <c r="AC3651" s="6"/>
    </row>
    <row r="3652" spans="16:29" x14ac:dyDescent="0.25">
      <c r="P3652" s="3"/>
      <c r="Q3652" s="4"/>
      <c r="R3652" s="5"/>
      <c r="AC3652" s="6"/>
    </row>
    <row r="3653" spans="16:29" x14ac:dyDescent="0.25">
      <c r="P3653" s="3"/>
      <c r="Q3653" s="4"/>
      <c r="R3653" s="5"/>
      <c r="AC3653" s="6"/>
    </row>
    <row r="3654" spans="16:29" x14ac:dyDescent="0.25">
      <c r="P3654" s="3"/>
      <c r="Q3654" s="4"/>
      <c r="R3654" s="5"/>
      <c r="AC3654" s="6"/>
    </row>
    <row r="3655" spans="16:29" x14ac:dyDescent="0.25">
      <c r="P3655" s="3"/>
      <c r="Q3655" s="4"/>
      <c r="R3655" s="5"/>
      <c r="AC3655" s="6"/>
    </row>
    <row r="3656" spans="16:29" x14ac:dyDescent="0.25">
      <c r="P3656" s="3"/>
      <c r="Q3656" s="4"/>
      <c r="R3656" s="5"/>
      <c r="AC3656" s="6"/>
    </row>
    <row r="3657" spans="16:29" x14ac:dyDescent="0.25">
      <c r="P3657" s="3"/>
      <c r="Q3657" s="4"/>
      <c r="R3657" s="5"/>
      <c r="AC3657" s="6"/>
    </row>
    <row r="3658" spans="16:29" x14ac:dyDescent="0.25">
      <c r="P3658" s="3"/>
      <c r="Q3658" s="4"/>
      <c r="R3658" s="5"/>
      <c r="AC3658" s="6"/>
    </row>
    <row r="3659" spans="16:29" x14ac:dyDescent="0.25">
      <c r="P3659" s="3"/>
      <c r="Q3659" s="4"/>
      <c r="R3659" s="5"/>
      <c r="AC3659" s="6"/>
    </row>
    <row r="3660" spans="16:29" x14ac:dyDescent="0.25">
      <c r="P3660" s="3"/>
      <c r="Q3660" s="4"/>
      <c r="R3660" s="5"/>
      <c r="AC3660" s="6"/>
    </row>
    <row r="3661" spans="16:29" x14ac:dyDescent="0.25">
      <c r="P3661" s="3"/>
      <c r="Q3661" s="4"/>
      <c r="R3661" s="5"/>
      <c r="AC3661" s="6"/>
    </row>
    <row r="3662" spans="16:29" x14ac:dyDescent="0.25">
      <c r="P3662" s="3"/>
      <c r="Q3662" s="4"/>
      <c r="R3662" s="5"/>
      <c r="AC3662" s="6"/>
    </row>
    <row r="3663" spans="16:29" x14ac:dyDescent="0.25">
      <c r="P3663" s="3"/>
      <c r="Q3663" s="4"/>
      <c r="R3663" s="5"/>
      <c r="AC3663" s="6"/>
    </row>
    <row r="3664" spans="16:29" x14ac:dyDescent="0.25">
      <c r="P3664" s="3"/>
      <c r="Q3664" s="4"/>
      <c r="R3664" s="5"/>
      <c r="AC3664" s="6"/>
    </row>
    <row r="3665" spans="16:29" x14ac:dyDescent="0.25">
      <c r="P3665" s="3"/>
      <c r="Q3665" s="4"/>
      <c r="R3665" s="5"/>
      <c r="AC3665" s="6"/>
    </row>
    <row r="3666" spans="16:29" x14ac:dyDescent="0.25">
      <c r="P3666" s="3"/>
      <c r="Q3666" s="4"/>
      <c r="R3666" s="5"/>
      <c r="AC3666" s="6"/>
    </row>
    <row r="3667" spans="16:29" x14ac:dyDescent="0.25">
      <c r="P3667" s="3"/>
      <c r="Q3667" s="4"/>
      <c r="R3667" s="5"/>
      <c r="AC3667" s="6"/>
    </row>
    <row r="3668" spans="16:29" x14ac:dyDescent="0.25">
      <c r="P3668" s="3"/>
      <c r="Q3668" s="4"/>
      <c r="R3668" s="5"/>
      <c r="AC3668" s="6"/>
    </row>
    <row r="3669" spans="16:29" x14ac:dyDescent="0.25">
      <c r="P3669" s="3"/>
      <c r="Q3669" s="4"/>
      <c r="R3669" s="5"/>
      <c r="AC3669" s="6"/>
    </row>
    <row r="3670" spans="16:29" x14ac:dyDescent="0.25">
      <c r="P3670" s="3"/>
      <c r="Q3670" s="4"/>
      <c r="R3670" s="5"/>
      <c r="AC3670" s="6"/>
    </row>
    <row r="3671" spans="16:29" x14ac:dyDescent="0.25">
      <c r="P3671" s="3"/>
      <c r="Q3671" s="4"/>
      <c r="R3671" s="5"/>
      <c r="AC3671" s="6"/>
    </row>
    <row r="3672" spans="16:29" x14ac:dyDescent="0.25">
      <c r="P3672" s="3"/>
      <c r="Q3672" s="4"/>
      <c r="R3672" s="5"/>
      <c r="AC3672" s="6"/>
    </row>
    <row r="3673" spans="16:29" x14ac:dyDescent="0.25">
      <c r="P3673" s="3"/>
      <c r="Q3673" s="4"/>
      <c r="R3673" s="5"/>
      <c r="AC3673" s="6"/>
    </row>
    <row r="3674" spans="16:29" x14ac:dyDescent="0.25">
      <c r="P3674" s="3"/>
      <c r="Q3674" s="4"/>
      <c r="R3674" s="5"/>
      <c r="AC3674" s="6"/>
    </row>
    <row r="3675" spans="16:29" x14ac:dyDescent="0.25">
      <c r="P3675" s="3"/>
      <c r="Q3675" s="4"/>
      <c r="R3675" s="5"/>
      <c r="AC3675" s="6"/>
    </row>
    <row r="3676" spans="16:29" x14ac:dyDescent="0.25">
      <c r="P3676" s="3"/>
      <c r="Q3676" s="4"/>
      <c r="R3676" s="5"/>
      <c r="AC3676" s="6"/>
    </row>
    <row r="3677" spans="16:29" x14ac:dyDescent="0.25">
      <c r="P3677" s="3"/>
      <c r="Q3677" s="4"/>
      <c r="R3677" s="5"/>
      <c r="AC3677" s="6"/>
    </row>
    <row r="3678" spans="16:29" x14ac:dyDescent="0.25">
      <c r="P3678" s="3"/>
      <c r="Q3678" s="4"/>
      <c r="R3678" s="5"/>
      <c r="AC3678" s="6"/>
    </row>
    <row r="3679" spans="16:29" x14ac:dyDescent="0.25">
      <c r="P3679" s="3"/>
      <c r="Q3679" s="4"/>
      <c r="R3679" s="5"/>
      <c r="AC3679" s="6"/>
    </row>
    <row r="3680" spans="16:29" x14ac:dyDescent="0.25">
      <c r="P3680" s="3"/>
      <c r="Q3680" s="4"/>
      <c r="R3680" s="5"/>
      <c r="AC3680" s="6"/>
    </row>
    <row r="3681" spans="16:29" x14ac:dyDescent="0.25">
      <c r="P3681" s="3"/>
      <c r="Q3681" s="4"/>
      <c r="R3681" s="5"/>
      <c r="AC3681" s="6"/>
    </row>
    <row r="3682" spans="16:29" x14ac:dyDescent="0.25">
      <c r="P3682" s="3"/>
      <c r="Q3682" s="4"/>
      <c r="R3682" s="5"/>
      <c r="AC3682" s="6"/>
    </row>
    <row r="3683" spans="16:29" x14ac:dyDescent="0.25">
      <c r="P3683" s="3"/>
      <c r="Q3683" s="4"/>
      <c r="R3683" s="5"/>
      <c r="AC3683" s="6"/>
    </row>
    <row r="3684" spans="16:29" x14ac:dyDescent="0.25">
      <c r="P3684" s="3"/>
      <c r="Q3684" s="4"/>
      <c r="R3684" s="5"/>
      <c r="AC3684" s="6"/>
    </row>
    <row r="3685" spans="16:29" x14ac:dyDescent="0.25">
      <c r="P3685" s="3"/>
      <c r="Q3685" s="4"/>
      <c r="R3685" s="5"/>
      <c r="AC3685" s="6"/>
    </row>
    <row r="3686" spans="16:29" x14ac:dyDescent="0.25">
      <c r="P3686" s="3"/>
      <c r="Q3686" s="4"/>
      <c r="R3686" s="5"/>
      <c r="AC3686" s="6"/>
    </row>
    <row r="3687" spans="16:29" x14ac:dyDescent="0.25">
      <c r="P3687" s="3"/>
      <c r="Q3687" s="4"/>
      <c r="R3687" s="5"/>
      <c r="AC3687" s="6"/>
    </row>
    <row r="3688" spans="16:29" x14ac:dyDescent="0.25">
      <c r="P3688" s="3"/>
      <c r="Q3688" s="4"/>
      <c r="R3688" s="5"/>
      <c r="AC3688" s="6"/>
    </row>
    <row r="3689" spans="16:29" x14ac:dyDescent="0.25">
      <c r="P3689" s="3"/>
      <c r="Q3689" s="4"/>
      <c r="R3689" s="5"/>
      <c r="AC3689" s="6"/>
    </row>
    <row r="3690" spans="16:29" x14ac:dyDescent="0.25">
      <c r="P3690" s="3"/>
      <c r="Q3690" s="4"/>
      <c r="R3690" s="5"/>
      <c r="AC3690" s="6"/>
    </row>
    <row r="3691" spans="16:29" x14ac:dyDescent="0.25">
      <c r="P3691" s="3"/>
      <c r="Q3691" s="4"/>
      <c r="R3691" s="5"/>
      <c r="AC3691" s="6"/>
    </row>
    <row r="3692" spans="16:29" x14ac:dyDescent="0.25">
      <c r="P3692" s="3"/>
      <c r="Q3692" s="4"/>
      <c r="R3692" s="5"/>
      <c r="AC3692" s="6"/>
    </row>
    <row r="3693" spans="16:29" x14ac:dyDescent="0.25">
      <c r="P3693" s="3"/>
      <c r="Q3693" s="4"/>
      <c r="R3693" s="5"/>
      <c r="AC3693" s="6"/>
    </row>
    <row r="3694" spans="16:29" x14ac:dyDescent="0.25">
      <c r="P3694" s="3"/>
      <c r="Q3694" s="4"/>
      <c r="R3694" s="5"/>
      <c r="AC3694" s="6"/>
    </row>
    <row r="3695" spans="16:29" x14ac:dyDescent="0.25">
      <c r="P3695" s="3"/>
      <c r="Q3695" s="4"/>
      <c r="R3695" s="5"/>
      <c r="AC3695" s="6"/>
    </row>
    <row r="3696" spans="16:29" x14ac:dyDescent="0.25">
      <c r="P3696" s="3"/>
      <c r="Q3696" s="4"/>
      <c r="R3696" s="5"/>
      <c r="AC3696" s="6"/>
    </row>
    <row r="3697" spans="16:29" x14ac:dyDescent="0.25">
      <c r="P3697" s="3"/>
      <c r="Q3697" s="4"/>
      <c r="R3697" s="5"/>
      <c r="AC3697" s="6"/>
    </row>
    <row r="3698" spans="16:29" x14ac:dyDescent="0.25">
      <c r="P3698" s="3"/>
      <c r="Q3698" s="4"/>
      <c r="R3698" s="5"/>
      <c r="AC3698" s="6"/>
    </row>
    <row r="3699" spans="16:29" x14ac:dyDescent="0.25">
      <c r="P3699" s="3"/>
      <c r="Q3699" s="4"/>
      <c r="R3699" s="5"/>
      <c r="AC3699" s="6"/>
    </row>
    <row r="3700" spans="16:29" x14ac:dyDescent="0.25">
      <c r="P3700" s="3"/>
      <c r="Q3700" s="4"/>
      <c r="R3700" s="5"/>
      <c r="AC3700" s="6"/>
    </row>
    <row r="3701" spans="16:29" x14ac:dyDescent="0.25">
      <c r="P3701" s="3"/>
      <c r="Q3701" s="4"/>
      <c r="R3701" s="5"/>
      <c r="AC3701" s="6"/>
    </row>
    <row r="3702" spans="16:29" x14ac:dyDescent="0.25">
      <c r="P3702" s="3"/>
      <c r="Q3702" s="4"/>
      <c r="R3702" s="5"/>
      <c r="AC3702" s="6"/>
    </row>
    <row r="3703" spans="16:29" x14ac:dyDescent="0.25">
      <c r="P3703" s="3"/>
      <c r="Q3703" s="4"/>
      <c r="R3703" s="5"/>
      <c r="AC3703" s="6"/>
    </row>
    <row r="3704" spans="16:29" x14ac:dyDescent="0.25">
      <c r="P3704" s="3"/>
      <c r="Q3704" s="4"/>
      <c r="R3704" s="5"/>
      <c r="AC3704" s="6"/>
    </row>
    <row r="3705" spans="16:29" x14ac:dyDescent="0.25">
      <c r="P3705" s="3"/>
      <c r="Q3705" s="4"/>
      <c r="R3705" s="5"/>
      <c r="AC3705" s="6"/>
    </row>
    <row r="3706" spans="16:29" x14ac:dyDescent="0.25">
      <c r="P3706" s="3"/>
      <c r="Q3706" s="4"/>
      <c r="R3706" s="5"/>
      <c r="AC3706" s="6"/>
    </row>
    <row r="3707" spans="16:29" x14ac:dyDescent="0.25">
      <c r="P3707" s="3"/>
      <c r="Q3707" s="4"/>
      <c r="R3707" s="5"/>
      <c r="AC3707" s="6"/>
    </row>
    <row r="3708" spans="16:29" x14ac:dyDescent="0.25">
      <c r="P3708" s="3"/>
      <c r="Q3708" s="4"/>
      <c r="R3708" s="5"/>
      <c r="AC3708" s="6"/>
    </row>
    <row r="3709" spans="16:29" x14ac:dyDescent="0.25">
      <c r="P3709" s="3"/>
      <c r="Q3709" s="4"/>
      <c r="R3709" s="5"/>
      <c r="AC3709" s="6"/>
    </row>
    <row r="3710" spans="16:29" x14ac:dyDescent="0.25">
      <c r="P3710" s="3"/>
      <c r="Q3710" s="4"/>
      <c r="R3710" s="5"/>
      <c r="AC3710" s="6"/>
    </row>
    <row r="3711" spans="16:29" x14ac:dyDescent="0.25">
      <c r="P3711" s="3"/>
      <c r="Q3711" s="4"/>
      <c r="R3711" s="5"/>
      <c r="AC3711" s="6"/>
    </row>
    <row r="3712" spans="16:29" x14ac:dyDescent="0.25">
      <c r="P3712" s="3"/>
      <c r="Q3712" s="4"/>
      <c r="R3712" s="5"/>
      <c r="AC3712" s="6"/>
    </row>
    <row r="3713" spans="16:29" x14ac:dyDescent="0.25">
      <c r="P3713" s="3"/>
      <c r="Q3713" s="4"/>
      <c r="R3713" s="5"/>
      <c r="AC3713" s="6"/>
    </row>
    <row r="3714" spans="16:29" x14ac:dyDescent="0.25">
      <c r="P3714" s="3"/>
      <c r="Q3714" s="4"/>
      <c r="R3714" s="5"/>
      <c r="AC3714" s="6"/>
    </row>
    <row r="3715" spans="16:29" x14ac:dyDescent="0.25">
      <c r="P3715" s="3"/>
      <c r="Q3715" s="4"/>
      <c r="R3715" s="5"/>
      <c r="AC3715" s="6"/>
    </row>
    <row r="3716" spans="16:29" x14ac:dyDescent="0.25">
      <c r="P3716" s="3"/>
      <c r="Q3716" s="4"/>
      <c r="R3716" s="5"/>
      <c r="AC3716" s="6"/>
    </row>
    <row r="3717" spans="16:29" x14ac:dyDescent="0.25">
      <c r="P3717" s="3"/>
      <c r="Q3717" s="4"/>
      <c r="R3717" s="5"/>
      <c r="AC3717" s="6"/>
    </row>
    <row r="3718" spans="16:29" x14ac:dyDescent="0.25">
      <c r="P3718" s="3"/>
      <c r="Q3718" s="4"/>
      <c r="R3718" s="5"/>
      <c r="AC3718" s="6"/>
    </row>
    <row r="3719" spans="16:29" x14ac:dyDescent="0.25">
      <c r="P3719" s="3"/>
      <c r="Q3719" s="4"/>
      <c r="R3719" s="5"/>
      <c r="AC3719" s="6"/>
    </row>
    <row r="3720" spans="16:29" x14ac:dyDescent="0.25">
      <c r="P3720" s="3"/>
      <c r="Q3720" s="4"/>
      <c r="R3720" s="5"/>
      <c r="AC3720" s="6"/>
    </row>
    <row r="3721" spans="16:29" x14ac:dyDescent="0.25">
      <c r="P3721" s="3"/>
      <c r="Q3721" s="4"/>
      <c r="R3721" s="5"/>
      <c r="AC3721" s="6"/>
    </row>
    <row r="3722" spans="16:29" x14ac:dyDescent="0.25">
      <c r="P3722" s="3"/>
      <c r="Q3722" s="4"/>
      <c r="R3722" s="5"/>
      <c r="AC3722" s="6"/>
    </row>
    <row r="3723" spans="16:29" x14ac:dyDescent="0.25">
      <c r="P3723" s="3"/>
      <c r="Q3723" s="4"/>
      <c r="R3723" s="5"/>
      <c r="AC3723" s="6"/>
    </row>
    <row r="3724" spans="16:29" x14ac:dyDescent="0.25">
      <c r="P3724" s="3"/>
      <c r="Q3724" s="4"/>
      <c r="R3724" s="5"/>
      <c r="AC3724" s="6"/>
    </row>
    <row r="3725" spans="16:29" x14ac:dyDescent="0.25">
      <c r="P3725" s="3"/>
      <c r="Q3725" s="4"/>
      <c r="R3725" s="5"/>
      <c r="AC3725" s="6"/>
    </row>
    <row r="3726" spans="16:29" x14ac:dyDescent="0.25">
      <c r="P3726" s="3"/>
      <c r="Q3726" s="4"/>
      <c r="R3726" s="5"/>
      <c r="AC3726" s="6"/>
    </row>
    <row r="3727" spans="16:29" x14ac:dyDescent="0.25">
      <c r="P3727" s="3"/>
      <c r="Q3727" s="4"/>
      <c r="R3727" s="5"/>
      <c r="AC3727" s="6"/>
    </row>
    <row r="3728" spans="16:29" x14ac:dyDescent="0.25">
      <c r="P3728" s="3"/>
      <c r="Q3728" s="4"/>
      <c r="R3728" s="5"/>
      <c r="AC3728" s="6"/>
    </row>
    <row r="3729" spans="16:29" x14ac:dyDescent="0.25">
      <c r="P3729" s="3"/>
      <c r="Q3729" s="4"/>
      <c r="R3729" s="5"/>
      <c r="AC3729" s="6"/>
    </row>
    <row r="3730" spans="16:29" x14ac:dyDescent="0.25">
      <c r="P3730" s="3"/>
      <c r="Q3730" s="4"/>
      <c r="R3730" s="5"/>
      <c r="AC3730" s="6"/>
    </row>
    <row r="3731" spans="16:29" x14ac:dyDescent="0.25">
      <c r="P3731" s="3"/>
      <c r="Q3731" s="4"/>
      <c r="R3731" s="5"/>
      <c r="AC3731" s="6"/>
    </row>
    <row r="3732" spans="16:29" x14ac:dyDescent="0.25">
      <c r="P3732" s="3"/>
      <c r="Q3732" s="4"/>
      <c r="R3732" s="5"/>
      <c r="AC3732" s="6"/>
    </row>
    <row r="3733" spans="16:29" x14ac:dyDescent="0.25">
      <c r="P3733" s="3"/>
      <c r="Q3733" s="4"/>
      <c r="R3733" s="5"/>
      <c r="AC3733" s="6"/>
    </row>
    <row r="3734" spans="16:29" x14ac:dyDescent="0.25">
      <c r="P3734" s="3"/>
      <c r="Q3734" s="4"/>
      <c r="R3734" s="5"/>
      <c r="AC3734" s="6"/>
    </row>
    <row r="3735" spans="16:29" x14ac:dyDescent="0.25">
      <c r="P3735" s="3"/>
      <c r="Q3735" s="4"/>
      <c r="R3735" s="5"/>
      <c r="AC3735" s="6"/>
    </row>
    <row r="3736" spans="16:29" x14ac:dyDescent="0.25">
      <c r="P3736" s="3"/>
      <c r="Q3736" s="4"/>
      <c r="R3736" s="5"/>
      <c r="AC3736" s="6"/>
    </row>
    <row r="3737" spans="16:29" x14ac:dyDescent="0.25">
      <c r="P3737" s="3"/>
      <c r="Q3737" s="4"/>
      <c r="R3737" s="5"/>
      <c r="AC3737" s="6"/>
    </row>
    <row r="3738" spans="16:29" x14ac:dyDescent="0.25">
      <c r="P3738" s="3"/>
      <c r="Q3738" s="4"/>
      <c r="R3738" s="5"/>
      <c r="AC3738" s="6"/>
    </row>
    <row r="3739" spans="16:29" x14ac:dyDescent="0.25">
      <c r="P3739" s="3"/>
      <c r="Q3739" s="4"/>
      <c r="R3739" s="5"/>
      <c r="AC3739" s="6"/>
    </row>
    <row r="3740" spans="16:29" x14ac:dyDescent="0.25">
      <c r="P3740" s="3"/>
      <c r="Q3740" s="4"/>
      <c r="R3740" s="5"/>
      <c r="AC3740" s="6"/>
    </row>
    <row r="3741" spans="16:29" x14ac:dyDescent="0.25">
      <c r="P3741" s="3"/>
      <c r="Q3741" s="4"/>
      <c r="R3741" s="5"/>
      <c r="AC3741" s="6"/>
    </row>
    <row r="3742" spans="16:29" x14ac:dyDescent="0.25">
      <c r="P3742" s="3"/>
      <c r="Q3742" s="4"/>
      <c r="R3742" s="5"/>
      <c r="AC3742" s="6"/>
    </row>
    <row r="3743" spans="16:29" x14ac:dyDescent="0.25">
      <c r="P3743" s="3"/>
      <c r="Q3743" s="4"/>
      <c r="R3743" s="5"/>
      <c r="AC3743" s="6"/>
    </row>
    <row r="3744" spans="16:29" x14ac:dyDescent="0.25">
      <c r="P3744" s="3"/>
      <c r="Q3744" s="4"/>
      <c r="R3744" s="5"/>
      <c r="AC3744" s="6"/>
    </row>
    <row r="3745" spans="16:29" x14ac:dyDescent="0.25">
      <c r="P3745" s="3"/>
      <c r="Q3745" s="4"/>
      <c r="R3745" s="5"/>
      <c r="AC3745" s="6"/>
    </row>
    <row r="3746" spans="16:29" x14ac:dyDescent="0.25">
      <c r="P3746" s="3"/>
      <c r="Q3746" s="4"/>
      <c r="R3746" s="5"/>
      <c r="AC3746" s="6"/>
    </row>
    <row r="3747" spans="16:29" x14ac:dyDescent="0.25">
      <c r="P3747" s="3"/>
      <c r="Q3747" s="4"/>
      <c r="R3747" s="5"/>
      <c r="AC3747" s="6"/>
    </row>
    <row r="3748" spans="16:29" x14ac:dyDescent="0.25">
      <c r="P3748" s="3"/>
      <c r="Q3748" s="4"/>
      <c r="R3748" s="5"/>
      <c r="AC3748" s="6"/>
    </row>
    <row r="3749" spans="16:29" x14ac:dyDescent="0.25">
      <c r="P3749" s="3"/>
      <c r="Q3749" s="4"/>
      <c r="R3749" s="5"/>
      <c r="AC3749" s="6"/>
    </row>
    <row r="3750" spans="16:29" x14ac:dyDescent="0.25">
      <c r="P3750" s="3"/>
      <c r="Q3750" s="4"/>
      <c r="R3750" s="5"/>
      <c r="AC3750" s="6"/>
    </row>
    <row r="3751" spans="16:29" x14ac:dyDescent="0.25">
      <c r="P3751" s="3"/>
      <c r="Q3751" s="4"/>
      <c r="R3751" s="5"/>
      <c r="AC3751" s="6"/>
    </row>
    <row r="3752" spans="16:29" x14ac:dyDescent="0.25">
      <c r="P3752" s="3"/>
      <c r="Q3752" s="4"/>
      <c r="R3752" s="5"/>
      <c r="AC3752" s="6"/>
    </row>
    <row r="3753" spans="16:29" x14ac:dyDescent="0.25">
      <c r="P3753" s="3"/>
      <c r="Q3753" s="4"/>
      <c r="R3753" s="5"/>
      <c r="AC3753" s="6"/>
    </row>
    <row r="3754" spans="16:29" x14ac:dyDescent="0.25">
      <c r="P3754" s="3"/>
      <c r="Q3754" s="4"/>
      <c r="R3754" s="5"/>
      <c r="AC3754" s="6"/>
    </row>
    <row r="3755" spans="16:29" x14ac:dyDescent="0.25">
      <c r="P3755" s="3"/>
      <c r="Q3755" s="4"/>
      <c r="R3755" s="5"/>
      <c r="AC3755" s="6"/>
    </row>
    <row r="3756" spans="16:29" x14ac:dyDescent="0.25">
      <c r="P3756" s="3"/>
      <c r="Q3756" s="4"/>
      <c r="R3756" s="5"/>
      <c r="AC3756" s="6"/>
    </row>
    <row r="3757" spans="16:29" x14ac:dyDescent="0.25">
      <c r="P3757" s="3"/>
      <c r="Q3757" s="4"/>
      <c r="R3757" s="5"/>
      <c r="AC3757" s="6"/>
    </row>
    <row r="3758" spans="16:29" x14ac:dyDescent="0.25">
      <c r="P3758" s="3"/>
      <c r="Q3758" s="4"/>
      <c r="R3758" s="5"/>
      <c r="AC3758" s="6"/>
    </row>
    <row r="3759" spans="16:29" x14ac:dyDescent="0.25">
      <c r="P3759" s="3"/>
      <c r="Q3759" s="4"/>
      <c r="R3759" s="5"/>
      <c r="AC3759" s="6"/>
    </row>
    <row r="3760" spans="16:29" x14ac:dyDescent="0.25">
      <c r="P3760" s="3"/>
      <c r="Q3760" s="4"/>
      <c r="R3760" s="5"/>
      <c r="AC3760" s="6"/>
    </row>
    <row r="3761" spans="16:29" x14ac:dyDescent="0.25">
      <c r="P3761" s="3"/>
      <c r="Q3761" s="4"/>
      <c r="R3761" s="5"/>
      <c r="AC3761" s="6"/>
    </row>
    <row r="3762" spans="16:29" x14ac:dyDescent="0.25">
      <c r="P3762" s="3"/>
      <c r="Q3762" s="4"/>
      <c r="R3762" s="5"/>
      <c r="AC3762" s="6"/>
    </row>
    <row r="3763" spans="16:29" x14ac:dyDescent="0.25">
      <c r="P3763" s="3"/>
      <c r="Q3763" s="4"/>
      <c r="R3763" s="5"/>
      <c r="AC3763" s="6"/>
    </row>
    <row r="3764" spans="16:29" x14ac:dyDescent="0.25">
      <c r="P3764" s="3"/>
      <c r="Q3764" s="4"/>
      <c r="R3764" s="5"/>
      <c r="AC3764" s="6"/>
    </row>
    <row r="3765" spans="16:29" x14ac:dyDescent="0.25">
      <c r="P3765" s="3"/>
      <c r="Q3765" s="4"/>
      <c r="R3765" s="5"/>
      <c r="AC3765" s="6"/>
    </row>
    <row r="3766" spans="16:29" x14ac:dyDescent="0.25">
      <c r="P3766" s="3"/>
      <c r="Q3766" s="4"/>
      <c r="R3766" s="5"/>
      <c r="AC3766" s="6"/>
    </row>
    <row r="3767" spans="16:29" x14ac:dyDescent="0.25">
      <c r="P3767" s="3"/>
      <c r="Q3767" s="4"/>
      <c r="R3767" s="5"/>
      <c r="AC3767" s="6"/>
    </row>
    <row r="3768" spans="16:29" x14ac:dyDescent="0.25">
      <c r="P3768" s="3"/>
      <c r="Q3768" s="4"/>
      <c r="R3768" s="5"/>
      <c r="AC3768" s="6"/>
    </row>
    <row r="3769" spans="16:29" x14ac:dyDescent="0.25">
      <c r="P3769" s="3"/>
      <c r="Q3769" s="4"/>
      <c r="R3769" s="5"/>
      <c r="AC3769" s="6"/>
    </row>
    <row r="3770" spans="16:29" x14ac:dyDescent="0.25">
      <c r="P3770" s="3"/>
      <c r="Q3770" s="4"/>
      <c r="R3770" s="5"/>
      <c r="AC3770" s="6"/>
    </row>
    <row r="3771" spans="16:29" x14ac:dyDescent="0.25">
      <c r="P3771" s="3"/>
      <c r="Q3771" s="4"/>
      <c r="R3771" s="5"/>
      <c r="AC3771" s="6"/>
    </row>
    <row r="3772" spans="16:29" x14ac:dyDescent="0.25">
      <c r="P3772" s="3"/>
      <c r="Q3772" s="4"/>
      <c r="R3772" s="5"/>
      <c r="AC3772" s="6"/>
    </row>
    <row r="3773" spans="16:29" x14ac:dyDescent="0.25">
      <c r="P3773" s="3"/>
      <c r="Q3773" s="4"/>
      <c r="R3773" s="5"/>
      <c r="AC3773" s="6"/>
    </row>
    <row r="3774" spans="16:29" x14ac:dyDescent="0.25">
      <c r="P3774" s="3"/>
      <c r="Q3774" s="4"/>
      <c r="R3774" s="5"/>
      <c r="AC3774" s="6"/>
    </row>
    <row r="3775" spans="16:29" x14ac:dyDescent="0.25">
      <c r="P3775" s="3"/>
      <c r="Q3775" s="4"/>
      <c r="R3775" s="5"/>
      <c r="AC3775" s="6"/>
    </row>
    <row r="3776" spans="16:29" x14ac:dyDescent="0.25">
      <c r="P3776" s="3"/>
      <c r="Q3776" s="4"/>
      <c r="R3776" s="5"/>
      <c r="AC3776" s="6"/>
    </row>
    <row r="3777" spans="16:29" x14ac:dyDescent="0.25">
      <c r="P3777" s="3"/>
      <c r="Q3777" s="4"/>
      <c r="R3777" s="5"/>
      <c r="AC3777" s="6"/>
    </row>
    <row r="3778" spans="16:29" x14ac:dyDescent="0.25">
      <c r="P3778" s="3"/>
      <c r="Q3778" s="4"/>
      <c r="R3778" s="5"/>
      <c r="AC3778" s="6"/>
    </row>
    <row r="3779" spans="16:29" x14ac:dyDescent="0.25">
      <c r="P3779" s="3"/>
      <c r="Q3779" s="4"/>
      <c r="R3779" s="5"/>
      <c r="AC3779" s="6"/>
    </row>
    <row r="3780" spans="16:29" x14ac:dyDescent="0.25">
      <c r="P3780" s="3"/>
      <c r="Q3780" s="4"/>
      <c r="R3780" s="5"/>
      <c r="AC3780" s="6"/>
    </row>
    <row r="3781" spans="16:29" x14ac:dyDescent="0.25">
      <c r="P3781" s="3"/>
      <c r="Q3781" s="4"/>
      <c r="R3781" s="5"/>
      <c r="AC3781" s="6"/>
    </row>
    <row r="3782" spans="16:29" x14ac:dyDescent="0.25">
      <c r="P3782" s="3"/>
      <c r="Q3782" s="4"/>
      <c r="R3782" s="5"/>
      <c r="AC3782" s="6"/>
    </row>
    <row r="3783" spans="16:29" x14ac:dyDescent="0.25">
      <c r="P3783" s="3"/>
      <c r="Q3783" s="4"/>
      <c r="R3783" s="5"/>
      <c r="AC3783" s="6"/>
    </row>
    <row r="3784" spans="16:29" x14ac:dyDescent="0.25">
      <c r="P3784" s="3"/>
      <c r="Q3784" s="4"/>
      <c r="R3784" s="5"/>
      <c r="AC3784" s="6"/>
    </row>
    <row r="3785" spans="16:29" x14ac:dyDescent="0.25">
      <c r="P3785" s="3"/>
      <c r="Q3785" s="4"/>
      <c r="R3785" s="5"/>
      <c r="AC3785" s="6"/>
    </row>
    <row r="3786" spans="16:29" x14ac:dyDescent="0.25">
      <c r="P3786" s="3"/>
      <c r="Q3786" s="4"/>
      <c r="R3786" s="5"/>
      <c r="AC3786" s="6"/>
    </row>
    <row r="3787" spans="16:29" x14ac:dyDescent="0.25">
      <c r="P3787" s="3"/>
      <c r="Q3787" s="4"/>
      <c r="R3787" s="5"/>
      <c r="AC3787" s="6"/>
    </row>
    <row r="3788" spans="16:29" x14ac:dyDescent="0.25">
      <c r="P3788" s="3"/>
      <c r="Q3788" s="4"/>
      <c r="R3788" s="5"/>
      <c r="AC3788" s="6"/>
    </row>
    <row r="3789" spans="16:29" x14ac:dyDescent="0.25">
      <c r="P3789" s="3"/>
      <c r="Q3789" s="4"/>
      <c r="R3789" s="5"/>
      <c r="AC3789" s="6"/>
    </row>
    <row r="3790" spans="16:29" x14ac:dyDescent="0.25">
      <c r="P3790" s="3"/>
      <c r="Q3790" s="4"/>
      <c r="R3790" s="5"/>
      <c r="AC3790" s="6"/>
    </row>
    <row r="3791" spans="16:29" x14ac:dyDescent="0.25">
      <c r="P3791" s="3"/>
      <c r="Q3791" s="4"/>
      <c r="R3791" s="5"/>
      <c r="AC3791" s="6"/>
    </row>
    <row r="3792" spans="16:29" x14ac:dyDescent="0.25">
      <c r="P3792" s="3"/>
      <c r="Q3792" s="4"/>
      <c r="R3792" s="5"/>
      <c r="AC3792" s="6"/>
    </row>
    <row r="3793" spans="16:29" x14ac:dyDescent="0.25">
      <c r="P3793" s="3"/>
      <c r="Q3793" s="4"/>
      <c r="R3793" s="5"/>
      <c r="AC3793" s="6"/>
    </row>
    <row r="3794" spans="16:29" x14ac:dyDescent="0.25">
      <c r="P3794" s="3"/>
      <c r="Q3794" s="4"/>
      <c r="R3794" s="5"/>
      <c r="AC3794" s="6"/>
    </row>
    <row r="3795" spans="16:29" x14ac:dyDescent="0.25">
      <c r="P3795" s="3"/>
      <c r="Q3795" s="4"/>
      <c r="R3795" s="5"/>
      <c r="AC3795" s="6"/>
    </row>
    <row r="3796" spans="16:29" x14ac:dyDescent="0.25">
      <c r="P3796" s="3"/>
      <c r="Q3796" s="4"/>
      <c r="R3796" s="5"/>
      <c r="AC3796" s="6"/>
    </row>
    <row r="3797" spans="16:29" x14ac:dyDescent="0.25">
      <c r="P3797" s="3"/>
      <c r="Q3797" s="4"/>
      <c r="R3797" s="5"/>
      <c r="AC3797" s="6"/>
    </row>
    <row r="3798" spans="16:29" x14ac:dyDescent="0.25">
      <c r="P3798" s="3"/>
      <c r="Q3798" s="4"/>
      <c r="R3798" s="5"/>
      <c r="AC3798" s="6"/>
    </row>
    <row r="3799" spans="16:29" x14ac:dyDescent="0.25">
      <c r="P3799" s="3"/>
      <c r="Q3799" s="4"/>
      <c r="R3799" s="5"/>
      <c r="AC3799" s="6"/>
    </row>
    <row r="3800" spans="16:29" x14ac:dyDescent="0.25">
      <c r="P3800" s="3"/>
      <c r="Q3800" s="4"/>
      <c r="R3800" s="5"/>
      <c r="AC3800" s="6"/>
    </row>
    <row r="3801" spans="16:29" x14ac:dyDescent="0.25">
      <c r="P3801" s="3"/>
      <c r="Q3801" s="4"/>
      <c r="R3801" s="5"/>
      <c r="AC3801" s="6"/>
    </row>
    <row r="3802" spans="16:29" x14ac:dyDescent="0.25">
      <c r="P3802" s="3"/>
      <c r="Q3802" s="4"/>
      <c r="R3802" s="5"/>
      <c r="AC3802" s="6"/>
    </row>
    <row r="3803" spans="16:29" x14ac:dyDescent="0.25">
      <c r="P3803" s="3"/>
      <c r="Q3803" s="4"/>
      <c r="R3803" s="5"/>
      <c r="AC3803" s="6"/>
    </row>
    <row r="3804" spans="16:29" x14ac:dyDescent="0.25">
      <c r="P3804" s="3"/>
      <c r="Q3804" s="4"/>
      <c r="R3804" s="5"/>
      <c r="AC3804" s="6"/>
    </row>
    <row r="3805" spans="16:29" x14ac:dyDescent="0.25">
      <c r="P3805" s="3"/>
      <c r="Q3805" s="4"/>
      <c r="R3805" s="5"/>
      <c r="AC3805" s="6"/>
    </row>
    <row r="3806" spans="16:29" x14ac:dyDescent="0.25">
      <c r="P3806" s="3"/>
      <c r="Q3806" s="4"/>
      <c r="R3806" s="5"/>
      <c r="AC3806" s="6"/>
    </row>
    <row r="3807" spans="16:29" x14ac:dyDescent="0.25">
      <c r="P3807" s="3"/>
      <c r="Q3807" s="4"/>
      <c r="R3807" s="5"/>
      <c r="AC3807" s="6"/>
    </row>
    <row r="3808" spans="16:29" x14ac:dyDescent="0.25">
      <c r="P3808" s="3"/>
      <c r="Q3808" s="4"/>
      <c r="R3808" s="5"/>
      <c r="AC3808" s="6"/>
    </row>
    <row r="3809" spans="16:29" x14ac:dyDescent="0.25">
      <c r="P3809" s="3"/>
      <c r="Q3809" s="4"/>
      <c r="R3809" s="5"/>
      <c r="AC3809" s="6"/>
    </row>
    <row r="3810" spans="16:29" x14ac:dyDescent="0.25">
      <c r="P3810" s="3"/>
      <c r="Q3810" s="4"/>
      <c r="R3810" s="5"/>
      <c r="AC3810" s="6"/>
    </row>
    <row r="3811" spans="16:29" x14ac:dyDescent="0.25">
      <c r="P3811" s="3"/>
      <c r="Q3811" s="4"/>
      <c r="R3811" s="5"/>
      <c r="AC3811" s="6"/>
    </row>
    <row r="3812" spans="16:29" x14ac:dyDescent="0.25">
      <c r="P3812" s="3"/>
      <c r="Q3812" s="4"/>
      <c r="R3812" s="5"/>
      <c r="AC3812" s="6"/>
    </row>
    <row r="3813" spans="16:29" x14ac:dyDescent="0.25">
      <c r="P3813" s="3"/>
      <c r="Q3813" s="4"/>
      <c r="R3813" s="5"/>
      <c r="AC3813" s="6"/>
    </row>
    <row r="3814" spans="16:29" x14ac:dyDescent="0.25">
      <c r="P3814" s="3"/>
      <c r="Q3814" s="4"/>
      <c r="R3814" s="5"/>
      <c r="AC3814" s="6"/>
    </row>
    <row r="3815" spans="16:29" x14ac:dyDescent="0.25">
      <c r="P3815" s="3"/>
      <c r="Q3815" s="4"/>
      <c r="R3815" s="5"/>
      <c r="AC3815" s="6"/>
    </row>
    <row r="3816" spans="16:29" x14ac:dyDescent="0.25">
      <c r="P3816" s="3"/>
      <c r="Q3816" s="4"/>
      <c r="R3816" s="5"/>
      <c r="AC3816" s="6"/>
    </row>
    <row r="3817" spans="16:29" x14ac:dyDescent="0.25">
      <c r="P3817" s="3"/>
      <c r="Q3817" s="4"/>
      <c r="R3817" s="5"/>
      <c r="AC3817" s="6"/>
    </row>
    <row r="3818" spans="16:29" x14ac:dyDescent="0.25">
      <c r="P3818" s="3"/>
      <c r="Q3818" s="4"/>
      <c r="R3818" s="5"/>
      <c r="AC3818" s="6"/>
    </row>
    <row r="3819" spans="16:29" x14ac:dyDescent="0.25">
      <c r="P3819" s="3"/>
      <c r="Q3819" s="4"/>
      <c r="R3819" s="5"/>
      <c r="AC3819" s="6"/>
    </row>
    <row r="3820" spans="16:29" x14ac:dyDescent="0.25">
      <c r="P3820" s="3"/>
      <c r="Q3820" s="4"/>
      <c r="R3820" s="5"/>
      <c r="AC3820" s="6"/>
    </row>
    <row r="3821" spans="16:29" x14ac:dyDescent="0.25">
      <c r="P3821" s="3"/>
      <c r="Q3821" s="4"/>
      <c r="R3821" s="5"/>
      <c r="AC3821" s="6"/>
    </row>
    <row r="3822" spans="16:29" x14ac:dyDescent="0.25">
      <c r="P3822" s="3"/>
      <c r="Q3822" s="4"/>
      <c r="R3822" s="5"/>
      <c r="AC3822" s="6"/>
    </row>
    <row r="3823" spans="16:29" x14ac:dyDescent="0.25">
      <c r="P3823" s="3"/>
      <c r="Q3823" s="4"/>
      <c r="R3823" s="5"/>
      <c r="AC3823" s="6"/>
    </row>
    <row r="3824" spans="16:29" x14ac:dyDescent="0.25">
      <c r="P3824" s="3"/>
      <c r="Q3824" s="4"/>
      <c r="R3824" s="5"/>
      <c r="AC3824" s="6"/>
    </row>
    <row r="3825" spans="16:29" x14ac:dyDescent="0.25">
      <c r="P3825" s="3"/>
      <c r="Q3825" s="4"/>
      <c r="R3825" s="5"/>
      <c r="AC3825" s="6"/>
    </row>
    <row r="3826" spans="16:29" x14ac:dyDescent="0.25">
      <c r="P3826" s="3"/>
      <c r="Q3826" s="4"/>
      <c r="R3826" s="5"/>
      <c r="AC3826" s="6"/>
    </row>
    <row r="3827" spans="16:29" x14ac:dyDescent="0.25">
      <c r="P3827" s="3"/>
      <c r="Q3827" s="4"/>
      <c r="R3827" s="5"/>
      <c r="AC3827" s="6"/>
    </row>
    <row r="3828" spans="16:29" x14ac:dyDescent="0.25">
      <c r="P3828" s="3"/>
      <c r="Q3828" s="4"/>
      <c r="R3828" s="5"/>
      <c r="AC3828" s="6"/>
    </row>
    <row r="3829" spans="16:29" x14ac:dyDescent="0.25">
      <c r="P3829" s="3"/>
      <c r="Q3829" s="4"/>
      <c r="R3829" s="5"/>
      <c r="AC3829" s="6"/>
    </row>
    <row r="3830" spans="16:29" x14ac:dyDescent="0.25">
      <c r="P3830" s="3"/>
      <c r="Q3830" s="4"/>
      <c r="R3830" s="5"/>
      <c r="AC3830" s="6"/>
    </row>
    <row r="3831" spans="16:29" x14ac:dyDescent="0.25">
      <c r="P3831" s="3"/>
      <c r="Q3831" s="4"/>
      <c r="R3831" s="5"/>
      <c r="AC3831" s="6"/>
    </row>
    <row r="3832" spans="16:29" x14ac:dyDescent="0.25">
      <c r="P3832" s="3"/>
      <c r="Q3832" s="4"/>
      <c r="R3832" s="5"/>
      <c r="AC3832" s="6"/>
    </row>
    <row r="3833" spans="16:29" x14ac:dyDescent="0.25">
      <c r="P3833" s="3"/>
      <c r="Q3833" s="4"/>
      <c r="R3833" s="5"/>
      <c r="AC3833" s="6"/>
    </row>
    <row r="3834" spans="16:29" x14ac:dyDescent="0.25">
      <c r="P3834" s="3"/>
      <c r="Q3834" s="4"/>
      <c r="R3834" s="5"/>
      <c r="AC3834" s="6"/>
    </row>
    <row r="3835" spans="16:29" x14ac:dyDescent="0.25">
      <c r="P3835" s="3"/>
      <c r="Q3835" s="4"/>
      <c r="R3835" s="5"/>
      <c r="AC3835" s="6"/>
    </row>
    <row r="3836" spans="16:29" x14ac:dyDescent="0.25">
      <c r="P3836" s="3"/>
      <c r="Q3836" s="4"/>
      <c r="R3836" s="5"/>
      <c r="AC3836" s="6"/>
    </row>
    <row r="3837" spans="16:29" x14ac:dyDescent="0.25">
      <c r="P3837" s="3"/>
      <c r="Q3837" s="4"/>
      <c r="R3837" s="5"/>
      <c r="AC3837" s="6"/>
    </row>
    <row r="3838" spans="16:29" x14ac:dyDescent="0.25">
      <c r="P3838" s="3"/>
      <c r="Q3838" s="4"/>
      <c r="R3838" s="5"/>
      <c r="AC3838" s="6"/>
    </row>
    <row r="3839" spans="16:29" x14ac:dyDescent="0.25">
      <c r="P3839" s="3"/>
      <c r="Q3839" s="4"/>
      <c r="R3839" s="5"/>
      <c r="AC3839" s="6"/>
    </row>
    <row r="3840" spans="16:29" x14ac:dyDescent="0.25">
      <c r="P3840" s="3"/>
      <c r="Q3840" s="4"/>
      <c r="R3840" s="5"/>
      <c r="AC3840" s="6"/>
    </row>
    <row r="3841" spans="16:29" x14ac:dyDescent="0.25">
      <c r="P3841" s="3"/>
      <c r="Q3841" s="4"/>
      <c r="R3841" s="5"/>
      <c r="AC3841" s="6"/>
    </row>
    <row r="3842" spans="16:29" x14ac:dyDescent="0.25">
      <c r="P3842" s="3"/>
      <c r="Q3842" s="4"/>
      <c r="R3842" s="5"/>
      <c r="AC3842" s="6"/>
    </row>
    <row r="3843" spans="16:29" x14ac:dyDescent="0.25">
      <c r="P3843" s="3"/>
      <c r="Q3843" s="4"/>
      <c r="R3843" s="5"/>
      <c r="AC3843" s="6"/>
    </row>
    <row r="3844" spans="16:29" x14ac:dyDescent="0.25">
      <c r="P3844" s="3"/>
      <c r="Q3844" s="4"/>
      <c r="R3844" s="5"/>
      <c r="AC3844" s="6"/>
    </row>
    <row r="3845" spans="16:29" x14ac:dyDescent="0.25">
      <c r="P3845" s="3"/>
      <c r="Q3845" s="4"/>
      <c r="R3845" s="5"/>
      <c r="AC3845" s="6"/>
    </row>
    <row r="3846" spans="16:29" x14ac:dyDescent="0.25">
      <c r="P3846" s="3"/>
      <c r="Q3846" s="4"/>
      <c r="R3846" s="5"/>
      <c r="AC3846" s="6"/>
    </row>
    <row r="3847" spans="16:29" x14ac:dyDescent="0.25">
      <c r="P3847" s="3"/>
      <c r="Q3847" s="4"/>
      <c r="R3847" s="5"/>
      <c r="AC3847" s="6"/>
    </row>
    <row r="3848" spans="16:29" x14ac:dyDescent="0.25">
      <c r="P3848" s="3"/>
      <c r="Q3848" s="4"/>
      <c r="R3848" s="5"/>
      <c r="AC3848" s="6"/>
    </row>
    <row r="3849" spans="16:29" x14ac:dyDescent="0.25">
      <c r="P3849" s="3"/>
      <c r="Q3849" s="4"/>
      <c r="R3849" s="5"/>
      <c r="AC3849" s="6"/>
    </row>
    <row r="3850" spans="16:29" x14ac:dyDescent="0.25">
      <c r="P3850" s="3"/>
      <c r="Q3850" s="4"/>
      <c r="R3850" s="5"/>
      <c r="AC3850" s="6"/>
    </row>
    <row r="3851" spans="16:29" x14ac:dyDescent="0.25">
      <c r="P3851" s="3"/>
      <c r="Q3851" s="4"/>
      <c r="R3851" s="5"/>
      <c r="AC3851" s="6"/>
    </row>
    <row r="3852" spans="16:29" x14ac:dyDescent="0.25">
      <c r="P3852" s="3"/>
      <c r="Q3852" s="4"/>
      <c r="R3852" s="5"/>
      <c r="AC3852" s="6"/>
    </row>
    <row r="3853" spans="16:29" x14ac:dyDescent="0.25">
      <c r="P3853" s="3"/>
      <c r="Q3853" s="4"/>
      <c r="R3853" s="5"/>
      <c r="AC3853" s="6"/>
    </row>
    <row r="3854" spans="16:29" x14ac:dyDescent="0.25">
      <c r="P3854" s="3"/>
      <c r="Q3854" s="4"/>
      <c r="R3854" s="5"/>
      <c r="AC3854" s="6"/>
    </row>
    <row r="3855" spans="16:29" x14ac:dyDescent="0.25">
      <c r="P3855" s="3"/>
      <c r="Q3855" s="4"/>
      <c r="R3855" s="5"/>
      <c r="AC3855" s="6"/>
    </row>
    <row r="3856" spans="16:29" x14ac:dyDescent="0.25">
      <c r="P3856" s="3"/>
      <c r="Q3856" s="4"/>
      <c r="R3856" s="5"/>
      <c r="AC3856" s="6"/>
    </row>
    <row r="3857" spans="16:29" x14ac:dyDescent="0.25">
      <c r="P3857" s="3"/>
      <c r="Q3857" s="4"/>
      <c r="R3857" s="5"/>
      <c r="AC3857" s="6"/>
    </row>
    <row r="3858" spans="16:29" x14ac:dyDescent="0.25">
      <c r="P3858" s="3"/>
      <c r="Q3858" s="4"/>
      <c r="R3858" s="5"/>
      <c r="AC3858" s="6"/>
    </row>
    <row r="3859" spans="16:29" x14ac:dyDescent="0.25">
      <c r="P3859" s="3"/>
      <c r="Q3859" s="4"/>
      <c r="R3859" s="5"/>
      <c r="AC3859" s="6"/>
    </row>
    <row r="3860" spans="16:29" x14ac:dyDescent="0.25">
      <c r="P3860" s="3"/>
      <c r="Q3860" s="4"/>
      <c r="R3860" s="5"/>
      <c r="AC3860" s="6"/>
    </row>
    <row r="3861" spans="16:29" x14ac:dyDescent="0.25">
      <c r="P3861" s="3"/>
      <c r="Q3861" s="4"/>
      <c r="R3861" s="5"/>
      <c r="AC3861" s="6"/>
    </row>
    <row r="3862" spans="16:29" x14ac:dyDescent="0.25">
      <c r="P3862" s="3"/>
      <c r="Q3862" s="4"/>
      <c r="R3862" s="5"/>
      <c r="AC3862" s="6"/>
    </row>
    <row r="3863" spans="16:29" x14ac:dyDescent="0.25">
      <c r="P3863" s="3"/>
      <c r="Q3863" s="4"/>
      <c r="R3863" s="5"/>
      <c r="AC3863" s="6"/>
    </row>
    <row r="3864" spans="16:29" x14ac:dyDescent="0.25">
      <c r="P3864" s="3"/>
      <c r="Q3864" s="4"/>
      <c r="R3864" s="5"/>
      <c r="AC3864" s="6"/>
    </row>
    <row r="3865" spans="16:29" x14ac:dyDescent="0.25">
      <c r="P3865" s="3"/>
      <c r="Q3865" s="4"/>
      <c r="R3865" s="5"/>
      <c r="AC3865" s="6"/>
    </row>
    <row r="3866" spans="16:29" x14ac:dyDescent="0.25">
      <c r="P3866" s="3"/>
      <c r="Q3866" s="4"/>
      <c r="R3866" s="5"/>
      <c r="AC3866" s="6"/>
    </row>
    <row r="3867" spans="16:29" x14ac:dyDescent="0.25">
      <c r="P3867" s="3"/>
      <c r="Q3867" s="4"/>
      <c r="R3867" s="5"/>
      <c r="AC3867" s="6"/>
    </row>
    <row r="3868" spans="16:29" x14ac:dyDescent="0.25">
      <c r="P3868" s="3"/>
      <c r="Q3868" s="4"/>
      <c r="R3868" s="5"/>
      <c r="AC3868" s="6"/>
    </row>
    <row r="3869" spans="16:29" x14ac:dyDescent="0.25">
      <c r="P3869" s="3"/>
      <c r="Q3869" s="4"/>
      <c r="R3869" s="5"/>
      <c r="AC3869" s="6"/>
    </row>
    <row r="3870" spans="16:29" x14ac:dyDescent="0.25">
      <c r="P3870" s="3"/>
      <c r="Q3870" s="4"/>
      <c r="R3870" s="5"/>
      <c r="AC3870" s="6"/>
    </row>
    <row r="3871" spans="16:29" x14ac:dyDescent="0.25">
      <c r="P3871" s="3"/>
      <c r="Q3871" s="4"/>
      <c r="R3871" s="5"/>
      <c r="AC3871" s="6"/>
    </row>
    <row r="3872" spans="16:29" x14ac:dyDescent="0.25">
      <c r="P3872" s="3"/>
      <c r="Q3872" s="4"/>
      <c r="R3872" s="5"/>
      <c r="AC3872" s="6"/>
    </row>
    <row r="3873" spans="16:29" x14ac:dyDescent="0.25">
      <c r="P3873" s="3"/>
      <c r="Q3873" s="4"/>
      <c r="R3873" s="5"/>
      <c r="AC3873" s="6"/>
    </row>
    <row r="3874" spans="16:29" x14ac:dyDescent="0.25">
      <c r="P3874" s="3"/>
      <c r="Q3874" s="4"/>
      <c r="R3874" s="5"/>
      <c r="AC3874" s="6"/>
    </row>
    <row r="3875" spans="16:29" x14ac:dyDescent="0.25">
      <c r="P3875" s="3"/>
      <c r="Q3875" s="4"/>
      <c r="R3875" s="5"/>
      <c r="AC3875" s="6"/>
    </row>
    <row r="3876" spans="16:29" x14ac:dyDescent="0.25">
      <c r="P3876" s="3"/>
      <c r="Q3876" s="4"/>
      <c r="R3876" s="5"/>
      <c r="AC3876" s="6"/>
    </row>
    <row r="3877" spans="16:29" x14ac:dyDescent="0.25">
      <c r="P3877" s="3"/>
      <c r="Q3877" s="4"/>
      <c r="R3877" s="5"/>
      <c r="AC3877" s="6"/>
    </row>
    <row r="3878" spans="16:29" x14ac:dyDescent="0.25">
      <c r="P3878" s="3"/>
      <c r="Q3878" s="4"/>
      <c r="R3878" s="5"/>
      <c r="AC3878" s="6"/>
    </row>
    <row r="3879" spans="16:29" x14ac:dyDescent="0.25">
      <c r="P3879" s="3"/>
      <c r="Q3879" s="4"/>
      <c r="R3879" s="5"/>
      <c r="AC3879" s="6"/>
    </row>
    <row r="3880" spans="16:29" x14ac:dyDescent="0.25">
      <c r="P3880" s="3"/>
      <c r="Q3880" s="4"/>
      <c r="R3880" s="5"/>
      <c r="AC3880" s="6"/>
    </row>
    <row r="3881" spans="16:29" x14ac:dyDescent="0.25">
      <c r="P3881" s="3"/>
      <c r="Q3881" s="4"/>
      <c r="R3881" s="5"/>
      <c r="AC3881" s="6"/>
    </row>
    <row r="3882" spans="16:29" x14ac:dyDescent="0.25">
      <c r="P3882" s="3"/>
      <c r="Q3882" s="4"/>
      <c r="R3882" s="5"/>
      <c r="AC3882" s="6"/>
    </row>
    <row r="3883" spans="16:29" x14ac:dyDescent="0.25">
      <c r="P3883" s="3"/>
      <c r="Q3883" s="4"/>
      <c r="R3883" s="5"/>
      <c r="AC3883" s="6"/>
    </row>
    <row r="3884" spans="16:29" x14ac:dyDescent="0.25">
      <c r="P3884" s="3"/>
      <c r="Q3884" s="4"/>
      <c r="R3884" s="5"/>
      <c r="AC3884" s="6"/>
    </row>
    <row r="3885" spans="16:29" x14ac:dyDescent="0.25">
      <c r="P3885" s="3"/>
      <c r="Q3885" s="4"/>
      <c r="R3885" s="5"/>
      <c r="AC3885" s="6"/>
    </row>
    <row r="3886" spans="16:29" x14ac:dyDescent="0.25">
      <c r="P3886" s="3"/>
      <c r="Q3886" s="4"/>
      <c r="R3886" s="5"/>
      <c r="AC3886" s="6"/>
    </row>
    <row r="3887" spans="16:29" x14ac:dyDescent="0.25">
      <c r="P3887" s="3"/>
      <c r="Q3887" s="4"/>
      <c r="R3887" s="5"/>
      <c r="AC3887" s="6"/>
    </row>
    <row r="3888" spans="16:29" x14ac:dyDescent="0.25">
      <c r="P3888" s="3"/>
      <c r="Q3888" s="4"/>
      <c r="R3888" s="5"/>
      <c r="AC3888" s="6"/>
    </row>
    <row r="3889" spans="16:29" x14ac:dyDescent="0.25">
      <c r="P3889" s="3"/>
      <c r="Q3889" s="4"/>
      <c r="R3889" s="5"/>
      <c r="AC3889" s="6"/>
    </row>
    <row r="3890" spans="16:29" x14ac:dyDescent="0.25">
      <c r="P3890" s="3"/>
      <c r="Q3890" s="4"/>
      <c r="R3890" s="5"/>
      <c r="AC3890" s="6"/>
    </row>
    <row r="3891" spans="16:29" x14ac:dyDescent="0.25">
      <c r="P3891" s="3"/>
      <c r="Q3891" s="4"/>
      <c r="R3891" s="5"/>
      <c r="AC3891" s="6"/>
    </row>
    <row r="3892" spans="16:29" x14ac:dyDescent="0.25">
      <c r="P3892" s="3"/>
      <c r="Q3892" s="4"/>
      <c r="R3892" s="5"/>
      <c r="AC3892" s="6"/>
    </row>
    <row r="3893" spans="16:29" x14ac:dyDescent="0.25">
      <c r="P3893" s="3"/>
      <c r="Q3893" s="4"/>
      <c r="R3893" s="5"/>
      <c r="AC3893" s="6"/>
    </row>
    <row r="3894" spans="16:29" x14ac:dyDescent="0.25">
      <c r="P3894" s="3"/>
      <c r="Q3894" s="4"/>
      <c r="R3894" s="5"/>
      <c r="AC3894" s="6"/>
    </row>
    <row r="3895" spans="16:29" x14ac:dyDescent="0.25">
      <c r="P3895" s="3"/>
      <c r="Q3895" s="4"/>
      <c r="R3895" s="5"/>
      <c r="AC3895" s="6"/>
    </row>
    <row r="3896" spans="16:29" x14ac:dyDescent="0.25">
      <c r="P3896" s="3"/>
      <c r="Q3896" s="4"/>
      <c r="R3896" s="5"/>
      <c r="AC3896" s="6"/>
    </row>
    <row r="3897" spans="16:29" x14ac:dyDescent="0.25">
      <c r="P3897" s="3"/>
      <c r="Q3897" s="4"/>
      <c r="R3897" s="5"/>
      <c r="AC3897" s="6"/>
    </row>
    <row r="3898" spans="16:29" x14ac:dyDescent="0.25">
      <c r="P3898" s="3"/>
      <c r="Q3898" s="4"/>
      <c r="R3898" s="5"/>
      <c r="AC3898" s="6"/>
    </row>
    <row r="3899" spans="16:29" x14ac:dyDescent="0.25">
      <c r="P3899" s="3"/>
      <c r="Q3899" s="4"/>
      <c r="R3899" s="5"/>
      <c r="AC3899" s="6"/>
    </row>
    <row r="3900" spans="16:29" x14ac:dyDescent="0.25">
      <c r="P3900" s="3"/>
      <c r="Q3900" s="4"/>
      <c r="R3900" s="5"/>
      <c r="AC3900" s="6"/>
    </row>
    <row r="3901" spans="16:29" x14ac:dyDescent="0.25">
      <c r="P3901" s="3"/>
      <c r="Q3901" s="4"/>
      <c r="R3901" s="5"/>
      <c r="AC3901" s="6"/>
    </row>
    <row r="3902" spans="16:29" x14ac:dyDescent="0.25">
      <c r="P3902" s="3"/>
      <c r="Q3902" s="4"/>
      <c r="R3902" s="5"/>
      <c r="AC3902" s="6"/>
    </row>
    <row r="3903" spans="16:29" x14ac:dyDescent="0.25">
      <c r="P3903" s="3"/>
      <c r="Q3903" s="4"/>
      <c r="R3903" s="5"/>
      <c r="AC3903" s="6"/>
    </row>
    <row r="3904" spans="16:29" x14ac:dyDescent="0.25">
      <c r="P3904" s="3"/>
      <c r="Q3904" s="4"/>
      <c r="R3904" s="5"/>
      <c r="AC3904" s="6"/>
    </row>
    <row r="3905" spans="16:29" x14ac:dyDescent="0.25">
      <c r="P3905" s="3"/>
      <c r="Q3905" s="4"/>
      <c r="R3905" s="5"/>
      <c r="AC3905" s="6"/>
    </row>
    <row r="3906" spans="16:29" x14ac:dyDescent="0.25">
      <c r="P3906" s="3"/>
      <c r="Q3906" s="4"/>
      <c r="R3906" s="5"/>
      <c r="AC3906" s="6"/>
    </row>
    <row r="3907" spans="16:29" x14ac:dyDescent="0.25">
      <c r="P3907" s="3"/>
      <c r="Q3907" s="4"/>
      <c r="R3907" s="5"/>
      <c r="AC3907" s="6"/>
    </row>
    <row r="3908" spans="16:29" x14ac:dyDescent="0.25">
      <c r="P3908" s="3"/>
      <c r="Q3908" s="4"/>
      <c r="R3908" s="5"/>
      <c r="AC3908" s="6"/>
    </row>
    <row r="3909" spans="16:29" x14ac:dyDescent="0.25">
      <c r="P3909" s="3"/>
      <c r="Q3909" s="4"/>
      <c r="R3909" s="5"/>
      <c r="AC3909" s="6"/>
    </row>
    <row r="3910" spans="16:29" x14ac:dyDescent="0.25">
      <c r="P3910" s="3"/>
      <c r="Q3910" s="4"/>
      <c r="R3910" s="5"/>
      <c r="AC3910" s="6"/>
    </row>
    <row r="3911" spans="16:29" x14ac:dyDescent="0.25">
      <c r="P3911" s="3"/>
      <c r="Q3911" s="4"/>
      <c r="R3911" s="5"/>
      <c r="AC3911" s="6"/>
    </row>
    <row r="3912" spans="16:29" x14ac:dyDescent="0.25">
      <c r="P3912" s="3"/>
      <c r="Q3912" s="4"/>
      <c r="R3912" s="5"/>
      <c r="AC3912" s="6"/>
    </row>
    <row r="3913" spans="16:29" x14ac:dyDescent="0.25">
      <c r="P3913" s="3"/>
      <c r="Q3913" s="4"/>
      <c r="R3913" s="5"/>
      <c r="AC3913" s="6"/>
    </row>
    <row r="3914" spans="16:29" x14ac:dyDescent="0.25">
      <c r="P3914" s="3"/>
      <c r="Q3914" s="4"/>
      <c r="R3914" s="5"/>
      <c r="AC3914" s="6"/>
    </row>
    <row r="3915" spans="16:29" x14ac:dyDescent="0.25">
      <c r="P3915" s="3"/>
      <c r="Q3915" s="4"/>
      <c r="R3915" s="5"/>
      <c r="AC3915" s="6"/>
    </row>
    <row r="3916" spans="16:29" x14ac:dyDescent="0.25">
      <c r="P3916" s="3"/>
      <c r="Q3916" s="4"/>
      <c r="R3916" s="5"/>
      <c r="AC3916" s="6"/>
    </row>
    <row r="3917" spans="16:29" x14ac:dyDescent="0.25">
      <c r="P3917" s="3"/>
      <c r="Q3917" s="4"/>
      <c r="R3917" s="5"/>
      <c r="AC3917" s="6"/>
    </row>
    <row r="3918" spans="16:29" x14ac:dyDescent="0.25">
      <c r="P3918" s="3"/>
      <c r="Q3918" s="4"/>
      <c r="R3918" s="5"/>
      <c r="AC3918" s="6"/>
    </row>
    <row r="3919" spans="16:29" x14ac:dyDescent="0.25">
      <c r="P3919" s="3"/>
      <c r="Q3919" s="4"/>
      <c r="R3919" s="5"/>
      <c r="AC3919" s="6"/>
    </row>
    <row r="3920" spans="16:29" x14ac:dyDescent="0.25">
      <c r="P3920" s="3"/>
      <c r="Q3920" s="4"/>
      <c r="R3920" s="5"/>
      <c r="AC3920" s="6"/>
    </row>
    <row r="3921" spans="16:29" x14ac:dyDescent="0.25">
      <c r="P3921" s="3"/>
      <c r="Q3921" s="4"/>
      <c r="R3921" s="5"/>
      <c r="AC3921" s="6"/>
    </row>
    <row r="3922" spans="16:29" x14ac:dyDescent="0.25">
      <c r="P3922" s="3"/>
      <c r="Q3922" s="4"/>
      <c r="R3922" s="5"/>
      <c r="AC3922" s="6"/>
    </row>
    <row r="3923" spans="16:29" x14ac:dyDescent="0.25">
      <c r="P3923" s="3"/>
      <c r="Q3923" s="4"/>
      <c r="R3923" s="5"/>
      <c r="AC3923" s="6"/>
    </row>
    <row r="3924" spans="16:29" x14ac:dyDescent="0.25">
      <c r="P3924" s="3"/>
      <c r="Q3924" s="4"/>
      <c r="R3924" s="5"/>
      <c r="AC3924" s="6"/>
    </row>
    <row r="3925" spans="16:29" x14ac:dyDescent="0.25">
      <c r="P3925" s="3"/>
      <c r="Q3925" s="4"/>
      <c r="R3925" s="5"/>
      <c r="AC3925" s="6"/>
    </row>
    <row r="3926" spans="16:29" x14ac:dyDescent="0.25">
      <c r="P3926" s="3"/>
      <c r="Q3926" s="4"/>
      <c r="R3926" s="5"/>
      <c r="AC3926" s="6"/>
    </row>
    <row r="3927" spans="16:29" x14ac:dyDescent="0.25">
      <c r="P3927" s="3"/>
      <c r="Q3927" s="4"/>
      <c r="R3927" s="5"/>
      <c r="AC3927" s="6"/>
    </row>
    <row r="3928" spans="16:29" x14ac:dyDescent="0.25">
      <c r="P3928" s="3"/>
      <c r="Q3928" s="4"/>
      <c r="R3928" s="5"/>
      <c r="AC3928" s="6"/>
    </row>
    <row r="3929" spans="16:29" x14ac:dyDescent="0.25">
      <c r="P3929" s="3"/>
      <c r="Q3929" s="4"/>
      <c r="R3929" s="5"/>
      <c r="AC3929" s="6"/>
    </row>
    <row r="3930" spans="16:29" x14ac:dyDescent="0.25">
      <c r="P3930" s="3"/>
      <c r="Q3930" s="4"/>
      <c r="R3930" s="5"/>
      <c r="AC3930" s="6"/>
    </row>
    <row r="3931" spans="16:29" x14ac:dyDescent="0.25">
      <c r="P3931" s="3"/>
      <c r="Q3931" s="4"/>
      <c r="R3931" s="5"/>
      <c r="AC3931" s="6"/>
    </row>
    <row r="3932" spans="16:29" x14ac:dyDescent="0.25">
      <c r="P3932" s="3"/>
      <c r="Q3932" s="4"/>
      <c r="R3932" s="5"/>
      <c r="AC3932" s="6"/>
    </row>
    <row r="3933" spans="16:29" x14ac:dyDescent="0.25">
      <c r="P3933" s="3"/>
      <c r="Q3933" s="4"/>
      <c r="R3933" s="5"/>
      <c r="AC3933" s="6"/>
    </row>
    <row r="3934" spans="16:29" x14ac:dyDescent="0.25">
      <c r="P3934" s="3"/>
      <c r="Q3934" s="4"/>
      <c r="R3934" s="5"/>
      <c r="AC3934" s="6"/>
    </row>
    <row r="3935" spans="16:29" x14ac:dyDescent="0.25">
      <c r="P3935" s="3"/>
      <c r="Q3935" s="4"/>
      <c r="R3935" s="5"/>
      <c r="AC3935" s="6"/>
    </row>
    <row r="3936" spans="16:29" x14ac:dyDescent="0.25">
      <c r="P3936" s="3"/>
      <c r="Q3936" s="4"/>
      <c r="R3936" s="5"/>
      <c r="AC3936" s="6"/>
    </row>
    <row r="3937" spans="16:29" x14ac:dyDescent="0.25">
      <c r="P3937" s="3"/>
      <c r="Q3937" s="4"/>
      <c r="R3937" s="5"/>
      <c r="AC3937" s="6"/>
    </row>
    <row r="3938" spans="16:29" x14ac:dyDescent="0.25">
      <c r="P3938" s="3"/>
      <c r="Q3938" s="4"/>
      <c r="R3938" s="5"/>
      <c r="AC3938" s="6"/>
    </row>
    <row r="3939" spans="16:29" x14ac:dyDescent="0.25">
      <c r="P3939" s="3"/>
      <c r="Q3939" s="4"/>
      <c r="R3939" s="5"/>
      <c r="AC3939" s="6"/>
    </row>
    <row r="3940" spans="16:29" x14ac:dyDescent="0.25">
      <c r="P3940" s="3"/>
      <c r="Q3940" s="4"/>
      <c r="R3940" s="5"/>
      <c r="AC3940" s="6"/>
    </row>
    <row r="3941" spans="16:29" x14ac:dyDescent="0.25">
      <c r="P3941" s="3"/>
      <c r="Q3941" s="4"/>
      <c r="R3941" s="5"/>
      <c r="AC3941" s="6"/>
    </row>
    <row r="3942" spans="16:29" x14ac:dyDescent="0.25">
      <c r="P3942" s="3"/>
      <c r="Q3942" s="4"/>
      <c r="R3942" s="5"/>
      <c r="AC3942" s="6"/>
    </row>
    <row r="3943" spans="16:29" x14ac:dyDescent="0.25">
      <c r="P3943" s="3"/>
      <c r="Q3943" s="4"/>
      <c r="R3943" s="5"/>
      <c r="AC3943" s="6"/>
    </row>
    <row r="3944" spans="16:29" x14ac:dyDescent="0.25">
      <c r="P3944" s="3"/>
      <c r="Q3944" s="4"/>
      <c r="R3944" s="5"/>
      <c r="AC3944" s="6"/>
    </row>
    <row r="3945" spans="16:29" x14ac:dyDescent="0.25">
      <c r="P3945" s="3"/>
      <c r="Q3945" s="4"/>
      <c r="R3945" s="5"/>
      <c r="AC3945" s="6"/>
    </row>
    <row r="3946" spans="16:29" x14ac:dyDescent="0.25">
      <c r="P3946" s="3"/>
      <c r="Q3946" s="4"/>
      <c r="R3946" s="5"/>
      <c r="AC3946" s="6"/>
    </row>
    <row r="3947" spans="16:29" x14ac:dyDescent="0.25">
      <c r="P3947" s="3"/>
      <c r="Q3947" s="4"/>
      <c r="R3947" s="5"/>
      <c r="AC3947" s="6"/>
    </row>
    <row r="3948" spans="16:29" x14ac:dyDescent="0.25">
      <c r="P3948" s="3"/>
      <c r="Q3948" s="4"/>
      <c r="R3948" s="5"/>
      <c r="AC3948" s="6"/>
    </row>
    <row r="3949" spans="16:29" x14ac:dyDescent="0.25">
      <c r="P3949" s="3"/>
      <c r="Q3949" s="4"/>
      <c r="R3949" s="5"/>
      <c r="AC3949" s="6"/>
    </row>
    <row r="3950" spans="16:29" x14ac:dyDescent="0.25">
      <c r="P3950" s="3"/>
      <c r="Q3950" s="4"/>
      <c r="R3950" s="5"/>
      <c r="AC3950" s="6"/>
    </row>
    <row r="3951" spans="16:29" x14ac:dyDescent="0.25">
      <c r="P3951" s="3"/>
      <c r="Q3951" s="4"/>
      <c r="R3951" s="5"/>
      <c r="AC3951" s="6"/>
    </row>
    <row r="3952" spans="16:29" x14ac:dyDescent="0.25">
      <c r="P3952" s="3"/>
      <c r="Q3952" s="4"/>
      <c r="R3952" s="5"/>
      <c r="AC3952" s="6"/>
    </row>
    <row r="3953" spans="16:29" x14ac:dyDescent="0.25">
      <c r="P3953" s="3"/>
      <c r="Q3953" s="4"/>
      <c r="R3953" s="5"/>
      <c r="AC3953" s="6"/>
    </row>
    <row r="3954" spans="16:29" x14ac:dyDescent="0.25">
      <c r="P3954" s="3"/>
      <c r="Q3954" s="4"/>
      <c r="R3954" s="5"/>
      <c r="AC3954" s="6"/>
    </row>
    <row r="3955" spans="16:29" x14ac:dyDescent="0.25">
      <c r="P3955" s="3"/>
      <c r="Q3955" s="4"/>
      <c r="R3955" s="5"/>
      <c r="AC3955" s="6"/>
    </row>
    <row r="3956" spans="16:29" x14ac:dyDescent="0.25">
      <c r="P3956" s="3"/>
      <c r="Q3956" s="4"/>
      <c r="R3956" s="5"/>
      <c r="AC3956" s="6"/>
    </row>
    <row r="3957" spans="16:29" x14ac:dyDescent="0.25">
      <c r="P3957" s="3"/>
      <c r="Q3957" s="4"/>
      <c r="R3957" s="5"/>
      <c r="AC3957" s="6"/>
    </row>
    <row r="3958" spans="16:29" x14ac:dyDescent="0.25">
      <c r="P3958" s="3"/>
      <c r="Q3958" s="4"/>
      <c r="R3958" s="5"/>
      <c r="AC3958" s="6"/>
    </row>
    <row r="3959" spans="16:29" x14ac:dyDescent="0.25">
      <c r="P3959" s="3"/>
      <c r="Q3959" s="4"/>
      <c r="R3959" s="5"/>
      <c r="AC3959" s="6"/>
    </row>
    <row r="3960" spans="16:29" x14ac:dyDescent="0.25">
      <c r="P3960" s="3"/>
      <c r="Q3960" s="4"/>
      <c r="R3960" s="5"/>
      <c r="AC3960" s="6"/>
    </row>
    <row r="3961" spans="16:29" x14ac:dyDescent="0.25">
      <c r="P3961" s="3"/>
      <c r="Q3961" s="4"/>
      <c r="R3961" s="5"/>
      <c r="AC3961" s="6"/>
    </row>
    <row r="3962" spans="16:29" x14ac:dyDescent="0.25">
      <c r="P3962" s="3"/>
      <c r="Q3962" s="4"/>
      <c r="R3962" s="5"/>
      <c r="AC3962" s="6"/>
    </row>
    <row r="3963" spans="16:29" x14ac:dyDescent="0.25">
      <c r="P3963" s="3"/>
      <c r="Q3963" s="4"/>
      <c r="R3963" s="5"/>
      <c r="AC3963" s="6"/>
    </row>
    <row r="3964" spans="16:29" x14ac:dyDescent="0.25">
      <c r="P3964" s="3"/>
      <c r="Q3964" s="4"/>
      <c r="R3964" s="5"/>
      <c r="AC3964" s="6"/>
    </row>
    <row r="3965" spans="16:29" x14ac:dyDescent="0.25">
      <c r="P3965" s="3"/>
      <c r="Q3965" s="4"/>
      <c r="R3965" s="5"/>
      <c r="AC3965" s="6"/>
    </row>
    <row r="3966" spans="16:29" x14ac:dyDescent="0.25">
      <c r="P3966" s="3"/>
      <c r="Q3966" s="4"/>
      <c r="R3966" s="5"/>
      <c r="AC3966" s="6"/>
    </row>
    <row r="3967" spans="16:29" x14ac:dyDescent="0.25">
      <c r="P3967" s="3"/>
      <c r="Q3967" s="4"/>
      <c r="R3967" s="5"/>
      <c r="AC3967" s="6"/>
    </row>
    <row r="3968" spans="16:29" x14ac:dyDescent="0.25">
      <c r="P3968" s="3"/>
      <c r="Q3968" s="4"/>
      <c r="R3968" s="5"/>
      <c r="AC3968" s="6"/>
    </row>
    <row r="3969" spans="16:29" x14ac:dyDescent="0.25">
      <c r="P3969" s="3"/>
      <c r="Q3969" s="4"/>
      <c r="R3969" s="5"/>
      <c r="AC3969" s="6"/>
    </row>
    <row r="3970" spans="16:29" x14ac:dyDescent="0.25">
      <c r="P3970" s="3"/>
      <c r="Q3970" s="4"/>
      <c r="R3970" s="5"/>
      <c r="AC3970" s="6"/>
    </row>
    <row r="3971" spans="16:29" x14ac:dyDescent="0.25">
      <c r="P3971" s="3"/>
      <c r="Q3971" s="4"/>
      <c r="R3971" s="5"/>
      <c r="AC3971" s="6"/>
    </row>
    <row r="3972" spans="16:29" x14ac:dyDescent="0.25">
      <c r="P3972" s="3"/>
      <c r="Q3972" s="4"/>
      <c r="R3972" s="5"/>
      <c r="AC3972" s="6"/>
    </row>
    <row r="3973" spans="16:29" x14ac:dyDescent="0.25">
      <c r="P3973" s="3"/>
      <c r="Q3973" s="4"/>
      <c r="R3973" s="5"/>
      <c r="AC3973" s="6"/>
    </row>
    <row r="3974" spans="16:29" x14ac:dyDescent="0.25">
      <c r="P3974" s="3"/>
      <c r="Q3974" s="4"/>
      <c r="R3974" s="5"/>
      <c r="AC3974" s="6"/>
    </row>
    <row r="3975" spans="16:29" x14ac:dyDescent="0.25">
      <c r="P3975" s="3"/>
      <c r="Q3975" s="4"/>
      <c r="R3975" s="5"/>
      <c r="AC3975" s="6"/>
    </row>
    <row r="3976" spans="16:29" x14ac:dyDescent="0.25">
      <c r="P3976" s="3"/>
      <c r="Q3976" s="4"/>
      <c r="R3976" s="5"/>
      <c r="AC3976" s="6"/>
    </row>
    <row r="3977" spans="16:29" x14ac:dyDescent="0.25">
      <c r="P3977" s="3"/>
      <c r="Q3977" s="4"/>
      <c r="R3977" s="5"/>
      <c r="AC3977" s="6"/>
    </row>
    <row r="3978" spans="16:29" x14ac:dyDescent="0.25">
      <c r="P3978" s="3"/>
      <c r="Q3978" s="4"/>
      <c r="R3978" s="5"/>
      <c r="AC3978" s="6"/>
    </row>
    <row r="3979" spans="16:29" x14ac:dyDescent="0.25">
      <c r="P3979" s="3"/>
      <c r="Q3979" s="4"/>
      <c r="R3979" s="5"/>
      <c r="AC3979" s="6"/>
    </row>
    <row r="3980" spans="16:29" x14ac:dyDescent="0.25">
      <c r="P3980" s="3"/>
      <c r="Q3980" s="4"/>
      <c r="R3980" s="5"/>
      <c r="AC3980" s="6"/>
    </row>
    <row r="3981" spans="16:29" x14ac:dyDescent="0.25">
      <c r="P3981" s="3"/>
      <c r="Q3981" s="4"/>
      <c r="R3981" s="5"/>
      <c r="AC3981" s="6"/>
    </row>
    <row r="3982" spans="16:29" x14ac:dyDescent="0.25">
      <c r="P3982" s="3"/>
      <c r="Q3982" s="4"/>
      <c r="R3982" s="5"/>
      <c r="AC3982" s="6"/>
    </row>
    <row r="3983" spans="16:29" x14ac:dyDescent="0.25">
      <c r="P3983" s="3"/>
      <c r="Q3983" s="4"/>
      <c r="R3983" s="5"/>
      <c r="AC3983" s="6"/>
    </row>
    <row r="3984" spans="16:29" x14ac:dyDescent="0.25">
      <c r="P3984" s="3"/>
      <c r="Q3984" s="4"/>
      <c r="R3984" s="5"/>
      <c r="AC3984" s="6"/>
    </row>
    <row r="3985" spans="16:29" x14ac:dyDescent="0.25">
      <c r="P3985" s="3"/>
      <c r="Q3985" s="4"/>
      <c r="R3985" s="5"/>
      <c r="AC3985" s="6"/>
    </row>
    <row r="3986" spans="16:29" x14ac:dyDescent="0.25">
      <c r="P3986" s="3"/>
      <c r="Q3986" s="4"/>
      <c r="R3986" s="5"/>
      <c r="AC3986" s="6"/>
    </row>
    <row r="3987" spans="16:29" x14ac:dyDescent="0.25">
      <c r="P3987" s="3"/>
      <c r="Q3987" s="4"/>
      <c r="R3987" s="5"/>
      <c r="AC3987" s="6"/>
    </row>
    <row r="3988" spans="16:29" x14ac:dyDescent="0.25">
      <c r="P3988" s="3"/>
      <c r="Q3988" s="4"/>
      <c r="R3988" s="5"/>
      <c r="AC3988" s="6"/>
    </row>
    <row r="3989" spans="16:29" x14ac:dyDescent="0.25">
      <c r="P3989" s="3"/>
      <c r="Q3989" s="4"/>
      <c r="R3989" s="5"/>
      <c r="AC3989" s="6"/>
    </row>
    <row r="3990" spans="16:29" x14ac:dyDescent="0.25">
      <c r="P3990" s="3"/>
      <c r="Q3990" s="4"/>
      <c r="R3990" s="5"/>
      <c r="AC3990" s="6"/>
    </row>
    <row r="3991" spans="16:29" x14ac:dyDescent="0.25">
      <c r="P3991" s="3"/>
      <c r="Q3991" s="4"/>
      <c r="R3991" s="5"/>
      <c r="AC3991" s="6"/>
    </row>
    <row r="3992" spans="16:29" x14ac:dyDescent="0.25">
      <c r="P3992" s="3"/>
      <c r="Q3992" s="4"/>
      <c r="R3992" s="5"/>
      <c r="AC3992" s="6"/>
    </row>
    <row r="3993" spans="16:29" x14ac:dyDescent="0.25">
      <c r="P3993" s="3"/>
      <c r="Q3993" s="4"/>
      <c r="R3993" s="5"/>
      <c r="AC3993" s="6"/>
    </row>
    <row r="3994" spans="16:29" x14ac:dyDescent="0.25">
      <c r="P3994" s="3"/>
      <c r="Q3994" s="4"/>
      <c r="R3994" s="5"/>
      <c r="AC3994" s="6"/>
    </row>
    <row r="3995" spans="16:29" x14ac:dyDescent="0.25">
      <c r="P3995" s="3"/>
      <c r="Q3995" s="4"/>
      <c r="R3995" s="5"/>
      <c r="AC3995" s="6"/>
    </row>
    <row r="3996" spans="16:29" x14ac:dyDescent="0.25">
      <c r="P3996" s="3"/>
      <c r="Q3996" s="4"/>
      <c r="R3996" s="5"/>
      <c r="AC3996" s="6"/>
    </row>
    <row r="3997" spans="16:29" x14ac:dyDescent="0.25">
      <c r="P3997" s="3"/>
      <c r="Q3997" s="4"/>
      <c r="R3997" s="5"/>
      <c r="AC3997" s="6"/>
    </row>
    <row r="3998" spans="16:29" x14ac:dyDescent="0.25">
      <c r="P3998" s="3"/>
      <c r="Q3998" s="4"/>
      <c r="R3998" s="5"/>
      <c r="AC3998" s="6"/>
    </row>
    <row r="3999" spans="16:29" x14ac:dyDescent="0.25">
      <c r="P3999" s="3"/>
      <c r="Q3999" s="4"/>
      <c r="R3999" s="5"/>
      <c r="AC3999" s="6"/>
    </row>
    <row r="4000" spans="16:29" x14ac:dyDescent="0.25">
      <c r="P4000" s="3"/>
      <c r="Q4000" s="4"/>
      <c r="R4000" s="5"/>
      <c r="AC4000" s="6"/>
    </row>
    <row r="4001" spans="16:29" x14ac:dyDescent="0.25">
      <c r="P4001" s="3"/>
      <c r="Q4001" s="4"/>
      <c r="R4001" s="5"/>
      <c r="AC4001" s="6"/>
    </row>
    <row r="4002" spans="16:29" x14ac:dyDescent="0.25">
      <c r="P4002" s="3"/>
      <c r="Q4002" s="4"/>
      <c r="R4002" s="5"/>
      <c r="AC4002" s="6"/>
    </row>
    <row r="4003" spans="16:29" x14ac:dyDescent="0.25">
      <c r="P4003" s="3"/>
      <c r="Q4003" s="4"/>
      <c r="R4003" s="5"/>
      <c r="AC4003" s="6"/>
    </row>
    <row r="4004" spans="16:29" x14ac:dyDescent="0.25">
      <c r="P4004" s="3"/>
      <c r="Q4004" s="4"/>
      <c r="R4004" s="5"/>
      <c r="AC4004" s="6"/>
    </row>
    <row r="4005" spans="16:29" x14ac:dyDescent="0.25">
      <c r="P4005" s="3"/>
      <c r="Q4005" s="4"/>
      <c r="R4005" s="5"/>
      <c r="AC4005" s="6"/>
    </row>
    <row r="4006" spans="16:29" x14ac:dyDescent="0.25">
      <c r="P4006" s="3"/>
      <c r="Q4006" s="4"/>
      <c r="R4006" s="5"/>
      <c r="AC4006" s="6"/>
    </row>
    <row r="4007" spans="16:29" x14ac:dyDescent="0.25">
      <c r="P4007" s="3"/>
      <c r="Q4007" s="4"/>
      <c r="R4007" s="5"/>
      <c r="AC4007" s="6"/>
    </row>
    <row r="4008" spans="16:29" x14ac:dyDescent="0.25">
      <c r="P4008" s="3"/>
      <c r="Q4008" s="4"/>
      <c r="R4008" s="5"/>
      <c r="AC4008" s="6"/>
    </row>
    <row r="4009" spans="16:29" x14ac:dyDescent="0.25">
      <c r="P4009" s="3"/>
      <c r="Q4009" s="4"/>
      <c r="R4009" s="5"/>
      <c r="AC4009" s="6"/>
    </row>
    <row r="4010" spans="16:29" x14ac:dyDescent="0.25">
      <c r="P4010" s="3"/>
      <c r="Q4010" s="4"/>
      <c r="R4010" s="5"/>
      <c r="AC4010" s="6"/>
    </row>
    <row r="4011" spans="16:29" x14ac:dyDescent="0.25">
      <c r="P4011" s="3"/>
      <c r="Q4011" s="4"/>
      <c r="R4011" s="5"/>
      <c r="AC4011" s="6"/>
    </row>
    <row r="4012" spans="16:29" x14ac:dyDescent="0.25">
      <c r="P4012" s="3"/>
      <c r="Q4012" s="4"/>
      <c r="R4012" s="5"/>
      <c r="AC4012" s="6"/>
    </row>
    <row r="4013" spans="16:29" x14ac:dyDescent="0.25">
      <c r="P4013" s="3"/>
      <c r="Q4013" s="4"/>
      <c r="R4013" s="5"/>
      <c r="AC4013" s="6"/>
    </row>
    <row r="4014" spans="16:29" x14ac:dyDescent="0.25">
      <c r="P4014" s="3"/>
      <c r="Q4014" s="4"/>
      <c r="R4014" s="5"/>
      <c r="AC4014" s="6"/>
    </row>
    <row r="4015" spans="16:29" x14ac:dyDescent="0.25">
      <c r="P4015" s="3"/>
      <c r="Q4015" s="4"/>
      <c r="R4015" s="5"/>
      <c r="AC4015" s="6"/>
    </row>
    <row r="4016" spans="16:29" x14ac:dyDescent="0.25">
      <c r="P4016" s="3"/>
      <c r="Q4016" s="4"/>
      <c r="R4016" s="5"/>
      <c r="AC4016" s="6"/>
    </row>
    <row r="4017" spans="16:29" x14ac:dyDescent="0.25">
      <c r="P4017" s="3"/>
      <c r="Q4017" s="4"/>
      <c r="R4017" s="5"/>
      <c r="AC4017" s="6"/>
    </row>
    <row r="4018" spans="16:29" x14ac:dyDescent="0.25">
      <c r="P4018" s="3"/>
      <c r="Q4018" s="4"/>
      <c r="R4018" s="5"/>
      <c r="AC4018" s="6"/>
    </row>
    <row r="4019" spans="16:29" x14ac:dyDescent="0.25">
      <c r="P4019" s="3"/>
      <c r="Q4019" s="4"/>
      <c r="R4019" s="5"/>
      <c r="AC4019" s="6"/>
    </row>
    <row r="4020" spans="16:29" x14ac:dyDescent="0.25">
      <c r="P4020" s="3"/>
      <c r="Q4020" s="4"/>
      <c r="R4020" s="5"/>
      <c r="AC4020" s="6"/>
    </row>
    <row r="4021" spans="16:29" x14ac:dyDescent="0.25">
      <c r="P4021" s="3"/>
      <c r="Q4021" s="4"/>
      <c r="R4021" s="5"/>
      <c r="AC4021" s="6"/>
    </row>
    <row r="4022" spans="16:29" x14ac:dyDescent="0.25">
      <c r="P4022" s="3"/>
      <c r="Q4022" s="4"/>
      <c r="R4022" s="5"/>
      <c r="AC4022" s="6"/>
    </row>
    <row r="4023" spans="16:29" x14ac:dyDescent="0.25">
      <c r="P4023" s="3"/>
      <c r="Q4023" s="4"/>
      <c r="R4023" s="5"/>
      <c r="AC4023" s="6"/>
    </row>
    <row r="4024" spans="16:29" x14ac:dyDescent="0.25">
      <c r="P4024" s="3"/>
      <c r="Q4024" s="4"/>
      <c r="R4024" s="5"/>
      <c r="AC4024" s="6"/>
    </row>
    <row r="4025" spans="16:29" x14ac:dyDescent="0.25">
      <c r="P4025" s="3"/>
      <c r="Q4025" s="4"/>
      <c r="R4025" s="5"/>
      <c r="AC4025" s="6"/>
    </row>
    <row r="4026" spans="16:29" x14ac:dyDescent="0.25">
      <c r="P4026" s="3"/>
      <c r="Q4026" s="4"/>
      <c r="R4026" s="5"/>
      <c r="AC4026" s="6"/>
    </row>
    <row r="4027" spans="16:29" x14ac:dyDescent="0.25">
      <c r="P4027" s="3"/>
      <c r="Q4027" s="4"/>
      <c r="R4027" s="5"/>
      <c r="AC4027" s="6"/>
    </row>
    <row r="4028" spans="16:29" x14ac:dyDescent="0.25">
      <c r="P4028" s="3"/>
      <c r="Q4028" s="4"/>
      <c r="R4028" s="5"/>
      <c r="AC4028" s="6"/>
    </row>
    <row r="4029" spans="16:29" x14ac:dyDescent="0.25">
      <c r="P4029" s="3"/>
      <c r="Q4029" s="4"/>
      <c r="R4029" s="5"/>
      <c r="AC4029" s="6"/>
    </row>
    <row r="4030" spans="16:29" x14ac:dyDescent="0.25">
      <c r="P4030" s="3"/>
      <c r="Q4030" s="4"/>
      <c r="R4030" s="5"/>
      <c r="AC4030" s="6"/>
    </row>
    <row r="4031" spans="16:29" x14ac:dyDescent="0.25">
      <c r="P4031" s="3"/>
      <c r="Q4031" s="4"/>
      <c r="R4031" s="5"/>
      <c r="AC4031" s="6"/>
    </row>
    <row r="4032" spans="16:29" x14ac:dyDescent="0.25">
      <c r="P4032" s="3"/>
      <c r="Q4032" s="4"/>
      <c r="R4032" s="5"/>
      <c r="AC4032" s="6"/>
    </row>
    <row r="4033" spans="16:29" x14ac:dyDescent="0.25">
      <c r="P4033" s="3"/>
      <c r="Q4033" s="4"/>
      <c r="R4033" s="5"/>
      <c r="AC4033" s="6"/>
    </row>
    <row r="4034" spans="16:29" x14ac:dyDescent="0.25">
      <c r="P4034" s="3"/>
      <c r="Q4034" s="4"/>
      <c r="R4034" s="5"/>
      <c r="AC4034" s="6"/>
    </row>
    <row r="4035" spans="16:29" x14ac:dyDescent="0.25">
      <c r="P4035" s="3"/>
      <c r="Q4035" s="4"/>
      <c r="R4035" s="5"/>
      <c r="AC4035" s="6"/>
    </row>
    <row r="4036" spans="16:29" x14ac:dyDescent="0.25">
      <c r="P4036" s="3"/>
      <c r="Q4036" s="4"/>
      <c r="R4036" s="5"/>
      <c r="AC4036" s="6"/>
    </row>
    <row r="4037" spans="16:29" x14ac:dyDescent="0.25">
      <c r="P4037" s="3"/>
      <c r="Q4037" s="4"/>
      <c r="R4037" s="5"/>
      <c r="AC4037" s="6"/>
    </row>
    <row r="4038" spans="16:29" x14ac:dyDescent="0.25">
      <c r="P4038" s="3"/>
      <c r="Q4038" s="4"/>
      <c r="R4038" s="5"/>
      <c r="AC4038" s="6"/>
    </row>
    <row r="4039" spans="16:29" x14ac:dyDescent="0.25">
      <c r="P4039" s="3"/>
      <c r="Q4039" s="4"/>
      <c r="R4039" s="5"/>
      <c r="AC4039" s="6"/>
    </row>
    <row r="4040" spans="16:29" x14ac:dyDescent="0.25">
      <c r="P4040" s="3"/>
      <c r="Q4040" s="4"/>
      <c r="R4040" s="5"/>
      <c r="AC4040" s="6"/>
    </row>
    <row r="4041" spans="16:29" x14ac:dyDescent="0.25">
      <c r="P4041" s="3"/>
      <c r="Q4041" s="4"/>
      <c r="R4041" s="5"/>
      <c r="AC4041" s="6"/>
    </row>
    <row r="4042" spans="16:29" x14ac:dyDescent="0.25">
      <c r="P4042" s="3"/>
      <c r="Q4042" s="4"/>
      <c r="R4042" s="5"/>
      <c r="AC4042" s="6"/>
    </row>
    <row r="4043" spans="16:29" x14ac:dyDescent="0.25">
      <c r="P4043" s="3"/>
      <c r="Q4043" s="4"/>
      <c r="R4043" s="5"/>
      <c r="AC4043" s="6"/>
    </row>
    <row r="4044" spans="16:29" x14ac:dyDescent="0.25">
      <c r="P4044" s="3"/>
      <c r="Q4044" s="4"/>
      <c r="R4044" s="5"/>
      <c r="AC4044" s="6"/>
    </row>
    <row r="4045" spans="16:29" x14ac:dyDescent="0.25">
      <c r="P4045" s="3"/>
      <c r="Q4045" s="4"/>
      <c r="R4045" s="5"/>
      <c r="AC4045" s="6"/>
    </row>
    <row r="4046" spans="16:29" x14ac:dyDescent="0.25">
      <c r="P4046" s="3"/>
      <c r="Q4046" s="4"/>
      <c r="R4046" s="5"/>
      <c r="AC4046" s="6"/>
    </row>
    <row r="4047" spans="16:29" x14ac:dyDescent="0.25">
      <c r="P4047" s="3"/>
      <c r="Q4047" s="4"/>
      <c r="R4047" s="5"/>
      <c r="AC4047" s="6"/>
    </row>
    <row r="4048" spans="16:29" x14ac:dyDescent="0.25">
      <c r="P4048" s="3"/>
      <c r="Q4048" s="4"/>
      <c r="R4048" s="5"/>
      <c r="AC4048" s="6"/>
    </row>
    <row r="4049" spans="16:29" x14ac:dyDescent="0.25">
      <c r="P4049" s="3"/>
      <c r="Q4049" s="4"/>
      <c r="R4049" s="5"/>
      <c r="AC4049" s="6"/>
    </row>
    <row r="4050" spans="16:29" x14ac:dyDescent="0.25">
      <c r="P4050" s="3"/>
      <c r="Q4050" s="4"/>
      <c r="R4050" s="5"/>
      <c r="AC4050" s="6"/>
    </row>
    <row r="4051" spans="16:29" x14ac:dyDescent="0.25">
      <c r="P4051" s="3"/>
      <c r="Q4051" s="4"/>
      <c r="R4051" s="5"/>
      <c r="AC4051" s="6"/>
    </row>
    <row r="4052" spans="16:29" x14ac:dyDescent="0.25">
      <c r="P4052" s="3"/>
      <c r="Q4052" s="4"/>
      <c r="R4052" s="5"/>
      <c r="AC4052" s="6"/>
    </row>
    <row r="4053" spans="16:29" x14ac:dyDescent="0.25">
      <c r="P4053" s="3"/>
      <c r="Q4053" s="4"/>
      <c r="R4053" s="5"/>
      <c r="AC4053" s="6"/>
    </row>
    <row r="4054" spans="16:29" x14ac:dyDescent="0.25">
      <c r="P4054" s="3"/>
      <c r="Q4054" s="4"/>
      <c r="R4054" s="5"/>
      <c r="AC4054" s="6"/>
    </row>
    <row r="4055" spans="16:29" x14ac:dyDescent="0.25">
      <c r="P4055" s="3"/>
      <c r="Q4055" s="4"/>
      <c r="R4055" s="5"/>
      <c r="AC4055" s="6"/>
    </row>
    <row r="4056" spans="16:29" x14ac:dyDescent="0.25">
      <c r="P4056" s="3"/>
      <c r="Q4056" s="4"/>
      <c r="R4056" s="5"/>
      <c r="AC4056" s="6"/>
    </row>
    <row r="4057" spans="16:29" x14ac:dyDescent="0.25">
      <c r="P4057" s="3"/>
      <c r="Q4057" s="4"/>
      <c r="R4057" s="5"/>
      <c r="AC4057" s="6"/>
    </row>
    <row r="4058" spans="16:29" x14ac:dyDescent="0.25">
      <c r="P4058" s="3"/>
      <c r="Q4058" s="4"/>
      <c r="R4058" s="5"/>
      <c r="AC4058" s="6"/>
    </row>
    <row r="4059" spans="16:29" x14ac:dyDescent="0.25">
      <c r="P4059" s="3"/>
      <c r="Q4059" s="4"/>
      <c r="R4059" s="5"/>
      <c r="AC4059" s="6"/>
    </row>
    <row r="4060" spans="16:29" x14ac:dyDescent="0.25">
      <c r="P4060" s="3"/>
      <c r="Q4060" s="4"/>
      <c r="R4060" s="5"/>
      <c r="AC4060" s="6"/>
    </row>
    <row r="4061" spans="16:29" x14ac:dyDescent="0.25">
      <c r="P4061" s="3"/>
      <c r="Q4061" s="4"/>
      <c r="R4061" s="5"/>
      <c r="AC4061" s="6"/>
    </row>
    <row r="4062" spans="16:29" x14ac:dyDescent="0.25">
      <c r="P4062" s="3"/>
      <c r="Q4062" s="4"/>
      <c r="R4062" s="5"/>
      <c r="AC4062" s="6"/>
    </row>
    <row r="4063" spans="16:29" x14ac:dyDescent="0.25">
      <c r="P4063" s="3"/>
      <c r="Q4063" s="4"/>
      <c r="R4063" s="5"/>
      <c r="AC4063" s="6"/>
    </row>
    <row r="4064" spans="16:29" x14ac:dyDescent="0.25">
      <c r="P4064" s="3"/>
      <c r="Q4064" s="4"/>
      <c r="R4064" s="5"/>
      <c r="AC4064" s="6"/>
    </row>
    <row r="4065" spans="16:29" x14ac:dyDescent="0.25">
      <c r="P4065" s="3"/>
      <c r="Q4065" s="4"/>
      <c r="R4065" s="5"/>
      <c r="AC4065" s="6"/>
    </row>
    <row r="4066" spans="16:29" x14ac:dyDescent="0.25">
      <c r="P4066" s="3"/>
      <c r="Q4066" s="4"/>
      <c r="R4066" s="5"/>
      <c r="AC4066" s="6"/>
    </row>
    <row r="4067" spans="16:29" x14ac:dyDescent="0.25">
      <c r="P4067" s="3"/>
      <c r="Q4067" s="4"/>
      <c r="R4067" s="5"/>
      <c r="AC4067" s="6"/>
    </row>
    <row r="4068" spans="16:29" x14ac:dyDescent="0.25">
      <c r="P4068" s="3"/>
      <c r="Q4068" s="4"/>
      <c r="R4068" s="5"/>
      <c r="AC4068" s="6"/>
    </row>
    <row r="4069" spans="16:29" x14ac:dyDescent="0.25">
      <c r="P4069" s="3"/>
      <c r="Q4069" s="4"/>
      <c r="R4069" s="5"/>
      <c r="AC4069" s="6"/>
    </row>
    <row r="4070" spans="16:29" x14ac:dyDescent="0.25">
      <c r="P4070" s="3"/>
      <c r="Q4070" s="4"/>
      <c r="R4070" s="5"/>
      <c r="AC4070" s="6"/>
    </row>
    <row r="4071" spans="16:29" x14ac:dyDescent="0.25">
      <c r="P4071" s="3"/>
      <c r="Q4071" s="4"/>
      <c r="R4071" s="5"/>
      <c r="AC4071" s="6"/>
    </row>
    <row r="4072" spans="16:29" x14ac:dyDescent="0.25">
      <c r="P4072" s="3"/>
      <c r="Q4072" s="4"/>
      <c r="R4072" s="5"/>
      <c r="AC4072" s="6"/>
    </row>
    <row r="4073" spans="16:29" x14ac:dyDescent="0.25">
      <c r="P4073" s="3"/>
      <c r="Q4073" s="4"/>
      <c r="R4073" s="5"/>
      <c r="AC4073" s="6"/>
    </row>
    <row r="4074" spans="16:29" x14ac:dyDescent="0.25">
      <c r="P4074" s="3"/>
      <c r="Q4074" s="4"/>
      <c r="R4074" s="5"/>
      <c r="AC4074" s="6"/>
    </row>
    <row r="4075" spans="16:29" x14ac:dyDescent="0.25">
      <c r="P4075" s="3"/>
      <c r="Q4075" s="4"/>
      <c r="R4075" s="5"/>
      <c r="AC4075" s="6"/>
    </row>
    <row r="4076" spans="16:29" x14ac:dyDescent="0.25">
      <c r="P4076" s="3"/>
      <c r="Q4076" s="4"/>
      <c r="R4076" s="5"/>
      <c r="AC4076" s="6"/>
    </row>
    <row r="4077" spans="16:29" x14ac:dyDescent="0.25">
      <c r="P4077" s="3"/>
      <c r="Q4077" s="4"/>
      <c r="R4077" s="5"/>
      <c r="AC4077" s="6"/>
    </row>
    <row r="4078" spans="16:29" x14ac:dyDescent="0.25">
      <c r="P4078" s="3"/>
      <c r="Q4078" s="4"/>
      <c r="R4078" s="5"/>
      <c r="AC4078" s="6"/>
    </row>
    <row r="4079" spans="16:29" x14ac:dyDescent="0.25">
      <c r="P4079" s="3"/>
      <c r="Q4079" s="4"/>
      <c r="R4079" s="5"/>
      <c r="AC4079" s="6"/>
    </row>
    <row r="4080" spans="16:29" x14ac:dyDescent="0.25">
      <c r="P4080" s="3"/>
      <c r="Q4080" s="4"/>
      <c r="R4080" s="5"/>
      <c r="AC4080" s="6"/>
    </row>
    <row r="4081" spans="16:29" x14ac:dyDescent="0.25">
      <c r="P4081" s="3"/>
      <c r="Q4081" s="4"/>
      <c r="R4081" s="5"/>
      <c r="AC4081" s="6"/>
    </row>
    <row r="4082" spans="16:29" x14ac:dyDescent="0.25">
      <c r="P4082" s="3"/>
      <c r="Q4082" s="4"/>
      <c r="R4082" s="5"/>
      <c r="AC4082" s="6"/>
    </row>
    <row r="4083" spans="16:29" x14ac:dyDescent="0.25">
      <c r="P4083" s="3"/>
      <c r="Q4083" s="4"/>
      <c r="R4083" s="5"/>
      <c r="AC4083" s="6"/>
    </row>
    <row r="4084" spans="16:29" x14ac:dyDescent="0.25">
      <c r="P4084" s="3"/>
      <c r="Q4084" s="4"/>
      <c r="R4084" s="5"/>
      <c r="AC4084" s="6"/>
    </row>
    <row r="4085" spans="16:29" x14ac:dyDescent="0.25">
      <c r="P4085" s="3"/>
      <c r="Q4085" s="4"/>
      <c r="R4085" s="5"/>
      <c r="AC4085" s="6"/>
    </row>
    <row r="4086" spans="16:29" x14ac:dyDescent="0.25">
      <c r="P4086" s="3"/>
      <c r="Q4086" s="4"/>
      <c r="R4086" s="5"/>
      <c r="AC4086" s="6"/>
    </row>
    <row r="4087" spans="16:29" x14ac:dyDescent="0.25">
      <c r="P4087" s="3"/>
      <c r="Q4087" s="4"/>
      <c r="R4087" s="5"/>
      <c r="AC4087" s="6"/>
    </row>
    <row r="4088" spans="16:29" x14ac:dyDescent="0.25">
      <c r="P4088" s="3"/>
      <c r="Q4088" s="4"/>
      <c r="R4088" s="5"/>
      <c r="AC4088" s="6"/>
    </row>
    <row r="4089" spans="16:29" x14ac:dyDescent="0.25">
      <c r="P4089" s="3"/>
      <c r="Q4089" s="4"/>
      <c r="R4089" s="5"/>
      <c r="AC4089" s="6"/>
    </row>
    <row r="4090" spans="16:29" x14ac:dyDescent="0.25">
      <c r="P4090" s="3"/>
      <c r="Q4090" s="4"/>
      <c r="R4090" s="5"/>
      <c r="AC4090" s="6"/>
    </row>
    <row r="4091" spans="16:29" x14ac:dyDescent="0.25">
      <c r="P4091" s="3"/>
      <c r="Q4091" s="4"/>
      <c r="R4091" s="5"/>
      <c r="AC4091" s="6"/>
    </row>
    <row r="4092" spans="16:29" x14ac:dyDescent="0.25">
      <c r="P4092" s="3"/>
      <c r="Q4092" s="4"/>
      <c r="R4092" s="5"/>
      <c r="AC4092" s="6"/>
    </row>
    <row r="4093" spans="16:29" x14ac:dyDescent="0.25">
      <c r="P4093" s="3"/>
      <c r="Q4093" s="4"/>
      <c r="R4093" s="5"/>
      <c r="AC4093" s="6"/>
    </row>
    <row r="4094" spans="16:29" x14ac:dyDescent="0.25">
      <c r="P4094" s="3"/>
      <c r="Q4094" s="4"/>
      <c r="R4094" s="5"/>
      <c r="AC4094" s="6"/>
    </row>
    <row r="4095" spans="16:29" x14ac:dyDescent="0.25">
      <c r="P4095" s="3"/>
      <c r="Q4095" s="4"/>
      <c r="R4095" s="5"/>
      <c r="AC4095" s="6"/>
    </row>
    <row r="4096" spans="16:29" x14ac:dyDescent="0.25">
      <c r="P4096" s="3"/>
      <c r="Q4096" s="4"/>
      <c r="R4096" s="5"/>
      <c r="AC4096" s="6"/>
    </row>
    <row r="4097" spans="16:29" x14ac:dyDescent="0.25">
      <c r="P4097" s="3"/>
      <c r="Q4097" s="4"/>
      <c r="R4097" s="5"/>
      <c r="AC4097" s="6"/>
    </row>
    <row r="4098" spans="16:29" x14ac:dyDescent="0.25">
      <c r="P4098" s="3"/>
      <c r="Q4098" s="4"/>
      <c r="R4098" s="5"/>
      <c r="AC4098" s="6"/>
    </row>
    <row r="4099" spans="16:29" x14ac:dyDescent="0.25">
      <c r="P4099" s="3"/>
      <c r="Q4099" s="4"/>
      <c r="R4099" s="5"/>
      <c r="AC4099" s="6"/>
    </row>
    <row r="4100" spans="16:29" x14ac:dyDescent="0.25">
      <c r="P4100" s="3"/>
      <c r="Q4100" s="4"/>
      <c r="R4100" s="5"/>
      <c r="AC4100" s="6"/>
    </row>
    <row r="4101" spans="16:29" x14ac:dyDescent="0.25">
      <c r="P4101" s="3"/>
      <c r="Q4101" s="4"/>
      <c r="R4101" s="5"/>
      <c r="AC4101" s="6"/>
    </row>
    <row r="4102" spans="16:29" x14ac:dyDescent="0.25">
      <c r="P4102" s="3"/>
      <c r="Q4102" s="4"/>
      <c r="R4102" s="5"/>
      <c r="AC4102" s="6"/>
    </row>
    <row r="4103" spans="16:29" x14ac:dyDescent="0.25">
      <c r="P4103" s="3"/>
      <c r="Q4103" s="4"/>
      <c r="R4103" s="5"/>
      <c r="AC4103" s="6"/>
    </row>
    <row r="4104" spans="16:29" x14ac:dyDescent="0.25">
      <c r="P4104" s="3"/>
      <c r="Q4104" s="4"/>
      <c r="R4104" s="5"/>
      <c r="AC4104" s="6"/>
    </row>
    <row r="4105" spans="16:29" x14ac:dyDescent="0.25">
      <c r="P4105" s="3"/>
      <c r="Q4105" s="4"/>
      <c r="R4105" s="5"/>
      <c r="AC4105" s="6"/>
    </row>
    <row r="4106" spans="16:29" x14ac:dyDescent="0.25">
      <c r="P4106" s="3"/>
      <c r="Q4106" s="4"/>
      <c r="R4106" s="5"/>
      <c r="AC4106" s="6"/>
    </row>
    <row r="4107" spans="16:29" x14ac:dyDescent="0.25">
      <c r="P4107" s="3"/>
      <c r="Q4107" s="4"/>
      <c r="R4107" s="5"/>
      <c r="AC4107" s="6"/>
    </row>
    <row r="4108" spans="16:29" x14ac:dyDescent="0.25">
      <c r="P4108" s="3"/>
      <c r="Q4108" s="4"/>
      <c r="R4108" s="5"/>
      <c r="AC4108" s="6"/>
    </row>
    <row r="4109" spans="16:29" x14ac:dyDescent="0.25">
      <c r="P4109" s="3"/>
      <c r="Q4109" s="4"/>
      <c r="R4109" s="5"/>
      <c r="AC4109" s="6"/>
    </row>
    <row r="4110" spans="16:29" x14ac:dyDescent="0.25">
      <c r="P4110" s="3"/>
      <c r="Q4110" s="4"/>
      <c r="R4110" s="5"/>
      <c r="AC4110" s="6"/>
    </row>
    <row r="4111" spans="16:29" x14ac:dyDescent="0.25">
      <c r="P4111" s="3"/>
      <c r="Q4111" s="4"/>
      <c r="R4111" s="5"/>
      <c r="AC4111" s="6"/>
    </row>
    <row r="4112" spans="16:29" x14ac:dyDescent="0.25">
      <c r="P4112" s="3"/>
      <c r="Q4112" s="4"/>
      <c r="R4112" s="5"/>
      <c r="AC4112" s="6"/>
    </row>
    <row r="4113" spans="16:29" x14ac:dyDescent="0.25">
      <c r="P4113" s="3"/>
      <c r="Q4113" s="4"/>
      <c r="R4113" s="5"/>
      <c r="AC4113" s="6"/>
    </row>
    <row r="4114" spans="16:29" x14ac:dyDescent="0.25">
      <c r="P4114" s="3"/>
      <c r="Q4114" s="4"/>
      <c r="R4114" s="5"/>
      <c r="AC4114" s="6"/>
    </row>
    <row r="4115" spans="16:29" x14ac:dyDescent="0.25">
      <c r="P4115" s="3"/>
      <c r="Q4115" s="4"/>
      <c r="R4115" s="5"/>
      <c r="AC4115" s="6"/>
    </row>
    <row r="4116" spans="16:29" x14ac:dyDescent="0.25">
      <c r="P4116" s="3"/>
      <c r="Q4116" s="4"/>
      <c r="R4116" s="5"/>
      <c r="AC4116" s="6"/>
    </row>
    <row r="4117" spans="16:29" x14ac:dyDescent="0.25">
      <c r="P4117" s="3"/>
      <c r="Q4117" s="4"/>
      <c r="R4117" s="5"/>
      <c r="AC4117" s="6"/>
    </row>
    <row r="4118" spans="16:29" x14ac:dyDescent="0.25">
      <c r="P4118" s="3"/>
      <c r="Q4118" s="4"/>
      <c r="R4118" s="5"/>
      <c r="AC4118" s="6"/>
    </row>
    <row r="4119" spans="16:29" x14ac:dyDescent="0.25">
      <c r="P4119" s="3"/>
      <c r="Q4119" s="4"/>
      <c r="R4119" s="5"/>
      <c r="AC4119" s="6"/>
    </row>
    <row r="4120" spans="16:29" x14ac:dyDescent="0.25">
      <c r="P4120" s="3"/>
      <c r="Q4120" s="4"/>
      <c r="R4120" s="5"/>
      <c r="AC4120" s="6"/>
    </row>
    <row r="4121" spans="16:29" x14ac:dyDescent="0.25">
      <c r="P4121" s="3"/>
      <c r="Q4121" s="4"/>
      <c r="R4121" s="5"/>
      <c r="AC4121" s="6"/>
    </row>
    <row r="4122" spans="16:29" x14ac:dyDescent="0.25">
      <c r="P4122" s="3"/>
      <c r="Q4122" s="4"/>
      <c r="R4122" s="5"/>
      <c r="AC4122" s="6"/>
    </row>
    <row r="4123" spans="16:29" x14ac:dyDescent="0.25">
      <c r="P4123" s="3"/>
      <c r="Q4123" s="4"/>
      <c r="R4123" s="5"/>
      <c r="AC4123" s="6"/>
    </row>
    <row r="4124" spans="16:29" x14ac:dyDescent="0.25">
      <c r="P4124" s="3"/>
      <c r="Q4124" s="4"/>
      <c r="R4124" s="5"/>
      <c r="AC4124" s="6"/>
    </row>
    <row r="4125" spans="16:29" x14ac:dyDescent="0.25">
      <c r="P4125" s="3"/>
      <c r="Q4125" s="4"/>
      <c r="R4125" s="5"/>
      <c r="AC4125" s="6"/>
    </row>
    <row r="4126" spans="16:29" x14ac:dyDescent="0.25">
      <c r="P4126" s="3"/>
      <c r="Q4126" s="4"/>
      <c r="R4126" s="5"/>
      <c r="AC4126" s="6"/>
    </row>
    <row r="4127" spans="16:29" x14ac:dyDescent="0.25">
      <c r="P4127" s="3"/>
      <c r="Q4127" s="4"/>
      <c r="R4127" s="5"/>
      <c r="AC4127" s="6"/>
    </row>
    <row r="4128" spans="16:29" x14ac:dyDescent="0.25">
      <c r="P4128" s="3"/>
      <c r="Q4128" s="4"/>
      <c r="R4128" s="5"/>
      <c r="AC4128" s="6"/>
    </row>
    <row r="4129" spans="16:29" x14ac:dyDescent="0.25">
      <c r="P4129" s="3"/>
      <c r="Q4129" s="4"/>
      <c r="R4129" s="5"/>
      <c r="AC4129" s="6"/>
    </row>
    <row r="4130" spans="16:29" x14ac:dyDescent="0.25">
      <c r="P4130" s="3"/>
      <c r="Q4130" s="4"/>
      <c r="R4130" s="5"/>
      <c r="AC4130" s="6"/>
    </row>
    <row r="4131" spans="16:29" x14ac:dyDescent="0.25">
      <c r="P4131" s="3"/>
      <c r="Q4131" s="4"/>
      <c r="R4131" s="5"/>
      <c r="AC4131" s="6"/>
    </row>
    <row r="4132" spans="16:29" x14ac:dyDescent="0.25">
      <c r="P4132" s="3"/>
      <c r="Q4132" s="4"/>
      <c r="R4132" s="5"/>
      <c r="AC4132" s="6"/>
    </row>
    <row r="4133" spans="16:29" x14ac:dyDescent="0.25">
      <c r="P4133" s="3"/>
      <c r="Q4133" s="4"/>
      <c r="R4133" s="5"/>
      <c r="AC4133" s="6"/>
    </row>
    <row r="4134" spans="16:29" x14ac:dyDescent="0.25">
      <c r="P4134" s="3"/>
      <c r="Q4134" s="4"/>
      <c r="R4134" s="5"/>
      <c r="AC4134" s="6"/>
    </row>
    <row r="4135" spans="16:29" x14ac:dyDescent="0.25">
      <c r="P4135" s="3"/>
      <c r="Q4135" s="4"/>
      <c r="R4135" s="5"/>
      <c r="AC4135" s="6"/>
    </row>
    <row r="4136" spans="16:29" x14ac:dyDescent="0.25">
      <c r="P4136" s="3"/>
      <c r="Q4136" s="4"/>
      <c r="R4136" s="5"/>
      <c r="AC4136" s="6"/>
    </row>
    <row r="4137" spans="16:29" x14ac:dyDescent="0.25">
      <c r="P4137" s="3"/>
      <c r="Q4137" s="4"/>
      <c r="R4137" s="5"/>
      <c r="AC4137" s="6"/>
    </row>
    <row r="4138" spans="16:29" x14ac:dyDescent="0.25">
      <c r="P4138" s="3"/>
      <c r="Q4138" s="4"/>
      <c r="R4138" s="5"/>
      <c r="AC4138" s="6"/>
    </row>
    <row r="4139" spans="16:29" x14ac:dyDescent="0.25">
      <c r="P4139" s="3"/>
      <c r="Q4139" s="4"/>
      <c r="R4139" s="5"/>
      <c r="AC4139" s="6"/>
    </row>
    <row r="4140" spans="16:29" x14ac:dyDescent="0.25">
      <c r="P4140" s="3"/>
      <c r="Q4140" s="4"/>
      <c r="R4140" s="5"/>
      <c r="AC4140" s="6"/>
    </row>
    <row r="4141" spans="16:29" x14ac:dyDescent="0.25">
      <c r="P4141" s="3"/>
      <c r="Q4141" s="4"/>
      <c r="R4141" s="5"/>
      <c r="AC4141" s="6"/>
    </row>
    <row r="4142" spans="16:29" x14ac:dyDescent="0.25">
      <c r="P4142" s="3"/>
      <c r="Q4142" s="4"/>
      <c r="R4142" s="5"/>
      <c r="AC4142" s="6"/>
    </row>
    <row r="4143" spans="16:29" x14ac:dyDescent="0.25">
      <c r="P4143" s="3"/>
      <c r="Q4143" s="4"/>
      <c r="R4143" s="5"/>
      <c r="AC4143" s="6"/>
    </row>
    <row r="4144" spans="16:29" x14ac:dyDescent="0.25">
      <c r="P4144" s="3"/>
      <c r="Q4144" s="4"/>
      <c r="R4144" s="5"/>
      <c r="AC4144" s="6"/>
    </row>
    <row r="4145" spans="16:29" x14ac:dyDescent="0.25">
      <c r="P4145" s="3"/>
      <c r="Q4145" s="4"/>
      <c r="R4145" s="5"/>
      <c r="AC4145" s="6"/>
    </row>
    <row r="4146" spans="16:29" x14ac:dyDescent="0.25">
      <c r="P4146" s="3"/>
      <c r="Q4146" s="4"/>
      <c r="R4146" s="5"/>
      <c r="AC4146" s="6"/>
    </row>
    <row r="4147" spans="16:29" x14ac:dyDescent="0.25">
      <c r="P4147" s="3"/>
      <c r="Q4147" s="4"/>
      <c r="R4147" s="5"/>
      <c r="AC4147" s="6"/>
    </row>
    <row r="4148" spans="16:29" x14ac:dyDescent="0.25">
      <c r="P4148" s="3"/>
      <c r="Q4148" s="4"/>
      <c r="R4148" s="5"/>
      <c r="AC4148" s="6"/>
    </row>
    <row r="4149" spans="16:29" x14ac:dyDescent="0.25">
      <c r="P4149" s="3"/>
      <c r="Q4149" s="4"/>
      <c r="R4149" s="5"/>
      <c r="AC4149" s="6"/>
    </row>
    <row r="4150" spans="16:29" x14ac:dyDescent="0.25">
      <c r="P4150" s="3"/>
      <c r="Q4150" s="4"/>
      <c r="R4150" s="5"/>
      <c r="AC4150" s="6"/>
    </row>
    <row r="4151" spans="16:29" x14ac:dyDescent="0.25">
      <c r="P4151" s="3"/>
      <c r="Q4151" s="4"/>
      <c r="R4151" s="5"/>
      <c r="AC4151" s="6"/>
    </row>
    <row r="4152" spans="16:29" x14ac:dyDescent="0.25">
      <c r="P4152" s="3"/>
      <c r="Q4152" s="4"/>
      <c r="R4152" s="5"/>
      <c r="AC4152" s="6"/>
    </row>
    <row r="4153" spans="16:29" x14ac:dyDescent="0.25">
      <c r="P4153" s="3"/>
      <c r="Q4153" s="4"/>
      <c r="R4153" s="5"/>
      <c r="AC4153" s="6"/>
    </row>
    <row r="4154" spans="16:29" x14ac:dyDescent="0.25">
      <c r="P4154" s="3"/>
      <c r="Q4154" s="4"/>
      <c r="R4154" s="5"/>
      <c r="AC4154" s="6"/>
    </row>
    <row r="4155" spans="16:29" x14ac:dyDescent="0.25">
      <c r="P4155" s="3"/>
      <c r="Q4155" s="4"/>
      <c r="R4155" s="5"/>
      <c r="AC4155" s="6"/>
    </row>
    <row r="4156" spans="16:29" x14ac:dyDescent="0.25">
      <c r="P4156" s="3"/>
      <c r="Q4156" s="4"/>
      <c r="R4156" s="5"/>
      <c r="AC4156" s="6"/>
    </row>
    <row r="4157" spans="16:29" x14ac:dyDescent="0.25">
      <c r="P4157" s="3"/>
      <c r="Q4157" s="4"/>
      <c r="R4157" s="5"/>
      <c r="AC4157" s="6"/>
    </row>
    <row r="4158" spans="16:29" x14ac:dyDescent="0.25">
      <c r="P4158" s="3"/>
      <c r="Q4158" s="4"/>
      <c r="R4158" s="5"/>
      <c r="AC4158" s="6"/>
    </row>
    <row r="4159" spans="16:29" x14ac:dyDescent="0.25">
      <c r="P4159" s="3"/>
      <c r="Q4159" s="4"/>
      <c r="R4159" s="5"/>
      <c r="AC4159" s="6"/>
    </row>
    <row r="4160" spans="16:29" x14ac:dyDescent="0.25">
      <c r="P4160" s="3"/>
      <c r="Q4160" s="4"/>
      <c r="R4160" s="5"/>
      <c r="AC4160" s="6"/>
    </row>
    <row r="4161" spans="16:29" x14ac:dyDescent="0.25">
      <c r="P4161" s="3"/>
      <c r="Q4161" s="4"/>
      <c r="R4161" s="5"/>
      <c r="AC4161" s="6"/>
    </row>
    <row r="4162" spans="16:29" x14ac:dyDescent="0.25">
      <c r="P4162" s="3"/>
      <c r="Q4162" s="4"/>
      <c r="R4162" s="5"/>
      <c r="AC4162" s="6"/>
    </row>
    <row r="4163" spans="16:29" x14ac:dyDescent="0.25">
      <c r="P4163" s="3"/>
      <c r="Q4163" s="4"/>
      <c r="R4163" s="5"/>
      <c r="AC4163" s="6"/>
    </row>
    <row r="4164" spans="16:29" x14ac:dyDescent="0.25">
      <c r="P4164" s="3"/>
      <c r="Q4164" s="4"/>
      <c r="R4164" s="5"/>
      <c r="AC4164" s="6"/>
    </row>
    <row r="4165" spans="16:29" x14ac:dyDescent="0.25">
      <c r="P4165" s="3"/>
      <c r="Q4165" s="4"/>
      <c r="R4165" s="5"/>
      <c r="AC4165" s="6"/>
    </row>
    <row r="4166" spans="16:29" x14ac:dyDescent="0.25">
      <c r="P4166" s="3"/>
      <c r="Q4166" s="4"/>
      <c r="R4166" s="5"/>
      <c r="AC4166" s="6"/>
    </row>
    <row r="4167" spans="16:29" x14ac:dyDescent="0.25">
      <c r="P4167" s="3"/>
      <c r="Q4167" s="4"/>
      <c r="R4167" s="5"/>
      <c r="AC4167" s="6"/>
    </row>
    <row r="4168" spans="16:29" x14ac:dyDescent="0.25">
      <c r="P4168" s="3"/>
      <c r="Q4168" s="4"/>
      <c r="R4168" s="5"/>
      <c r="AC4168" s="6"/>
    </row>
    <row r="4169" spans="16:29" x14ac:dyDescent="0.25">
      <c r="P4169" s="3"/>
      <c r="Q4169" s="4"/>
      <c r="R4169" s="5"/>
      <c r="AC4169" s="6"/>
    </row>
    <row r="4170" spans="16:29" x14ac:dyDescent="0.25">
      <c r="P4170" s="3"/>
      <c r="Q4170" s="4"/>
      <c r="R4170" s="5"/>
      <c r="AC4170" s="6"/>
    </row>
    <row r="4171" spans="16:29" x14ac:dyDescent="0.25">
      <c r="P4171" s="3"/>
      <c r="Q4171" s="4"/>
      <c r="R4171" s="5"/>
      <c r="AC4171" s="6"/>
    </row>
    <row r="4172" spans="16:29" x14ac:dyDescent="0.25">
      <c r="P4172" s="3"/>
      <c r="Q4172" s="4"/>
      <c r="R4172" s="5"/>
      <c r="AC4172" s="6"/>
    </row>
    <row r="4173" spans="16:29" x14ac:dyDescent="0.25">
      <c r="P4173" s="3"/>
      <c r="Q4173" s="4"/>
      <c r="R4173" s="5"/>
      <c r="AC4173" s="6"/>
    </row>
    <row r="4174" spans="16:29" x14ac:dyDescent="0.25">
      <c r="P4174" s="3"/>
      <c r="Q4174" s="4"/>
      <c r="R4174" s="5"/>
      <c r="AC4174" s="6"/>
    </row>
    <row r="4175" spans="16:29" x14ac:dyDescent="0.25">
      <c r="P4175" s="3"/>
      <c r="Q4175" s="4"/>
      <c r="R4175" s="5"/>
      <c r="AC4175" s="6"/>
    </row>
    <row r="4176" spans="16:29" x14ac:dyDescent="0.25">
      <c r="P4176" s="3"/>
      <c r="Q4176" s="4"/>
      <c r="R4176" s="5"/>
      <c r="AC4176" s="6"/>
    </row>
    <row r="4177" spans="16:29" x14ac:dyDescent="0.25">
      <c r="P4177" s="3"/>
      <c r="Q4177" s="4"/>
      <c r="R4177" s="5"/>
      <c r="AC4177" s="6"/>
    </row>
    <row r="4178" spans="16:29" x14ac:dyDescent="0.25">
      <c r="P4178" s="3"/>
      <c r="Q4178" s="4"/>
      <c r="R4178" s="5"/>
      <c r="AC4178" s="6"/>
    </row>
    <row r="4179" spans="16:29" x14ac:dyDescent="0.25">
      <c r="P4179" s="3"/>
      <c r="Q4179" s="4"/>
      <c r="R4179" s="5"/>
      <c r="AC4179" s="6"/>
    </row>
    <row r="4180" spans="16:29" x14ac:dyDescent="0.25">
      <c r="P4180" s="3"/>
      <c r="Q4180" s="4"/>
      <c r="R4180" s="5"/>
      <c r="AC4180" s="6"/>
    </row>
    <row r="4181" spans="16:29" x14ac:dyDescent="0.25">
      <c r="P4181" s="3"/>
      <c r="Q4181" s="4"/>
      <c r="R4181" s="5"/>
      <c r="AC4181" s="6"/>
    </row>
    <row r="4182" spans="16:29" x14ac:dyDescent="0.25">
      <c r="P4182" s="3"/>
      <c r="Q4182" s="4"/>
      <c r="R4182" s="5"/>
      <c r="AC4182" s="6"/>
    </row>
    <row r="4183" spans="16:29" x14ac:dyDescent="0.25">
      <c r="P4183" s="3"/>
      <c r="Q4183" s="4"/>
      <c r="R4183" s="5"/>
      <c r="AC4183" s="6"/>
    </row>
    <row r="4184" spans="16:29" x14ac:dyDescent="0.25">
      <c r="P4184" s="3"/>
      <c r="Q4184" s="4"/>
      <c r="R4184" s="5"/>
      <c r="AC4184" s="6"/>
    </row>
    <row r="4185" spans="16:29" x14ac:dyDescent="0.25">
      <c r="P4185" s="3"/>
      <c r="Q4185" s="4"/>
      <c r="R4185" s="5"/>
      <c r="AC4185" s="6"/>
    </row>
    <row r="4186" spans="16:29" x14ac:dyDescent="0.25">
      <c r="P4186" s="3"/>
      <c r="Q4186" s="4"/>
      <c r="R4186" s="5"/>
      <c r="AC4186" s="6"/>
    </row>
    <row r="4187" spans="16:29" x14ac:dyDescent="0.25">
      <c r="P4187" s="3"/>
      <c r="Q4187" s="4"/>
      <c r="R4187" s="5"/>
      <c r="AC4187" s="6"/>
    </row>
    <row r="4188" spans="16:29" x14ac:dyDescent="0.25">
      <c r="P4188" s="3"/>
      <c r="Q4188" s="4"/>
      <c r="R4188" s="5"/>
      <c r="AC4188" s="6"/>
    </row>
    <row r="4189" spans="16:29" x14ac:dyDescent="0.25">
      <c r="P4189" s="3"/>
      <c r="Q4189" s="4"/>
      <c r="R4189" s="5"/>
      <c r="AC4189" s="6"/>
    </row>
    <row r="4190" spans="16:29" x14ac:dyDescent="0.25">
      <c r="P4190" s="3"/>
      <c r="Q4190" s="4"/>
      <c r="R4190" s="5"/>
      <c r="AC4190" s="6"/>
    </row>
    <row r="4191" spans="16:29" x14ac:dyDescent="0.25">
      <c r="P4191" s="3"/>
      <c r="Q4191" s="4"/>
      <c r="R4191" s="5"/>
      <c r="AC4191" s="6"/>
    </row>
    <row r="4192" spans="16:29" x14ac:dyDescent="0.25">
      <c r="P4192" s="3"/>
      <c r="Q4192" s="4"/>
      <c r="R4192" s="5"/>
      <c r="AC4192" s="6"/>
    </row>
    <row r="4193" spans="16:29" x14ac:dyDescent="0.25">
      <c r="P4193" s="3"/>
      <c r="Q4193" s="4"/>
      <c r="R4193" s="5"/>
      <c r="AC4193" s="6"/>
    </row>
    <row r="4194" spans="16:29" x14ac:dyDescent="0.25">
      <c r="P4194" s="3"/>
      <c r="Q4194" s="4"/>
      <c r="R4194" s="5"/>
      <c r="AC4194" s="6"/>
    </row>
    <row r="4195" spans="16:29" x14ac:dyDescent="0.25">
      <c r="P4195" s="3"/>
      <c r="Q4195" s="4"/>
      <c r="R4195" s="5"/>
      <c r="AC4195" s="6"/>
    </row>
    <row r="4196" spans="16:29" x14ac:dyDescent="0.25">
      <c r="P4196" s="3"/>
      <c r="Q4196" s="4"/>
      <c r="R4196" s="5"/>
      <c r="AC4196" s="6"/>
    </row>
    <row r="4197" spans="16:29" x14ac:dyDescent="0.25">
      <c r="P4197" s="3"/>
      <c r="Q4197" s="4"/>
      <c r="R4197" s="5"/>
      <c r="AC4197" s="6"/>
    </row>
    <row r="4198" spans="16:29" x14ac:dyDescent="0.25">
      <c r="P4198" s="3"/>
      <c r="Q4198" s="4"/>
      <c r="R4198" s="5"/>
      <c r="AC4198" s="6"/>
    </row>
    <row r="4199" spans="16:29" x14ac:dyDescent="0.25">
      <c r="P4199" s="3"/>
      <c r="Q4199" s="4"/>
      <c r="R4199" s="5"/>
      <c r="AC4199" s="6"/>
    </row>
    <row r="4200" spans="16:29" x14ac:dyDescent="0.25">
      <c r="P4200" s="3"/>
      <c r="Q4200" s="4"/>
      <c r="R4200" s="5"/>
      <c r="AC4200" s="6"/>
    </row>
    <row r="4201" spans="16:29" x14ac:dyDescent="0.25">
      <c r="P4201" s="3"/>
      <c r="Q4201" s="4"/>
      <c r="R4201" s="5"/>
      <c r="AC4201" s="6"/>
    </row>
    <row r="4202" spans="16:29" x14ac:dyDescent="0.25">
      <c r="P4202" s="3"/>
      <c r="Q4202" s="4"/>
      <c r="R4202" s="5"/>
      <c r="AC4202" s="6"/>
    </row>
    <row r="4203" spans="16:29" x14ac:dyDescent="0.25">
      <c r="P4203" s="3"/>
      <c r="Q4203" s="4"/>
      <c r="R4203" s="5"/>
      <c r="AC4203" s="6"/>
    </row>
    <row r="4204" spans="16:29" x14ac:dyDescent="0.25">
      <c r="P4204" s="3"/>
      <c r="Q4204" s="4"/>
      <c r="R4204" s="5"/>
      <c r="AC4204" s="6"/>
    </row>
    <row r="4205" spans="16:29" x14ac:dyDescent="0.25">
      <c r="P4205" s="3"/>
      <c r="Q4205" s="4"/>
      <c r="R4205" s="5"/>
      <c r="AC4205" s="6"/>
    </row>
    <row r="4206" spans="16:29" x14ac:dyDescent="0.25">
      <c r="P4206" s="3"/>
      <c r="Q4206" s="4"/>
      <c r="R4206" s="5"/>
      <c r="AC4206" s="6"/>
    </row>
    <row r="4207" spans="16:29" x14ac:dyDescent="0.25">
      <c r="P4207" s="3"/>
      <c r="Q4207" s="4"/>
      <c r="R4207" s="5"/>
      <c r="AC4207" s="6"/>
    </row>
    <row r="4208" spans="16:29" x14ac:dyDescent="0.25">
      <c r="P4208" s="3"/>
      <c r="Q4208" s="4"/>
      <c r="R4208" s="5"/>
      <c r="AC4208" s="6"/>
    </row>
    <row r="4209" spans="16:29" x14ac:dyDescent="0.25">
      <c r="P4209" s="3"/>
      <c r="Q4209" s="4"/>
      <c r="R4209" s="5"/>
      <c r="AC4209" s="6"/>
    </row>
    <row r="4210" spans="16:29" x14ac:dyDescent="0.25">
      <c r="P4210" s="3"/>
      <c r="Q4210" s="4"/>
      <c r="R4210" s="5"/>
      <c r="AC4210" s="6"/>
    </row>
    <row r="4211" spans="16:29" x14ac:dyDescent="0.25">
      <c r="P4211" s="3"/>
      <c r="Q4211" s="4"/>
      <c r="R4211" s="5"/>
      <c r="AC4211" s="6"/>
    </row>
    <row r="4212" spans="16:29" x14ac:dyDescent="0.25">
      <c r="P4212" s="3"/>
      <c r="Q4212" s="4"/>
      <c r="R4212" s="5"/>
      <c r="AC4212" s="6"/>
    </row>
    <row r="4213" spans="16:29" x14ac:dyDescent="0.25">
      <c r="P4213" s="3"/>
      <c r="Q4213" s="4"/>
      <c r="R4213" s="5"/>
      <c r="AC4213" s="6"/>
    </row>
    <row r="4214" spans="16:29" x14ac:dyDescent="0.25">
      <c r="P4214" s="3"/>
      <c r="Q4214" s="4"/>
      <c r="R4214" s="5"/>
      <c r="AC4214" s="6"/>
    </row>
    <row r="4215" spans="16:29" x14ac:dyDescent="0.25">
      <c r="P4215" s="3"/>
      <c r="Q4215" s="4"/>
      <c r="R4215" s="5"/>
      <c r="AC4215" s="6"/>
    </row>
    <row r="4216" spans="16:29" x14ac:dyDescent="0.25">
      <c r="P4216" s="3"/>
      <c r="Q4216" s="4"/>
      <c r="R4216" s="5"/>
      <c r="AC4216" s="6"/>
    </row>
    <row r="4217" spans="16:29" x14ac:dyDescent="0.25">
      <c r="P4217" s="3"/>
      <c r="Q4217" s="4"/>
      <c r="R4217" s="5"/>
      <c r="AC4217" s="6"/>
    </row>
    <row r="4218" spans="16:29" x14ac:dyDescent="0.25">
      <c r="P4218" s="3"/>
      <c r="Q4218" s="4"/>
      <c r="R4218" s="5"/>
      <c r="AC4218" s="6"/>
    </row>
    <row r="4219" spans="16:29" x14ac:dyDescent="0.25">
      <c r="P4219" s="3"/>
      <c r="Q4219" s="4"/>
      <c r="R4219" s="5"/>
      <c r="AC4219" s="6"/>
    </row>
    <row r="4220" spans="16:29" x14ac:dyDescent="0.25">
      <c r="P4220" s="3"/>
      <c r="Q4220" s="4"/>
      <c r="R4220" s="5"/>
      <c r="AC4220" s="6"/>
    </row>
    <row r="4221" spans="16:29" x14ac:dyDescent="0.25">
      <c r="P4221" s="3"/>
      <c r="Q4221" s="4"/>
      <c r="R4221" s="5"/>
      <c r="AC4221" s="6"/>
    </row>
    <row r="4222" spans="16:29" x14ac:dyDescent="0.25">
      <c r="P4222" s="3"/>
      <c r="Q4222" s="4"/>
      <c r="R4222" s="5"/>
      <c r="AC4222" s="6"/>
    </row>
    <row r="4223" spans="16:29" x14ac:dyDescent="0.25">
      <c r="P4223" s="3"/>
      <c r="Q4223" s="4"/>
      <c r="R4223" s="5"/>
      <c r="AC4223" s="6"/>
    </row>
    <row r="4224" spans="16:29" x14ac:dyDescent="0.25">
      <c r="P4224" s="3"/>
      <c r="Q4224" s="4"/>
      <c r="R4224" s="5"/>
      <c r="AC4224" s="6"/>
    </row>
    <row r="4225" spans="16:29" x14ac:dyDescent="0.25">
      <c r="P4225" s="3"/>
      <c r="Q4225" s="4"/>
      <c r="R4225" s="5"/>
      <c r="AC4225" s="6"/>
    </row>
    <row r="4226" spans="16:29" x14ac:dyDescent="0.25">
      <c r="P4226" s="3"/>
      <c r="Q4226" s="4"/>
      <c r="R4226" s="5"/>
      <c r="AC4226" s="6"/>
    </row>
    <row r="4227" spans="16:29" x14ac:dyDescent="0.25">
      <c r="P4227" s="3"/>
      <c r="Q4227" s="4"/>
      <c r="R4227" s="5"/>
      <c r="AC4227" s="6"/>
    </row>
    <row r="4228" spans="16:29" x14ac:dyDescent="0.25">
      <c r="P4228" s="3"/>
      <c r="Q4228" s="4"/>
      <c r="R4228" s="5"/>
      <c r="AC4228" s="6"/>
    </row>
    <row r="4229" spans="16:29" x14ac:dyDescent="0.25">
      <c r="P4229" s="3"/>
      <c r="Q4229" s="4"/>
      <c r="R4229" s="5"/>
      <c r="AC4229" s="6"/>
    </row>
    <row r="4230" spans="16:29" x14ac:dyDescent="0.25">
      <c r="P4230" s="3"/>
      <c r="Q4230" s="4"/>
      <c r="R4230" s="5"/>
      <c r="AC4230" s="6"/>
    </row>
    <row r="4231" spans="16:29" x14ac:dyDescent="0.25">
      <c r="P4231" s="3"/>
      <c r="Q4231" s="4"/>
      <c r="R4231" s="5"/>
      <c r="AC4231" s="6"/>
    </row>
    <row r="4232" spans="16:29" x14ac:dyDescent="0.25">
      <c r="P4232" s="3"/>
      <c r="Q4232" s="4"/>
      <c r="R4232" s="5"/>
      <c r="AC4232" s="6"/>
    </row>
    <row r="4233" spans="16:29" x14ac:dyDescent="0.25">
      <c r="P4233" s="3"/>
      <c r="Q4233" s="4"/>
      <c r="R4233" s="5"/>
      <c r="AC4233" s="6"/>
    </row>
    <row r="4234" spans="16:29" x14ac:dyDescent="0.25">
      <c r="P4234" s="3"/>
      <c r="Q4234" s="4"/>
      <c r="R4234" s="5"/>
      <c r="AC4234" s="6"/>
    </row>
    <row r="4235" spans="16:29" x14ac:dyDescent="0.25">
      <c r="P4235" s="3"/>
      <c r="Q4235" s="4"/>
      <c r="R4235" s="5"/>
      <c r="AC4235" s="6"/>
    </row>
    <row r="4236" spans="16:29" x14ac:dyDescent="0.25">
      <c r="P4236" s="3"/>
      <c r="Q4236" s="4"/>
      <c r="R4236" s="5"/>
      <c r="AC4236" s="6"/>
    </row>
    <row r="4237" spans="16:29" x14ac:dyDescent="0.25">
      <c r="P4237" s="3"/>
      <c r="Q4237" s="4"/>
      <c r="R4237" s="5"/>
      <c r="AC4237" s="6"/>
    </row>
    <row r="4238" spans="16:29" x14ac:dyDescent="0.25">
      <c r="P4238" s="3"/>
      <c r="Q4238" s="4"/>
      <c r="R4238" s="5"/>
      <c r="AC4238" s="6"/>
    </row>
    <row r="4239" spans="16:29" x14ac:dyDescent="0.25">
      <c r="P4239" s="3"/>
      <c r="Q4239" s="4"/>
      <c r="R4239" s="5"/>
      <c r="AC4239" s="6"/>
    </row>
    <row r="4240" spans="16:29" x14ac:dyDescent="0.25">
      <c r="P4240" s="3"/>
      <c r="Q4240" s="4"/>
      <c r="R4240" s="5"/>
      <c r="AC4240" s="6"/>
    </row>
    <row r="4241" spans="16:29" x14ac:dyDescent="0.25">
      <c r="P4241" s="3"/>
      <c r="Q4241" s="4"/>
      <c r="R4241" s="5"/>
      <c r="AC4241" s="6"/>
    </row>
    <row r="4242" spans="16:29" x14ac:dyDescent="0.25">
      <c r="P4242" s="3"/>
      <c r="Q4242" s="4"/>
      <c r="R4242" s="5"/>
      <c r="AC4242" s="6"/>
    </row>
    <row r="4243" spans="16:29" x14ac:dyDescent="0.25">
      <c r="P4243" s="3"/>
      <c r="Q4243" s="4"/>
      <c r="R4243" s="5"/>
      <c r="AC4243" s="6"/>
    </row>
    <row r="4244" spans="16:29" x14ac:dyDescent="0.25">
      <c r="P4244" s="3"/>
      <c r="Q4244" s="4"/>
      <c r="R4244" s="5"/>
      <c r="AC4244" s="6"/>
    </row>
    <row r="4245" spans="16:29" x14ac:dyDescent="0.25">
      <c r="P4245" s="3"/>
      <c r="Q4245" s="4"/>
      <c r="R4245" s="5"/>
      <c r="AC4245" s="6"/>
    </row>
    <row r="4246" spans="16:29" x14ac:dyDescent="0.25">
      <c r="P4246" s="3"/>
      <c r="Q4246" s="4"/>
      <c r="R4246" s="5"/>
      <c r="AC4246" s="6"/>
    </row>
    <row r="4247" spans="16:29" x14ac:dyDescent="0.25">
      <c r="P4247" s="3"/>
      <c r="Q4247" s="4"/>
      <c r="R4247" s="5"/>
      <c r="AC4247" s="6"/>
    </row>
    <row r="4248" spans="16:29" x14ac:dyDescent="0.25">
      <c r="P4248" s="3"/>
      <c r="Q4248" s="4"/>
      <c r="R4248" s="5"/>
      <c r="AC4248" s="6"/>
    </row>
    <row r="4249" spans="16:29" x14ac:dyDescent="0.25">
      <c r="P4249" s="3"/>
      <c r="Q4249" s="4"/>
      <c r="R4249" s="5"/>
      <c r="AC4249" s="6"/>
    </row>
    <row r="4250" spans="16:29" x14ac:dyDescent="0.25">
      <c r="P4250" s="3"/>
      <c r="Q4250" s="4"/>
      <c r="R4250" s="5"/>
      <c r="AC4250" s="6"/>
    </row>
    <row r="4251" spans="16:29" x14ac:dyDescent="0.25">
      <c r="P4251" s="3"/>
      <c r="Q4251" s="4"/>
      <c r="R4251" s="5"/>
      <c r="AC4251" s="6"/>
    </row>
    <row r="4252" spans="16:29" x14ac:dyDescent="0.25">
      <c r="P4252" s="3"/>
      <c r="Q4252" s="4"/>
      <c r="R4252" s="5"/>
      <c r="AC4252" s="6"/>
    </row>
    <row r="4253" spans="16:29" x14ac:dyDescent="0.25">
      <c r="P4253" s="3"/>
      <c r="Q4253" s="4"/>
      <c r="R4253" s="5"/>
      <c r="AC4253" s="6"/>
    </row>
    <row r="4254" spans="16:29" x14ac:dyDescent="0.25">
      <c r="P4254" s="3"/>
      <c r="Q4254" s="4"/>
      <c r="R4254" s="5"/>
      <c r="AC4254" s="6"/>
    </row>
    <row r="4255" spans="16:29" x14ac:dyDescent="0.25">
      <c r="P4255" s="3"/>
      <c r="Q4255" s="4"/>
      <c r="R4255" s="5"/>
      <c r="AC4255" s="6"/>
    </row>
    <row r="4256" spans="16:29" x14ac:dyDescent="0.25">
      <c r="P4256" s="3"/>
      <c r="Q4256" s="4"/>
      <c r="R4256" s="5"/>
      <c r="AC4256" s="6"/>
    </row>
    <row r="4257" spans="16:29" x14ac:dyDescent="0.25">
      <c r="P4257" s="3"/>
      <c r="Q4257" s="4"/>
      <c r="R4257" s="5"/>
      <c r="AC4257" s="6"/>
    </row>
    <row r="4258" spans="16:29" x14ac:dyDescent="0.25">
      <c r="P4258" s="3"/>
      <c r="Q4258" s="4"/>
      <c r="R4258" s="5"/>
      <c r="AC4258" s="6"/>
    </row>
    <row r="4259" spans="16:29" x14ac:dyDescent="0.25">
      <c r="P4259" s="3"/>
      <c r="Q4259" s="4"/>
      <c r="R4259" s="5"/>
      <c r="AC4259" s="6"/>
    </row>
    <row r="4260" spans="16:29" x14ac:dyDescent="0.25">
      <c r="P4260" s="3"/>
      <c r="Q4260" s="4"/>
      <c r="R4260" s="5"/>
      <c r="AC4260" s="6"/>
    </row>
    <row r="4261" spans="16:29" x14ac:dyDescent="0.25">
      <c r="P4261" s="3"/>
      <c r="Q4261" s="4"/>
      <c r="R4261" s="5"/>
      <c r="AC4261" s="6"/>
    </row>
    <row r="4262" spans="16:29" x14ac:dyDescent="0.25">
      <c r="P4262" s="3"/>
      <c r="Q4262" s="4"/>
      <c r="R4262" s="5"/>
      <c r="AC4262" s="6"/>
    </row>
    <row r="4263" spans="16:29" x14ac:dyDescent="0.25">
      <c r="P4263" s="3"/>
      <c r="Q4263" s="4"/>
      <c r="R4263" s="5"/>
      <c r="AC4263" s="6"/>
    </row>
    <row r="4264" spans="16:29" x14ac:dyDescent="0.25">
      <c r="P4264" s="3"/>
      <c r="Q4264" s="4"/>
      <c r="R4264" s="5"/>
      <c r="AC4264" s="6"/>
    </row>
    <row r="4265" spans="16:29" x14ac:dyDescent="0.25">
      <c r="P4265" s="3"/>
      <c r="Q4265" s="4"/>
      <c r="R4265" s="5"/>
      <c r="AC4265" s="6"/>
    </row>
    <row r="4266" spans="16:29" x14ac:dyDescent="0.25">
      <c r="P4266" s="3"/>
      <c r="Q4266" s="4"/>
      <c r="R4266" s="5"/>
      <c r="AC4266" s="6"/>
    </row>
    <row r="4267" spans="16:29" x14ac:dyDescent="0.25">
      <c r="P4267" s="3"/>
      <c r="Q4267" s="4"/>
      <c r="R4267" s="5"/>
      <c r="AC4267" s="6"/>
    </row>
    <row r="4268" spans="16:29" x14ac:dyDescent="0.25">
      <c r="P4268" s="3"/>
      <c r="Q4268" s="4"/>
      <c r="R4268" s="5"/>
      <c r="AC4268" s="6"/>
    </row>
    <row r="4269" spans="16:29" x14ac:dyDescent="0.25">
      <c r="P4269" s="3"/>
      <c r="Q4269" s="4"/>
      <c r="R4269" s="5"/>
      <c r="AC4269" s="6"/>
    </row>
    <row r="4270" spans="16:29" x14ac:dyDescent="0.25">
      <c r="P4270" s="3"/>
      <c r="Q4270" s="4"/>
      <c r="R4270" s="5"/>
      <c r="AC4270" s="6"/>
    </row>
    <row r="4271" spans="16:29" x14ac:dyDescent="0.25">
      <c r="P4271" s="3"/>
      <c r="Q4271" s="4"/>
      <c r="R4271" s="5"/>
      <c r="AC4271" s="6"/>
    </row>
    <row r="4272" spans="16:29" x14ac:dyDescent="0.25">
      <c r="P4272" s="3"/>
      <c r="Q4272" s="4"/>
      <c r="R4272" s="5"/>
      <c r="AC4272" s="6"/>
    </row>
    <row r="4273" spans="16:29" x14ac:dyDescent="0.25">
      <c r="P4273" s="3"/>
      <c r="Q4273" s="4"/>
      <c r="R4273" s="5"/>
      <c r="AC4273" s="6"/>
    </row>
    <row r="4274" spans="16:29" x14ac:dyDescent="0.25">
      <c r="P4274" s="3"/>
      <c r="Q4274" s="4"/>
      <c r="R4274" s="5"/>
      <c r="AC4274" s="6"/>
    </row>
    <row r="4275" spans="16:29" x14ac:dyDescent="0.25">
      <c r="P4275" s="3"/>
      <c r="Q4275" s="4"/>
      <c r="R4275" s="5"/>
      <c r="AC4275" s="6"/>
    </row>
    <row r="4276" spans="16:29" x14ac:dyDescent="0.25">
      <c r="P4276" s="3"/>
      <c r="Q4276" s="4"/>
      <c r="R4276" s="5"/>
      <c r="AC4276" s="6"/>
    </row>
    <row r="4277" spans="16:29" x14ac:dyDescent="0.25">
      <c r="P4277" s="3"/>
      <c r="Q4277" s="4"/>
      <c r="R4277" s="5"/>
      <c r="AC4277" s="6"/>
    </row>
    <row r="4278" spans="16:29" x14ac:dyDescent="0.25">
      <c r="P4278" s="3"/>
      <c r="Q4278" s="4"/>
      <c r="R4278" s="5"/>
      <c r="AC4278" s="6"/>
    </row>
    <row r="4279" spans="16:29" x14ac:dyDescent="0.25">
      <c r="P4279" s="3"/>
      <c r="Q4279" s="4"/>
      <c r="R4279" s="5"/>
      <c r="AC4279" s="6"/>
    </row>
    <row r="4280" spans="16:29" x14ac:dyDescent="0.25">
      <c r="P4280" s="3"/>
      <c r="Q4280" s="4"/>
      <c r="R4280" s="5"/>
      <c r="AC4280" s="6"/>
    </row>
    <row r="4281" spans="16:29" x14ac:dyDescent="0.25">
      <c r="P4281" s="3"/>
      <c r="Q4281" s="4"/>
      <c r="R4281" s="5"/>
      <c r="AC4281" s="6"/>
    </row>
    <row r="4282" spans="16:29" x14ac:dyDescent="0.25">
      <c r="P4282" s="3"/>
      <c r="Q4282" s="4"/>
      <c r="R4282" s="5"/>
      <c r="AC4282" s="6"/>
    </row>
    <row r="4283" spans="16:29" x14ac:dyDescent="0.25">
      <c r="P4283" s="3"/>
      <c r="Q4283" s="4"/>
      <c r="R4283" s="5"/>
      <c r="AC4283" s="6"/>
    </row>
    <row r="4284" spans="16:29" x14ac:dyDescent="0.25">
      <c r="P4284" s="3"/>
      <c r="Q4284" s="4"/>
      <c r="R4284" s="5"/>
      <c r="AC4284" s="6"/>
    </row>
    <row r="4285" spans="16:29" x14ac:dyDescent="0.25">
      <c r="P4285" s="3"/>
      <c r="Q4285" s="4"/>
      <c r="R4285" s="5"/>
      <c r="AC4285" s="6"/>
    </row>
    <row r="4286" spans="16:29" x14ac:dyDescent="0.25">
      <c r="P4286" s="3"/>
      <c r="Q4286" s="4"/>
      <c r="R4286" s="5"/>
      <c r="AC4286" s="6"/>
    </row>
    <row r="4287" spans="16:29" x14ac:dyDescent="0.25">
      <c r="P4287" s="3"/>
      <c r="Q4287" s="4"/>
      <c r="R4287" s="5"/>
      <c r="AC4287" s="6"/>
    </row>
    <row r="4288" spans="16:29" x14ac:dyDescent="0.25">
      <c r="P4288" s="3"/>
      <c r="Q4288" s="4"/>
      <c r="R4288" s="5"/>
      <c r="AC4288" s="6"/>
    </row>
    <row r="4289" spans="16:29" x14ac:dyDescent="0.25">
      <c r="P4289" s="3"/>
      <c r="Q4289" s="4"/>
      <c r="R4289" s="5"/>
      <c r="AC4289" s="6"/>
    </row>
    <row r="4290" spans="16:29" x14ac:dyDescent="0.25">
      <c r="P4290" s="3"/>
      <c r="Q4290" s="4"/>
      <c r="R4290" s="5"/>
      <c r="AC4290" s="6"/>
    </row>
    <row r="4291" spans="16:29" x14ac:dyDescent="0.25">
      <c r="P4291" s="3"/>
      <c r="Q4291" s="4"/>
      <c r="R4291" s="5"/>
      <c r="AC4291" s="6"/>
    </row>
    <row r="4292" spans="16:29" x14ac:dyDescent="0.25">
      <c r="P4292" s="3"/>
      <c r="Q4292" s="4"/>
      <c r="R4292" s="5"/>
      <c r="AC4292" s="6"/>
    </row>
    <row r="4293" spans="16:29" x14ac:dyDescent="0.25">
      <c r="P4293" s="3"/>
      <c r="Q4293" s="4"/>
      <c r="R4293" s="5"/>
      <c r="AC4293" s="6"/>
    </row>
    <row r="4294" spans="16:29" x14ac:dyDescent="0.25">
      <c r="P4294" s="3"/>
      <c r="Q4294" s="4"/>
      <c r="R4294" s="5"/>
      <c r="AC4294" s="6"/>
    </row>
    <row r="4295" spans="16:29" x14ac:dyDescent="0.25">
      <c r="P4295" s="3"/>
      <c r="Q4295" s="4"/>
      <c r="R4295" s="5"/>
      <c r="AC4295" s="6"/>
    </row>
    <row r="4296" spans="16:29" x14ac:dyDescent="0.25">
      <c r="P4296" s="3"/>
      <c r="Q4296" s="4"/>
      <c r="R4296" s="5"/>
      <c r="AC4296" s="6"/>
    </row>
    <row r="4297" spans="16:29" x14ac:dyDescent="0.25">
      <c r="P4297" s="3"/>
      <c r="Q4297" s="4"/>
      <c r="R4297" s="5"/>
      <c r="AC4297" s="6"/>
    </row>
    <row r="4298" spans="16:29" x14ac:dyDescent="0.25">
      <c r="P4298" s="3"/>
      <c r="Q4298" s="4"/>
      <c r="R4298" s="5"/>
      <c r="AC4298" s="6"/>
    </row>
    <row r="4299" spans="16:29" x14ac:dyDescent="0.25">
      <c r="P4299" s="3"/>
      <c r="Q4299" s="4"/>
      <c r="R4299" s="5"/>
      <c r="AC4299" s="6"/>
    </row>
    <row r="4300" spans="16:29" x14ac:dyDescent="0.25">
      <c r="P4300" s="3"/>
      <c r="Q4300" s="4"/>
      <c r="R4300" s="5"/>
      <c r="AC4300" s="6"/>
    </row>
    <row r="4301" spans="16:29" x14ac:dyDescent="0.25">
      <c r="P4301" s="3"/>
      <c r="Q4301" s="4"/>
      <c r="R4301" s="5"/>
      <c r="AC4301" s="6"/>
    </row>
    <row r="4302" spans="16:29" x14ac:dyDescent="0.25">
      <c r="P4302" s="3"/>
      <c r="Q4302" s="4"/>
      <c r="R4302" s="5"/>
      <c r="AC4302" s="6"/>
    </row>
    <row r="4303" spans="16:29" x14ac:dyDescent="0.25">
      <c r="P4303" s="3"/>
      <c r="Q4303" s="4"/>
      <c r="R4303" s="5"/>
      <c r="AC4303" s="6"/>
    </row>
    <row r="4304" spans="16:29" x14ac:dyDescent="0.25">
      <c r="P4304" s="3"/>
      <c r="Q4304" s="4"/>
      <c r="R4304" s="5"/>
      <c r="AC4304" s="6"/>
    </row>
    <row r="4305" spans="16:29" x14ac:dyDescent="0.25">
      <c r="P4305" s="3"/>
      <c r="Q4305" s="4"/>
      <c r="R4305" s="5"/>
      <c r="AC4305" s="6"/>
    </row>
    <row r="4306" spans="16:29" x14ac:dyDescent="0.25">
      <c r="P4306" s="3"/>
      <c r="Q4306" s="4"/>
      <c r="R4306" s="5"/>
      <c r="AC4306" s="6"/>
    </row>
    <row r="4307" spans="16:29" x14ac:dyDescent="0.25">
      <c r="P4307" s="3"/>
      <c r="Q4307" s="4"/>
      <c r="R4307" s="5"/>
      <c r="AC4307" s="6"/>
    </row>
    <row r="4308" spans="16:29" x14ac:dyDescent="0.25">
      <c r="P4308" s="3"/>
      <c r="Q4308" s="4"/>
      <c r="R4308" s="5"/>
      <c r="AC4308" s="6"/>
    </row>
    <row r="4309" spans="16:29" x14ac:dyDescent="0.25">
      <c r="P4309" s="3"/>
      <c r="Q4309" s="4"/>
      <c r="R4309" s="5"/>
      <c r="AC4309" s="6"/>
    </row>
    <row r="4310" spans="16:29" x14ac:dyDescent="0.25">
      <c r="P4310" s="3"/>
      <c r="Q4310" s="4"/>
      <c r="R4310" s="5"/>
      <c r="AC4310" s="6"/>
    </row>
    <row r="4311" spans="16:29" x14ac:dyDescent="0.25">
      <c r="P4311" s="3"/>
      <c r="Q4311" s="4"/>
      <c r="R4311" s="5"/>
      <c r="AC4311" s="6"/>
    </row>
    <row r="4312" spans="16:29" x14ac:dyDescent="0.25">
      <c r="P4312" s="3"/>
      <c r="Q4312" s="4"/>
      <c r="R4312" s="5"/>
      <c r="AC4312" s="6"/>
    </row>
    <row r="4313" spans="16:29" x14ac:dyDescent="0.25">
      <c r="P4313" s="3"/>
      <c r="Q4313" s="4"/>
      <c r="R4313" s="5"/>
      <c r="AC4313" s="6"/>
    </row>
    <row r="4314" spans="16:29" x14ac:dyDescent="0.25">
      <c r="P4314" s="3"/>
      <c r="Q4314" s="4"/>
      <c r="R4314" s="5"/>
      <c r="AC4314" s="6"/>
    </row>
    <row r="4315" spans="16:29" x14ac:dyDescent="0.25">
      <c r="P4315" s="3"/>
      <c r="Q4315" s="4"/>
      <c r="R4315" s="5"/>
      <c r="AC4315" s="6"/>
    </row>
    <row r="4316" spans="16:29" x14ac:dyDescent="0.25">
      <c r="P4316" s="3"/>
      <c r="Q4316" s="4"/>
      <c r="R4316" s="5"/>
      <c r="AC4316" s="6"/>
    </row>
    <row r="4317" spans="16:29" x14ac:dyDescent="0.25">
      <c r="P4317" s="3"/>
      <c r="Q4317" s="4"/>
      <c r="R4317" s="5"/>
      <c r="AC4317" s="6"/>
    </row>
    <row r="4318" spans="16:29" x14ac:dyDescent="0.25">
      <c r="P4318" s="3"/>
      <c r="Q4318" s="4"/>
      <c r="R4318" s="5"/>
      <c r="AC4318" s="6"/>
    </row>
    <row r="4319" spans="16:29" x14ac:dyDescent="0.25">
      <c r="P4319" s="3"/>
      <c r="Q4319" s="4"/>
      <c r="R4319" s="5"/>
      <c r="AC4319" s="6"/>
    </row>
    <row r="4320" spans="16:29" x14ac:dyDescent="0.25">
      <c r="P4320" s="3"/>
      <c r="Q4320" s="4"/>
      <c r="R4320" s="5"/>
      <c r="AC4320" s="6"/>
    </row>
    <row r="4321" spans="16:29" x14ac:dyDescent="0.25">
      <c r="P4321" s="3"/>
      <c r="Q4321" s="4"/>
      <c r="R4321" s="5"/>
      <c r="AC4321" s="6"/>
    </row>
    <row r="4322" spans="16:29" x14ac:dyDescent="0.25">
      <c r="P4322" s="3"/>
      <c r="Q4322" s="4"/>
      <c r="R4322" s="5"/>
      <c r="AC4322" s="6"/>
    </row>
    <row r="4323" spans="16:29" x14ac:dyDescent="0.25">
      <c r="P4323" s="3"/>
      <c r="Q4323" s="4"/>
      <c r="R4323" s="5"/>
      <c r="AC4323" s="6"/>
    </row>
    <row r="4324" spans="16:29" x14ac:dyDescent="0.25">
      <c r="P4324" s="3"/>
      <c r="Q4324" s="4"/>
      <c r="R4324" s="5"/>
      <c r="AC4324" s="6"/>
    </row>
    <row r="4325" spans="16:29" x14ac:dyDescent="0.25">
      <c r="P4325" s="3"/>
      <c r="Q4325" s="4"/>
      <c r="R4325" s="5"/>
      <c r="AC4325" s="6"/>
    </row>
    <row r="4326" spans="16:29" x14ac:dyDescent="0.25">
      <c r="P4326" s="3"/>
      <c r="Q4326" s="4"/>
      <c r="R4326" s="5"/>
      <c r="AC4326" s="6"/>
    </row>
    <row r="4327" spans="16:29" x14ac:dyDescent="0.25">
      <c r="P4327" s="3"/>
      <c r="Q4327" s="4"/>
      <c r="R4327" s="5"/>
      <c r="AC4327" s="6"/>
    </row>
    <row r="4328" spans="16:29" x14ac:dyDescent="0.25">
      <c r="P4328" s="3"/>
      <c r="Q4328" s="4"/>
      <c r="R4328" s="5"/>
      <c r="AC4328" s="6"/>
    </row>
    <row r="4329" spans="16:29" x14ac:dyDescent="0.25">
      <c r="P4329" s="3"/>
      <c r="Q4329" s="4"/>
      <c r="R4329" s="5"/>
      <c r="AC4329" s="6"/>
    </row>
    <row r="4330" spans="16:29" x14ac:dyDescent="0.25">
      <c r="P4330" s="3"/>
      <c r="Q4330" s="4"/>
      <c r="R4330" s="5"/>
      <c r="AC4330" s="6"/>
    </row>
    <row r="4331" spans="16:29" x14ac:dyDescent="0.25">
      <c r="P4331" s="3"/>
      <c r="Q4331" s="4"/>
      <c r="R4331" s="5"/>
      <c r="AC4331" s="6"/>
    </row>
    <row r="4332" spans="16:29" x14ac:dyDescent="0.25">
      <c r="P4332" s="3"/>
      <c r="Q4332" s="4"/>
      <c r="R4332" s="5"/>
      <c r="AC4332" s="6"/>
    </row>
    <row r="4333" spans="16:29" x14ac:dyDescent="0.25">
      <c r="P4333" s="3"/>
      <c r="Q4333" s="4"/>
      <c r="R4333" s="5"/>
      <c r="AC4333" s="6"/>
    </row>
    <row r="4334" spans="16:29" x14ac:dyDescent="0.25">
      <c r="P4334" s="3"/>
      <c r="Q4334" s="4"/>
      <c r="R4334" s="5"/>
      <c r="AC4334" s="6"/>
    </row>
    <row r="4335" spans="16:29" x14ac:dyDescent="0.25">
      <c r="P4335" s="3"/>
      <c r="Q4335" s="4"/>
      <c r="R4335" s="5"/>
      <c r="AC4335" s="6"/>
    </row>
    <row r="4336" spans="16:29" x14ac:dyDescent="0.25">
      <c r="P4336" s="3"/>
      <c r="Q4336" s="4"/>
      <c r="R4336" s="5"/>
      <c r="AC4336" s="6"/>
    </row>
    <row r="4337" spans="16:29" x14ac:dyDescent="0.25">
      <c r="P4337" s="3"/>
      <c r="Q4337" s="4"/>
      <c r="R4337" s="5"/>
      <c r="AC4337" s="6"/>
    </row>
    <row r="4338" spans="16:29" x14ac:dyDescent="0.25">
      <c r="P4338" s="3"/>
      <c r="Q4338" s="4"/>
      <c r="R4338" s="5"/>
      <c r="AC4338" s="6"/>
    </row>
    <row r="4339" spans="16:29" x14ac:dyDescent="0.25">
      <c r="P4339" s="3"/>
      <c r="Q4339" s="4"/>
      <c r="R4339" s="5"/>
      <c r="AC4339" s="6"/>
    </row>
    <row r="4340" spans="16:29" x14ac:dyDescent="0.25">
      <c r="P4340" s="3"/>
      <c r="Q4340" s="4"/>
      <c r="R4340" s="5"/>
      <c r="AC4340" s="6"/>
    </row>
    <row r="4341" spans="16:29" x14ac:dyDescent="0.25">
      <c r="P4341" s="3"/>
      <c r="Q4341" s="4"/>
      <c r="R4341" s="5"/>
      <c r="AC4341" s="6"/>
    </row>
    <row r="4342" spans="16:29" x14ac:dyDescent="0.25">
      <c r="P4342" s="3"/>
      <c r="Q4342" s="4"/>
      <c r="R4342" s="5"/>
      <c r="AC4342" s="6"/>
    </row>
    <row r="4343" spans="16:29" x14ac:dyDescent="0.25">
      <c r="P4343" s="3"/>
      <c r="Q4343" s="4"/>
      <c r="R4343" s="5"/>
      <c r="AC4343" s="6"/>
    </row>
    <row r="4344" spans="16:29" x14ac:dyDescent="0.25">
      <c r="P4344" s="3"/>
      <c r="Q4344" s="4"/>
      <c r="R4344" s="5"/>
      <c r="AC4344" s="6"/>
    </row>
    <row r="4345" spans="16:29" x14ac:dyDescent="0.25">
      <c r="P4345" s="3"/>
      <c r="Q4345" s="4"/>
      <c r="R4345" s="5"/>
      <c r="AC4345" s="6"/>
    </row>
    <row r="4346" spans="16:29" x14ac:dyDescent="0.25">
      <c r="P4346" s="3"/>
      <c r="Q4346" s="4"/>
      <c r="R4346" s="5"/>
      <c r="AC4346" s="6"/>
    </row>
    <row r="4347" spans="16:29" x14ac:dyDescent="0.25">
      <c r="P4347" s="3"/>
      <c r="Q4347" s="4"/>
      <c r="R4347" s="5"/>
      <c r="AC4347" s="6"/>
    </row>
    <row r="4348" spans="16:29" x14ac:dyDescent="0.25">
      <c r="P4348" s="3"/>
      <c r="Q4348" s="4"/>
      <c r="R4348" s="5"/>
      <c r="AC4348" s="6"/>
    </row>
    <row r="4349" spans="16:29" x14ac:dyDescent="0.25">
      <c r="P4349" s="3"/>
      <c r="Q4349" s="4"/>
      <c r="R4349" s="5"/>
      <c r="AC4349" s="6"/>
    </row>
    <row r="4350" spans="16:29" x14ac:dyDescent="0.25">
      <c r="P4350" s="3"/>
      <c r="Q4350" s="4"/>
      <c r="R4350" s="5"/>
      <c r="AC4350" s="6"/>
    </row>
    <row r="4351" spans="16:29" x14ac:dyDescent="0.25">
      <c r="P4351" s="3"/>
      <c r="Q4351" s="4"/>
      <c r="R4351" s="5"/>
      <c r="AC4351" s="6"/>
    </row>
    <row r="4352" spans="16:29" x14ac:dyDescent="0.25">
      <c r="P4352" s="3"/>
      <c r="Q4352" s="4"/>
      <c r="R4352" s="5"/>
      <c r="AC4352" s="6"/>
    </row>
    <row r="4353" spans="16:29" x14ac:dyDescent="0.25">
      <c r="P4353" s="3"/>
      <c r="Q4353" s="4"/>
      <c r="R4353" s="5"/>
      <c r="AC4353" s="6"/>
    </row>
    <row r="4354" spans="16:29" x14ac:dyDescent="0.25">
      <c r="P4354" s="3"/>
      <c r="Q4354" s="4"/>
      <c r="R4354" s="5"/>
      <c r="AC4354" s="6"/>
    </row>
    <row r="4355" spans="16:29" x14ac:dyDescent="0.25">
      <c r="P4355" s="3"/>
      <c r="Q4355" s="4"/>
      <c r="R4355" s="5"/>
      <c r="AC4355" s="6"/>
    </row>
    <row r="4356" spans="16:29" x14ac:dyDescent="0.25">
      <c r="P4356" s="3"/>
      <c r="Q4356" s="4"/>
      <c r="R4356" s="5"/>
      <c r="AC4356" s="6"/>
    </row>
    <row r="4357" spans="16:29" x14ac:dyDescent="0.25">
      <c r="P4357" s="3"/>
      <c r="Q4357" s="4"/>
      <c r="R4357" s="5"/>
      <c r="AC4357" s="6"/>
    </row>
    <row r="4358" spans="16:29" x14ac:dyDescent="0.25">
      <c r="P4358" s="3"/>
      <c r="Q4358" s="4"/>
      <c r="R4358" s="5"/>
      <c r="AC4358" s="6"/>
    </row>
    <row r="4359" spans="16:29" x14ac:dyDescent="0.25">
      <c r="P4359" s="3"/>
      <c r="Q4359" s="4"/>
      <c r="R4359" s="5"/>
      <c r="AC4359" s="6"/>
    </row>
    <row r="4360" spans="16:29" x14ac:dyDescent="0.25">
      <c r="P4360" s="3"/>
      <c r="Q4360" s="4"/>
      <c r="R4360" s="5"/>
      <c r="AC4360" s="6"/>
    </row>
    <row r="4361" spans="16:29" x14ac:dyDescent="0.25">
      <c r="P4361" s="3"/>
      <c r="Q4361" s="4"/>
      <c r="R4361" s="5"/>
      <c r="AC4361" s="6"/>
    </row>
    <row r="4362" spans="16:29" x14ac:dyDescent="0.25">
      <c r="P4362" s="3"/>
      <c r="Q4362" s="4"/>
      <c r="R4362" s="5"/>
      <c r="AC4362" s="6"/>
    </row>
    <row r="4363" spans="16:29" x14ac:dyDescent="0.25">
      <c r="P4363" s="3"/>
      <c r="Q4363" s="4"/>
      <c r="R4363" s="5"/>
      <c r="AC4363" s="6"/>
    </row>
    <row r="4364" spans="16:29" x14ac:dyDescent="0.25">
      <c r="P4364" s="3"/>
      <c r="Q4364" s="4"/>
      <c r="R4364" s="5"/>
      <c r="AC4364" s="6"/>
    </row>
    <row r="4365" spans="16:29" x14ac:dyDescent="0.25">
      <c r="P4365" s="3"/>
      <c r="Q4365" s="4"/>
      <c r="R4365" s="5"/>
      <c r="AC4365" s="6"/>
    </row>
    <row r="4366" spans="16:29" x14ac:dyDescent="0.25">
      <c r="P4366" s="3"/>
      <c r="Q4366" s="4"/>
      <c r="R4366" s="5"/>
      <c r="AC4366" s="6"/>
    </row>
    <row r="4367" spans="16:29" x14ac:dyDescent="0.25">
      <c r="P4367" s="3"/>
      <c r="Q4367" s="4"/>
      <c r="R4367" s="5"/>
      <c r="AC4367" s="6"/>
    </row>
    <row r="4368" spans="16:29" x14ac:dyDescent="0.25">
      <c r="P4368" s="3"/>
      <c r="Q4368" s="4"/>
      <c r="R4368" s="5"/>
      <c r="AC4368" s="6"/>
    </row>
    <row r="4369" spans="16:29" x14ac:dyDescent="0.25">
      <c r="P4369" s="3"/>
      <c r="Q4369" s="4"/>
      <c r="R4369" s="5"/>
      <c r="AC4369" s="6"/>
    </row>
    <row r="4370" spans="16:29" x14ac:dyDescent="0.25">
      <c r="P4370" s="3"/>
      <c r="Q4370" s="4"/>
      <c r="R4370" s="5"/>
      <c r="AC4370" s="6"/>
    </row>
    <row r="4371" spans="16:29" x14ac:dyDescent="0.25">
      <c r="P4371" s="3"/>
      <c r="Q4371" s="4"/>
      <c r="R4371" s="5"/>
      <c r="AC4371" s="6"/>
    </row>
    <row r="4372" spans="16:29" x14ac:dyDescent="0.25">
      <c r="P4372" s="3"/>
      <c r="Q4372" s="4"/>
      <c r="R4372" s="5"/>
      <c r="AC4372" s="6"/>
    </row>
    <row r="4373" spans="16:29" x14ac:dyDescent="0.25">
      <c r="P4373" s="3"/>
      <c r="Q4373" s="4"/>
      <c r="R4373" s="5"/>
      <c r="AC4373" s="6"/>
    </row>
    <row r="4374" spans="16:29" x14ac:dyDescent="0.25">
      <c r="P4374" s="3"/>
      <c r="Q4374" s="4"/>
      <c r="R4374" s="5"/>
      <c r="AC4374" s="6"/>
    </row>
    <row r="4375" spans="16:29" x14ac:dyDescent="0.25">
      <c r="P4375" s="3"/>
      <c r="Q4375" s="4"/>
      <c r="R4375" s="5"/>
      <c r="AC4375" s="6"/>
    </row>
    <row r="4376" spans="16:29" x14ac:dyDescent="0.25">
      <c r="P4376" s="3"/>
      <c r="Q4376" s="4"/>
      <c r="R4376" s="5"/>
      <c r="AC4376" s="6"/>
    </row>
    <row r="4377" spans="16:29" x14ac:dyDescent="0.25">
      <c r="P4377" s="3"/>
      <c r="Q4377" s="4"/>
      <c r="R4377" s="5"/>
      <c r="AC4377" s="6"/>
    </row>
    <row r="4378" spans="16:29" x14ac:dyDescent="0.25">
      <c r="P4378" s="3"/>
      <c r="Q4378" s="4"/>
      <c r="R4378" s="5"/>
      <c r="AC4378" s="6"/>
    </row>
    <row r="4379" spans="16:29" x14ac:dyDescent="0.25">
      <c r="P4379" s="3"/>
      <c r="Q4379" s="4"/>
      <c r="R4379" s="5"/>
      <c r="AC4379" s="6"/>
    </row>
    <row r="4380" spans="16:29" x14ac:dyDescent="0.25">
      <c r="P4380" s="3"/>
      <c r="Q4380" s="4"/>
      <c r="R4380" s="5"/>
      <c r="AC4380" s="6"/>
    </row>
    <row r="4381" spans="16:29" x14ac:dyDescent="0.25">
      <c r="P4381" s="3"/>
      <c r="Q4381" s="4"/>
      <c r="R4381" s="5"/>
      <c r="AC4381" s="6"/>
    </row>
    <row r="4382" spans="16:29" x14ac:dyDescent="0.25">
      <c r="P4382" s="3"/>
      <c r="Q4382" s="4"/>
      <c r="R4382" s="5"/>
      <c r="AC4382" s="6"/>
    </row>
    <row r="4383" spans="16:29" x14ac:dyDescent="0.25">
      <c r="P4383" s="3"/>
      <c r="Q4383" s="4"/>
      <c r="R4383" s="5"/>
      <c r="AC4383" s="6"/>
    </row>
    <row r="4384" spans="16:29" x14ac:dyDescent="0.25">
      <c r="P4384" s="3"/>
      <c r="Q4384" s="4"/>
      <c r="R4384" s="5"/>
      <c r="AC4384" s="6"/>
    </row>
    <row r="4385" spans="16:29" x14ac:dyDescent="0.25">
      <c r="P4385" s="3"/>
      <c r="Q4385" s="4"/>
      <c r="R4385" s="5"/>
      <c r="AC4385" s="6"/>
    </row>
    <row r="4386" spans="16:29" x14ac:dyDescent="0.25">
      <c r="P4386" s="3"/>
      <c r="Q4386" s="4"/>
      <c r="R4386" s="5"/>
      <c r="AC4386" s="6"/>
    </row>
    <row r="4387" spans="16:29" x14ac:dyDescent="0.25">
      <c r="P4387" s="3"/>
      <c r="Q4387" s="4"/>
      <c r="R4387" s="5"/>
      <c r="AC4387" s="6"/>
    </row>
    <row r="4388" spans="16:29" x14ac:dyDescent="0.25">
      <c r="P4388" s="3"/>
      <c r="Q4388" s="4"/>
      <c r="R4388" s="5"/>
      <c r="AC4388" s="6"/>
    </row>
    <row r="4389" spans="16:29" x14ac:dyDescent="0.25">
      <c r="P4389" s="3"/>
      <c r="Q4389" s="4"/>
      <c r="R4389" s="5"/>
      <c r="AC4389" s="6"/>
    </row>
    <row r="4390" spans="16:29" x14ac:dyDescent="0.25">
      <c r="P4390" s="3"/>
      <c r="Q4390" s="4"/>
      <c r="R4390" s="5"/>
      <c r="AC4390" s="6"/>
    </row>
    <row r="4391" spans="16:29" x14ac:dyDescent="0.25">
      <c r="P4391" s="3"/>
      <c r="Q4391" s="4"/>
      <c r="R4391" s="5"/>
      <c r="AC4391" s="6"/>
    </row>
    <row r="4392" spans="16:29" x14ac:dyDescent="0.25">
      <c r="P4392" s="3"/>
      <c r="Q4392" s="4"/>
      <c r="R4392" s="5"/>
      <c r="AC4392" s="6"/>
    </row>
    <row r="4393" spans="16:29" x14ac:dyDescent="0.25">
      <c r="P4393" s="3"/>
      <c r="Q4393" s="4"/>
      <c r="R4393" s="5"/>
      <c r="AC4393" s="6"/>
    </row>
    <row r="4394" spans="16:29" x14ac:dyDescent="0.25">
      <c r="P4394" s="3"/>
      <c r="Q4394" s="4"/>
      <c r="R4394" s="5"/>
      <c r="AC4394" s="6"/>
    </row>
    <row r="4395" spans="16:29" x14ac:dyDescent="0.25">
      <c r="P4395" s="3"/>
      <c r="Q4395" s="4"/>
      <c r="R4395" s="5"/>
      <c r="AC4395" s="6"/>
    </row>
    <row r="4396" spans="16:29" x14ac:dyDescent="0.25">
      <c r="P4396" s="3"/>
      <c r="Q4396" s="4"/>
      <c r="R4396" s="5"/>
      <c r="AC4396" s="6"/>
    </row>
    <row r="4397" spans="16:29" x14ac:dyDescent="0.25">
      <c r="P4397" s="3"/>
      <c r="Q4397" s="4"/>
      <c r="R4397" s="5"/>
      <c r="AC4397" s="6"/>
    </row>
    <row r="4398" spans="16:29" x14ac:dyDescent="0.25">
      <c r="P4398" s="3"/>
      <c r="Q4398" s="4"/>
      <c r="R4398" s="5"/>
      <c r="AC4398" s="6"/>
    </row>
    <row r="4399" spans="16:29" x14ac:dyDescent="0.25">
      <c r="P4399" s="3"/>
      <c r="Q4399" s="4"/>
      <c r="R4399" s="5"/>
      <c r="AC4399" s="6"/>
    </row>
    <row r="4400" spans="16:29" x14ac:dyDescent="0.25">
      <c r="P4400" s="3"/>
      <c r="Q4400" s="4"/>
      <c r="R4400" s="5"/>
      <c r="AC4400" s="6"/>
    </row>
    <row r="4401" spans="16:29" x14ac:dyDescent="0.25">
      <c r="P4401" s="3"/>
      <c r="Q4401" s="4"/>
      <c r="R4401" s="5"/>
      <c r="AC4401" s="6"/>
    </row>
    <row r="4402" spans="16:29" x14ac:dyDescent="0.25">
      <c r="P4402" s="3"/>
      <c r="Q4402" s="4"/>
      <c r="R4402" s="5"/>
      <c r="AC4402" s="6"/>
    </row>
    <row r="4403" spans="16:29" x14ac:dyDescent="0.25">
      <c r="P4403" s="3"/>
      <c r="Q4403" s="4"/>
      <c r="R4403" s="5"/>
      <c r="AC4403" s="6"/>
    </row>
    <row r="4404" spans="16:29" x14ac:dyDescent="0.25">
      <c r="P4404" s="3"/>
      <c r="Q4404" s="4"/>
      <c r="R4404" s="5"/>
      <c r="AC4404" s="6"/>
    </row>
    <row r="4405" spans="16:29" x14ac:dyDescent="0.25">
      <c r="P4405" s="3"/>
      <c r="Q4405" s="4"/>
      <c r="R4405" s="5"/>
      <c r="AC4405" s="6"/>
    </row>
    <row r="4406" spans="16:29" x14ac:dyDescent="0.25">
      <c r="P4406" s="3"/>
      <c r="Q4406" s="4"/>
      <c r="R4406" s="5"/>
      <c r="AC4406" s="6"/>
    </row>
    <row r="4407" spans="16:29" x14ac:dyDescent="0.25">
      <c r="P4407" s="3"/>
      <c r="Q4407" s="4"/>
      <c r="R4407" s="5"/>
      <c r="AC4407" s="6"/>
    </row>
    <row r="4408" spans="16:29" x14ac:dyDescent="0.25">
      <c r="P4408" s="3"/>
      <c r="Q4408" s="4"/>
      <c r="R4408" s="5"/>
      <c r="AC4408" s="6"/>
    </row>
    <row r="4409" spans="16:29" x14ac:dyDescent="0.25">
      <c r="P4409" s="3"/>
      <c r="Q4409" s="4"/>
      <c r="R4409" s="5"/>
      <c r="AC4409" s="6"/>
    </row>
    <row r="4410" spans="16:29" x14ac:dyDescent="0.25">
      <c r="P4410" s="3"/>
      <c r="Q4410" s="4"/>
      <c r="R4410" s="5"/>
      <c r="AC4410" s="6"/>
    </row>
    <row r="4411" spans="16:29" x14ac:dyDescent="0.25">
      <c r="P4411" s="3"/>
      <c r="Q4411" s="4"/>
      <c r="R4411" s="5"/>
      <c r="AC4411" s="6"/>
    </row>
    <row r="4412" spans="16:29" x14ac:dyDescent="0.25">
      <c r="P4412" s="3"/>
      <c r="Q4412" s="4"/>
      <c r="R4412" s="5"/>
      <c r="AC4412" s="6"/>
    </row>
    <row r="4413" spans="16:29" x14ac:dyDescent="0.25">
      <c r="P4413" s="3"/>
      <c r="Q4413" s="4"/>
      <c r="R4413" s="5"/>
      <c r="AC4413" s="6"/>
    </row>
    <row r="4414" spans="16:29" x14ac:dyDescent="0.25">
      <c r="P4414" s="3"/>
      <c r="Q4414" s="4"/>
      <c r="R4414" s="5"/>
      <c r="AC4414" s="6"/>
    </row>
    <row r="4415" spans="16:29" x14ac:dyDescent="0.25">
      <c r="P4415" s="3"/>
      <c r="Q4415" s="4"/>
      <c r="R4415" s="5"/>
      <c r="AC4415" s="6"/>
    </row>
    <row r="4416" spans="16:29" x14ac:dyDescent="0.25">
      <c r="P4416" s="3"/>
      <c r="Q4416" s="4"/>
      <c r="R4416" s="5"/>
      <c r="AC4416" s="6"/>
    </row>
    <row r="4417" spans="16:29" x14ac:dyDescent="0.25">
      <c r="P4417" s="3"/>
      <c r="Q4417" s="4"/>
      <c r="R4417" s="5"/>
      <c r="AC4417" s="6"/>
    </row>
    <row r="4418" spans="16:29" x14ac:dyDescent="0.25">
      <c r="P4418" s="3"/>
      <c r="Q4418" s="4"/>
      <c r="R4418" s="5"/>
      <c r="AC4418" s="6"/>
    </row>
    <row r="4419" spans="16:29" x14ac:dyDescent="0.25">
      <c r="P4419" s="3"/>
      <c r="Q4419" s="4"/>
      <c r="R4419" s="5"/>
      <c r="AC4419" s="6"/>
    </row>
    <row r="4420" spans="16:29" x14ac:dyDescent="0.25">
      <c r="P4420" s="3"/>
      <c r="Q4420" s="4"/>
      <c r="R4420" s="5"/>
      <c r="AC4420" s="6"/>
    </row>
    <row r="4421" spans="16:29" x14ac:dyDescent="0.25">
      <c r="P4421" s="3"/>
      <c r="Q4421" s="4"/>
      <c r="R4421" s="5"/>
      <c r="AC4421" s="6"/>
    </row>
    <row r="4422" spans="16:29" x14ac:dyDescent="0.25">
      <c r="P4422" s="3"/>
      <c r="Q4422" s="4"/>
      <c r="R4422" s="5"/>
      <c r="AC4422" s="6"/>
    </row>
    <row r="4423" spans="16:29" x14ac:dyDescent="0.25">
      <c r="P4423" s="3"/>
      <c r="Q4423" s="4"/>
      <c r="R4423" s="5"/>
      <c r="AC4423" s="6"/>
    </row>
    <row r="4424" spans="16:29" x14ac:dyDescent="0.25">
      <c r="P4424" s="3"/>
      <c r="Q4424" s="4"/>
      <c r="R4424" s="5"/>
      <c r="AC4424" s="6"/>
    </row>
    <row r="4425" spans="16:29" x14ac:dyDescent="0.25">
      <c r="P4425" s="3"/>
      <c r="Q4425" s="4"/>
      <c r="R4425" s="5"/>
      <c r="AC4425" s="6"/>
    </row>
    <row r="4426" spans="16:29" x14ac:dyDescent="0.25">
      <c r="P4426" s="3"/>
      <c r="Q4426" s="4"/>
      <c r="R4426" s="5"/>
      <c r="AC4426" s="6"/>
    </row>
    <row r="4427" spans="16:29" x14ac:dyDescent="0.25">
      <c r="P4427" s="3"/>
      <c r="Q4427" s="4"/>
      <c r="R4427" s="5"/>
      <c r="AC4427" s="6"/>
    </row>
    <row r="4428" spans="16:29" x14ac:dyDescent="0.25">
      <c r="P4428" s="3"/>
      <c r="Q4428" s="4"/>
      <c r="R4428" s="5"/>
      <c r="AC4428" s="6"/>
    </row>
    <row r="4429" spans="16:29" x14ac:dyDescent="0.25">
      <c r="P4429" s="3"/>
      <c r="Q4429" s="4"/>
      <c r="R4429" s="5"/>
      <c r="AC4429" s="6"/>
    </row>
    <row r="4430" spans="16:29" x14ac:dyDescent="0.25">
      <c r="P4430" s="3"/>
      <c r="Q4430" s="4"/>
      <c r="R4430" s="5"/>
      <c r="AC4430" s="6"/>
    </row>
    <row r="4431" spans="16:29" x14ac:dyDescent="0.25">
      <c r="P4431" s="3"/>
      <c r="Q4431" s="4"/>
      <c r="R4431" s="5"/>
      <c r="AC4431" s="6"/>
    </row>
    <row r="4432" spans="16:29" x14ac:dyDescent="0.25">
      <c r="P4432" s="3"/>
      <c r="Q4432" s="4"/>
      <c r="R4432" s="5"/>
      <c r="AC4432" s="6"/>
    </row>
    <row r="4433" spans="16:29" x14ac:dyDescent="0.25">
      <c r="P4433" s="3"/>
      <c r="Q4433" s="4"/>
      <c r="R4433" s="5"/>
      <c r="AC4433" s="6"/>
    </row>
    <row r="4434" spans="16:29" x14ac:dyDescent="0.25">
      <c r="P4434" s="3"/>
      <c r="Q4434" s="4"/>
      <c r="R4434" s="5"/>
      <c r="AC4434" s="6"/>
    </row>
    <row r="4435" spans="16:29" x14ac:dyDescent="0.25">
      <c r="P4435" s="3"/>
      <c r="Q4435" s="4"/>
      <c r="R4435" s="5"/>
      <c r="AC4435" s="6"/>
    </row>
    <row r="4436" spans="16:29" x14ac:dyDescent="0.25">
      <c r="P4436" s="3"/>
      <c r="Q4436" s="4"/>
      <c r="R4436" s="5"/>
      <c r="AC4436" s="6"/>
    </row>
    <row r="4437" spans="16:29" x14ac:dyDescent="0.25">
      <c r="P4437" s="3"/>
      <c r="Q4437" s="4"/>
      <c r="R4437" s="5"/>
      <c r="AC4437" s="6"/>
    </row>
    <row r="4438" spans="16:29" x14ac:dyDescent="0.25">
      <c r="P4438" s="3"/>
      <c r="Q4438" s="4"/>
      <c r="R4438" s="5"/>
      <c r="AC4438" s="6"/>
    </row>
    <row r="4439" spans="16:29" x14ac:dyDescent="0.25">
      <c r="P4439" s="3"/>
      <c r="Q4439" s="4"/>
      <c r="R4439" s="5"/>
      <c r="AC4439" s="6"/>
    </row>
    <row r="4440" spans="16:29" x14ac:dyDescent="0.25">
      <c r="P4440" s="3"/>
      <c r="Q4440" s="4"/>
      <c r="R4440" s="5"/>
      <c r="AC4440" s="6"/>
    </row>
    <row r="4441" spans="16:29" x14ac:dyDescent="0.25">
      <c r="P4441" s="3"/>
      <c r="Q4441" s="4"/>
      <c r="R4441" s="5"/>
      <c r="AC4441" s="6"/>
    </row>
    <row r="4442" spans="16:29" x14ac:dyDescent="0.25">
      <c r="P4442" s="3"/>
      <c r="Q4442" s="4"/>
      <c r="R4442" s="5"/>
      <c r="AC4442" s="6"/>
    </row>
    <row r="4443" spans="16:29" x14ac:dyDescent="0.25">
      <c r="P4443" s="3"/>
      <c r="Q4443" s="4"/>
      <c r="R4443" s="5"/>
      <c r="AC4443" s="6"/>
    </row>
    <row r="4444" spans="16:29" x14ac:dyDescent="0.25">
      <c r="P4444" s="3"/>
      <c r="Q4444" s="4"/>
      <c r="R4444" s="5"/>
      <c r="AC4444" s="6"/>
    </row>
    <row r="4445" spans="16:29" x14ac:dyDescent="0.25">
      <c r="P4445" s="3"/>
      <c r="Q4445" s="4"/>
      <c r="R4445" s="5"/>
      <c r="AC4445" s="6"/>
    </row>
    <row r="4446" spans="16:29" x14ac:dyDescent="0.25">
      <c r="P4446" s="3"/>
      <c r="Q4446" s="4"/>
      <c r="R4446" s="5"/>
      <c r="AC4446" s="6"/>
    </row>
    <row r="4447" spans="16:29" x14ac:dyDescent="0.25">
      <c r="P4447" s="3"/>
      <c r="Q4447" s="4"/>
      <c r="R4447" s="5"/>
      <c r="AC4447" s="6"/>
    </row>
    <row r="4448" spans="16:29" x14ac:dyDescent="0.25">
      <c r="P4448" s="3"/>
      <c r="Q4448" s="4"/>
      <c r="R4448" s="5"/>
      <c r="AC4448" s="6"/>
    </row>
    <row r="4449" spans="16:29" x14ac:dyDescent="0.25">
      <c r="P4449" s="3"/>
      <c r="Q4449" s="4"/>
      <c r="R4449" s="5"/>
      <c r="AC4449" s="6"/>
    </row>
    <row r="4450" spans="16:29" x14ac:dyDescent="0.25">
      <c r="P4450" s="3"/>
      <c r="Q4450" s="4"/>
      <c r="R4450" s="5"/>
      <c r="AC4450" s="6"/>
    </row>
    <row r="4451" spans="16:29" x14ac:dyDescent="0.25">
      <c r="P4451" s="3"/>
      <c r="Q4451" s="4"/>
      <c r="R4451" s="5"/>
      <c r="AC4451" s="6"/>
    </row>
    <row r="4452" spans="16:29" x14ac:dyDescent="0.25">
      <c r="P4452" s="3"/>
      <c r="Q4452" s="4"/>
      <c r="R4452" s="5"/>
      <c r="AC4452" s="6"/>
    </row>
    <row r="4453" spans="16:29" x14ac:dyDescent="0.25">
      <c r="P4453" s="3"/>
      <c r="Q4453" s="4"/>
      <c r="R4453" s="5"/>
      <c r="AC4453" s="6"/>
    </row>
    <row r="4454" spans="16:29" x14ac:dyDescent="0.25">
      <c r="P4454" s="3"/>
      <c r="Q4454" s="4"/>
      <c r="R4454" s="5"/>
      <c r="AC4454" s="6"/>
    </row>
    <row r="4455" spans="16:29" x14ac:dyDescent="0.25">
      <c r="P4455" s="3"/>
      <c r="Q4455" s="4"/>
      <c r="R4455" s="5"/>
      <c r="AC4455" s="6"/>
    </row>
    <row r="4456" spans="16:29" x14ac:dyDescent="0.25">
      <c r="P4456" s="3"/>
      <c r="Q4456" s="4"/>
      <c r="R4456" s="5"/>
      <c r="AC4456" s="6"/>
    </row>
    <row r="4457" spans="16:29" x14ac:dyDescent="0.25">
      <c r="P4457" s="3"/>
      <c r="Q4457" s="4"/>
      <c r="R4457" s="5"/>
      <c r="AC4457" s="6"/>
    </row>
    <row r="4458" spans="16:29" x14ac:dyDescent="0.25">
      <c r="P4458" s="3"/>
      <c r="Q4458" s="4"/>
      <c r="R4458" s="5"/>
      <c r="AC4458" s="6"/>
    </row>
    <row r="4459" spans="16:29" x14ac:dyDescent="0.25">
      <c r="P4459" s="3"/>
      <c r="Q4459" s="4"/>
      <c r="R4459" s="5"/>
      <c r="AC4459" s="6"/>
    </row>
    <row r="4460" spans="16:29" x14ac:dyDescent="0.25">
      <c r="P4460" s="3"/>
      <c r="Q4460" s="4"/>
      <c r="R4460" s="5"/>
      <c r="AC4460" s="6"/>
    </row>
    <row r="4461" spans="16:29" x14ac:dyDescent="0.25">
      <c r="P4461" s="3"/>
      <c r="Q4461" s="4"/>
      <c r="R4461" s="5"/>
      <c r="AC4461" s="6"/>
    </row>
    <row r="4462" spans="16:29" x14ac:dyDescent="0.25">
      <c r="P4462" s="3"/>
      <c r="Q4462" s="4"/>
      <c r="R4462" s="5"/>
      <c r="AC4462" s="6"/>
    </row>
    <row r="4463" spans="16:29" x14ac:dyDescent="0.25">
      <c r="P4463" s="3"/>
      <c r="Q4463" s="4"/>
      <c r="R4463" s="5"/>
      <c r="AC4463" s="6"/>
    </row>
    <row r="4464" spans="16:29" x14ac:dyDescent="0.25">
      <c r="P4464" s="3"/>
      <c r="Q4464" s="4"/>
      <c r="R4464" s="5"/>
      <c r="AC4464" s="6"/>
    </row>
    <row r="4465" spans="16:29" x14ac:dyDescent="0.25">
      <c r="P4465" s="3"/>
      <c r="Q4465" s="4"/>
      <c r="R4465" s="5"/>
      <c r="AC4465" s="6"/>
    </row>
    <row r="4466" spans="16:29" x14ac:dyDescent="0.25">
      <c r="P4466" s="3"/>
      <c r="Q4466" s="4"/>
      <c r="R4466" s="5"/>
      <c r="AC4466" s="6"/>
    </row>
    <row r="4467" spans="16:29" x14ac:dyDescent="0.25">
      <c r="P4467" s="3"/>
      <c r="Q4467" s="4"/>
      <c r="R4467" s="5"/>
      <c r="AC4467" s="6"/>
    </row>
    <row r="4468" spans="16:29" x14ac:dyDescent="0.25">
      <c r="P4468" s="3"/>
      <c r="Q4468" s="4"/>
      <c r="R4468" s="5"/>
      <c r="AC4468" s="6"/>
    </row>
    <row r="4469" spans="16:29" x14ac:dyDescent="0.25">
      <c r="P4469" s="3"/>
      <c r="Q4469" s="4"/>
      <c r="R4469" s="5"/>
      <c r="AC4469" s="6"/>
    </row>
    <row r="4470" spans="16:29" x14ac:dyDescent="0.25">
      <c r="P4470" s="3"/>
      <c r="Q4470" s="4"/>
      <c r="R4470" s="5"/>
      <c r="AC4470" s="6"/>
    </row>
    <row r="4471" spans="16:29" x14ac:dyDescent="0.25">
      <c r="P4471" s="3"/>
      <c r="Q4471" s="4"/>
      <c r="R4471" s="5"/>
      <c r="AC4471" s="6"/>
    </row>
    <row r="4472" spans="16:29" x14ac:dyDescent="0.25">
      <c r="P4472" s="3"/>
      <c r="Q4472" s="4"/>
      <c r="R4472" s="5"/>
      <c r="AC4472" s="6"/>
    </row>
    <row r="4473" spans="16:29" x14ac:dyDescent="0.25">
      <c r="P4473" s="3"/>
      <c r="Q4473" s="4"/>
      <c r="R4473" s="5"/>
      <c r="AC4473" s="6"/>
    </row>
    <row r="4474" spans="16:29" x14ac:dyDescent="0.25">
      <c r="P4474" s="3"/>
      <c r="Q4474" s="4"/>
      <c r="R4474" s="5"/>
      <c r="AC4474" s="6"/>
    </row>
    <row r="4475" spans="16:29" x14ac:dyDescent="0.25">
      <c r="P4475" s="3"/>
      <c r="Q4475" s="4"/>
      <c r="R4475" s="5"/>
      <c r="AC4475" s="6"/>
    </row>
    <row r="4476" spans="16:29" x14ac:dyDescent="0.25">
      <c r="P4476" s="3"/>
      <c r="Q4476" s="4"/>
      <c r="R4476" s="5"/>
      <c r="AC4476" s="6"/>
    </row>
    <row r="4477" spans="16:29" x14ac:dyDescent="0.25">
      <c r="P4477" s="3"/>
      <c r="Q4477" s="4"/>
      <c r="R4477" s="5"/>
      <c r="AC4477" s="6"/>
    </row>
    <row r="4478" spans="16:29" x14ac:dyDescent="0.25">
      <c r="P4478" s="3"/>
      <c r="Q4478" s="4"/>
      <c r="R4478" s="5"/>
      <c r="AC4478" s="6"/>
    </row>
    <row r="4479" spans="16:29" x14ac:dyDescent="0.25">
      <c r="P4479" s="3"/>
      <c r="Q4479" s="4"/>
      <c r="R4479" s="5"/>
      <c r="AC4479" s="6"/>
    </row>
    <row r="4480" spans="16:29" x14ac:dyDescent="0.25">
      <c r="P4480" s="3"/>
      <c r="Q4480" s="4"/>
      <c r="R4480" s="5"/>
      <c r="AC4480" s="6"/>
    </row>
    <row r="4481" spans="16:29" x14ac:dyDescent="0.25">
      <c r="P4481" s="3"/>
      <c r="Q4481" s="4"/>
      <c r="R4481" s="5"/>
      <c r="AC4481" s="6"/>
    </row>
    <row r="4482" spans="16:29" x14ac:dyDescent="0.25">
      <c r="P4482" s="3"/>
      <c r="Q4482" s="4"/>
      <c r="R4482" s="5"/>
      <c r="AC4482" s="6"/>
    </row>
    <row r="4483" spans="16:29" x14ac:dyDescent="0.25">
      <c r="P4483" s="3"/>
      <c r="Q4483" s="4"/>
      <c r="R4483" s="5"/>
      <c r="AC4483" s="6"/>
    </row>
    <row r="4484" spans="16:29" x14ac:dyDescent="0.25">
      <c r="P4484" s="3"/>
      <c r="Q4484" s="4"/>
      <c r="R4484" s="5"/>
      <c r="AC4484" s="6"/>
    </row>
    <row r="4485" spans="16:29" x14ac:dyDescent="0.25">
      <c r="P4485" s="3"/>
      <c r="Q4485" s="4"/>
      <c r="R4485" s="5"/>
      <c r="AC4485" s="6"/>
    </row>
    <row r="4486" spans="16:29" x14ac:dyDescent="0.25">
      <c r="P4486" s="3"/>
      <c r="Q4486" s="4"/>
      <c r="R4486" s="5"/>
      <c r="AC4486" s="6"/>
    </row>
    <row r="4487" spans="16:29" x14ac:dyDescent="0.25">
      <c r="P4487" s="3"/>
      <c r="Q4487" s="4"/>
      <c r="R4487" s="5"/>
      <c r="AC4487" s="6"/>
    </row>
    <row r="4488" spans="16:29" x14ac:dyDescent="0.25">
      <c r="P4488" s="3"/>
      <c r="Q4488" s="4"/>
      <c r="R4488" s="5"/>
      <c r="AC4488" s="6"/>
    </row>
    <row r="4489" spans="16:29" x14ac:dyDescent="0.25">
      <c r="P4489" s="3"/>
      <c r="Q4489" s="4"/>
      <c r="R4489" s="5"/>
      <c r="AC4489" s="6"/>
    </row>
    <row r="4490" spans="16:29" x14ac:dyDescent="0.25">
      <c r="P4490" s="3"/>
      <c r="Q4490" s="4"/>
      <c r="R4490" s="5"/>
      <c r="AC4490" s="6"/>
    </row>
    <row r="4491" spans="16:29" x14ac:dyDescent="0.25">
      <c r="P4491" s="3"/>
      <c r="Q4491" s="4"/>
      <c r="R4491" s="5"/>
      <c r="AC4491" s="6"/>
    </row>
    <row r="4492" spans="16:29" x14ac:dyDescent="0.25">
      <c r="P4492" s="3"/>
      <c r="Q4492" s="4"/>
      <c r="R4492" s="5"/>
      <c r="AC4492" s="6"/>
    </row>
    <row r="4493" spans="16:29" x14ac:dyDescent="0.25">
      <c r="P4493" s="3"/>
      <c r="Q4493" s="4"/>
      <c r="R4493" s="5"/>
      <c r="AC4493" s="6"/>
    </row>
    <row r="4494" spans="16:29" x14ac:dyDescent="0.25">
      <c r="P4494" s="3"/>
      <c r="Q4494" s="4"/>
      <c r="R4494" s="5"/>
      <c r="AC4494" s="6"/>
    </row>
    <row r="4495" spans="16:29" x14ac:dyDescent="0.25">
      <c r="P4495" s="3"/>
      <c r="Q4495" s="4"/>
      <c r="R4495" s="5"/>
      <c r="AC4495" s="6"/>
    </row>
    <row r="4496" spans="16:29" x14ac:dyDescent="0.25">
      <c r="P4496" s="3"/>
      <c r="Q4496" s="4"/>
      <c r="R4496" s="5"/>
      <c r="AC4496" s="6"/>
    </row>
    <row r="4497" spans="16:29" x14ac:dyDescent="0.25">
      <c r="P4497" s="3"/>
      <c r="Q4497" s="4"/>
      <c r="R4497" s="5"/>
      <c r="AC4497" s="6"/>
    </row>
    <row r="4498" spans="16:29" x14ac:dyDescent="0.25">
      <c r="P4498" s="3"/>
      <c r="Q4498" s="4"/>
      <c r="R4498" s="5"/>
      <c r="AC4498" s="6"/>
    </row>
    <row r="4499" spans="16:29" x14ac:dyDescent="0.25">
      <c r="P4499" s="3"/>
      <c r="Q4499" s="4"/>
      <c r="R4499" s="5"/>
      <c r="AC4499" s="6"/>
    </row>
    <row r="4500" spans="16:29" x14ac:dyDescent="0.25">
      <c r="P4500" s="3"/>
      <c r="Q4500" s="4"/>
      <c r="R4500" s="5"/>
      <c r="AC4500" s="6"/>
    </row>
    <row r="4501" spans="16:29" x14ac:dyDescent="0.25">
      <c r="P4501" s="3"/>
      <c r="Q4501" s="4"/>
      <c r="R4501" s="5"/>
      <c r="AC4501" s="6"/>
    </row>
    <row r="4502" spans="16:29" x14ac:dyDescent="0.25">
      <c r="P4502" s="3"/>
      <c r="Q4502" s="4"/>
      <c r="R4502" s="5"/>
      <c r="AC4502" s="6"/>
    </row>
    <row r="4503" spans="16:29" x14ac:dyDescent="0.25">
      <c r="P4503" s="3"/>
      <c r="Q4503" s="4"/>
      <c r="R4503" s="5"/>
      <c r="AC4503" s="6"/>
    </row>
    <row r="4504" spans="16:29" x14ac:dyDescent="0.25">
      <c r="P4504" s="3"/>
      <c r="Q4504" s="4"/>
      <c r="R4504" s="5"/>
      <c r="AC4504" s="6"/>
    </row>
    <row r="4505" spans="16:29" x14ac:dyDescent="0.25">
      <c r="P4505" s="3"/>
      <c r="Q4505" s="4"/>
      <c r="R4505" s="5"/>
      <c r="AC4505" s="6"/>
    </row>
    <row r="4506" spans="16:29" x14ac:dyDescent="0.25">
      <c r="P4506" s="3"/>
      <c r="Q4506" s="4"/>
      <c r="R4506" s="5"/>
      <c r="AC4506" s="6"/>
    </row>
    <row r="4507" spans="16:29" x14ac:dyDescent="0.25">
      <c r="P4507" s="3"/>
      <c r="Q4507" s="4"/>
      <c r="R4507" s="5"/>
      <c r="AC4507" s="6"/>
    </row>
    <row r="4508" spans="16:29" x14ac:dyDescent="0.25">
      <c r="P4508" s="3"/>
      <c r="Q4508" s="4"/>
      <c r="R4508" s="5"/>
      <c r="AC4508" s="6"/>
    </row>
    <row r="4509" spans="16:29" x14ac:dyDescent="0.25">
      <c r="P4509" s="3"/>
      <c r="Q4509" s="4"/>
      <c r="R4509" s="5"/>
      <c r="AC4509" s="6"/>
    </row>
    <row r="4510" spans="16:29" x14ac:dyDescent="0.25">
      <c r="P4510" s="3"/>
      <c r="Q4510" s="4"/>
      <c r="R4510" s="5"/>
      <c r="AC4510" s="6"/>
    </row>
    <row r="4511" spans="16:29" x14ac:dyDescent="0.25">
      <c r="P4511" s="3"/>
      <c r="Q4511" s="4"/>
      <c r="R4511" s="5"/>
      <c r="AC4511" s="6"/>
    </row>
    <row r="4512" spans="16:29" x14ac:dyDescent="0.25">
      <c r="P4512" s="3"/>
      <c r="Q4512" s="4"/>
      <c r="R4512" s="5"/>
      <c r="AC4512" s="6"/>
    </row>
    <row r="4513" spans="16:29" x14ac:dyDescent="0.25">
      <c r="P4513" s="3"/>
      <c r="Q4513" s="4"/>
      <c r="R4513" s="5"/>
      <c r="AC4513" s="6"/>
    </row>
    <row r="4514" spans="16:29" x14ac:dyDescent="0.25">
      <c r="P4514" s="3"/>
      <c r="Q4514" s="4"/>
      <c r="R4514" s="5"/>
      <c r="AC4514" s="6"/>
    </row>
    <row r="4515" spans="16:29" x14ac:dyDescent="0.25">
      <c r="P4515" s="3"/>
      <c r="Q4515" s="4"/>
      <c r="R4515" s="5"/>
      <c r="AC4515" s="6"/>
    </row>
    <row r="4516" spans="16:29" x14ac:dyDescent="0.25">
      <c r="P4516" s="3"/>
      <c r="Q4516" s="4"/>
      <c r="R4516" s="5"/>
      <c r="AC4516" s="6"/>
    </row>
    <row r="4517" spans="16:29" x14ac:dyDescent="0.25">
      <c r="P4517" s="3"/>
      <c r="Q4517" s="4"/>
      <c r="R4517" s="5"/>
      <c r="AC4517" s="6"/>
    </row>
    <row r="4518" spans="16:29" x14ac:dyDescent="0.25">
      <c r="P4518" s="3"/>
      <c r="Q4518" s="4"/>
      <c r="R4518" s="5"/>
      <c r="AC4518" s="6"/>
    </row>
    <row r="4519" spans="16:29" x14ac:dyDescent="0.25">
      <c r="P4519" s="3"/>
      <c r="Q4519" s="4"/>
      <c r="R4519" s="5"/>
      <c r="AC4519" s="6"/>
    </row>
    <row r="4520" spans="16:29" x14ac:dyDescent="0.25">
      <c r="P4520" s="3"/>
      <c r="Q4520" s="4"/>
      <c r="R4520" s="5"/>
      <c r="AC4520" s="6"/>
    </row>
    <row r="4521" spans="16:29" x14ac:dyDescent="0.25">
      <c r="P4521" s="3"/>
      <c r="Q4521" s="4"/>
      <c r="R4521" s="5"/>
      <c r="AC4521" s="6"/>
    </row>
    <row r="4522" spans="16:29" x14ac:dyDescent="0.25">
      <c r="P4522" s="3"/>
      <c r="Q4522" s="4"/>
      <c r="R4522" s="5"/>
      <c r="AC4522" s="6"/>
    </row>
    <row r="4523" spans="16:29" x14ac:dyDescent="0.25">
      <c r="P4523" s="3"/>
      <c r="Q4523" s="4"/>
      <c r="R4523" s="5"/>
      <c r="AC4523" s="6"/>
    </row>
    <row r="4524" spans="16:29" x14ac:dyDescent="0.25">
      <c r="P4524" s="3"/>
      <c r="Q4524" s="4"/>
      <c r="R4524" s="5"/>
      <c r="AC4524" s="6"/>
    </row>
    <row r="4525" spans="16:29" x14ac:dyDescent="0.25">
      <c r="P4525" s="3"/>
      <c r="Q4525" s="4"/>
      <c r="R4525" s="5"/>
      <c r="AC4525" s="6"/>
    </row>
    <row r="4526" spans="16:29" x14ac:dyDescent="0.25">
      <c r="P4526" s="3"/>
      <c r="Q4526" s="4"/>
      <c r="R4526" s="5"/>
      <c r="AC4526" s="6"/>
    </row>
    <row r="4527" spans="16:29" x14ac:dyDescent="0.25">
      <c r="P4527" s="3"/>
      <c r="Q4527" s="4"/>
      <c r="R4527" s="5"/>
      <c r="AC4527" s="6"/>
    </row>
    <row r="4528" spans="16:29" x14ac:dyDescent="0.25">
      <c r="P4528" s="3"/>
      <c r="Q4528" s="4"/>
      <c r="R4528" s="5"/>
      <c r="AC4528" s="6"/>
    </row>
    <row r="4529" spans="16:29" x14ac:dyDescent="0.25">
      <c r="P4529" s="3"/>
      <c r="Q4529" s="4"/>
      <c r="R4529" s="5"/>
      <c r="AC4529" s="6"/>
    </row>
    <row r="4530" spans="16:29" x14ac:dyDescent="0.25">
      <c r="P4530" s="3"/>
      <c r="Q4530" s="4"/>
      <c r="R4530" s="5"/>
      <c r="AC4530" s="6"/>
    </row>
    <row r="4531" spans="16:29" x14ac:dyDescent="0.25">
      <c r="P4531" s="3"/>
      <c r="Q4531" s="4"/>
      <c r="R4531" s="5"/>
      <c r="AC4531" s="6"/>
    </row>
    <row r="4532" spans="16:29" x14ac:dyDescent="0.25">
      <c r="P4532" s="3"/>
      <c r="Q4532" s="4"/>
      <c r="R4532" s="5"/>
      <c r="AC4532" s="6"/>
    </row>
    <row r="4533" spans="16:29" x14ac:dyDescent="0.25">
      <c r="P4533" s="3"/>
      <c r="Q4533" s="4"/>
      <c r="R4533" s="5"/>
      <c r="AC4533" s="6"/>
    </row>
    <row r="4534" spans="16:29" x14ac:dyDescent="0.25">
      <c r="P4534" s="3"/>
      <c r="Q4534" s="4"/>
      <c r="R4534" s="5"/>
      <c r="AC4534" s="6"/>
    </row>
    <row r="4535" spans="16:29" x14ac:dyDescent="0.25">
      <c r="P4535" s="3"/>
      <c r="Q4535" s="4"/>
      <c r="R4535" s="5"/>
      <c r="AC4535" s="6"/>
    </row>
    <row r="4536" spans="16:29" x14ac:dyDescent="0.25">
      <c r="P4536" s="3"/>
      <c r="Q4536" s="4"/>
      <c r="R4536" s="5"/>
      <c r="AC4536" s="6"/>
    </row>
    <row r="4537" spans="16:29" x14ac:dyDescent="0.25">
      <c r="P4537" s="3"/>
      <c r="Q4537" s="4"/>
      <c r="R4537" s="5"/>
      <c r="AC4537" s="6"/>
    </row>
    <row r="4538" spans="16:29" x14ac:dyDescent="0.25">
      <c r="P4538" s="3"/>
      <c r="Q4538" s="4"/>
      <c r="R4538" s="5"/>
      <c r="AC4538" s="6"/>
    </row>
    <row r="4539" spans="16:29" x14ac:dyDescent="0.25">
      <c r="P4539" s="3"/>
      <c r="Q4539" s="4"/>
      <c r="R4539" s="5"/>
      <c r="AC4539" s="6"/>
    </row>
    <row r="4540" spans="16:29" x14ac:dyDescent="0.25">
      <c r="P4540" s="3"/>
      <c r="Q4540" s="4"/>
      <c r="R4540" s="5"/>
      <c r="AC4540" s="6"/>
    </row>
    <row r="4541" spans="16:29" x14ac:dyDescent="0.25">
      <c r="P4541" s="3"/>
      <c r="Q4541" s="4"/>
      <c r="R4541" s="5"/>
      <c r="AC4541" s="6"/>
    </row>
    <row r="4542" spans="16:29" x14ac:dyDescent="0.25">
      <c r="P4542" s="3"/>
      <c r="Q4542" s="4"/>
      <c r="R4542" s="5"/>
      <c r="AC4542" s="6"/>
    </row>
    <row r="4543" spans="16:29" x14ac:dyDescent="0.25">
      <c r="P4543" s="3"/>
      <c r="Q4543" s="4"/>
      <c r="R4543" s="5"/>
      <c r="AC4543" s="6"/>
    </row>
    <row r="4544" spans="16:29" x14ac:dyDescent="0.25">
      <c r="P4544" s="3"/>
      <c r="Q4544" s="4"/>
      <c r="R4544" s="5"/>
      <c r="AC4544" s="6"/>
    </row>
    <row r="4545" spans="16:29" x14ac:dyDescent="0.25">
      <c r="P4545" s="3"/>
      <c r="Q4545" s="4"/>
      <c r="R4545" s="5"/>
      <c r="AC4545" s="6"/>
    </row>
    <row r="4546" spans="16:29" x14ac:dyDescent="0.25">
      <c r="P4546" s="3"/>
      <c r="Q4546" s="4"/>
      <c r="R4546" s="5"/>
      <c r="AC4546" s="6"/>
    </row>
    <row r="4547" spans="16:29" x14ac:dyDescent="0.25">
      <c r="P4547" s="3"/>
      <c r="Q4547" s="4"/>
      <c r="R4547" s="5"/>
      <c r="AC4547" s="6"/>
    </row>
    <row r="4548" spans="16:29" x14ac:dyDescent="0.25">
      <c r="P4548" s="3"/>
      <c r="Q4548" s="4"/>
      <c r="R4548" s="5"/>
      <c r="AC4548" s="6"/>
    </row>
    <row r="4549" spans="16:29" x14ac:dyDescent="0.25">
      <c r="P4549" s="3"/>
      <c r="Q4549" s="4"/>
      <c r="R4549" s="5"/>
      <c r="AC4549" s="6"/>
    </row>
    <row r="4550" spans="16:29" x14ac:dyDescent="0.25">
      <c r="P4550" s="3"/>
      <c r="Q4550" s="4"/>
      <c r="R4550" s="5"/>
      <c r="AC4550" s="6"/>
    </row>
    <row r="4551" spans="16:29" x14ac:dyDescent="0.25">
      <c r="P4551" s="3"/>
      <c r="Q4551" s="4"/>
      <c r="R4551" s="5"/>
      <c r="AC4551" s="6"/>
    </row>
    <row r="4552" spans="16:29" x14ac:dyDescent="0.25">
      <c r="P4552" s="3"/>
      <c r="Q4552" s="4"/>
      <c r="R4552" s="5"/>
      <c r="AC4552" s="6"/>
    </row>
    <row r="4553" spans="16:29" x14ac:dyDescent="0.25">
      <c r="P4553" s="3"/>
      <c r="Q4553" s="4"/>
      <c r="R4553" s="5"/>
      <c r="AC4553" s="6"/>
    </row>
    <row r="4554" spans="16:29" x14ac:dyDescent="0.25">
      <c r="P4554" s="3"/>
      <c r="Q4554" s="4"/>
      <c r="R4554" s="5"/>
      <c r="AC4554" s="6"/>
    </row>
    <row r="4555" spans="16:29" x14ac:dyDescent="0.25">
      <c r="P4555" s="3"/>
      <c r="Q4555" s="4"/>
      <c r="R4555" s="5"/>
      <c r="AC4555" s="6"/>
    </row>
    <row r="4556" spans="16:29" x14ac:dyDescent="0.25">
      <c r="P4556" s="3"/>
      <c r="Q4556" s="4"/>
      <c r="R4556" s="5"/>
      <c r="AC4556" s="6"/>
    </row>
    <row r="4557" spans="16:29" x14ac:dyDescent="0.25">
      <c r="P4557" s="3"/>
      <c r="Q4557" s="4"/>
      <c r="R4557" s="5"/>
      <c r="AC4557" s="6"/>
    </row>
    <row r="4558" spans="16:29" x14ac:dyDescent="0.25">
      <c r="P4558" s="3"/>
      <c r="Q4558" s="4"/>
      <c r="R4558" s="5"/>
      <c r="AC4558" s="6"/>
    </row>
    <row r="4559" spans="16:29" x14ac:dyDescent="0.25">
      <c r="P4559" s="3"/>
      <c r="Q4559" s="4"/>
      <c r="R4559" s="5"/>
      <c r="AC4559" s="6"/>
    </row>
    <row r="4560" spans="16:29" x14ac:dyDescent="0.25">
      <c r="P4560" s="3"/>
      <c r="Q4560" s="4"/>
      <c r="R4560" s="5"/>
      <c r="AC4560" s="6"/>
    </row>
    <row r="4561" spans="16:29" x14ac:dyDescent="0.25">
      <c r="P4561" s="3"/>
      <c r="Q4561" s="4"/>
      <c r="R4561" s="5"/>
      <c r="AC4561" s="6"/>
    </row>
    <row r="4562" spans="16:29" x14ac:dyDescent="0.25">
      <c r="P4562" s="3"/>
      <c r="Q4562" s="4"/>
      <c r="R4562" s="5"/>
      <c r="AC4562" s="6"/>
    </row>
    <row r="4563" spans="16:29" x14ac:dyDescent="0.25">
      <c r="P4563" s="3"/>
      <c r="Q4563" s="4"/>
      <c r="R4563" s="5"/>
      <c r="AC4563" s="6"/>
    </row>
    <row r="4564" spans="16:29" x14ac:dyDescent="0.25">
      <c r="P4564" s="3"/>
      <c r="Q4564" s="4"/>
      <c r="R4564" s="5"/>
      <c r="AC4564" s="6"/>
    </row>
    <row r="4565" spans="16:29" x14ac:dyDescent="0.25">
      <c r="P4565" s="3"/>
      <c r="Q4565" s="4"/>
      <c r="R4565" s="5"/>
      <c r="AC4565" s="6"/>
    </row>
    <row r="4566" spans="16:29" x14ac:dyDescent="0.25">
      <c r="P4566" s="3"/>
      <c r="Q4566" s="4"/>
      <c r="R4566" s="5"/>
      <c r="AC4566" s="6"/>
    </row>
    <row r="4567" spans="16:29" x14ac:dyDescent="0.25">
      <c r="P4567" s="3"/>
      <c r="Q4567" s="4"/>
      <c r="R4567" s="5"/>
      <c r="AC4567" s="6"/>
    </row>
    <row r="4568" spans="16:29" x14ac:dyDescent="0.25">
      <c r="P4568" s="3"/>
      <c r="Q4568" s="4"/>
      <c r="R4568" s="5"/>
      <c r="AC4568" s="6"/>
    </row>
    <row r="4569" spans="16:29" x14ac:dyDescent="0.25">
      <c r="P4569" s="3"/>
      <c r="Q4569" s="4"/>
      <c r="R4569" s="5"/>
      <c r="AC4569" s="6"/>
    </row>
    <row r="4570" spans="16:29" x14ac:dyDescent="0.25">
      <c r="P4570" s="3"/>
      <c r="Q4570" s="4"/>
      <c r="R4570" s="5"/>
      <c r="AC4570" s="6"/>
    </row>
    <row r="4571" spans="16:29" x14ac:dyDescent="0.25">
      <c r="P4571" s="3"/>
      <c r="Q4571" s="4"/>
      <c r="R4571" s="5"/>
      <c r="AC4571" s="6"/>
    </row>
    <row r="4572" spans="16:29" x14ac:dyDescent="0.25">
      <c r="P4572" s="3"/>
      <c r="Q4572" s="4"/>
      <c r="R4572" s="5"/>
      <c r="AC4572" s="6"/>
    </row>
    <row r="4573" spans="16:29" x14ac:dyDescent="0.25">
      <c r="P4573" s="3"/>
      <c r="Q4573" s="4"/>
      <c r="R4573" s="5"/>
      <c r="AC4573" s="6"/>
    </row>
    <row r="4574" spans="16:29" x14ac:dyDescent="0.25">
      <c r="P4574" s="3"/>
      <c r="Q4574" s="4"/>
      <c r="R4574" s="5"/>
      <c r="AC4574" s="6"/>
    </row>
    <row r="4575" spans="16:29" x14ac:dyDescent="0.25">
      <c r="P4575" s="3"/>
      <c r="Q4575" s="4"/>
      <c r="R4575" s="5"/>
      <c r="AC4575" s="6"/>
    </row>
    <row r="4576" spans="16:29" x14ac:dyDescent="0.25">
      <c r="P4576" s="3"/>
      <c r="Q4576" s="4"/>
      <c r="R4576" s="5"/>
      <c r="AC4576" s="6"/>
    </row>
    <row r="4577" spans="16:29" x14ac:dyDescent="0.25">
      <c r="P4577" s="3"/>
      <c r="Q4577" s="4"/>
      <c r="R4577" s="5"/>
      <c r="AC4577" s="6"/>
    </row>
    <row r="4578" spans="16:29" x14ac:dyDescent="0.25">
      <c r="P4578" s="3"/>
      <c r="Q4578" s="4"/>
      <c r="R4578" s="5"/>
      <c r="AC4578" s="6"/>
    </row>
    <row r="4579" spans="16:29" x14ac:dyDescent="0.25">
      <c r="P4579" s="3"/>
      <c r="Q4579" s="4"/>
      <c r="R4579" s="5"/>
      <c r="AC4579" s="6"/>
    </row>
    <row r="4580" spans="16:29" x14ac:dyDescent="0.25">
      <c r="P4580" s="3"/>
      <c r="Q4580" s="4"/>
      <c r="R4580" s="5"/>
      <c r="AC4580" s="6"/>
    </row>
    <row r="4581" spans="16:29" x14ac:dyDescent="0.25">
      <c r="P4581" s="3"/>
      <c r="Q4581" s="4"/>
      <c r="R4581" s="5"/>
      <c r="AC4581" s="6"/>
    </row>
    <row r="4582" spans="16:29" x14ac:dyDescent="0.25">
      <c r="P4582" s="3"/>
      <c r="Q4582" s="4"/>
      <c r="R4582" s="5"/>
      <c r="AC4582" s="6"/>
    </row>
    <row r="4583" spans="16:29" x14ac:dyDescent="0.25">
      <c r="P4583" s="3"/>
      <c r="Q4583" s="4"/>
      <c r="R4583" s="5"/>
      <c r="AC4583" s="6"/>
    </row>
    <row r="4584" spans="16:29" x14ac:dyDescent="0.25">
      <c r="P4584" s="3"/>
      <c r="Q4584" s="4"/>
      <c r="R4584" s="5"/>
      <c r="AC4584" s="6"/>
    </row>
    <row r="4585" spans="16:29" x14ac:dyDescent="0.25">
      <c r="P4585" s="3"/>
      <c r="Q4585" s="4"/>
      <c r="R4585" s="5"/>
      <c r="AC4585" s="6"/>
    </row>
    <row r="4586" spans="16:29" x14ac:dyDescent="0.25">
      <c r="P4586" s="3"/>
      <c r="Q4586" s="4"/>
      <c r="R4586" s="5"/>
      <c r="AC4586" s="6"/>
    </row>
    <row r="4587" spans="16:29" x14ac:dyDescent="0.25">
      <c r="P4587" s="3"/>
      <c r="Q4587" s="4"/>
      <c r="R4587" s="5"/>
      <c r="AC4587" s="6"/>
    </row>
    <row r="4588" spans="16:29" x14ac:dyDescent="0.25">
      <c r="P4588" s="3"/>
      <c r="Q4588" s="4"/>
      <c r="R4588" s="5"/>
      <c r="AC4588" s="6"/>
    </row>
    <row r="4589" spans="16:29" x14ac:dyDescent="0.25">
      <c r="P4589" s="3"/>
      <c r="Q4589" s="4"/>
      <c r="R4589" s="5"/>
      <c r="AC4589" s="6"/>
    </row>
    <row r="4590" spans="16:29" x14ac:dyDescent="0.25">
      <c r="P4590" s="3"/>
      <c r="Q4590" s="4"/>
      <c r="R4590" s="5"/>
      <c r="AC4590" s="6"/>
    </row>
    <row r="4591" spans="16:29" x14ac:dyDescent="0.25">
      <c r="P4591" s="3"/>
      <c r="Q4591" s="4"/>
      <c r="R4591" s="5"/>
      <c r="AC4591" s="6"/>
    </row>
    <row r="4592" spans="16:29" x14ac:dyDescent="0.25">
      <c r="P4592" s="3"/>
      <c r="Q4592" s="4"/>
      <c r="R4592" s="5"/>
      <c r="AC4592" s="6"/>
    </row>
    <row r="4593" spans="16:29" x14ac:dyDescent="0.25">
      <c r="P4593" s="3"/>
      <c r="Q4593" s="4"/>
      <c r="R4593" s="5"/>
      <c r="AC4593" s="6"/>
    </row>
    <row r="4594" spans="16:29" x14ac:dyDescent="0.25">
      <c r="P4594" s="3"/>
      <c r="Q4594" s="4"/>
      <c r="R4594" s="5"/>
      <c r="AC4594" s="6"/>
    </row>
    <row r="4595" spans="16:29" x14ac:dyDescent="0.25">
      <c r="P4595" s="3"/>
      <c r="Q4595" s="4"/>
      <c r="R4595" s="5"/>
      <c r="AC4595" s="6"/>
    </row>
    <row r="4596" spans="16:29" x14ac:dyDescent="0.25">
      <c r="P4596" s="3"/>
      <c r="Q4596" s="4"/>
      <c r="R4596" s="5"/>
      <c r="AC4596" s="6"/>
    </row>
    <row r="4597" spans="16:29" x14ac:dyDescent="0.25">
      <c r="P4597" s="3"/>
      <c r="Q4597" s="4"/>
      <c r="R4597" s="5"/>
      <c r="AC4597" s="6"/>
    </row>
    <row r="4598" spans="16:29" x14ac:dyDescent="0.25">
      <c r="P4598" s="3"/>
      <c r="Q4598" s="4"/>
      <c r="R4598" s="5"/>
      <c r="AC4598" s="6"/>
    </row>
    <row r="4599" spans="16:29" x14ac:dyDescent="0.25">
      <c r="P4599" s="3"/>
      <c r="Q4599" s="4"/>
      <c r="R4599" s="5"/>
      <c r="AC4599" s="6"/>
    </row>
    <row r="4600" spans="16:29" x14ac:dyDescent="0.25">
      <c r="P4600" s="3"/>
      <c r="Q4600" s="4"/>
      <c r="R4600" s="5"/>
      <c r="AC4600" s="6"/>
    </row>
    <row r="4601" spans="16:29" x14ac:dyDescent="0.25">
      <c r="P4601" s="3"/>
      <c r="Q4601" s="4"/>
      <c r="R4601" s="5"/>
      <c r="AC4601" s="6"/>
    </row>
    <row r="4602" spans="16:29" x14ac:dyDescent="0.25">
      <c r="P4602" s="3"/>
      <c r="Q4602" s="4"/>
      <c r="R4602" s="5"/>
      <c r="AC4602" s="6"/>
    </row>
    <row r="4603" spans="16:29" x14ac:dyDescent="0.25">
      <c r="P4603" s="3"/>
      <c r="Q4603" s="4"/>
      <c r="R4603" s="5"/>
      <c r="AC4603" s="6"/>
    </row>
    <row r="4604" spans="16:29" x14ac:dyDescent="0.25">
      <c r="P4604" s="3"/>
      <c r="Q4604" s="4"/>
      <c r="R4604" s="5"/>
      <c r="AC4604" s="6"/>
    </row>
    <row r="4605" spans="16:29" x14ac:dyDescent="0.25">
      <c r="P4605" s="3"/>
      <c r="Q4605" s="4"/>
      <c r="R4605" s="5"/>
      <c r="AC4605" s="6"/>
    </row>
    <row r="4606" spans="16:29" x14ac:dyDescent="0.25">
      <c r="P4606" s="3"/>
      <c r="Q4606" s="4"/>
      <c r="R4606" s="5"/>
      <c r="AC4606" s="6"/>
    </row>
    <row r="4607" spans="16:29" x14ac:dyDescent="0.25">
      <c r="P4607" s="3"/>
      <c r="Q4607" s="4"/>
      <c r="R4607" s="5"/>
      <c r="AC4607" s="6"/>
    </row>
    <row r="4608" spans="16:29" x14ac:dyDescent="0.25">
      <c r="P4608" s="3"/>
      <c r="Q4608" s="4"/>
      <c r="R4608" s="5"/>
      <c r="AC4608" s="6"/>
    </row>
    <row r="4609" spans="16:29" x14ac:dyDescent="0.25">
      <c r="P4609" s="3"/>
      <c r="Q4609" s="4"/>
      <c r="R4609" s="5"/>
      <c r="AC4609" s="6"/>
    </row>
    <row r="4610" spans="16:29" x14ac:dyDescent="0.25">
      <c r="P4610" s="3"/>
      <c r="Q4610" s="4"/>
      <c r="R4610" s="5"/>
      <c r="AC4610" s="6"/>
    </row>
    <row r="4611" spans="16:29" x14ac:dyDescent="0.25">
      <c r="P4611" s="3"/>
      <c r="Q4611" s="4"/>
      <c r="R4611" s="5"/>
      <c r="AC4611" s="6"/>
    </row>
    <row r="4612" spans="16:29" x14ac:dyDescent="0.25">
      <c r="P4612" s="3"/>
      <c r="Q4612" s="4"/>
      <c r="R4612" s="5"/>
      <c r="AC4612" s="6"/>
    </row>
    <row r="4613" spans="16:29" x14ac:dyDescent="0.25">
      <c r="P4613" s="3"/>
      <c r="Q4613" s="4"/>
      <c r="R4613" s="5"/>
      <c r="AC4613" s="6"/>
    </row>
    <row r="4614" spans="16:29" x14ac:dyDescent="0.25">
      <c r="P4614" s="3"/>
      <c r="Q4614" s="4"/>
      <c r="R4614" s="5"/>
      <c r="AC4614" s="6"/>
    </row>
    <row r="4615" spans="16:29" x14ac:dyDescent="0.25">
      <c r="P4615" s="3"/>
      <c r="Q4615" s="4"/>
      <c r="R4615" s="5"/>
      <c r="AC4615" s="6"/>
    </row>
    <row r="4616" spans="16:29" x14ac:dyDescent="0.25">
      <c r="P4616" s="3"/>
      <c r="Q4616" s="4"/>
      <c r="R4616" s="5"/>
      <c r="AC4616" s="6"/>
    </row>
    <row r="4617" spans="16:29" x14ac:dyDescent="0.25">
      <c r="P4617" s="3"/>
      <c r="Q4617" s="4"/>
      <c r="R4617" s="5"/>
      <c r="AC4617" s="6"/>
    </row>
    <row r="4618" spans="16:29" x14ac:dyDescent="0.25">
      <c r="P4618" s="3"/>
      <c r="Q4618" s="4"/>
      <c r="R4618" s="5"/>
      <c r="AC4618" s="6"/>
    </row>
    <row r="4619" spans="16:29" x14ac:dyDescent="0.25">
      <c r="P4619" s="3"/>
      <c r="Q4619" s="4"/>
      <c r="R4619" s="5"/>
      <c r="AC4619" s="6"/>
    </row>
    <row r="4620" spans="16:29" x14ac:dyDescent="0.25">
      <c r="P4620" s="3"/>
      <c r="Q4620" s="4"/>
      <c r="R4620" s="5"/>
      <c r="AC4620" s="6"/>
    </row>
    <row r="4621" spans="16:29" x14ac:dyDescent="0.25">
      <c r="P4621" s="3"/>
      <c r="Q4621" s="4"/>
      <c r="R4621" s="5"/>
      <c r="AC4621" s="6"/>
    </row>
    <row r="4622" spans="16:29" x14ac:dyDescent="0.25">
      <c r="P4622" s="3"/>
      <c r="Q4622" s="4"/>
      <c r="R4622" s="5"/>
      <c r="AC4622" s="6"/>
    </row>
    <row r="4623" spans="16:29" x14ac:dyDescent="0.25">
      <c r="P4623" s="3"/>
      <c r="Q4623" s="4"/>
      <c r="R4623" s="5"/>
      <c r="AC4623" s="6"/>
    </row>
    <row r="4624" spans="16:29" x14ac:dyDescent="0.25">
      <c r="P4624" s="3"/>
      <c r="Q4624" s="4"/>
      <c r="R4624" s="5"/>
      <c r="AC4624" s="6"/>
    </row>
    <row r="4625" spans="16:29" x14ac:dyDescent="0.25">
      <c r="P4625" s="3"/>
      <c r="Q4625" s="4"/>
      <c r="R4625" s="5"/>
      <c r="AC4625" s="6"/>
    </row>
    <row r="4626" spans="16:29" x14ac:dyDescent="0.25">
      <c r="P4626" s="3"/>
      <c r="Q4626" s="4"/>
      <c r="R4626" s="5"/>
      <c r="AC4626" s="6"/>
    </row>
    <row r="4627" spans="16:29" x14ac:dyDescent="0.25">
      <c r="P4627" s="3"/>
      <c r="Q4627" s="4"/>
      <c r="R4627" s="5"/>
      <c r="AC4627" s="6"/>
    </row>
    <row r="4628" spans="16:29" x14ac:dyDescent="0.25">
      <c r="P4628" s="3"/>
      <c r="Q4628" s="4"/>
      <c r="R4628" s="5"/>
      <c r="AC4628" s="6"/>
    </row>
    <row r="4629" spans="16:29" x14ac:dyDescent="0.25">
      <c r="P4629" s="3"/>
      <c r="Q4629" s="4"/>
      <c r="R4629" s="5"/>
      <c r="AC4629" s="6"/>
    </row>
    <row r="4630" spans="16:29" x14ac:dyDescent="0.25">
      <c r="P4630" s="3"/>
      <c r="Q4630" s="4"/>
      <c r="R4630" s="5"/>
      <c r="AC4630" s="6"/>
    </row>
    <row r="4631" spans="16:29" x14ac:dyDescent="0.25">
      <c r="P4631" s="3"/>
      <c r="Q4631" s="4"/>
      <c r="R4631" s="5"/>
      <c r="AC4631" s="6"/>
    </row>
    <row r="4632" spans="16:29" x14ac:dyDescent="0.25">
      <c r="P4632" s="3"/>
      <c r="Q4632" s="4"/>
      <c r="R4632" s="5"/>
      <c r="AC4632" s="6"/>
    </row>
    <row r="4633" spans="16:29" x14ac:dyDescent="0.25">
      <c r="P4633" s="3"/>
      <c r="Q4633" s="4"/>
      <c r="R4633" s="5"/>
      <c r="AC4633" s="6"/>
    </row>
    <row r="4634" spans="16:29" x14ac:dyDescent="0.25">
      <c r="P4634" s="3"/>
      <c r="Q4634" s="4"/>
      <c r="R4634" s="5"/>
      <c r="AC4634" s="6"/>
    </row>
    <row r="4635" spans="16:29" x14ac:dyDescent="0.25">
      <c r="P4635" s="3"/>
      <c r="Q4635" s="4"/>
      <c r="R4635" s="5"/>
      <c r="AC4635" s="6"/>
    </row>
    <row r="4636" spans="16:29" x14ac:dyDescent="0.25">
      <c r="P4636" s="3"/>
      <c r="Q4636" s="4"/>
      <c r="R4636" s="5"/>
      <c r="AC4636" s="6"/>
    </row>
    <row r="4637" spans="16:29" x14ac:dyDescent="0.25">
      <c r="P4637" s="3"/>
      <c r="Q4637" s="4"/>
      <c r="R4637" s="5"/>
      <c r="AC4637" s="6"/>
    </row>
    <row r="4638" spans="16:29" x14ac:dyDescent="0.25">
      <c r="P4638" s="3"/>
      <c r="Q4638" s="4"/>
      <c r="R4638" s="5"/>
      <c r="AC4638" s="6"/>
    </row>
    <row r="4639" spans="16:29" x14ac:dyDescent="0.25">
      <c r="P4639" s="3"/>
      <c r="Q4639" s="4"/>
      <c r="R4639" s="5"/>
      <c r="AC4639" s="6"/>
    </row>
    <row r="4640" spans="16:29" x14ac:dyDescent="0.25">
      <c r="P4640" s="3"/>
      <c r="Q4640" s="4"/>
      <c r="R4640" s="5"/>
      <c r="AC4640" s="6"/>
    </row>
    <row r="4641" spans="16:29" x14ac:dyDescent="0.25">
      <c r="P4641" s="3"/>
      <c r="Q4641" s="4"/>
      <c r="R4641" s="5"/>
      <c r="AC4641" s="6"/>
    </row>
    <row r="4642" spans="16:29" x14ac:dyDescent="0.25">
      <c r="P4642" s="3"/>
      <c r="Q4642" s="4"/>
      <c r="R4642" s="5"/>
      <c r="AC4642" s="6"/>
    </row>
    <row r="4643" spans="16:29" x14ac:dyDescent="0.25">
      <c r="P4643" s="3"/>
      <c r="Q4643" s="4"/>
      <c r="R4643" s="5"/>
      <c r="AC4643" s="6"/>
    </row>
    <row r="4644" spans="16:29" x14ac:dyDescent="0.25">
      <c r="P4644" s="3"/>
      <c r="Q4644" s="4"/>
      <c r="R4644" s="5"/>
      <c r="AC4644" s="6"/>
    </row>
    <row r="4645" spans="16:29" x14ac:dyDescent="0.25">
      <c r="P4645" s="3"/>
      <c r="Q4645" s="4"/>
      <c r="R4645" s="5"/>
      <c r="AC4645" s="6"/>
    </row>
    <row r="4646" spans="16:29" x14ac:dyDescent="0.25">
      <c r="P4646" s="3"/>
      <c r="Q4646" s="4"/>
      <c r="R4646" s="5"/>
      <c r="AC4646" s="6"/>
    </row>
    <row r="4647" spans="16:29" x14ac:dyDescent="0.25">
      <c r="P4647" s="3"/>
      <c r="Q4647" s="4"/>
      <c r="R4647" s="5"/>
      <c r="AC4647" s="6"/>
    </row>
    <row r="4648" spans="16:29" x14ac:dyDescent="0.25">
      <c r="P4648" s="3"/>
      <c r="Q4648" s="4"/>
      <c r="R4648" s="5"/>
      <c r="AC4648" s="6"/>
    </row>
    <row r="4649" spans="16:29" x14ac:dyDescent="0.25">
      <c r="P4649" s="3"/>
      <c r="Q4649" s="4"/>
      <c r="R4649" s="5"/>
      <c r="AC4649" s="6"/>
    </row>
    <row r="4650" spans="16:29" x14ac:dyDescent="0.25">
      <c r="P4650" s="3"/>
      <c r="Q4650" s="4"/>
      <c r="R4650" s="5"/>
      <c r="AC4650" s="6"/>
    </row>
    <row r="4651" spans="16:29" x14ac:dyDescent="0.25">
      <c r="P4651" s="3"/>
      <c r="Q4651" s="4"/>
      <c r="R4651" s="5"/>
      <c r="AC4651" s="6"/>
    </row>
    <row r="4652" spans="16:29" x14ac:dyDescent="0.25">
      <c r="P4652" s="3"/>
      <c r="Q4652" s="4"/>
      <c r="R4652" s="5"/>
      <c r="AC4652" s="6"/>
    </row>
    <row r="4653" spans="16:29" x14ac:dyDescent="0.25">
      <c r="P4653" s="3"/>
      <c r="Q4653" s="4"/>
      <c r="R4653" s="5"/>
      <c r="AC4653" s="6"/>
    </row>
    <row r="4654" spans="16:29" x14ac:dyDescent="0.25">
      <c r="P4654" s="3"/>
      <c r="Q4654" s="4"/>
      <c r="R4654" s="5"/>
      <c r="AC4654" s="6"/>
    </row>
    <row r="4655" spans="16:29" x14ac:dyDescent="0.25">
      <c r="P4655" s="3"/>
      <c r="Q4655" s="4"/>
      <c r="R4655" s="5"/>
      <c r="AC4655" s="6"/>
    </row>
    <row r="4656" spans="16:29" x14ac:dyDescent="0.25">
      <c r="P4656" s="3"/>
      <c r="Q4656" s="4"/>
      <c r="R4656" s="5"/>
      <c r="AC4656" s="6"/>
    </row>
    <row r="4657" spans="16:29" x14ac:dyDescent="0.25">
      <c r="P4657" s="3"/>
      <c r="Q4657" s="4"/>
      <c r="R4657" s="5"/>
      <c r="AC4657" s="6"/>
    </row>
    <row r="4658" spans="16:29" x14ac:dyDescent="0.25">
      <c r="P4658" s="3"/>
      <c r="Q4658" s="4"/>
      <c r="R4658" s="5"/>
      <c r="AC4658" s="6"/>
    </row>
    <row r="4659" spans="16:29" x14ac:dyDescent="0.25">
      <c r="P4659" s="3"/>
      <c r="Q4659" s="4"/>
      <c r="R4659" s="5"/>
      <c r="AC4659" s="6"/>
    </row>
    <row r="4660" spans="16:29" x14ac:dyDescent="0.25">
      <c r="P4660" s="3"/>
      <c r="Q4660" s="4"/>
      <c r="R4660" s="5"/>
      <c r="AC4660" s="6"/>
    </row>
    <row r="4661" spans="16:29" x14ac:dyDescent="0.25">
      <c r="P4661" s="3"/>
      <c r="Q4661" s="4"/>
      <c r="R4661" s="5"/>
      <c r="AC4661" s="6"/>
    </row>
    <row r="4662" spans="16:29" x14ac:dyDescent="0.25">
      <c r="P4662" s="3"/>
      <c r="Q4662" s="4"/>
      <c r="R4662" s="5"/>
      <c r="AC4662" s="6"/>
    </row>
    <row r="4663" spans="16:29" x14ac:dyDescent="0.25">
      <c r="P4663" s="3"/>
      <c r="Q4663" s="4"/>
      <c r="R4663" s="5"/>
      <c r="AC4663" s="6"/>
    </row>
    <row r="4664" spans="16:29" x14ac:dyDescent="0.25">
      <c r="P4664" s="3"/>
      <c r="Q4664" s="4"/>
      <c r="R4664" s="5"/>
      <c r="AC4664" s="6"/>
    </row>
    <row r="4665" spans="16:29" x14ac:dyDescent="0.25">
      <c r="P4665" s="3"/>
      <c r="Q4665" s="4"/>
      <c r="R4665" s="5"/>
      <c r="AC4665" s="6"/>
    </row>
    <row r="4666" spans="16:29" x14ac:dyDescent="0.25">
      <c r="P4666" s="3"/>
      <c r="Q4666" s="4"/>
      <c r="R4666" s="5"/>
      <c r="AC4666" s="6"/>
    </row>
    <row r="4667" spans="16:29" x14ac:dyDescent="0.25">
      <c r="P4667" s="3"/>
      <c r="Q4667" s="4"/>
      <c r="R4667" s="5"/>
      <c r="AC4667" s="6"/>
    </row>
    <row r="4668" spans="16:29" x14ac:dyDescent="0.25">
      <c r="P4668" s="3"/>
      <c r="Q4668" s="4"/>
      <c r="R4668" s="5"/>
      <c r="AC4668" s="6"/>
    </row>
    <row r="4669" spans="16:29" x14ac:dyDescent="0.25">
      <c r="P4669" s="3"/>
      <c r="Q4669" s="4"/>
      <c r="R4669" s="5"/>
      <c r="AC4669" s="6"/>
    </row>
    <row r="4670" spans="16:29" x14ac:dyDescent="0.25">
      <c r="P4670" s="3"/>
      <c r="Q4670" s="4"/>
      <c r="R4670" s="5"/>
      <c r="AC4670" s="6"/>
    </row>
    <row r="4671" spans="16:29" x14ac:dyDescent="0.25">
      <c r="P4671" s="3"/>
      <c r="Q4671" s="4"/>
      <c r="R4671" s="5"/>
      <c r="AC4671" s="6"/>
    </row>
    <row r="4672" spans="16:29" x14ac:dyDescent="0.25">
      <c r="P4672" s="3"/>
      <c r="Q4672" s="4"/>
      <c r="R4672" s="5"/>
      <c r="AC4672" s="6"/>
    </row>
    <row r="4673" spans="16:29" x14ac:dyDescent="0.25">
      <c r="P4673" s="3"/>
      <c r="Q4673" s="4"/>
      <c r="R4673" s="5"/>
      <c r="AC4673" s="6"/>
    </row>
    <row r="4674" spans="16:29" x14ac:dyDescent="0.25">
      <c r="P4674" s="3"/>
      <c r="Q4674" s="4"/>
      <c r="R4674" s="5"/>
      <c r="AC4674" s="6"/>
    </row>
    <row r="4675" spans="16:29" x14ac:dyDescent="0.25">
      <c r="P4675" s="3"/>
      <c r="Q4675" s="4"/>
      <c r="R4675" s="5"/>
      <c r="AC4675" s="6"/>
    </row>
    <row r="4676" spans="16:29" x14ac:dyDescent="0.25">
      <c r="P4676" s="3"/>
      <c r="Q4676" s="4"/>
      <c r="R4676" s="5"/>
      <c r="AC4676" s="6"/>
    </row>
    <row r="4677" spans="16:29" x14ac:dyDescent="0.25">
      <c r="P4677" s="3"/>
      <c r="Q4677" s="4"/>
      <c r="R4677" s="5"/>
      <c r="AC4677" s="6"/>
    </row>
    <row r="4678" spans="16:29" x14ac:dyDescent="0.25">
      <c r="P4678" s="3"/>
      <c r="Q4678" s="4"/>
      <c r="R4678" s="5"/>
      <c r="AC4678" s="6"/>
    </row>
    <row r="4679" spans="16:29" x14ac:dyDescent="0.25">
      <c r="P4679" s="3"/>
      <c r="Q4679" s="4"/>
      <c r="R4679" s="5"/>
      <c r="AC4679" s="6"/>
    </row>
    <row r="4680" spans="16:29" x14ac:dyDescent="0.25">
      <c r="P4680" s="3"/>
      <c r="Q4680" s="4"/>
      <c r="R4680" s="5"/>
      <c r="AC4680" s="6"/>
    </row>
    <row r="4681" spans="16:29" x14ac:dyDescent="0.25">
      <c r="P4681" s="3"/>
      <c r="Q4681" s="4"/>
      <c r="R4681" s="5"/>
      <c r="AC4681" s="6"/>
    </row>
    <row r="4682" spans="16:29" x14ac:dyDescent="0.25">
      <c r="P4682" s="3"/>
      <c r="Q4682" s="4"/>
      <c r="R4682" s="5"/>
      <c r="AC4682" s="6"/>
    </row>
    <row r="4683" spans="16:29" x14ac:dyDescent="0.25">
      <c r="P4683" s="3"/>
      <c r="Q4683" s="4"/>
      <c r="R4683" s="5"/>
      <c r="AC4683" s="6"/>
    </row>
    <row r="4684" spans="16:29" x14ac:dyDescent="0.25">
      <c r="P4684" s="3"/>
      <c r="Q4684" s="4"/>
      <c r="R4684" s="5"/>
      <c r="AC4684" s="6"/>
    </row>
    <row r="4685" spans="16:29" x14ac:dyDescent="0.25">
      <c r="P4685" s="3"/>
      <c r="Q4685" s="4"/>
      <c r="R4685" s="5"/>
      <c r="AC4685" s="6"/>
    </row>
    <row r="4686" spans="16:29" x14ac:dyDescent="0.25">
      <c r="P4686" s="3"/>
      <c r="Q4686" s="4"/>
      <c r="R4686" s="5"/>
      <c r="AC4686" s="6"/>
    </row>
    <row r="4687" spans="16:29" x14ac:dyDescent="0.25">
      <c r="P4687" s="3"/>
      <c r="Q4687" s="4"/>
      <c r="R4687" s="5"/>
      <c r="AC4687" s="6"/>
    </row>
    <row r="4688" spans="16:29" x14ac:dyDescent="0.25">
      <c r="P4688" s="3"/>
      <c r="Q4688" s="4"/>
      <c r="R4688" s="5"/>
      <c r="AC4688" s="6"/>
    </row>
    <row r="4689" spans="16:29" x14ac:dyDescent="0.25">
      <c r="P4689" s="3"/>
      <c r="Q4689" s="4"/>
      <c r="R4689" s="5"/>
      <c r="AC4689" s="6"/>
    </row>
    <row r="4690" spans="16:29" x14ac:dyDescent="0.25">
      <c r="P4690" s="3"/>
      <c r="Q4690" s="4"/>
      <c r="R4690" s="5"/>
      <c r="AC4690" s="6"/>
    </row>
    <row r="4691" spans="16:29" x14ac:dyDescent="0.25">
      <c r="P4691" s="3"/>
      <c r="Q4691" s="4"/>
      <c r="R4691" s="5"/>
      <c r="AC4691" s="6"/>
    </row>
    <row r="4692" spans="16:29" x14ac:dyDescent="0.25">
      <c r="P4692" s="3"/>
      <c r="Q4692" s="4"/>
      <c r="R4692" s="5"/>
      <c r="AC4692" s="6"/>
    </row>
    <row r="4693" spans="16:29" x14ac:dyDescent="0.25">
      <c r="P4693" s="3"/>
      <c r="Q4693" s="4"/>
      <c r="R4693" s="5"/>
      <c r="AC4693" s="6"/>
    </row>
    <row r="4694" spans="16:29" x14ac:dyDescent="0.25">
      <c r="P4694" s="3"/>
      <c r="Q4694" s="4"/>
      <c r="R4694" s="5"/>
      <c r="AC4694" s="6"/>
    </row>
    <row r="4695" spans="16:29" x14ac:dyDescent="0.25">
      <c r="P4695" s="3"/>
      <c r="Q4695" s="4"/>
      <c r="R4695" s="5"/>
      <c r="AC4695" s="6"/>
    </row>
    <row r="4696" spans="16:29" x14ac:dyDescent="0.25">
      <c r="P4696" s="3"/>
      <c r="Q4696" s="4"/>
      <c r="R4696" s="5"/>
      <c r="AC4696" s="6"/>
    </row>
    <row r="4697" spans="16:29" x14ac:dyDescent="0.25">
      <c r="P4697" s="3"/>
      <c r="Q4697" s="4"/>
      <c r="R4697" s="5"/>
      <c r="AC4697" s="6"/>
    </row>
    <row r="4698" spans="16:29" x14ac:dyDescent="0.25">
      <c r="P4698" s="3"/>
      <c r="Q4698" s="4"/>
      <c r="R4698" s="5"/>
      <c r="AC4698" s="6"/>
    </row>
    <row r="4699" spans="16:29" x14ac:dyDescent="0.25">
      <c r="P4699" s="3"/>
      <c r="Q4699" s="4"/>
      <c r="R4699" s="5"/>
      <c r="AC4699" s="6"/>
    </row>
    <row r="4700" spans="16:29" x14ac:dyDescent="0.25">
      <c r="P4700" s="3"/>
      <c r="Q4700" s="4"/>
      <c r="R4700" s="5"/>
      <c r="AC4700" s="6"/>
    </row>
    <row r="4701" spans="16:29" x14ac:dyDescent="0.25">
      <c r="P4701" s="3"/>
      <c r="Q4701" s="4"/>
      <c r="R4701" s="5"/>
      <c r="AC4701" s="6"/>
    </row>
    <row r="4702" spans="16:29" x14ac:dyDescent="0.25">
      <c r="P4702" s="3"/>
      <c r="Q4702" s="4"/>
      <c r="R4702" s="5"/>
      <c r="AC4702" s="6"/>
    </row>
    <row r="4703" spans="16:29" x14ac:dyDescent="0.25">
      <c r="P4703" s="3"/>
      <c r="Q4703" s="4"/>
      <c r="R4703" s="5"/>
      <c r="AC4703" s="6"/>
    </row>
    <row r="4704" spans="16:29" x14ac:dyDescent="0.25">
      <c r="P4704" s="3"/>
      <c r="Q4704" s="4"/>
      <c r="R4704" s="5"/>
      <c r="AC4704" s="6"/>
    </row>
    <row r="4705" spans="16:29" x14ac:dyDescent="0.25">
      <c r="P4705" s="3"/>
      <c r="Q4705" s="4"/>
      <c r="R4705" s="5"/>
      <c r="AC4705" s="6"/>
    </row>
    <row r="4706" spans="16:29" x14ac:dyDescent="0.25">
      <c r="P4706" s="3"/>
      <c r="Q4706" s="4"/>
      <c r="R4706" s="5"/>
      <c r="AC4706" s="6"/>
    </row>
    <row r="4707" spans="16:29" x14ac:dyDescent="0.25">
      <c r="P4707" s="3"/>
      <c r="Q4707" s="4"/>
      <c r="R4707" s="5"/>
      <c r="AC4707" s="6"/>
    </row>
    <row r="4708" spans="16:29" x14ac:dyDescent="0.25">
      <c r="P4708" s="3"/>
      <c r="Q4708" s="4"/>
      <c r="R4708" s="5"/>
      <c r="AC4708" s="6"/>
    </row>
    <row r="4709" spans="16:29" x14ac:dyDescent="0.25">
      <c r="P4709" s="3"/>
      <c r="Q4709" s="4"/>
      <c r="R4709" s="5"/>
      <c r="AC4709" s="6"/>
    </row>
    <row r="4710" spans="16:29" x14ac:dyDescent="0.25">
      <c r="P4710" s="3"/>
      <c r="Q4710" s="4"/>
      <c r="R4710" s="5"/>
      <c r="AC4710" s="6"/>
    </row>
    <row r="4711" spans="16:29" x14ac:dyDescent="0.25">
      <c r="P4711" s="3"/>
      <c r="Q4711" s="4"/>
      <c r="R4711" s="5"/>
      <c r="AC4711" s="6"/>
    </row>
    <row r="4712" spans="16:29" x14ac:dyDescent="0.25">
      <c r="P4712" s="3"/>
      <c r="Q4712" s="4"/>
      <c r="R4712" s="5"/>
      <c r="AC4712" s="6"/>
    </row>
    <row r="4713" spans="16:29" x14ac:dyDescent="0.25">
      <c r="P4713" s="3"/>
      <c r="Q4713" s="4"/>
      <c r="R4713" s="5"/>
      <c r="AC4713" s="6"/>
    </row>
    <row r="4714" spans="16:29" x14ac:dyDescent="0.25">
      <c r="P4714" s="3"/>
      <c r="Q4714" s="4"/>
      <c r="R4714" s="5"/>
      <c r="AC4714" s="6"/>
    </row>
    <row r="4715" spans="16:29" x14ac:dyDescent="0.25">
      <c r="P4715" s="3"/>
      <c r="Q4715" s="4"/>
      <c r="R4715" s="5"/>
      <c r="AC4715" s="6"/>
    </row>
    <row r="4716" spans="16:29" x14ac:dyDescent="0.25">
      <c r="P4716" s="3"/>
      <c r="Q4716" s="4"/>
      <c r="R4716" s="5"/>
      <c r="AC4716" s="6"/>
    </row>
    <row r="4717" spans="16:29" x14ac:dyDescent="0.25">
      <c r="P4717" s="3"/>
      <c r="Q4717" s="4"/>
      <c r="R4717" s="5"/>
      <c r="AC4717" s="6"/>
    </row>
    <row r="4718" spans="16:29" x14ac:dyDescent="0.25">
      <c r="P4718" s="3"/>
      <c r="Q4718" s="4"/>
      <c r="R4718" s="5"/>
      <c r="AC4718" s="6"/>
    </row>
    <row r="4719" spans="16:29" x14ac:dyDescent="0.25">
      <c r="P4719" s="3"/>
      <c r="Q4719" s="4"/>
      <c r="R4719" s="5"/>
      <c r="AC4719" s="6"/>
    </row>
    <row r="4720" spans="16:29" x14ac:dyDescent="0.25">
      <c r="P4720" s="3"/>
      <c r="Q4720" s="4"/>
      <c r="R4720" s="5"/>
      <c r="AC4720" s="6"/>
    </row>
    <row r="4721" spans="16:29" x14ac:dyDescent="0.25">
      <c r="P4721" s="3"/>
      <c r="Q4721" s="4"/>
      <c r="R4721" s="5"/>
      <c r="AC4721" s="6"/>
    </row>
    <row r="4722" spans="16:29" x14ac:dyDescent="0.25">
      <c r="P4722" s="3"/>
      <c r="Q4722" s="4"/>
      <c r="R4722" s="5"/>
      <c r="AC4722" s="6"/>
    </row>
    <row r="4723" spans="16:29" x14ac:dyDescent="0.25">
      <c r="P4723" s="3"/>
      <c r="Q4723" s="4"/>
      <c r="R4723" s="5"/>
      <c r="AC4723" s="6"/>
    </row>
    <row r="4724" spans="16:29" x14ac:dyDescent="0.25">
      <c r="P4724" s="3"/>
      <c r="Q4724" s="4"/>
      <c r="R4724" s="5"/>
      <c r="AC4724" s="6"/>
    </row>
    <row r="4725" spans="16:29" x14ac:dyDescent="0.25">
      <c r="P4725" s="3"/>
      <c r="Q4725" s="4"/>
      <c r="R4725" s="5"/>
      <c r="AC4725" s="6"/>
    </row>
    <row r="4726" spans="16:29" x14ac:dyDescent="0.25">
      <c r="P4726" s="3"/>
      <c r="Q4726" s="4"/>
      <c r="R4726" s="5"/>
      <c r="AC4726" s="6"/>
    </row>
    <row r="4727" spans="16:29" x14ac:dyDescent="0.25">
      <c r="P4727" s="3"/>
      <c r="Q4727" s="4"/>
      <c r="R4727" s="5"/>
      <c r="AC4727" s="6"/>
    </row>
    <row r="4728" spans="16:29" x14ac:dyDescent="0.25">
      <c r="P4728" s="3"/>
      <c r="Q4728" s="4"/>
      <c r="R4728" s="5"/>
      <c r="AC4728" s="6"/>
    </row>
    <row r="4729" spans="16:29" x14ac:dyDescent="0.25">
      <c r="P4729" s="3"/>
      <c r="Q4729" s="4"/>
      <c r="R4729" s="5"/>
      <c r="AC4729" s="6"/>
    </row>
    <row r="4730" spans="16:29" x14ac:dyDescent="0.25">
      <c r="P4730" s="3"/>
      <c r="Q4730" s="4"/>
      <c r="R4730" s="5"/>
      <c r="AC4730" s="6"/>
    </row>
    <row r="4731" spans="16:29" x14ac:dyDescent="0.25">
      <c r="P4731" s="3"/>
      <c r="Q4731" s="4"/>
      <c r="R4731" s="5"/>
      <c r="AC4731" s="6"/>
    </row>
    <row r="4732" spans="16:29" x14ac:dyDescent="0.25">
      <c r="P4732" s="3"/>
      <c r="Q4732" s="4"/>
      <c r="R4732" s="5"/>
      <c r="AC4732" s="6"/>
    </row>
    <row r="4733" spans="16:29" x14ac:dyDescent="0.25">
      <c r="P4733" s="3"/>
      <c r="Q4733" s="4"/>
      <c r="R4733" s="5"/>
      <c r="AC4733" s="6"/>
    </row>
    <row r="4734" spans="16:29" x14ac:dyDescent="0.25">
      <c r="P4734" s="3"/>
      <c r="Q4734" s="4"/>
      <c r="R4734" s="5"/>
      <c r="AC4734" s="6"/>
    </row>
    <row r="4735" spans="16:29" x14ac:dyDescent="0.25">
      <c r="P4735" s="3"/>
      <c r="Q4735" s="4"/>
      <c r="R4735" s="5"/>
      <c r="AC4735" s="6"/>
    </row>
    <row r="4736" spans="16:29" x14ac:dyDescent="0.25">
      <c r="P4736" s="3"/>
      <c r="Q4736" s="4"/>
      <c r="R4736" s="5"/>
      <c r="AC4736" s="6"/>
    </row>
    <row r="4737" spans="16:29" x14ac:dyDescent="0.25">
      <c r="P4737" s="3"/>
      <c r="Q4737" s="4"/>
      <c r="R4737" s="5"/>
      <c r="AC4737" s="6"/>
    </row>
    <row r="4738" spans="16:29" x14ac:dyDescent="0.25">
      <c r="P4738" s="3"/>
      <c r="Q4738" s="4"/>
      <c r="R4738" s="5"/>
      <c r="AC4738" s="6"/>
    </row>
    <row r="4739" spans="16:29" x14ac:dyDescent="0.25">
      <c r="P4739" s="3"/>
      <c r="Q4739" s="4"/>
      <c r="R4739" s="5"/>
      <c r="AC4739" s="6"/>
    </row>
    <row r="4740" spans="16:29" x14ac:dyDescent="0.25">
      <c r="P4740" s="3"/>
      <c r="Q4740" s="4"/>
      <c r="R4740" s="5"/>
      <c r="AC4740" s="6"/>
    </row>
    <row r="4741" spans="16:29" x14ac:dyDescent="0.25">
      <c r="P4741" s="3"/>
      <c r="Q4741" s="4"/>
      <c r="R4741" s="5"/>
      <c r="AC4741" s="6"/>
    </row>
    <row r="4742" spans="16:29" x14ac:dyDescent="0.25">
      <c r="P4742" s="3"/>
      <c r="Q4742" s="4"/>
      <c r="R4742" s="5"/>
      <c r="AC4742" s="6"/>
    </row>
    <row r="4743" spans="16:29" x14ac:dyDescent="0.25">
      <c r="P4743" s="3"/>
      <c r="Q4743" s="4"/>
      <c r="R4743" s="5"/>
      <c r="AC4743" s="6"/>
    </row>
    <row r="4744" spans="16:29" x14ac:dyDescent="0.25">
      <c r="P4744" s="3"/>
      <c r="Q4744" s="4"/>
      <c r="R4744" s="5"/>
      <c r="AC4744" s="6"/>
    </row>
    <row r="4745" spans="16:29" x14ac:dyDescent="0.25">
      <c r="P4745" s="3"/>
      <c r="Q4745" s="4"/>
      <c r="R4745" s="5"/>
      <c r="AC4745" s="6"/>
    </row>
    <row r="4746" spans="16:29" x14ac:dyDescent="0.25">
      <c r="P4746" s="3"/>
      <c r="Q4746" s="4"/>
      <c r="R4746" s="5"/>
      <c r="AC4746" s="6"/>
    </row>
    <row r="4747" spans="16:29" x14ac:dyDescent="0.25">
      <c r="P4747" s="3"/>
      <c r="Q4747" s="4"/>
      <c r="R4747" s="5"/>
      <c r="AC4747" s="6"/>
    </row>
    <row r="4748" spans="16:29" x14ac:dyDescent="0.25">
      <c r="P4748" s="3"/>
      <c r="Q4748" s="4"/>
      <c r="R4748" s="5"/>
      <c r="AC4748" s="6"/>
    </row>
    <row r="4749" spans="16:29" x14ac:dyDescent="0.25">
      <c r="P4749" s="3"/>
      <c r="Q4749" s="4"/>
      <c r="R4749" s="5"/>
      <c r="AC4749" s="6"/>
    </row>
    <row r="4750" spans="16:29" x14ac:dyDescent="0.25">
      <c r="P4750" s="3"/>
      <c r="Q4750" s="4"/>
      <c r="R4750" s="5"/>
      <c r="AC4750" s="6"/>
    </row>
    <row r="4751" spans="16:29" x14ac:dyDescent="0.25">
      <c r="P4751" s="3"/>
      <c r="Q4751" s="4"/>
      <c r="R4751" s="5"/>
      <c r="AC4751" s="6"/>
    </row>
    <row r="4752" spans="16:29" x14ac:dyDescent="0.25">
      <c r="P4752" s="3"/>
      <c r="Q4752" s="4"/>
      <c r="R4752" s="5"/>
      <c r="AC4752" s="6"/>
    </row>
    <row r="4753" spans="16:29" x14ac:dyDescent="0.25">
      <c r="P4753" s="3"/>
      <c r="Q4753" s="4"/>
      <c r="R4753" s="5"/>
      <c r="AC4753" s="6"/>
    </row>
    <row r="4754" spans="16:29" x14ac:dyDescent="0.25">
      <c r="P4754" s="3"/>
      <c r="Q4754" s="4"/>
      <c r="R4754" s="5"/>
      <c r="AC4754" s="6"/>
    </row>
    <row r="4755" spans="16:29" x14ac:dyDescent="0.25">
      <c r="P4755" s="3"/>
      <c r="Q4755" s="4"/>
      <c r="R4755" s="5"/>
      <c r="AC4755" s="6"/>
    </row>
    <row r="4756" spans="16:29" x14ac:dyDescent="0.25">
      <c r="P4756" s="3"/>
      <c r="Q4756" s="4"/>
      <c r="R4756" s="5"/>
      <c r="AC4756" s="6"/>
    </row>
    <row r="4757" spans="16:29" x14ac:dyDescent="0.25">
      <c r="P4757" s="3"/>
      <c r="Q4757" s="4"/>
      <c r="R4757" s="5"/>
      <c r="AC4757" s="6"/>
    </row>
    <row r="4758" spans="16:29" x14ac:dyDescent="0.25">
      <c r="P4758" s="3"/>
      <c r="Q4758" s="4"/>
      <c r="R4758" s="5"/>
      <c r="AC4758" s="6"/>
    </row>
    <row r="4759" spans="16:29" x14ac:dyDescent="0.25">
      <c r="P4759" s="3"/>
      <c r="Q4759" s="4"/>
      <c r="R4759" s="5"/>
      <c r="AC4759" s="6"/>
    </row>
    <row r="4760" spans="16:29" x14ac:dyDescent="0.25">
      <c r="P4760" s="3"/>
      <c r="Q4760" s="4"/>
      <c r="R4760" s="5"/>
      <c r="AC4760" s="6"/>
    </row>
    <row r="4761" spans="16:29" x14ac:dyDescent="0.25">
      <c r="P4761" s="3"/>
      <c r="Q4761" s="4"/>
      <c r="R4761" s="5"/>
      <c r="AC4761" s="6"/>
    </row>
    <row r="4762" spans="16:29" x14ac:dyDescent="0.25">
      <c r="P4762" s="3"/>
      <c r="Q4762" s="4"/>
      <c r="R4762" s="5"/>
      <c r="AC4762" s="6"/>
    </row>
    <row r="4763" spans="16:29" x14ac:dyDescent="0.25">
      <c r="P4763" s="3"/>
      <c r="Q4763" s="4"/>
      <c r="R4763" s="5"/>
      <c r="AC4763" s="6"/>
    </row>
    <row r="4764" spans="16:29" x14ac:dyDescent="0.25">
      <c r="P4764" s="3"/>
      <c r="Q4764" s="4"/>
      <c r="R4764" s="5"/>
      <c r="AC4764" s="6"/>
    </row>
    <row r="4765" spans="16:29" x14ac:dyDescent="0.25">
      <c r="P4765" s="3"/>
      <c r="Q4765" s="4"/>
      <c r="R4765" s="5"/>
      <c r="AC4765" s="6"/>
    </row>
    <row r="4766" spans="16:29" x14ac:dyDescent="0.25">
      <c r="P4766" s="3"/>
      <c r="Q4766" s="4"/>
      <c r="R4766" s="5"/>
      <c r="AC4766" s="6"/>
    </row>
    <row r="4767" spans="16:29" x14ac:dyDescent="0.25">
      <c r="P4767" s="3"/>
      <c r="Q4767" s="4"/>
      <c r="R4767" s="5"/>
      <c r="AC4767" s="6"/>
    </row>
    <row r="4768" spans="16:29" x14ac:dyDescent="0.25">
      <c r="P4768" s="3"/>
      <c r="Q4768" s="4"/>
      <c r="R4768" s="5"/>
      <c r="AC4768" s="6"/>
    </row>
    <row r="4769" spans="16:29" x14ac:dyDescent="0.25">
      <c r="P4769" s="3"/>
      <c r="Q4769" s="4"/>
      <c r="R4769" s="5"/>
      <c r="AC4769" s="6"/>
    </row>
    <row r="4770" spans="16:29" x14ac:dyDescent="0.25">
      <c r="P4770" s="3"/>
      <c r="Q4770" s="4"/>
      <c r="R4770" s="5"/>
      <c r="AC4770" s="6"/>
    </row>
    <row r="4771" spans="16:29" x14ac:dyDescent="0.25">
      <c r="P4771" s="3"/>
      <c r="Q4771" s="4"/>
      <c r="R4771" s="5"/>
      <c r="AC4771" s="6"/>
    </row>
    <row r="4772" spans="16:29" x14ac:dyDescent="0.25">
      <c r="P4772" s="3"/>
      <c r="Q4772" s="4"/>
      <c r="R4772" s="5"/>
      <c r="AC4772" s="6"/>
    </row>
    <row r="4773" spans="16:29" x14ac:dyDescent="0.25">
      <c r="P4773" s="3"/>
      <c r="Q4773" s="4"/>
      <c r="R4773" s="5"/>
      <c r="AC4773" s="6"/>
    </row>
    <row r="4774" spans="16:29" x14ac:dyDescent="0.25">
      <c r="P4774" s="3"/>
      <c r="Q4774" s="4"/>
      <c r="R4774" s="5"/>
      <c r="AC4774" s="6"/>
    </row>
    <row r="4775" spans="16:29" x14ac:dyDescent="0.25">
      <c r="P4775" s="3"/>
      <c r="Q4775" s="4"/>
      <c r="R4775" s="5"/>
      <c r="AC4775" s="6"/>
    </row>
    <row r="4776" spans="16:29" x14ac:dyDescent="0.25">
      <c r="P4776" s="3"/>
      <c r="Q4776" s="4"/>
      <c r="R4776" s="5"/>
      <c r="AC4776" s="6"/>
    </row>
    <row r="4777" spans="16:29" x14ac:dyDescent="0.25">
      <c r="P4777" s="3"/>
      <c r="Q4777" s="4"/>
      <c r="R4777" s="5"/>
      <c r="AC4777" s="6"/>
    </row>
    <row r="4778" spans="16:29" x14ac:dyDescent="0.25">
      <c r="P4778" s="3"/>
      <c r="Q4778" s="4"/>
      <c r="R4778" s="5"/>
      <c r="AC4778" s="6"/>
    </row>
    <row r="4779" spans="16:29" x14ac:dyDescent="0.25">
      <c r="P4779" s="3"/>
      <c r="Q4779" s="4"/>
      <c r="R4779" s="5"/>
      <c r="AC4779" s="6"/>
    </row>
    <row r="4780" spans="16:29" x14ac:dyDescent="0.25">
      <c r="P4780" s="3"/>
      <c r="Q4780" s="4"/>
      <c r="R4780" s="5"/>
      <c r="AC4780" s="6"/>
    </row>
    <row r="4781" spans="16:29" x14ac:dyDescent="0.25">
      <c r="P4781" s="3"/>
      <c r="Q4781" s="4"/>
      <c r="R4781" s="5"/>
      <c r="AC4781" s="6"/>
    </row>
    <row r="4782" spans="16:29" x14ac:dyDescent="0.25">
      <c r="P4782" s="3"/>
      <c r="Q4782" s="4"/>
      <c r="R4782" s="5"/>
      <c r="AC4782" s="6"/>
    </row>
    <row r="4783" spans="16:29" x14ac:dyDescent="0.25">
      <c r="P4783" s="3"/>
      <c r="Q4783" s="4"/>
      <c r="R4783" s="5"/>
      <c r="AC4783" s="6"/>
    </row>
    <row r="4784" spans="16:29" x14ac:dyDescent="0.25">
      <c r="P4784" s="3"/>
      <c r="Q4784" s="4"/>
      <c r="R4784" s="5"/>
      <c r="AC4784" s="6"/>
    </row>
    <row r="4785" spans="16:29" x14ac:dyDescent="0.25">
      <c r="P4785" s="3"/>
      <c r="Q4785" s="4"/>
      <c r="R4785" s="5"/>
      <c r="AC4785" s="6"/>
    </row>
    <row r="4786" spans="16:29" x14ac:dyDescent="0.25">
      <c r="P4786" s="3"/>
      <c r="Q4786" s="4"/>
      <c r="R4786" s="5"/>
      <c r="AC4786" s="6"/>
    </row>
    <row r="4787" spans="16:29" x14ac:dyDescent="0.25">
      <c r="P4787" s="3"/>
      <c r="Q4787" s="4"/>
      <c r="R4787" s="5"/>
      <c r="AC4787" s="6"/>
    </row>
    <row r="4788" spans="16:29" x14ac:dyDescent="0.25">
      <c r="P4788" s="3"/>
      <c r="Q4788" s="4"/>
      <c r="R4788" s="5"/>
      <c r="AC4788" s="6"/>
    </row>
    <row r="4789" spans="16:29" x14ac:dyDescent="0.25">
      <c r="P4789" s="3"/>
      <c r="Q4789" s="4"/>
      <c r="R4789" s="5"/>
      <c r="AC4789" s="6"/>
    </row>
    <row r="4790" spans="16:29" x14ac:dyDescent="0.25">
      <c r="P4790" s="3"/>
      <c r="Q4790" s="4"/>
      <c r="R4790" s="5"/>
      <c r="AC4790" s="6"/>
    </row>
    <row r="4791" spans="16:29" x14ac:dyDescent="0.25">
      <c r="P4791" s="3"/>
      <c r="Q4791" s="4"/>
      <c r="R4791" s="5"/>
      <c r="AC4791" s="6"/>
    </row>
    <row r="4792" spans="16:29" x14ac:dyDescent="0.25">
      <c r="P4792" s="3"/>
      <c r="Q4792" s="4"/>
      <c r="R4792" s="5"/>
      <c r="AC4792" s="6"/>
    </row>
    <row r="4793" spans="16:29" x14ac:dyDescent="0.25">
      <c r="P4793" s="3"/>
      <c r="Q4793" s="4"/>
      <c r="R4793" s="5"/>
      <c r="AC4793" s="6"/>
    </row>
    <row r="4794" spans="16:29" x14ac:dyDescent="0.25">
      <c r="P4794" s="3"/>
      <c r="Q4794" s="4"/>
      <c r="R4794" s="5"/>
      <c r="AC4794" s="6"/>
    </row>
    <row r="4795" spans="16:29" x14ac:dyDescent="0.25">
      <c r="P4795" s="3"/>
      <c r="Q4795" s="4"/>
      <c r="R4795" s="5"/>
      <c r="AC4795" s="6"/>
    </row>
    <row r="4796" spans="16:29" x14ac:dyDescent="0.25">
      <c r="P4796" s="3"/>
      <c r="Q4796" s="4"/>
      <c r="R4796" s="5"/>
      <c r="AC4796" s="6"/>
    </row>
    <row r="4797" spans="16:29" x14ac:dyDescent="0.25">
      <c r="P4797" s="3"/>
      <c r="Q4797" s="4"/>
      <c r="R4797" s="5"/>
      <c r="AC4797" s="6"/>
    </row>
    <row r="4798" spans="16:29" x14ac:dyDescent="0.25">
      <c r="P4798" s="3"/>
      <c r="Q4798" s="4"/>
      <c r="R4798" s="5"/>
      <c r="AC4798" s="6"/>
    </row>
    <row r="4799" spans="16:29" x14ac:dyDescent="0.25">
      <c r="P4799" s="3"/>
      <c r="Q4799" s="4"/>
      <c r="R4799" s="5"/>
      <c r="AC4799" s="6"/>
    </row>
    <row r="4800" spans="16:29" x14ac:dyDescent="0.25">
      <c r="P4800" s="3"/>
      <c r="Q4800" s="4"/>
      <c r="R4800" s="5"/>
      <c r="AC4800" s="6"/>
    </row>
    <row r="4801" spans="16:29" x14ac:dyDescent="0.25">
      <c r="P4801" s="3"/>
      <c r="Q4801" s="4"/>
      <c r="R4801" s="5"/>
      <c r="AC4801" s="6"/>
    </row>
    <row r="4802" spans="16:29" x14ac:dyDescent="0.25">
      <c r="P4802" s="3"/>
      <c r="Q4802" s="4"/>
      <c r="R4802" s="5"/>
      <c r="AC4802" s="6"/>
    </row>
    <row r="4803" spans="16:29" x14ac:dyDescent="0.25">
      <c r="P4803" s="3"/>
      <c r="Q4803" s="4"/>
      <c r="R4803" s="5"/>
      <c r="AC4803" s="6"/>
    </row>
    <row r="4804" spans="16:29" x14ac:dyDescent="0.25">
      <c r="P4804" s="3"/>
      <c r="Q4804" s="4"/>
      <c r="R4804" s="5"/>
      <c r="AC4804" s="6"/>
    </row>
    <row r="4805" spans="16:29" x14ac:dyDescent="0.25">
      <c r="P4805" s="3"/>
      <c r="Q4805" s="4"/>
      <c r="R4805" s="5"/>
      <c r="AC4805" s="6"/>
    </row>
    <row r="4806" spans="16:29" x14ac:dyDescent="0.25">
      <c r="P4806" s="3"/>
      <c r="Q4806" s="4"/>
      <c r="R4806" s="5"/>
      <c r="AC4806" s="6"/>
    </row>
    <row r="4807" spans="16:29" x14ac:dyDescent="0.25">
      <c r="P4807" s="3"/>
      <c r="Q4807" s="4"/>
      <c r="R4807" s="5"/>
      <c r="AC4807" s="6"/>
    </row>
    <row r="4808" spans="16:29" x14ac:dyDescent="0.25">
      <c r="P4808" s="3"/>
      <c r="Q4808" s="4"/>
      <c r="R4808" s="5"/>
      <c r="AC4808" s="6"/>
    </row>
    <row r="4809" spans="16:29" x14ac:dyDescent="0.25">
      <c r="P4809" s="3"/>
      <c r="Q4809" s="4"/>
      <c r="R4809" s="5"/>
      <c r="AC4809" s="6"/>
    </row>
    <row r="4810" spans="16:29" x14ac:dyDescent="0.25">
      <c r="P4810" s="3"/>
      <c r="Q4810" s="4"/>
      <c r="R4810" s="5"/>
      <c r="AC4810" s="6"/>
    </row>
    <row r="4811" spans="16:29" x14ac:dyDescent="0.25">
      <c r="P4811" s="3"/>
      <c r="Q4811" s="4"/>
      <c r="R4811" s="5"/>
      <c r="AC4811" s="6"/>
    </row>
    <row r="4812" spans="16:29" x14ac:dyDescent="0.25">
      <c r="P4812" s="3"/>
      <c r="Q4812" s="4"/>
      <c r="R4812" s="5"/>
      <c r="AC4812" s="6"/>
    </row>
    <row r="4813" spans="16:29" x14ac:dyDescent="0.25">
      <c r="P4813" s="3"/>
      <c r="Q4813" s="4"/>
      <c r="R4813" s="5"/>
      <c r="AC4813" s="6"/>
    </row>
    <row r="4814" spans="16:29" x14ac:dyDescent="0.25">
      <c r="P4814" s="3"/>
      <c r="Q4814" s="4"/>
      <c r="R4814" s="5"/>
      <c r="AC4814" s="6"/>
    </row>
    <row r="4815" spans="16:29" x14ac:dyDescent="0.25">
      <c r="P4815" s="3"/>
      <c r="Q4815" s="4"/>
      <c r="R4815" s="5"/>
      <c r="AC4815" s="6"/>
    </row>
    <row r="4816" spans="16:29" x14ac:dyDescent="0.25">
      <c r="P4816" s="3"/>
      <c r="Q4816" s="4"/>
      <c r="R4816" s="5"/>
      <c r="AC4816" s="6"/>
    </row>
    <row r="4817" spans="16:29" x14ac:dyDescent="0.25">
      <c r="P4817" s="3"/>
      <c r="Q4817" s="4"/>
      <c r="R4817" s="5"/>
      <c r="AC4817" s="6"/>
    </row>
    <row r="4818" spans="16:29" x14ac:dyDescent="0.25">
      <c r="P4818" s="3"/>
      <c r="Q4818" s="4"/>
      <c r="R4818" s="5"/>
      <c r="AC4818" s="6"/>
    </row>
    <row r="4819" spans="16:29" x14ac:dyDescent="0.25">
      <c r="P4819" s="3"/>
      <c r="Q4819" s="4"/>
      <c r="R4819" s="5"/>
      <c r="AC4819" s="6"/>
    </row>
    <row r="4820" spans="16:29" x14ac:dyDescent="0.25">
      <c r="P4820" s="3"/>
      <c r="Q4820" s="4"/>
      <c r="R4820" s="5"/>
      <c r="AC4820" s="6"/>
    </row>
    <row r="4821" spans="16:29" x14ac:dyDescent="0.25">
      <c r="P4821" s="3"/>
      <c r="Q4821" s="4"/>
      <c r="R4821" s="5"/>
      <c r="AC4821" s="6"/>
    </row>
    <row r="4822" spans="16:29" x14ac:dyDescent="0.25">
      <c r="P4822" s="3"/>
      <c r="Q4822" s="4"/>
      <c r="R4822" s="5"/>
      <c r="AC4822" s="6"/>
    </row>
    <row r="4823" spans="16:29" x14ac:dyDescent="0.25">
      <c r="P4823" s="3"/>
      <c r="Q4823" s="4"/>
      <c r="R4823" s="5"/>
      <c r="AC4823" s="6"/>
    </row>
    <row r="4824" spans="16:29" x14ac:dyDescent="0.25">
      <c r="P4824" s="3"/>
      <c r="Q4824" s="4"/>
      <c r="R4824" s="5"/>
      <c r="AC4824" s="6"/>
    </row>
    <row r="4825" spans="16:29" x14ac:dyDescent="0.25">
      <c r="P4825" s="3"/>
      <c r="Q4825" s="4"/>
      <c r="R4825" s="5"/>
      <c r="AC4825" s="6"/>
    </row>
    <row r="4826" spans="16:29" x14ac:dyDescent="0.25">
      <c r="P4826" s="3"/>
      <c r="Q4826" s="4"/>
      <c r="R4826" s="5"/>
      <c r="AC4826" s="6"/>
    </row>
    <row r="4827" spans="16:29" x14ac:dyDescent="0.25">
      <c r="P4827" s="3"/>
      <c r="Q4827" s="4"/>
      <c r="R4827" s="5"/>
      <c r="AC4827" s="6"/>
    </row>
    <row r="4828" spans="16:29" x14ac:dyDescent="0.25">
      <c r="P4828" s="3"/>
      <c r="Q4828" s="4"/>
      <c r="R4828" s="5"/>
      <c r="AC4828" s="6"/>
    </row>
    <row r="4829" spans="16:29" x14ac:dyDescent="0.25">
      <c r="P4829" s="3"/>
      <c r="Q4829" s="4"/>
      <c r="R4829" s="5"/>
      <c r="AC4829" s="6"/>
    </row>
    <row r="4830" spans="16:29" x14ac:dyDescent="0.25">
      <c r="P4830" s="3"/>
      <c r="Q4830" s="4"/>
      <c r="R4830" s="5"/>
      <c r="AC4830" s="6"/>
    </row>
    <row r="4831" spans="16:29" x14ac:dyDescent="0.25">
      <c r="P4831" s="3"/>
      <c r="Q4831" s="4"/>
      <c r="R4831" s="5"/>
      <c r="AC4831" s="6"/>
    </row>
    <row r="4832" spans="16:29" x14ac:dyDescent="0.25">
      <c r="P4832" s="3"/>
      <c r="Q4832" s="4"/>
      <c r="R4832" s="5"/>
      <c r="AC4832" s="6"/>
    </row>
    <row r="4833" spans="16:29" x14ac:dyDescent="0.25">
      <c r="P4833" s="3"/>
      <c r="Q4833" s="4"/>
      <c r="R4833" s="5"/>
      <c r="AC4833" s="6"/>
    </row>
    <row r="4834" spans="16:29" x14ac:dyDescent="0.25">
      <c r="P4834" s="3"/>
      <c r="Q4834" s="4"/>
      <c r="R4834" s="5"/>
      <c r="AC4834" s="6"/>
    </row>
    <row r="4835" spans="16:29" x14ac:dyDescent="0.25">
      <c r="P4835" s="3"/>
      <c r="Q4835" s="4"/>
      <c r="R4835" s="5"/>
      <c r="AC4835" s="6"/>
    </row>
    <row r="4836" spans="16:29" x14ac:dyDescent="0.25">
      <c r="P4836" s="3"/>
      <c r="Q4836" s="4"/>
      <c r="R4836" s="5"/>
      <c r="AC4836" s="6"/>
    </row>
    <row r="4837" spans="16:29" x14ac:dyDescent="0.25">
      <c r="P4837" s="3"/>
      <c r="Q4837" s="4"/>
      <c r="R4837" s="5"/>
      <c r="AC4837" s="6"/>
    </row>
    <row r="4838" spans="16:29" x14ac:dyDescent="0.25">
      <c r="P4838" s="3"/>
      <c r="Q4838" s="4"/>
      <c r="R4838" s="5"/>
      <c r="AC4838" s="6"/>
    </row>
    <row r="4839" spans="16:29" x14ac:dyDescent="0.25">
      <c r="P4839" s="3"/>
      <c r="Q4839" s="4"/>
      <c r="R4839" s="5"/>
      <c r="AC4839" s="6"/>
    </row>
    <row r="4840" spans="16:29" x14ac:dyDescent="0.25">
      <c r="P4840" s="3"/>
      <c r="Q4840" s="4"/>
      <c r="R4840" s="5"/>
      <c r="AC4840" s="6"/>
    </row>
    <row r="4841" spans="16:29" x14ac:dyDescent="0.25">
      <c r="P4841" s="3"/>
      <c r="Q4841" s="4"/>
      <c r="R4841" s="5"/>
      <c r="AC4841" s="6"/>
    </row>
    <row r="4842" spans="16:29" x14ac:dyDescent="0.25">
      <c r="P4842" s="3"/>
      <c r="Q4842" s="4"/>
      <c r="R4842" s="5"/>
      <c r="AC4842" s="6"/>
    </row>
    <row r="4843" spans="16:29" x14ac:dyDescent="0.25">
      <c r="P4843" s="3"/>
      <c r="Q4843" s="4"/>
      <c r="R4843" s="5"/>
      <c r="AC4843" s="6"/>
    </row>
    <row r="4844" spans="16:29" x14ac:dyDescent="0.25">
      <c r="P4844" s="3"/>
      <c r="Q4844" s="4"/>
      <c r="R4844" s="5"/>
      <c r="AC4844" s="6"/>
    </row>
    <row r="4845" spans="16:29" x14ac:dyDescent="0.25">
      <c r="P4845" s="3"/>
      <c r="Q4845" s="4"/>
      <c r="R4845" s="5"/>
      <c r="AC4845" s="6"/>
    </row>
    <row r="4846" spans="16:29" x14ac:dyDescent="0.25">
      <c r="P4846" s="3"/>
      <c r="Q4846" s="4"/>
      <c r="R4846" s="5"/>
      <c r="AC4846" s="6"/>
    </row>
    <row r="4847" spans="16:29" x14ac:dyDescent="0.25">
      <c r="P4847" s="3"/>
      <c r="Q4847" s="4"/>
      <c r="R4847" s="5"/>
      <c r="AC4847" s="6"/>
    </row>
    <row r="4848" spans="16:29" x14ac:dyDescent="0.25">
      <c r="P4848" s="3"/>
      <c r="Q4848" s="4"/>
      <c r="R4848" s="5"/>
      <c r="AC4848" s="6"/>
    </row>
    <row r="4849" spans="16:29" x14ac:dyDescent="0.25">
      <c r="P4849" s="3"/>
      <c r="Q4849" s="4"/>
      <c r="R4849" s="5"/>
      <c r="AC4849" s="6"/>
    </row>
    <row r="4850" spans="16:29" x14ac:dyDescent="0.25">
      <c r="P4850" s="3"/>
      <c r="Q4850" s="4"/>
      <c r="R4850" s="5"/>
      <c r="AC4850" s="6"/>
    </row>
    <row r="4851" spans="16:29" x14ac:dyDescent="0.25">
      <c r="P4851" s="3"/>
      <c r="Q4851" s="4"/>
      <c r="R4851" s="5"/>
      <c r="AC4851" s="6"/>
    </row>
    <row r="4852" spans="16:29" x14ac:dyDescent="0.25">
      <c r="P4852" s="3"/>
      <c r="Q4852" s="4"/>
      <c r="R4852" s="5"/>
      <c r="AC4852" s="6"/>
    </row>
    <row r="4853" spans="16:29" x14ac:dyDescent="0.25">
      <c r="P4853" s="3"/>
      <c r="Q4853" s="4"/>
      <c r="R4853" s="5"/>
      <c r="AC4853" s="6"/>
    </row>
    <row r="4854" spans="16:29" x14ac:dyDescent="0.25">
      <c r="P4854" s="3"/>
      <c r="Q4854" s="4"/>
      <c r="R4854" s="5"/>
      <c r="AC4854" s="6"/>
    </row>
    <row r="4855" spans="16:29" x14ac:dyDescent="0.25">
      <c r="P4855" s="3"/>
      <c r="Q4855" s="4"/>
      <c r="R4855" s="5"/>
      <c r="AC4855" s="6"/>
    </row>
    <row r="4856" spans="16:29" x14ac:dyDescent="0.25">
      <c r="P4856" s="3"/>
      <c r="Q4856" s="4"/>
      <c r="R4856" s="5"/>
      <c r="AC4856" s="6"/>
    </row>
    <row r="4857" spans="16:29" x14ac:dyDescent="0.25">
      <c r="P4857" s="3"/>
      <c r="Q4857" s="4"/>
      <c r="R4857" s="5"/>
      <c r="AC4857" s="6"/>
    </row>
    <row r="4858" spans="16:29" x14ac:dyDescent="0.25">
      <c r="P4858" s="3"/>
      <c r="Q4858" s="4"/>
      <c r="R4858" s="5"/>
      <c r="AC4858" s="6"/>
    </row>
    <row r="4859" spans="16:29" x14ac:dyDescent="0.25">
      <c r="P4859" s="3"/>
      <c r="Q4859" s="4"/>
      <c r="R4859" s="5"/>
      <c r="AC4859" s="6"/>
    </row>
    <row r="4860" spans="16:29" x14ac:dyDescent="0.25">
      <c r="P4860" s="3"/>
      <c r="Q4860" s="4"/>
      <c r="R4860" s="5"/>
      <c r="AC4860" s="6"/>
    </row>
    <row r="4861" spans="16:29" x14ac:dyDescent="0.25">
      <c r="P4861" s="3"/>
      <c r="Q4861" s="4"/>
      <c r="R4861" s="5"/>
      <c r="AC4861" s="6"/>
    </row>
    <row r="4862" spans="16:29" x14ac:dyDescent="0.25">
      <c r="P4862" s="3"/>
      <c r="Q4862" s="4"/>
      <c r="R4862" s="5"/>
      <c r="AC4862" s="6"/>
    </row>
    <row r="4863" spans="16:29" x14ac:dyDescent="0.25">
      <c r="P4863" s="3"/>
      <c r="Q4863" s="4"/>
      <c r="R4863" s="5"/>
      <c r="AC4863" s="6"/>
    </row>
    <row r="4864" spans="16:29" x14ac:dyDescent="0.25">
      <c r="P4864" s="3"/>
      <c r="Q4864" s="4"/>
      <c r="R4864" s="5"/>
      <c r="AC4864" s="6"/>
    </row>
    <row r="4865" spans="16:29" x14ac:dyDescent="0.25">
      <c r="P4865" s="3"/>
      <c r="Q4865" s="4"/>
      <c r="R4865" s="5"/>
      <c r="AC4865" s="6"/>
    </row>
    <row r="4866" spans="16:29" x14ac:dyDescent="0.25">
      <c r="P4866" s="3"/>
      <c r="Q4866" s="4"/>
      <c r="R4866" s="5"/>
      <c r="AC4866" s="6"/>
    </row>
    <row r="4867" spans="16:29" x14ac:dyDescent="0.25">
      <c r="P4867" s="3"/>
      <c r="Q4867" s="4"/>
      <c r="R4867" s="5"/>
      <c r="AC4867" s="6"/>
    </row>
    <row r="4868" spans="16:29" x14ac:dyDescent="0.25">
      <c r="P4868" s="3"/>
      <c r="Q4868" s="4"/>
      <c r="R4868" s="5"/>
      <c r="AC4868" s="6"/>
    </row>
    <row r="4869" spans="16:29" x14ac:dyDescent="0.25">
      <c r="P4869" s="3"/>
      <c r="Q4869" s="4"/>
      <c r="R4869" s="5"/>
      <c r="AC4869" s="6"/>
    </row>
    <row r="4870" spans="16:29" x14ac:dyDescent="0.25">
      <c r="P4870" s="3"/>
      <c r="Q4870" s="4"/>
      <c r="R4870" s="5"/>
      <c r="AC4870" s="6"/>
    </row>
    <row r="4871" spans="16:29" x14ac:dyDescent="0.25">
      <c r="P4871" s="3"/>
      <c r="Q4871" s="4"/>
      <c r="R4871" s="5"/>
      <c r="AC4871" s="6"/>
    </row>
    <row r="4872" spans="16:29" x14ac:dyDescent="0.25">
      <c r="P4872" s="3"/>
      <c r="Q4872" s="4"/>
      <c r="R4872" s="5"/>
      <c r="AC4872" s="6"/>
    </row>
    <row r="4873" spans="16:29" x14ac:dyDescent="0.25">
      <c r="P4873" s="3"/>
      <c r="Q4873" s="4"/>
      <c r="R4873" s="5"/>
      <c r="AC4873" s="6"/>
    </row>
    <row r="4874" spans="16:29" x14ac:dyDescent="0.25">
      <c r="P4874" s="3"/>
      <c r="Q4874" s="4"/>
      <c r="R4874" s="5"/>
      <c r="AC4874" s="6"/>
    </row>
    <row r="4875" spans="16:29" x14ac:dyDescent="0.25">
      <c r="P4875" s="3"/>
      <c r="Q4875" s="4"/>
      <c r="R4875" s="5"/>
      <c r="AC4875" s="6"/>
    </row>
    <row r="4876" spans="16:29" x14ac:dyDescent="0.25">
      <c r="P4876" s="3"/>
      <c r="Q4876" s="4"/>
      <c r="R4876" s="5"/>
      <c r="AC4876" s="6"/>
    </row>
    <row r="4877" spans="16:29" x14ac:dyDescent="0.25">
      <c r="P4877" s="3"/>
      <c r="Q4877" s="4"/>
      <c r="R4877" s="5"/>
      <c r="AC4877" s="6"/>
    </row>
    <row r="4878" spans="16:29" x14ac:dyDescent="0.25">
      <c r="P4878" s="3"/>
      <c r="Q4878" s="4"/>
      <c r="R4878" s="5"/>
      <c r="AC4878" s="6"/>
    </row>
    <row r="4879" spans="16:29" x14ac:dyDescent="0.25">
      <c r="P4879" s="3"/>
      <c r="Q4879" s="4"/>
      <c r="R4879" s="5"/>
      <c r="AC4879" s="6"/>
    </row>
    <row r="4880" spans="16:29" x14ac:dyDescent="0.25">
      <c r="P4880" s="3"/>
      <c r="Q4880" s="4"/>
      <c r="R4880" s="5"/>
      <c r="AC4880" s="6"/>
    </row>
    <row r="4881" spans="16:29" x14ac:dyDescent="0.25">
      <c r="P4881" s="3"/>
      <c r="Q4881" s="4"/>
      <c r="R4881" s="5"/>
      <c r="AC4881" s="6"/>
    </row>
    <row r="4882" spans="16:29" x14ac:dyDescent="0.25">
      <c r="P4882" s="3"/>
      <c r="Q4882" s="4"/>
      <c r="R4882" s="5"/>
      <c r="AC4882" s="6"/>
    </row>
    <row r="4883" spans="16:29" x14ac:dyDescent="0.25">
      <c r="P4883" s="3"/>
      <c r="Q4883" s="4"/>
      <c r="R4883" s="5"/>
      <c r="AC4883" s="6"/>
    </row>
    <row r="4884" spans="16:29" x14ac:dyDescent="0.25">
      <c r="P4884" s="3"/>
      <c r="Q4884" s="4"/>
      <c r="R4884" s="5"/>
      <c r="AC4884" s="6"/>
    </row>
    <row r="4885" spans="16:29" x14ac:dyDescent="0.25">
      <c r="P4885" s="3"/>
      <c r="Q4885" s="4"/>
      <c r="R4885" s="5"/>
      <c r="AC4885" s="6"/>
    </row>
    <row r="4886" spans="16:29" x14ac:dyDescent="0.25">
      <c r="P4886" s="3"/>
      <c r="Q4886" s="4"/>
      <c r="R4886" s="5"/>
      <c r="AC4886" s="6"/>
    </row>
    <row r="4887" spans="16:29" x14ac:dyDescent="0.25">
      <c r="P4887" s="3"/>
      <c r="Q4887" s="4"/>
      <c r="R4887" s="5"/>
      <c r="AC4887" s="6"/>
    </row>
    <row r="4888" spans="16:29" x14ac:dyDescent="0.25">
      <c r="P4888" s="3"/>
      <c r="Q4888" s="4"/>
      <c r="R4888" s="5"/>
      <c r="AC4888" s="6"/>
    </row>
    <row r="4889" spans="16:29" x14ac:dyDescent="0.25">
      <c r="P4889" s="3"/>
      <c r="Q4889" s="4"/>
      <c r="R4889" s="5"/>
      <c r="AC4889" s="6"/>
    </row>
    <row r="4890" spans="16:29" x14ac:dyDescent="0.25">
      <c r="P4890" s="3"/>
      <c r="Q4890" s="4"/>
      <c r="R4890" s="5"/>
      <c r="AC4890" s="6"/>
    </row>
    <row r="4891" spans="16:29" x14ac:dyDescent="0.25">
      <c r="P4891" s="3"/>
      <c r="Q4891" s="4"/>
      <c r="R4891" s="5"/>
      <c r="AC4891" s="6"/>
    </row>
    <row r="4892" spans="16:29" x14ac:dyDescent="0.25">
      <c r="P4892" s="3"/>
      <c r="Q4892" s="4"/>
      <c r="R4892" s="5"/>
      <c r="AC4892" s="6"/>
    </row>
    <row r="4893" spans="16:29" x14ac:dyDescent="0.25">
      <c r="P4893" s="3"/>
      <c r="Q4893" s="4"/>
      <c r="R4893" s="5"/>
      <c r="AC4893" s="6"/>
    </row>
    <row r="4894" spans="16:29" x14ac:dyDescent="0.25">
      <c r="P4894" s="3"/>
      <c r="Q4894" s="4"/>
      <c r="R4894" s="5"/>
      <c r="AC4894" s="6"/>
    </row>
    <row r="4895" spans="16:29" x14ac:dyDescent="0.25">
      <c r="P4895" s="3"/>
      <c r="Q4895" s="4"/>
      <c r="R4895" s="5"/>
      <c r="AC4895" s="6"/>
    </row>
    <row r="4896" spans="16:29" x14ac:dyDescent="0.25">
      <c r="P4896" s="3"/>
      <c r="Q4896" s="4"/>
      <c r="R4896" s="5"/>
      <c r="AC4896" s="6"/>
    </row>
    <row r="4897" spans="16:29" x14ac:dyDescent="0.25">
      <c r="P4897" s="3"/>
      <c r="Q4897" s="4"/>
      <c r="R4897" s="5"/>
      <c r="AC4897" s="6"/>
    </row>
    <row r="4898" spans="16:29" x14ac:dyDescent="0.25">
      <c r="P4898" s="3"/>
      <c r="Q4898" s="4"/>
      <c r="R4898" s="5"/>
      <c r="AC4898" s="6"/>
    </row>
    <row r="4899" spans="16:29" x14ac:dyDescent="0.25">
      <c r="P4899" s="3"/>
      <c r="Q4899" s="4"/>
      <c r="R4899" s="5"/>
      <c r="AC4899" s="6"/>
    </row>
    <row r="4900" spans="16:29" x14ac:dyDescent="0.25">
      <c r="P4900" s="3"/>
      <c r="Q4900" s="4"/>
      <c r="R4900" s="5"/>
      <c r="AC4900" s="6"/>
    </row>
    <row r="4901" spans="16:29" x14ac:dyDescent="0.25">
      <c r="P4901" s="3"/>
      <c r="Q4901" s="4"/>
      <c r="R4901" s="5"/>
      <c r="AC4901" s="6"/>
    </row>
    <row r="4902" spans="16:29" x14ac:dyDescent="0.25">
      <c r="P4902" s="3"/>
      <c r="Q4902" s="4"/>
      <c r="R4902" s="5"/>
      <c r="AC4902" s="6"/>
    </row>
    <row r="4903" spans="16:29" x14ac:dyDescent="0.25">
      <c r="P4903" s="3"/>
      <c r="Q4903" s="4"/>
      <c r="R4903" s="5"/>
      <c r="AC4903" s="6"/>
    </row>
    <row r="4904" spans="16:29" x14ac:dyDescent="0.25">
      <c r="P4904" s="3"/>
      <c r="Q4904" s="4"/>
      <c r="R4904" s="5"/>
      <c r="AC4904" s="6"/>
    </row>
    <row r="4905" spans="16:29" x14ac:dyDescent="0.25">
      <c r="P4905" s="3"/>
      <c r="Q4905" s="4"/>
      <c r="R4905" s="5"/>
      <c r="AC4905" s="6"/>
    </row>
    <row r="4906" spans="16:29" x14ac:dyDescent="0.25">
      <c r="P4906" s="3"/>
      <c r="Q4906" s="4"/>
      <c r="R4906" s="5"/>
      <c r="AC4906" s="6"/>
    </row>
    <row r="4907" spans="16:29" x14ac:dyDescent="0.25">
      <c r="P4907" s="3"/>
      <c r="Q4907" s="4"/>
      <c r="R4907" s="5"/>
      <c r="AC4907" s="6"/>
    </row>
    <row r="4908" spans="16:29" x14ac:dyDescent="0.25">
      <c r="P4908" s="3"/>
      <c r="Q4908" s="4"/>
      <c r="R4908" s="5"/>
      <c r="AC4908" s="6"/>
    </row>
    <row r="4909" spans="16:29" x14ac:dyDescent="0.25">
      <c r="P4909" s="3"/>
      <c r="Q4909" s="4"/>
      <c r="R4909" s="5"/>
      <c r="AC4909" s="6"/>
    </row>
    <row r="4910" spans="16:29" x14ac:dyDescent="0.25">
      <c r="P4910" s="3"/>
      <c r="Q4910" s="4"/>
      <c r="R4910" s="5"/>
      <c r="AC4910" s="6"/>
    </row>
    <row r="4911" spans="16:29" x14ac:dyDescent="0.25">
      <c r="P4911" s="3"/>
      <c r="Q4911" s="4"/>
      <c r="R4911" s="5"/>
      <c r="AC4911" s="6"/>
    </row>
    <row r="4912" spans="16:29" x14ac:dyDescent="0.25">
      <c r="P4912" s="3"/>
      <c r="Q4912" s="4"/>
      <c r="R4912" s="5"/>
      <c r="AC4912" s="6"/>
    </row>
    <row r="4913" spans="16:29" x14ac:dyDescent="0.25">
      <c r="P4913" s="3"/>
      <c r="Q4913" s="4"/>
      <c r="R4913" s="5"/>
      <c r="AC4913" s="6"/>
    </row>
    <row r="4914" spans="16:29" x14ac:dyDescent="0.25">
      <c r="P4914" s="3"/>
      <c r="Q4914" s="4"/>
      <c r="R4914" s="5"/>
      <c r="AC4914" s="6"/>
    </row>
    <row r="4915" spans="16:29" x14ac:dyDescent="0.25">
      <c r="P4915" s="3"/>
      <c r="Q4915" s="4"/>
      <c r="R4915" s="5"/>
      <c r="AC4915" s="6"/>
    </row>
    <row r="4916" spans="16:29" x14ac:dyDescent="0.25">
      <c r="P4916" s="3"/>
      <c r="Q4916" s="4"/>
      <c r="R4916" s="5"/>
      <c r="AC4916" s="6"/>
    </row>
    <row r="4917" spans="16:29" x14ac:dyDescent="0.25">
      <c r="P4917" s="3"/>
      <c r="Q4917" s="4"/>
      <c r="R4917" s="5"/>
      <c r="AC4917" s="6"/>
    </row>
    <row r="4918" spans="16:29" x14ac:dyDescent="0.25">
      <c r="P4918" s="3"/>
      <c r="Q4918" s="4"/>
      <c r="R4918" s="5"/>
      <c r="AC4918" s="6"/>
    </row>
    <row r="4919" spans="16:29" x14ac:dyDescent="0.25">
      <c r="P4919" s="3"/>
      <c r="Q4919" s="4"/>
      <c r="R4919" s="5"/>
      <c r="AC4919" s="6"/>
    </row>
    <row r="4920" spans="16:29" x14ac:dyDescent="0.25">
      <c r="P4920" s="3"/>
      <c r="Q4920" s="4"/>
      <c r="R4920" s="5"/>
      <c r="AC4920" s="6"/>
    </row>
    <row r="4921" spans="16:29" x14ac:dyDescent="0.25">
      <c r="P4921" s="3"/>
      <c r="Q4921" s="4"/>
      <c r="R4921" s="5"/>
      <c r="AC4921" s="6"/>
    </row>
    <row r="4922" spans="16:29" x14ac:dyDescent="0.25">
      <c r="P4922" s="3"/>
      <c r="Q4922" s="4"/>
      <c r="R4922" s="5"/>
      <c r="AC4922" s="6"/>
    </row>
    <row r="4923" spans="16:29" x14ac:dyDescent="0.25">
      <c r="P4923" s="3"/>
      <c r="Q4923" s="4"/>
      <c r="R4923" s="5"/>
      <c r="AC4923" s="6"/>
    </row>
    <row r="4924" spans="16:29" x14ac:dyDescent="0.25">
      <c r="P4924" s="3"/>
      <c r="Q4924" s="4"/>
      <c r="R4924" s="5"/>
      <c r="AC4924" s="6"/>
    </row>
    <row r="4925" spans="16:29" x14ac:dyDescent="0.25">
      <c r="P4925" s="3"/>
      <c r="Q4925" s="4"/>
      <c r="R4925" s="5"/>
      <c r="AC4925" s="6"/>
    </row>
    <row r="4926" spans="16:29" x14ac:dyDescent="0.25">
      <c r="P4926" s="3"/>
      <c r="Q4926" s="4"/>
      <c r="R4926" s="5"/>
      <c r="AC4926" s="6"/>
    </row>
    <row r="4927" spans="16:29" x14ac:dyDescent="0.25">
      <c r="P4927" s="3"/>
      <c r="Q4927" s="4"/>
      <c r="R4927" s="5"/>
      <c r="AC4927" s="6"/>
    </row>
    <row r="4928" spans="16:29" x14ac:dyDescent="0.25">
      <c r="P4928" s="3"/>
      <c r="Q4928" s="4"/>
      <c r="R4928" s="5"/>
      <c r="AC4928" s="6"/>
    </row>
    <row r="4929" spans="16:29" x14ac:dyDescent="0.25">
      <c r="P4929" s="3"/>
      <c r="Q4929" s="4"/>
      <c r="R4929" s="5"/>
      <c r="AC4929" s="6"/>
    </row>
    <row r="4930" spans="16:29" x14ac:dyDescent="0.25">
      <c r="P4930" s="3"/>
      <c r="Q4930" s="4"/>
      <c r="R4930" s="5"/>
      <c r="AC4930" s="6"/>
    </row>
    <row r="4931" spans="16:29" x14ac:dyDescent="0.25">
      <c r="P4931" s="3"/>
      <c r="Q4931" s="4"/>
      <c r="R4931" s="5"/>
      <c r="AC4931" s="6"/>
    </row>
    <row r="4932" spans="16:29" x14ac:dyDescent="0.25">
      <c r="P4932" s="3"/>
      <c r="Q4932" s="4"/>
      <c r="R4932" s="5"/>
      <c r="AC4932" s="6"/>
    </row>
    <row r="4933" spans="16:29" x14ac:dyDescent="0.25">
      <c r="P4933" s="3"/>
      <c r="Q4933" s="4"/>
      <c r="R4933" s="5"/>
      <c r="AC4933" s="6"/>
    </row>
    <row r="4934" spans="16:29" x14ac:dyDescent="0.25">
      <c r="P4934" s="3"/>
      <c r="Q4934" s="4"/>
      <c r="R4934" s="5"/>
      <c r="AC4934" s="6"/>
    </row>
    <row r="4935" spans="16:29" x14ac:dyDescent="0.25">
      <c r="P4935" s="3"/>
      <c r="Q4935" s="4"/>
      <c r="R4935" s="5"/>
      <c r="AC4935" s="6"/>
    </row>
    <row r="4936" spans="16:29" x14ac:dyDescent="0.25">
      <c r="P4936" s="3"/>
      <c r="Q4936" s="4"/>
      <c r="R4936" s="5"/>
      <c r="AC4936" s="6"/>
    </row>
    <row r="4937" spans="16:29" x14ac:dyDescent="0.25">
      <c r="P4937" s="3"/>
      <c r="Q4937" s="4"/>
      <c r="R4937" s="5"/>
      <c r="AC4937" s="6"/>
    </row>
    <row r="4938" spans="16:29" x14ac:dyDescent="0.25">
      <c r="P4938" s="3"/>
      <c r="Q4938" s="4"/>
      <c r="R4938" s="5"/>
      <c r="AC4938" s="6"/>
    </row>
    <row r="4939" spans="16:29" x14ac:dyDescent="0.25">
      <c r="P4939" s="3"/>
      <c r="Q4939" s="4"/>
      <c r="R4939" s="5"/>
      <c r="AC4939" s="6"/>
    </row>
    <row r="4940" spans="16:29" x14ac:dyDescent="0.25">
      <c r="P4940" s="3"/>
      <c r="Q4940" s="4"/>
      <c r="R4940" s="5"/>
      <c r="AC4940" s="6"/>
    </row>
    <row r="4941" spans="16:29" x14ac:dyDescent="0.25">
      <c r="P4941" s="3"/>
      <c r="Q4941" s="4"/>
      <c r="R4941" s="5"/>
      <c r="AC4941" s="6"/>
    </row>
    <row r="4942" spans="16:29" x14ac:dyDescent="0.25">
      <c r="P4942" s="3"/>
      <c r="Q4942" s="4"/>
      <c r="R4942" s="5"/>
      <c r="AC4942" s="6"/>
    </row>
    <row r="4943" spans="16:29" x14ac:dyDescent="0.25">
      <c r="P4943" s="3"/>
      <c r="Q4943" s="4"/>
      <c r="R4943" s="5"/>
      <c r="AC4943" s="6"/>
    </row>
    <row r="4944" spans="16:29" x14ac:dyDescent="0.25">
      <c r="P4944" s="3"/>
      <c r="Q4944" s="4"/>
      <c r="R4944" s="5"/>
      <c r="AC4944" s="6"/>
    </row>
    <row r="4945" spans="16:29" x14ac:dyDescent="0.25">
      <c r="P4945" s="3"/>
      <c r="Q4945" s="4"/>
      <c r="R4945" s="5"/>
      <c r="AC4945" s="6"/>
    </row>
    <row r="4946" spans="16:29" x14ac:dyDescent="0.25">
      <c r="P4946" s="3"/>
      <c r="Q4946" s="4"/>
      <c r="R4946" s="5"/>
      <c r="AC4946" s="6"/>
    </row>
    <row r="4947" spans="16:29" x14ac:dyDescent="0.25">
      <c r="P4947" s="3"/>
      <c r="Q4947" s="4"/>
      <c r="R4947" s="5"/>
      <c r="AC4947" s="6"/>
    </row>
    <row r="4948" spans="16:29" x14ac:dyDescent="0.25">
      <c r="P4948" s="3"/>
      <c r="Q4948" s="4"/>
      <c r="R4948" s="5"/>
      <c r="AC4948" s="6"/>
    </row>
    <row r="4949" spans="16:29" x14ac:dyDescent="0.25">
      <c r="P4949" s="3"/>
      <c r="Q4949" s="4"/>
      <c r="R4949" s="5"/>
      <c r="AC4949" s="6"/>
    </row>
    <row r="4950" spans="16:29" x14ac:dyDescent="0.25">
      <c r="P4950" s="3"/>
      <c r="Q4950" s="4"/>
      <c r="R4950" s="5"/>
      <c r="AC4950" s="6"/>
    </row>
    <row r="4951" spans="16:29" x14ac:dyDescent="0.25">
      <c r="P4951" s="3"/>
      <c r="Q4951" s="4"/>
      <c r="R4951" s="5"/>
      <c r="AC4951" s="6"/>
    </row>
    <row r="4952" spans="16:29" x14ac:dyDescent="0.25">
      <c r="P4952" s="3"/>
      <c r="Q4952" s="4"/>
      <c r="R4952" s="5"/>
      <c r="AC4952" s="6"/>
    </row>
    <row r="4953" spans="16:29" x14ac:dyDescent="0.25">
      <c r="P4953" s="3"/>
      <c r="Q4953" s="4"/>
      <c r="R4953" s="5"/>
      <c r="AC4953" s="6"/>
    </row>
    <row r="4954" spans="16:29" x14ac:dyDescent="0.25">
      <c r="P4954" s="3"/>
      <c r="Q4954" s="4"/>
      <c r="R4954" s="5"/>
      <c r="AC4954" s="6"/>
    </row>
    <row r="4955" spans="16:29" x14ac:dyDescent="0.25">
      <c r="P4955" s="3"/>
      <c r="Q4955" s="4"/>
      <c r="R4955" s="5"/>
      <c r="AC4955" s="6"/>
    </row>
    <row r="4956" spans="16:29" x14ac:dyDescent="0.25">
      <c r="P4956" s="3"/>
      <c r="Q4956" s="4"/>
      <c r="R4956" s="5"/>
      <c r="AC4956" s="6"/>
    </row>
    <row r="4957" spans="16:29" x14ac:dyDescent="0.25">
      <c r="P4957" s="3"/>
      <c r="Q4957" s="4"/>
      <c r="R4957" s="5"/>
      <c r="AC4957" s="6"/>
    </row>
    <row r="4958" spans="16:29" x14ac:dyDescent="0.25">
      <c r="P4958" s="3"/>
      <c r="Q4958" s="4"/>
      <c r="R4958" s="5"/>
      <c r="AC4958" s="6"/>
    </row>
    <row r="4959" spans="16:29" x14ac:dyDescent="0.25">
      <c r="P4959" s="3"/>
      <c r="Q4959" s="4"/>
      <c r="R4959" s="5"/>
      <c r="AC4959" s="6"/>
    </row>
    <row r="4960" spans="16:29" x14ac:dyDescent="0.25">
      <c r="P4960" s="3"/>
      <c r="Q4960" s="4"/>
      <c r="R4960" s="5"/>
      <c r="AC4960" s="6"/>
    </row>
    <row r="4961" spans="16:29" x14ac:dyDescent="0.25">
      <c r="P4961" s="3"/>
      <c r="Q4961" s="4"/>
      <c r="R4961" s="5"/>
      <c r="AC4961" s="6"/>
    </row>
    <row r="4962" spans="16:29" x14ac:dyDescent="0.25">
      <c r="P4962" s="3"/>
      <c r="Q4962" s="4"/>
      <c r="R4962" s="5"/>
      <c r="AC4962" s="6"/>
    </row>
    <row r="4963" spans="16:29" x14ac:dyDescent="0.25">
      <c r="P4963" s="3"/>
      <c r="Q4963" s="4"/>
      <c r="R4963" s="5"/>
      <c r="AC4963" s="6"/>
    </row>
    <row r="4964" spans="16:29" x14ac:dyDescent="0.25">
      <c r="P4964" s="3"/>
      <c r="Q4964" s="4"/>
      <c r="R4964" s="5"/>
      <c r="AC4964" s="6"/>
    </row>
    <row r="4965" spans="16:29" x14ac:dyDescent="0.25">
      <c r="P4965" s="3"/>
      <c r="Q4965" s="4"/>
      <c r="R4965" s="5"/>
      <c r="AC4965" s="6"/>
    </row>
    <row r="4966" spans="16:29" x14ac:dyDescent="0.25">
      <c r="P4966" s="3"/>
      <c r="Q4966" s="4"/>
      <c r="R4966" s="5"/>
      <c r="AC4966" s="6"/>
    </row>
    <row r="4967" spans="16:29" x14ac:dyDescent="0.25">
      <c r="P4967" s="3"/>
      <c r="Q4967" s="4"/>
      <c r="R4967" s="5"/>
      <c r="AC4967" s="6"/>
    </row>
    <row r="4968" spans="16:29" x14ac:dyDescent="0.25">
      <c r="P4968" s="3"/>
      <c r="Q4968" s="4"/>
      <c r="R4968" s="5"/>
      <c r="AC4968" s="6"/>
    </row>
    <row r="4969" spans="16:29" x14ac:dyDescent="0.25">
      <c r="P4969" s="3"/>
      <c r="Q4969" s="4"/>
      <c r="R4969" s="5"/>
      <c r="AC4969" s="6"/>
    </row>
    <row r="4970" spans="16:29" x14ac:dyDescent="0.25">
      <c r="P4970" s="3"/>
      <c r="Q4970" s="4"/>
      <c r="R4970" s="5"/>
      <c r="AC4970" s="6"/>
    </row>
    <row r="4971" spans="16:29" x14ac:dyDescent="0.25">
      <c r="P4971" s="3"/>
      <c r="Q4971" s="4"/>
      <c r="R4971" s="5"/>
      <c r="AC4971" s="6"/>
    </row>
    <row r="4972" spans="16:29" x14ac:dyDescent="0.25">
      <c r="P4972" s="3"/>
      <c r="Q4972" s="4"/>
      <c r="R4972" s="5"/>
      <c r="AC4972" s="6"/>
    </row>
    <row r="4973" spans="16:29" x14ac:dyDescent="0.25">
      <c r="P4973" s="3"/>
      <c r="Q4973" s="4"/>
      <c r="R4973" s="5"/>
      <c r="AC4973" s="6"/>
    </row>
    <row r="4974" spans="16:29" x14ac:dyDescent="0.25">
      <c r="P4974" s="3"/>
      <c r="Q4974" s="4"/>
      <c r="R4974" s="5"/>
      <c r="AC4974" s="6"/>
    </row>
    <row r="4975" spans="16:29" x14ac:dyDescent="0.25">
      <c r="P4975" s="3"/>
      <c r="Q4975" s="4"/>
      <c r="R4975" s="5"/>
      <c r="AC4975" s="6"/>
    </row>
    <row r="4976" spans="16:29" x14ac:dyDescent="0.25">
      <c r="P4976" s="3"/>
      <c r="Q4976" s="4"/>
      <c r="R4976" s="5"/>
      <c r="AC4976" s="6"/>
    </row>
    <row r="4977" spans="16:29" x14ac:dyDescent="0.25">
      <c r="P4977" s="3"/>
      <c r="Q4977" s="4"/>
      <c r="R4977" s="5"/>
      <c r="AC4977" s="6"/>
    </row>
    <row r="4978" spans="16:29" x14ac:dyDescent="0.25">
      <c r="P4978" s="3"/>
      <c r="Q4978" s="4"/>
      <c r="R4978" s="5"/>
      <c r="AC4978" s="6"/>
    </row>
    <row r="4979" spans="16:29" x14ac:dyDescent="0.25">
      <c r="P4979" s="3"/>
      <c r="Q4979" s="4"/>
      <c r="R4979" s="5"/>
      <c r="AC4979" s="6"/>
    </row>
    <row r="4980" spans="16:29" x14ac:dyDescent="0.25">
      <c r="P4980" s="3"/>
      <c r="Q4980" s="4"/>
      <c r="R4980" s="5"/>
      <c r="AC4980" s="6"/>
    </row>
    <row r="4981" spans="16:29" x14ac:dyDescent="0.25">
      <c r="P4981" s="3"/>
      <c r="Q4981" s="4"/>
      <c r="R4981" s="5"/>
      <c r="AC4981" s="6"/>
    </row>
    <row r="4982" spans="16:29" x14ac:dyDescent="0.25">
      <c r="P4982" s="3"/>
      <c r="Q4982" s="4"/>
      <c r="R4982" s="5"/>
      <c r="AC4982" s="6"/>
    </row>
    <row r="4983" spans="16:29" x14ac:dyDescent="0.25">
      <c r="P4983" s="3"/>
      <c r="Q4983" s="4"/>
      <c r="R4983" s="5"/>
      <c r="AC4983" s="6"/>
    </row>
    <row r="4984" spans="16:29" x14ac:dyDescent="0.25">
      <c r="P4984" s="3"/>
      <c r="Q4984" s="4"/>
      <c r="R4984" s="5"/>
      <c r="AC4984" s="6"/>
    </row>
    <row r="4985" spans="16:29" x14ac:dyDescent="0.25">
      <c r="P4985" s="3"/>
      <c r="Q4985" s="4"/>
      <c r="R4985" s="5"/>
      <c r="AC4985" s="6"/>
    </row>
    <row r="4986" spans="16:29" x14ac:dyDescent="0.25">
      <c r="P4986" s="3"/>
      <c r="Q4986" s="4"/>
      <c r="R4986" s="5"/>
      <c r="AC4986" s="6"/>
    </row>
    <row r="4987" spans="16:29" x14ac:dyDescent="0.25">
      <c r="P4987" s="3"/>
      <c r="Q4987" s="4"/>
      <c r="R4987" s="5"/>
      <c r="AC4987" s="6"/>
    </row>
    <row r="4988" spans="16:29" x14ac:dyDescent="0.25">
      <c r="P4988" s="3"/>
      <c r="Q4988" s="4"/>
      <c r="R4988" s="5"/>
      <c r="AC4988" s="6"/>
    </row>
    <row r="4989" spans="16:29" x14ac:dyDescent="0.25">
      <c r="P4989" s="3"/>
      <c r="Q4989" s="4"/>
      <c r="R4989" s="5"/>
      <c r="AC4989" s="6"/>
    </row>
    <row r="4990" spans="16:29" x14ac:dyDescent="0.25">
      <c r="P4990" s="3"/>
      <c r="Q4990" s="4"/>
      <c r="R4990" s="5"/>
      <c r="AC4990" s="6"/>
    </row>
    <row r="4991" spans="16:29" x14ac:dyDescent="0.25">
      <c r="P4991" s="3"/>
      <c r="Q4991" s="4"/>
      <c r="R4991" s="5"/>
      <c r="AC4991" s="6"/>
    </row>
    <row r="4992" spans="16:29" x14ac:dyDescent="0.25">
      <c r="P4992" s="3"/>
      <c r="Q4992" s="4"/>
      <c r="R4992" s="5"/>
      <c r="AC4992" s="6"/>
    </row>
    <row r="4993" spans="16:29" x14ac:dyDescent="0.25">
      <c r="P4993" s="3"/>
      <c r="Q4993" s="4"/>
      <c r="R4993" s="5"/>
      <c r="AC4993" s="6"/>
    </row>
    <row r="4994" spans="16:29" x14ac:dyDescent="0.25">
      <c r="P4994" s="3"/>
      <c r="Q4994" s="4"/>
      <c r="R4994" s="5"/>
      <c r="AC4994" s="6"/>
    </row>
    <row r="4995" spans="16:29" x14ac:dyDescent="0.25">
      <c r="P4995" s="3"/>
      <c r="Q4995" s="4"/>
      <c r="R4995" s="5"/>
      <c r="AC4995" s="6"/>
    </row>
    <row r="4996" spans="16:29" x14ac:dyDescent="0.25">
      <c r="P4996" s="3"/>
      <c r="Q4996" s="4"/>
      <c r="R4996" s="5"/>
      <c r="AC4996" s="6"/>
    </row>
    <row r="4997" spans="16:29" x14ac:dyDescent="0.25">
      <c r="P4997" s="3"/>
      <c r="Q4997" s="4"/>
      <c r="R4997" s="5"/>
      <c r="AC4997" s="6"/>
    </row>
    <row r="4998" spans="16:29" x14ac:dyDescent="0.25">
      <c r="P4998" s="3"/>
      <c r="Q4998" s="4"/>
      <c r="R4998" s="5"/>
      <c r="AC4998" s="6"/>
    </row>
    <row r="4999" spans="16:29" x14ac:dyDescent="0.25">
      <c r="P4999" s="3"/>
      <c r="Q4999" s="4"/>
      <c r="R4999" s="5"/>
      <c r="AC4999" s="6"/>
    </row>
    <row r="5000" spans="16:29" x14ac:dyDescent="0.25">
      <c r="P5000" s="3"/>
      <c r="Q5000" s="4"/>
      <c r="R5000" s="5"/>
      <c r="AC5000" s="6"/>
    </row>
    <row r="5001" spans="16:29" x14ac:dyDescent="0.25">
      <c r="P5001" s="3"/>
      <c r="Q5001" s="4"/>
      <c r="R5001" s="5"/>
      <c r="AC5001" s="6"/>
    </row>
    <row r="5002" spans="16:29" x14ac:dyDescent="0.25">
      <c r="P5002" s="3"/>
      <c r="Q5002" s="4"/>
      <c r="R5002" s="5"/>
      <c r="AC5002" s="6"/>
    </row>
    <row r="5003" spans="16:29" x14ac:dyDescent="0.25">
      <c r="P5003" s="3"/>
      <c r="Q5003" s="4"/>
      <c r="R5003" s="5"/>
      <c r="AC5003" s="6"/>
    </row>
    <row r="5004" spans="16:29" x14ac:dyDescent="0.25">
      <c r="P5004" s="3"/>
      <c r="Q5004" s="4"/>
      <c r="R5004" s="5"/>
      <c r="AC5004" s="6"/>
    </row>
    <row r="5005" spans="16:29" x14ac:dyDescent="0.25">
      <c r="P5005" s="3"/>
      <c r="Q5005" s="4"/>
      <c r="R5005" s="5"/>
      <c r="AC5005" s="6"/>
    </row>
    <row r="5006" spans="16:29" x14ac:dyDescent="0.25">
      <c r="P5006" s="3"/>
      <c r="Q5006" s="4"/>
      <c r="R5006" s="5"/>
      <c r="AC5006" s="6"/>
    </row>
    <row r="5007" spans="16:29" x14ac:dyDescent="0.25">
      <c r="P5007" s="3"/>
      <c r="Q5007" s="4"/>
      <c r="R5007" s="5"/>
      <c r="AC5007" s="6"/>
    </row>
    <row r="5008" spans="16:29" x14ac:dyDescent="0.25">
      <c r="P5008" s="3"/>
      <c r="Q5008" s="4"/>
      <c r="R5008" s="5"/>
      <c r="AC5008" s="6"/>
    </row>
    <row r="5009" spans="16:29" x14ac:dyDescent="0.25">
      <c r="P5009" s="3"/>
      <c r="Q5009" s="4"/>
      <c r="R5009" s="5"/>
      <c r="AC5009" s="6"/>
    </row>
    <row r="5010" spans="16:29" x14ac:dyDescent="0.25">
      <c r="P5010" s="3"/>
      <c r="Q5010" s="4"/>
      <c r="R5010" s="5"/>
      <c r="AC5010" s="6"/>
    </row>
    <row r="5011" spans="16:29" x14ac:dyDescent="0.25">
      <c r="P5011" s="3"/>
      <c r="Q5011" s="4"/>
      <c r="R5011" s="5"/>
      <c r="AC5011" s="6"/>
    </row>
    <row r="5012" spans="16:29" x14ac:dyDescent="0.25">
      <c r="P5012" s="3"/>
      <c r="Q5012" s="4"/>
      <c r="R5012" s="5"/>
      <c r="AC5012" s="6"/>
    </row>
    <row r="5013" spans="16:29" x14ac:dyDescent="0.25">
      <c r="P5013" s="3"/>
      <c r="Q5013" s="4"/>
      <c r="R5013" s="5"/>
      <c r="AC5013" s="6"/>
    </row>
    <row r="5014" spans="16:29" x14ac:dyDescent="0.25">
      <c r="P5014" s="3"/>
      <c r="Q5014" s="4"/>
      <c r="R5014" s="5"/>
      <c r="AC5014" s="6"/>
    </row>
    <row r="5015" spans="16:29" x14ac:dyDescent="0.25">
      <c r="P5015" s="3"/>
      <c r="Q5015" s="4"/>
      <c r="R5015" s="5"/>
      <c r="AC5015" s="6"/>
    </row>
    <row r="5016" spans="16:29" x14ac:dyDescent="0.25">
      <c r="P5016" s="3"/>
      <c r="Q5016" s="4"/>
      <c r="R5016" s="5"/>
      <c r="AC5016" s="6"/>
    </row>
    <row r="5017" spans="16:29" x14ac:dyDescent="0.25">
      <c r="P5017" s="3"/>
      <c r="Q5017" s="4"/>
      <c r="R5017" s="5"/>
      <c r="AC5017" s="6"/>
    </row>
    <row r="5018" spans="16:29" x14ac:dyDescent="0.25">
      <c r="P5018" s="3"/>
      <c r="Q5018" s="4"/>
      <c r="R5018" s="5"/>
      <c r="AC5018" s="6"/>
    </row>
    <row r="5019" spans="16:29" x14ac:dyDescent="0.25">
      <c r="P5019" s="3"/>
      <c r="Q5019" s="4"/>
      <c r="R5019" s="5"/>
      <c r="AC5019" s="6"/>
    </row>
    <row r="5020" spans="16:29" x14ac:dyDescent="0.25">
      <c r="P5020" s="3"/>
      <c r="Q5020" s="4"/>
      <c r="R5020" s="5"/>
      <c r="AC5020" s="6"/>
    </row>
    <row r="5021" spans="16:29" x14ac:dyDescent="0.25">
      <c r="P5021" s="3"/>
      <c r="Q5021" s="4"/>
      <c r="R5021" s="5"/>
      <c r="AC5021" s="6"/>
    </row>
    <row r="5022" spans="16:29" x14ac:dyDescent="0.25">
      <c r="P5022" s="3"/>
      <c r="Q5022" s="4"/>
      <c r="R5022" s="5"/>
      <c r="AC5022" s="6"/>
    </row>
    <row r="5023" spans="16:29" x14ac:dyDescent="0.25">
      <c r="P5023" s="3"/>
      <c r="Q5023" s="4"/>
      <c r="R5023" s="5"/>
      <c r="AC5023" s="6"/>
    </row>
    <row r="5024" spans="16:29" x14ac:dyDescent="0.25">
      <c r="P5024" s="3"/>
      <c r="Q5024" s="4"/>
      <c r="R5024" s="5"/>
      <c r="AC5024" s="6"/>
    </row>
    <row r="5025" spans="16:29" x14ac:dyDescent="0.25">
      <c r="P5025" s="3"/>
      <c r="Q5025" s="4"/>
      <c r="R5025" s="5"/>
      <c r="AC5025" s="6"/>
    </row>
    <row r="5026" spans="16:29" x14ac:dyDescent="0.25">
      <c r="P5026" s="3"/>
      <c r="Q5026" s="4"/>
      <c r="R5026" s="5"/>
      <c r="AC5026" s="6"/>
    </row>
    <row r="5027" spans="16:29" x14ac:dyDescent="0.25">
      <c r="P5027" s="3"/>
      <c r="Q5027" s="4"/>
      <c r="R5027" s="5"/>
      <c r="AC5027" s="6"/>
    </row>
    <row r="5028" spans="16:29" x14ac:dyDescent="0.25">
      <c r="P5028" s="3"/>
      <c r="Q5028" s="4"/>
      <c r="R5028" s="5"/>
      <c r="AC5028" s="6"/>
    </row>
    <row r="5029" spans="16:29" x14ac:dyDescent="0.25">
      <c r="P5029" s="3"/>
      <c r="Q5029" s="4"/>
      <c r="R5029" s="5"/>
      <c r="AC5029" s="6"/>
    </row>
    <row r="5030" spans="16:29" x14ac:dyDescent="0.25">
      <c r="P5030" s="3"/>
      <c r="Q5030" s="4"/>
      <c r="R5030" s="5"/>
      <c r="AC5030" s="6"/>
    </row>
    <row r="5031" spans="16:29" x14ac:dyDescent="0.25">
      <c r="P5031" s="3"/>
      <c r="Q5031" s="4"/>
      <c r="R5031" s="5"/>
      <c r="AC5031" s="6"/>
    </row>
    <row r="5032" spans="16:29" x14ac:dyDescent="0.25">
      <c r="P5032" s="3"/>
      <c r="Q5032" s="4"/>
      <c r="R5032" s="5"/>
      <c r="AC5032" s="6"/>
    </row>
    <row r="5033" spans="16:29" x14ac:dyDescent="0.25">
      <c r="P5033" s="3"/>
      <c r="Q5033" s="4"/>
      <c r="R5033" s="5"/>
      <c r="AC5033" s="6"/>
    </row>
    <row r="5034" spans="16:29" x14ac:dyDescent="0.25">
      <c r="P5034" s="3"/>
      <c r="Q5034" s="4"/>
      <c r="R5034" s="5"/>
      <c r="AC5034" s="6"/>
    </row>
    <row r="5035" spans="16:29" x14ac:dyDescent="0.25">
      <c r="P5035" s="3"/>
      <c r="Q5035" s="4"/>
      <c r="R5035" s="5"/>
      <c r="AC5035" s="6"/>
    </row>
    <row r="5036" spans="16:29" x14ac:dyDescent="0.25">
      <c r="P5036" s="3"/>
      <c r="Q5036" s="4"/>
      <c r="R5036" s="5"/>
      <c r="AC5036" s="6"/>
    </row>
    <row r="5037" spans="16:29" x14ac:dyDescent="0.25">
      <c r="P5037" s="3"/>
      <c r="Q5037" s="4"/>
      <c r="R5037" s="5"/>
      <c r="AC5037" s="6"/>
    </row>
    <row r="5038" spans="16:29" x14ac:dyDescent="0.25">
      <c r="P5038" s="3"/>
      <c r="Q5038" s="4"/>
      <c r="R5038" s="5"/>
      <c r="AC5038" s="6"/>
    </row>
    <row r="5039" spans="16:29" x14ac:dyDescent="0.25">
      <c r="P5039" s="3"/>
      <c r="Q5039" s="4"/>
      <c r="R5039" s="5"/>
      <c r="AC5039" s="6"/>
    </row>
    <row r="5040" spans="16:29" x14ac:dyDescent="0.25">
      <c r="P5040" s="3"/>
      <c r="Q5040" s="4"/>
      <c r="R5040" s="5"/>
      <c r="AC5040" s="6"/>
    </row>
    <row r="5041" spans="16:29" x14ac:dyDescent="0.25">
      <c r="P5041" s="3"/>
      <c r="Q5041" s="4"/>
      <c r="R5041" s="5"/>
      <c r="AC5041" s="6"/>
    </row>
    <row r="5042" spans="16:29" x14ac:dyDescent="0.25">
      <c r="P5042" s="3"/>
      <c r="Q5042" s="4"/>
      <c r="R5042" s="5"/>
      <c r="AC5042" s="6"/>
    </row>
    <row r="5043" spans="16:29" x14ac:dyDescent="0.25">
      <c r="P5043" s="3"/>
      <c r="Q5043" s="4"/>
      <c r="R5043" s="5"/>
      <c r="AC5043" s="6"/>
    </row>
    <row r="5044" spans="16:29" x14ac:dyDescent="0.25">
      <c r="P5044" s="3"/>
      <c r="Q5044" s="4"/>
      <c r="R5044" s="5"/>
      <c r="AC5044" s="6"/>
    </row>
    <row r="5045" spans="16:29" x14ac:dyDescent="0.25">
      <c r="P5045" s="3"/>
      <c r="Q5045" s="4"/>
      <c r="R5045" s="5"/>
      <c r="AC5045" s="6"/>
    </row>
    <row r="5046" spans="16:29" x14ac:dyDescent="0.25">
      <c r="P5046" s="3"/>
      <c r="Q5046" s="4"/>
      <c r="R5046" s="5"/>
      <c r="AC5046" s="6"/>
    </row>
    <row r="5047" spans="16:29" x14ac:dyDescent="0.25">
      <c r="P5047" s="3"/>
      <c r="Q5047" s="4"/>
      <c r="R5047" s="5"/>
      <c r="AC5047" s="6"/>
    </row>
    <row r="5048" spans="16:29" x14ac:dyDescent="0.25">
      <c r="P5048" s="3"/>
      <c r="Q5048" s="4"/>
      <c r="R5048" s="5"/>
      <c r="AC5048" s="6"/>
    </row>
    <row r="5049" spans="16:29" x14ac:dyDescent="0.25">
      <c r="P5049" s="3"/>
      <c r="Q5049" s="4"/>
      <c r="R5049" s="5"/>
      <c r="AC5049" s="6"/>
    </row>
    <row r="5050" spans="16:29" x14ac:dyDescent="0.25">
      <c r="P5050" s="3"/>
      <c r="Q5050" s="4"/>
      <c r="R5050" s="5"/>
      <c r="AC5050" s="6"/>
    </row>
    <row r="5051" spans="16:29" x14ac:dyDescent="0.25">
      <c r="P5051" s="3"/>
      <c r="Q5051" s="4"/>
      <c r="R5051" s="5"/>
      <c r="AC5051" s="6"/>
    </row>
    <row r="5052" spans="16:29" x14ac:dyDescent="0.25">
      <c r="P5052" s="3"/>
      <c r="Q5052" s="4"/>
      <c r="R5052" s="5"/>
      <c r="AC5052" s="6"/>
    </row>
    <row r="5053" spans="16:29" x14ac:dyDescent="0.25">
      <c r="P5053" s="3"/>
      <c r="Q5053" s="4"/>
      <c r="R5053" s="5"/>
      <c r="AC5053" s="6"/>
    </row>
    <row r="5054" spans="16:29" x14ac:dyDescent="0.25">
      <c r="P5054" s="3"/>
      <c r="Q5054" s="4"/>
      <c r="R5054" s="5"/>
      <c r="AC5054" s="6"/>
    </row>
    <row r="5055" spans="16:29" x14ac:dyDescent="0.25">
      <c r="P5055" s="3"/>
      <c r="Q5055" s="4"/>
      <c r="R5055" s="5"/>
      <c r="AC5055" s="6"/>
    </row>
    <row r="5056" spans="16:29" x14ac:dyDescent="0.25">
      <c r="P5056" s="3"/>
      <c r="Q5056" s="4"/>
      <c r="R5056" s="5"/>
      <c r="AC5056" s="6"/>
    </row>
    <row r="5057" spans="16:29" x14ac:dyDescent="0.25">
      <c r="P5057" s="3"/>
      <c r="Q5057" s="4"/>
      <c r="R5057" s="5"/>
      <c r="AC5057" s="6"/>
    </row>
    <row r="5058" spans="16:29" x14ac:dyDescent="0.25">
      <c r="P5058" s="3"/>
      <c r="Q5058" s="4"/>
      <c r="R5058" s="5"/>
      <c r="AC5058" s="6"/>
    </row>
    <row r="5059" spans="16:29" x14ac:dyDescent="0.25">
      <c r="P5059" s="3"/>
      <c r="Q5059" s="4"/>
      <c r="R5059" s="5"/>
      <c r="AC5059" s="6"/>
    </row>
    <row r="5060" spans="16:29" x14ac:dyDescent="0.25">
      <c r="P5060" s="3"/>
      <c r="Q5060" s="4"/>
      <c r="R5060" s="5"/>
      <c r="AC5060" s="6"/>
    </row>
    <row r="5061" spans="16:29" x14ac:dyDescent="0.25">
      <c r="P5061" s="3"/>
      <c r="Q5061" s="4"/>
      <c r="R5061" s="5"/>
      <c r="AC5061" s="6"/>
    </row>
    <row r="5062" spans="16:29" x14ac:dyDescent="0.25">
      <c r="P5062" s="3"/>
      <c r="Q5062" s="4"/>
      <c r="R5062" s="5"/>
      <c r="AC5062" s="6"/>
    </row>
    <row r="5063" spans="16:29" x14ac:dyDescent="0.25">
      <c r="P5063" s="3"/>
      <c r="Q5063" s="4"/>
      <c r="R5063" s="5"/>
      <c r="AC5063" s="6"/>
    </row>
    <row r="5064" spans="16:29" x14ac:dyDescent="0.25">
      <c r="P5064" s="3"/>
      <c r="Q5064" s="4"/>
      <c r="R5064" s="5"/>
      <c r="AC5064" s="6"/>
    </row>
    <row r="5065" spans="16:29" x14ac:dyDescent="0.25">
      <c r="P5065" s="3"/>
      <c r="Q5065" s="4"/>
      <c r="R5065" s="5"/>
      <c r="AC5065" s="6"/>
    </row>
    <row r="5066" spans="16:29" x14ac:dyDescent="0.25">
      <c r="P5066" s="3"/>
      <c r="Q5066" s="4"/>
      <c r="R5066" s="5"/>
      <c r="AC5066" s="6"/>
    </row>
    <row r="5067" spans="16:29" x14ac:dyDescent="0.25">
      <c r="P5067" s="3"/>
      <c r="Q5067" s="4"/>
      <c r="R5067" s="5"/>
      <c r="AC5067" s="6"/>
    </row>
    <row r="5068" spans="16:29" x14ac:dyDescent="0.25">
      <c r="P5068" s="3"/>
      <c r="Q5068" s="4"/>
      <c r="R5068" s="5"/>
      <c r="AC5068" s="6"/>
    </row>
    <row r="5069" spans="16:29" x14ac:dyDescent="0.25">
      <c r="P5069" s="3"/>
      <c r="Q5069" s="4"/>
      <c r="R5069" s="5"/>
      <c r="AC5069" s="6"/>
    </row>
    <row r="5070" spans="16:29" x14ac:dyDescent="0.25">
      <c r="P5070" s="3"/>
      <c r="Q5070" s="4"/>
      <c r="R5070" s="5"/>
      <c r="AC5070" s="6"/>
    </row>
    <row r="5071" spans="16:29" x14ac:dyDescent="0.25">
      <c r="P5071" s="3"/>
      <c r="Q5071" s="4"/>
      <c r="R5071" s="5"/>
      <c r="AC5071" s="6"/>
    </row>
    <row r="5072" spans="16:29" x14ac:dyDescent="0.25">
      <c r="P5072" s="3"/>
      <c r="Q5072" s="4"/>
      <c r="R5072" s="5"/>
      <c r="AC5072" s="6"/>
    </row>
    <row r="5073" spans="16:29" x14ac:dyDescent="0.25">
      <c r="P5073" s="3"/>
      <c r="Q5073" s="4"/>
      <c r="R5073" s="5"/>
      <c r="AC5073" s="6"/>
    </row>
    <row r="5074" spans="16:29" x14ac:dyDescent="0.25">
      <c r="P5074" s="3"/>
      <c r="Q5074" s="4"/>
      <c r="R5074" s="5"/>
      <c r="AC5074" s="6"/>
    </row>
    <row r="5075" spans="16:29" x14ac:dyDescent="0.25">
      <c r="P5075" s="3"/>
      <c r="Q5075" s="4"/>
      <c r="R5075" s="5"/>
      <c r="AC5075" s="6"/>
    </row>
    <row r="5076" spans="16:29" x14ac:dyDescent="0.25">
      <c r="P5076" s="3"/>
      <c r="Q5076" s="4"/>
      <c r="R5076" s="5"/>
      <c r="AC5076" s="6"/>
    </row>
    <row r="5077" spans="16:29" x14ac:dyDescent="0.25">
      <c r="P5077" s="3"/>
      <c r="Q5077" s="4"/>
      <c r="R5077" s="5"/>
      <c r="AC5077" s="6"/>
    </row>
    <row r="5078" spans="16:29" x14ac:dyDescent="0.25">
      <c r="P5078" s="3"/>
      <c r="Q5078" s="4"/>
      <c r="R5078" s="5"/>
      <c r="AC5078" s="6"/>
    </row>
    <row r="5079" spans="16:29" x14ac:dyDescent="0.25">
      <c r="P5079" s="3"/>
      <c r="Q5079" s="4"/>
      <c r="R5079" s="5"/>
      <c r="AC5079" s="6"/>
    </row>
    <row r="5080" spans="16:29" x14ac:dyDescent="0.25">
      <c r="P5080" s="3"/>
      <c r="Q5080" s="4"/>
      <c r="R5080" s="5"/>
      <c r="AC5080" s="6"/>
    </row>
    <row r="5081" spans="16:29" x14ac:dyDescent="0.25">
      <c r="P5081" s="3"/>
      <c r="Q5081" s="4"/>
      <c r="R5081" s="5"/>
      <c r="AC5081" s="6"/>
    </row>
    <row r="5082" spans="16:29" x14ac:dyDescent="0.25">
      <c r="P5082" s="3"/>
      <c r="Q5082" s="4"/>
      <c r="R5082" s="5"/>
      <c r="AC5082" s="6"/>
    </row>
    <row r="5083" spans="16:29" x14ac:dyDescent="0.25">
      <c r="P5083" s="3"/>
      <c r="Q5083" s="4"/>
      <c r="R5083" s="5"/>
      <c r="AC5083" s="6"/>
    </row>
    <row r="5084" spans="16:29" x14ac:dyDescent="0.25">
      <c r="P5084" s="3"/>
      <c r="Q5084" s="4"/>
      <c r="R5084" s="5"/>
      <c r="AC5084" s="6"/>
    </row>
    <row r="5085" spans="16:29" x14ac:dyDescent="0.25">
      <c r="P5085" s="3"/>
      <c r="Q5085" s="4"/>
      <c r="R5085" s="5"/>
      <c r="AC5085" s="6"/>
    </row>
    <row r="5086" spans="16:29" x14ac:dyDescent="0.25">
      <c r="P5086" s="3"/>
      <c r="Q5086" s="4"/>
      <c r="R5086" s="5"/>
      <c r="AC5086" s="6"/>
    </row>
    <row r="5087" spans="16:29" x14ac:dyDescent="0.25">
      <c r="P5087" s="3"/>
      <c r="Q5087" s="4"/>
      <c r="R5087" s="5"/>
      <c r="AC5087" s="6"/>
    </row>
    <row r="5088" spans="16:29" x14ac:dyDescent="0.25">
      <c r="P5088" s="3"/>
      <c r="Q5088" s="4"/>
      <c r="R5088" s="5"/>
      <c r="AC5088" s="6"/>
    </row>
    <row r="5089" spans="16:29" x14ac:dyDescent="0.25">
      <c r="P5089" s="3"/>
      <c r="Q5089" s="4"/>
      <c r="R5089" s="5"/>
      <c r="AC5089" s="6"/>
    </row>
    <row r="5090" spans="16:29" x14ac:dyDescent="0.25">
      <c r="P5090" s="3"/>
      <c r="Q5090" s="4"/>
      <c r="R5090" s="5"/>
      <c r="AC5090" s="6"/>
    </row>
    <row r="5091" spans="16:29" x14ac:dyDescent="0.25">
      <c r="P5091" s="3"/>
      <c r="Q5091" s="4"/>
      <c r="R5091" s="5"/>
      <c r="AC5091" s="6"/>
    </row>
    <row r="5092" spans="16:29" x14ac:dyDescent="0.25">
      <c r="P5092" s="3"/>
      <c r="Q5092" s="4"/>
      <c r="R5092" s="5"/>
      <c r="AC5092" s="6"/>
    </row>
    <row r="5093" spans="16:29" x14ac:dyDescent="0.25">
      <c r="P5093" s="3"/>
      <c r="Q5093" s="4"/>
      <c r="R5093" s="5"/>
      <c r="AC5093" s="6"/>
    </row>
    <row r="5094" spans="16:29" x14ac:dyDescent="0.25">
      <c r="P5094" s="3"/>
      <c r="Q5094" s="4"/>
      <c r="R5094" s="5"/>
      <c r="AC5094" s="6"/>
    </row>
    <row r="5095" spans="16:29" x14ac:dyDescent="0.25">
      <c r="P5095" s="3"/>
      <c r="Q5095" s="4"/>
      <c r="R5095" s="5"/>
      <c r="AC5095" s="6"/>
    </row>
    <row r="5096" spans="16:29" x14ac:dyDescent="0.25">
      <c r="P5096" s="3"/>
      <c r="Q5096" s="4"/>
      <c r="R5096" s="5"/>
      <c r="AC5096" s="6"/>
    </row>
    <row r="5097" spans="16:29" x14ac:dyDescent="0.25">
      <c r="P5097" s="3"/>
      <c r="Q5097" s="4"/>
      <c r="R5097" s="5"/>
      <c r="AC5097" s="6"/>
    </row>
    <row r="5098" spans="16:29" x14ac:dyDescent="0.25">
      <c r="P5098" s="3"/>
      <c r="Q5098" s="4"/>
      <c r="R5098" s="5"/>
      <c r="AC5098" s="6"/>
    </row>
    <row r="5099" spans="16:29" x14ac:dyDescent="0.25">
      <c r="P5099" s="3"/>
      <c r="Q5099" s="4"/>
      <c r="R5099" s="5"/>
      <c r="AC5099" s="6"/>
    </row>
    <row r="5100" spans="16:29" x14ac:dyDescent="0.25">
      <c r="P5100" s="3"/>
      <c r="Q5100" s="4"/>
      <c r="R5100" s="5"/>
      <c r="AC5100" s="6"/>
    </row>
    <row r="5101" spans="16:29" x14ac:dyDescent="0.25">
      <c r="P5101" s="3"/>
      <c r="Q5101" s="4"/>
      <c r="R5101" s="5"/>
      <c r="AC5101" s="6"/>
    </row>
    <row r="5102" spans="16:29" x14ac:dyDescent="0.25">
      <c r="P5102" s="3"/>
      <c r="Q5102" s="4"/>
      <c r="R5102" s="5"/>
      <c r="AC5102" s="6"/>
    </row>
    <row r="5103" spans="16:29" x14ac:dyDescent="0.25">
      <c r="P5103" s="3"/>
      <c r="Q5103" s="4"/>
      <c r="R5103" s="5"/>
      <c r="AC5103" s="6"/>
    </row>
    <row r="5104" spans="16:29" x14ac:dyDescent="0.25">
      <c r="P5104" s="3"/>
      <c r="Q5104" s="4"/>
      <c r="R5104" s="5"/>
      <c r="AC5104" s="6"/>
    </row>
    <row r="5105" spans="16:29" x14ac:dyDescent="0.25">
      <c r="P5105" s="3"/>
      <c r="Q5105" s="4"/>
      <c r="R5105" s="5"/>
      <c r="AC5105" s="6"/>
    </row>
    <row r="5106" spans="16:29" x14ac:dyDescent="0.25">
      <c r="P5106" s="3"/>
      <c r="Q5106" s="4"/>
      <c r="R5106" s="5"/>
      <c r="AC5106" s="6"/>
    </row>
    <row r="5107" spans="16:29" x14ac:dyDescent="0.25">
      <c r="P5107" s="3"/>
      <c r="Q5107" s="4"/>
      <c r="R5107" s="5"/>
      <c r="AC5107" s="6"/>
    </row>
    <row r="5108" spans="16:29" x14ac:dyDescent="0.25">
      <c r="P5108" s="3"/>
      <c r="Q5108" s="4"/>
      <c r="R5108" s="5"/>
      <c r="AC5108" s="6"/>
    </row>
    <row r="5109" spans="16:29" x14ac:dyDescent="0.25">
      <c r="P5109" s="3"/>
      <c r="Q5109" s="4"/>
      <c r="R5109" s="5"/>
      <c r="AC5109" s="6"/>
    </row>
    <row r="5110" spans="16:29" x14ac:dyDescent="0.25">
      <c r="P5110" s="3"/>
      <c r="Q5110" s="4"/>
      <c r="R5110" s="5"/>
      <c r="AC5110" s="6"/>
    </row>
    <row r="5111" spans="16:29" x14ac:dyDescent="0.25">
      <c r="P5111" s="3"/>
      <c r="Q5111" s="4"/>
      <c r="R5111" s="5"/>
      <c r="AC5111" s="6"/>
    </row>
    <row r="5112" spans="16:29" x14ac:dyDescent="0.25">
      <c r="P5112" s="3"/>
      <c r="Q5112" s="4"/>
      <c r="R5112" s="5"/>
      <c r="AC5112" s="6"/>
    </row>
    <row r="5113" spans="16:29" x14ac:dyDescent="0.25">
      <c r="P5113" s="3"/>
      <c r="Q5113" s="4"/>
      <c r="R5113" s="5"/>
      <c r="AC5113" s="6"/>
    </row>
    <row r="5114" spans="16:29" x14ac:dyDescent="0.25">
      <c r="P5114" s="3"/>
      <c r="Q5114" s="4"/>
      <c r="R5114" s="5"/>
      <c r="AC5114" s="6"/>
    </row>
    <row r="5115" spans="16:29" x14ac:dyDescent="0.25">
      <c r="P5115" s="3"/>
      <c r="Q5115" s="4"/>
      <c r="R5115" s="5"/>
      <c r="AC5115" s="6"/>
    </row>
    <row r="5116" spans="16:29" x14ac:dyDescent="0.25">
      <c r="P5116" s="3"/>
      <c r="Q5116" s="4"/>
      <c r="R5116" s="5"/>
      <c r="AC5116" s="6"/>
    </row>
    <row r="5117" spans="16:29" x14ac:dyDescent="0.25">
      <c r="P5117" s="3"/>
      <c r="Q5117" s="4"/>
      <c r="R5117" s="5"/>
      <c r="AC5117" s="6"/>
    </row>
    <row r="5118" spans="16:29" x14ac:dyDescent="0.25">
      <c r="P5118" s="3"/>
      <c r="Q5118" s="4"/>
      <c r="R5118" s="5"/>
      <c r="AC5118" s="6"/>
    </row>
    <row r="5119" spans="16:29" x14ac:dyDescent="0.25">
      <c r="P5119" s="3"/>
      <c r="Q5119" s="4"/>
      <c r="R5119" s="5"/>
      <c r="AC5119" s="6"/>
    </row>
    <row r="5120" spans="16:29" x14ac:dyDescent="0.25">
      <c r="P5120" s="3"/>
      <c r="Q5120" s="4"/>
      <c r="R5120" s="5"/>
      <c r="AC5120" s="6"/>
    </row>
    <row r="5121" spans="16:29" x14ac:dyDescent="0.25">
      <c r="P5121" s="3"/>
      <c r="Q5121" s="4"/>
      <c r="R5121" s="5"/>
      <c r="AC5121" s="6"/>
    </row>
    <row r="5122" spans="16:29" x14ac:dyDescent="0.25">
      <c r="P5122" s="3"/>
      <c r="Q5122" s="4"/>
      <c r="R5122" s="5"/>
      <c r="AC5122" s="6"/>
    </row>
    <row r="5123" spans="16:29" x14ac:dyDescent="0.25">
      <c r="P5123" s="3"/>
      <c r="Q5123" s="4"/>
      <c r="R5123" s="5"/>
      <c r="AC5123" s="6"/>
    </row>
    <row r="5124" spans="16:29" x14ac:dyDescent="0.25">
      <c r="P5124" s="3"/>
      <c r="Q5124" s="4"/>
      <c r="R5124" s="5"/>
      <c r="AC5124" s="6"/>
    </row>
    <row r="5125" spans="16:29" x14ac:dyDescent="0.25">
      <c r="P5125" s="3"/>
      <c r="Q5125" s="4"/>
      <c r="R5125" s="5"/>
      <c r="AC5125" s="6"/>
    </row>
    <row r="5126" spans="16:29" x14ac:dyDescent="0.25">
      <c r="P5126" s="3"/>
      <c r="Q5126" s="4"/>
      <c r="R5126" s="5"/>
      <c r="AC5126" s="6"/>
    </row>
    <row r="5127" spans="16:29" x14ac:dyDescent="0.25">
      <c r="P5127" s="3"/>
      <c r="Q5127" s="4"/>
      <c r="R5127" s="5"/>
      <c r="AC5127" s="6"/>
    </row>
    <row r="5128" spans="16:29" x14ac:dyDescent="0.25">
      <c r="P5128" s="3"/>
      <c r="Q5128" s="4"/>
      <c r="R5128" s="5"/>
      <c r="AC5128" s="6"/>
    </row>
    <row r="5129" spans="16:29" x14ac:dyDescent="0.25">
      <c r="P5129" s="3"/>
      <c r="Q5129" s="4"/>
      <c r="R5129" s="5"/>
      <c r="AC5129" s="6"/>
    </row>
    <row r="5130" spans="16:29" x14ac:dyDescent="0.25">
      <c r="P5130" s="3"/>
      <c r="Q5130" s="4"/>
      <c r="R5130" s="5"/>
      <c r="AC5130" s="6"/>
    </row>
    <row r="5131" spans="16:29" x14ac:dyDescent="0.25">
      <c r="P5131" s="3"/>
      <c r="Q5131" s="4"/>
      <c r="R5131" s="5"/>
      <c r="AC5131" s="6"/>
    </row>
    <row r="5132" spans="16:29" x14ac:dyDescent="0.25">
      <c r="P5132" s="3"/>
      <c r="Q5132" s="4"/>
      <c r="R5132" s="5"/>
      <c r="AC5132" s="6"/>
    </row>
    <row r="5133" spans="16:29" x14ac:dyDescent="0.25">
      <c r="P5133" s="3"/>
      <c r="Q5133" s="4"/>
      <c r="R5133" s="5"/>
      <c r="AC5133" s="6"/>
    </row>
    <row r="5134" spans="16:29" x14ac:dyDescent="0.25">
      <c r="P5134" s="3"/>
      <c r="Q5134" s="4"/>
      <c r="R5134" s="5"/>
      <c r="AC5134" s="6"/>
    </row>
    <row r="5135" spans="16:29" x14ac:dyDescent="0.25">
      <c r="P5135" s="3"/>
      <c r="Q5135" s="4"/>
      <c r="R5135" s="5"/>
      <c r="AC5135" s="6"/>
    </row>
    <row r="5136" spans="16:29" x14ac:dyDescent="0.25">
      <c r="P5136" s="3"/>
      <c r="Q5136" s="4"/>
      <c r="R5136" s="5"/>
      <c r="AC5136" s="6"/>
    </row>
    <row r="5137" spans="16:29" x14ac:dyDescent="0.25">
      <c r="P5137" s="3"/>
      <c r="Q5137" s="4"/>
      <c r="R5137" s="5"/>
      <c r="AC5137" s="6"/>
    </row>
    <row r="5138" spans="16:29" x14ac:dyDescent="0.25">
      <c r="P5138" s="3"/>
      <c r="Q5138" s="4"/>
      <c r="R5138" s="5"/>
      <c r="AC5138" s="6"/>
    </row>
    <row r="5139" spans="16:29" x14ac:dyDescent="0.25">
      <c r="P5139" s="3"/>
      <c r="Q5139" s="4"/>
      <c r="R5139" s="5"/>
      <c r="AC5139" s="6"/>
    </row>
    <row r="5140" spans="16:29" x14ac:dyDescent="0.25">
      <c r="P5140" s="3"/>
      <c r="Q5140" s="4"/>
      <c r="R5140" s="5"/>
      <c r="AC5140" s="6"/>
    </row>
    <row r="5141" spans="16:29" x14ac:dyDescent="0.25">
      <c r="P5141" s="3"/>
      <c r="Q5141" s="4"/>
      <c r="R5141" s="5"/>
      <c r="AC5141" s="6"/>
    </row>
    <row r="5142" spans="16:29" x14ac:dyDescent="0.25">
      <c r="P5142" s="3"/>
      <c r="Q5142" s="4"/>
      <c r="R5142" s="5"/>
      <c r="AC5142" s="6"/>
    </row>
    <row r="5143" spans="16:29" x14ac:dyDescent="0.25">
      <c r="P5143" s="3"/>
      <c r="Q5143" s="4"/>
      <c r="R5143" s="5"/>
      <c r="AC5143" s="6"/>
    </row>
    <row r="5144" spans="16:29" x14ac:dyDescent="0.25">
      <c r="P5144" s="3"/>
      <c r="Q5144" s="4"/>
      <c r="R5144" s="5"/>
      <c r="AC5144" s="6"/>
    </row>
    <row r="5145" spans="16:29" x14ac:dyDescent="0.25">
      <c r="P5145" s="3"/>
      <c r="Q5145" s="4"/>
      <c r="R5145" s="5"/>
      <c r="AC5145" s="6"/>
    </row>
    <row r="5146" spans="16:29" x14ac:dyDescent="0.25">
      <c r="P5146" s="3"/>
      <c r="Q5146" s="4"/>
      <c r="R5146" s="5"/>
      <c r="AC5146" s="6"/>
    </row>
    <row r="5147" spans="16:29" x14ac:dyDescent="0.25">
      <c r="P5147" s="3"/>
      <c r="Q5147" s="4"/>
      <c r="R5147" s="5"/>
      <c r="AC5147" s="6"/>
    </row>
    <row r="5148" spans="16:29" x14ac:dyDescent="0.25">
      <c r="P5148" s="3"/>
      <c r="Q5148" s="4"/>
      <c r="R5148" s="5"/>
      <c r="AC5148" s="6"/>
    </row>
    <row r="5149" spans="16:29" x14ac:dyDescent="0.25">
      <c r="P5149" s="3"/>
      <c r="Q5149" s="4"/>
      <c r="R5149" s="5"/>
      <c r="AC5149" s="6"/>
    </row>
    <row r="5150" spans="16:29" x14ac:dyDescent="0.25">
      <c r="P5150" s="3"/>
      <c r="Q5150" s="4"/>
      <c r="R5150" s="5"/>
      <c r="AC5150" s="6"/>
    </row>
    <row r="5151" spans="16:29" x14ac:dyDescent="0.25">
      <c r="P5151" s="3"/>
      <c r="Q5151" s="4"/>
      <c r="R5151" s="5"/>
      <c r="AC5151" s="6"/>
    </row>
    <row r="5152" spans="16:29" x14ac:dyDescent="0.25">
      <c r="P5152" s="3"/>
      <c r="Q5152" s="4"/>
      <c r="R5152" s="5"/>
      <c r="AC5152" s="6"/>
    </row>
    <row r="5153" spans="16:29" x14ac:dyDescent="0.25">
      <c r="P5153" s="3"/>
      <c r="Q5153" s="4"/>
      <c r="R5153" s="5"/>
      <c r="AC5153" s="6"/>
    </row>
    <row r="5154" spans="16:29" x14ac:dyDescent="0.25">
      <c r="P5154" s="3"/>
      <c r="Q5154" s="4"/>
      <c r="R5154" s="5"/>
      <c r="AC5154" s="6"/>
    </row>
    <row r="5155" spans="16:29" x14ac:dyDescent="0.25">
      <c r="P5155" s="3"/>
      <c r="Q5155" s="4"/>
      <c r="R5155" s="5"/>
      <c r="AC5155" s="6"/>
    </row>
    <row r="5156" spans="16:29" x14ac:dyDescent="0.25">
      <c r="P5156" s="3"/>
      <c r="Q5156" s="4"/>
      <c r="R5156" s="5"/>
      <c r="AC5156" s="6"/>
    </row>
    <row r="5157" spans="16:29" x14ac:dyDescent="0.25">
      <c r="P5157" s="3"/>
      <c r="Q5157" s="4"/>
      <c r="R5157" s="5"/>
      <c r="AC5157" s="6"/>
    </row>
    <row r="5158" spans="16:29" x14ac:dyDescent="0.25">
      <c r="P5158" s="3"/>
      <c r="Q5158" s="4"/>
      <c r="R5158" s="5"/>
      <c r="AC5158" s="6"/>
    </row>
    <row r="5159" spans="16:29" x14ac:dyDescent="0.25">
      <c r="P5159" s="3"/>
      <c r="Q5159" s="4"/>
      <c r="R5159" s="5"/>
      <c r="AC5159" s="6"/>
    </row>
    <row r="5160" spans="16:29" x14ac:dyDescent="0.25">
      <c r="P5160" s="3"/>
      <c r="Q5160" s="4"/>
      <c r="R5160" s="5"/>
      <c r="AC5160" s="6"/>
    </row>
    <row r="5161" spans="16:29" x14ac:dyDescent="0.25">
      <c r="P5161" s="3"/>
      <c r="Q5161" s="4"/>
      <c r="R5161" s="5"/>
      <c r="AC5161" s="6"/>
    </row>
    <row r="5162" spans="16:29" x14ac:dyDescent="0.25">
      <c r="P5162" s="3"/>
      <c r="Q5162" s="4"/>
      <c r="R5162" s="5"/>
      <c r="AC5162" s="6"/>
    </row>
    <row r="5163" spans="16:29" x14ac:dyDescent="0.25">
      <c r="P5163" s="3"/>
      <c r="Q5163" s="4"/>
      <c r="R5163" s="5"/>
      <c r="AC5163" s="6"/>
    </row>
    <row r="5164" spans="16:29" x14ac:dyDescent="0.25">
      <c r="P5164" s="3"/>
      <c r="Q5164" s="4"/>
      <c r="R5164" s="5"/>
      <c r="AC5164" s="6"/>
    </row>
    <row r="5165" spans="16:29" x14ac:dyDescent="0.25">
      <c r="P5165" s="3"/>
      <c r="Q5165" s="4"/>
      <c r="R5165" s="5"/>
      <c r="AC5165" s="6"/>
    </row>
    <row r="5166" spans="16:29" x14ac:dyDescent="0.25">
      <c r="P5166" s="3"/>
      <c r="Q5166" s="4"/>
      <c r="R5166" s="5"/>
      <c r="AC5166" s="6"/>
    </row>
    <row r="5167" spans="16:29" x14ac:dyDescent="0.25">
      <c r="P5167" s="3"/>
      <c r="Q5167" s="4"/>
      <c r="R5167" s="5"/>
      <c r="AC5167" s="6"/>
    </row>
    <row r="5168" spans="16:29" x14ac:dyDescent="0.25">
      <c r="P5168" s="3"/>
      <c r="Q5168" s="4"/>
      <c r="R5168" s="5"/>
      <c r="AC5168" s="6"/>
    </row>
    <row r="5169" spans="16:29" x14ac:dyDescent="0.25">
      <c r="P5169" s="3"/>
      <c r="Q5169" s="4"/>
      <c r="R5169" s="5"/>
      <c r="AC5169" s="6"/>
    </row>
    <row r="5170" spans="16:29" x14ac:dyDescent="0.25">
      <c r="P5170" s="3"/>
      <c r="Q5170" s="4"/>
      <c r="R5170" s="5"/>
      <c r="AC5170" s="6"/>
    </row>
    <row r="5171" spans="16:29" x14ac:dyDescent="0.25">
      <c r="P5171" s="3"/>
      <c r="Q5171" s="4"/>
      <c r="R5171" s="5"/>
      <c r="AC5171" s="6"/>
    </row>
    <row r="5172" spans="16:29" x14ac:dyDescent="0.25">
      <c r="P5172" s="3"/>
      <c r="Q5172" s="4"/>
      <c r="R5172" s="5"/>
      <c r="AC5172" s="6"/>
    </row>
    <row r="5173" spans="16:29" x14ac:dyDescent="0.25">
      <c r="P5173" s="3"/>
      <c r="Q5173" s="4"/>
      <c r="R5173" s="5"/>
      <c r="AC5173" s="6"/>
    </row>
    <row r="5174" spans="16:29" x14ac:dyDescent="0.25">
      <c r="P5174" s="3"/>
      <c r="Q5174" s="4"/>
      <c r="R5174" s="5"/>
      <c r="AC5174" s="6"/>
    </row>
    <row r="5175" spans="16:29" x14ac:dyDescent="0.25">
      <c r="P5175" s="3"/>
      <c r="Q5175" s="4"/>
      <c r="R5175" s="5"/>
      <c r="AC5175" s="6"/>
    </row>
    <row r="5176" spans="16:29" x14ac:dyDescent="0.25">
      <c r="P5176" s="3"/>
      <c r="Q5176" s="4"/>
      <c r="R5176" s="5"/>
      <c r="AC5176" s="6"/>
    </row>
    <row r="5177" spans="16:29" x14ac:dyDescent="0.25">
      <c r="P5177" s="3"/>
      <c r="Q5177" s="4"/>
      <c r="R5177" s="5"/>
      <c r="AC5177" s="6"/>
    </row>
    <row r="5178" spans="16:29" x14ac:dyDescent="0.25">
      <c r="P5178" s="3"/>
      <c r="Q5178" s="4"/>
      <c r="R5178" s="5"/>
      <c r="AC5178" s="6"/>
    </row>
    <row r="5179" spans="16:29" x14ac:dyDescent="0.25">
      <c r="P5179" s="3"/>
      <c r="Q5179" s="4"/>
      <c r="R5179" s="5"/>
      <c r="AC5179" s="6"/>
    </row>
    <row r="5180" spans="16:29" x14ac:dyDescent="0.25">
      <c r="P5180" s="3"/>
      <c r="Q5180" s="4"/>
      <c r="R5180" s="5"/>
      <c r="AC5180" s="6"/>
    </row>
    <row r="5181" spans="16:29" x14ac:dyDescent="0.25">
      <c r="P5181" s="3"/>
      <c r="Q5181" s="4"/>
      <c r="R5181" s="5"/>
      <c r="AC5181" s="6"/>
    </row>
    <row r="5182" spans="16:29" x14ac:dyDescent="0.25">
      <c r="P5182" s="3"/>
      <c r="Q5182" s="4"/>
      <c r="R5182" s="5"/>
      <c r="AC5182" s="6"/>
    </row>
    <row r="5183" spans="16:29" x14ac:dyDescent="0.25">
      <c r="P5183" s="3"/>
      <c r="Q5183" s="4"/>
      <c r="R5183" s="5"/>
      <c r="AC5183" s="6"/>
    </row>
    <row r="5184" spans="16:29" x14ac:dyDescent="0.25">
      <c r="P5184" s="3"/>
      <c r="Q5184" s="4"/>
      <c r="R5184" s="5"/>
      <c r="AC5184" s="6"/>
    </row>
    <row r="5185" spans="16:29" x14ac:dyDescent="0.25">
      <c r="P5185" s="3"/>
      <c r="Q5185" s="4"/>
      <c r="R5185" s="5"/>
      <c r="AC5185" s="6"/>
    </row>
    <row r="5186" spans="16:29" x14ac:dyDescent="0.25">
      <c r="P5186" s="3"/>
      <c r="Q5186" s="4"/>
      <c r="R5186" s="5"/>
      <c r="AC5186" s="6"/>
    </row>
    <row r="5187" spans="16:29" x14ac:dyDescent="0.25">
      <c r="P5187" s="3"/>
      <c r="Q5187" s="4"/>
      <c r="R5187" s="5"/>
      <c r="AC5187" s="6"/>
    </row>
    <row r="5188" spans="16:29" x14ac:dyDescent="0.25">
      <c r="P5188" s="3"/>
      <c r="Q5188" s="4"/>
      <c r="R5188" s="5"/>
      <c r="AC5188" s="6"/>
    </row>
    <row r="5189" spans="16:29" x14ac:dyDescent="0.25">
      <c r="P5189" s="3"/>
      <c r="Q5189" s="4"/>
      <c r="R5189" s="5"/>
      <c r="AC5189" s="6"/>
    </row>
    <row r="5190" spans="16:29" x14ac:dyDescent="0.25">
      <c r="P5190" s="3"/>
      <c r="Q5190" s="4"/>
      <c r="R5190" s="5"/>
      <c r="AC5190" s="6"/>
    </row>
    <row r="5191" spans="16:29" x14ac:dyDescent="0.25">
      <c r="P5191" s="3"/>
      <c r="Q5191" s="4"/>
      <c r="R5191" s="5"/>
      <c r="AC5191" s="6"/>
    </row>
    <row r="5192" spans="16:29" x14ac:dyDescent="0.25">
      <c r="P5192" s="3"/>
      <c r="Q5192" s="4"/>
      <c r="R5192" s="5"/>
      <c r="AC5192" s="6"/>
    </row>
    <row r="5193" spans="16:29" x14ac:dyDescent="0.25">
      <c r="P5193" s="3"/>
      <c r="Q5193" s="4"/>
      <c r="R5193" s="5"/>
      <c r="AC5193" s="6"/>
    </row>
    <row r="5194" spans="16:29" x14ac:dyDescent="0.25">
      <c r="P5194" s="3"/>
      <c r="Q5194" s="4"/>
      <c r="R5194" s="5"/>
      <c r="AC5194" s="6"/>
    </row>
    <row r="5195" spans="16:29" x14ac:dyDescent="0.25">
      <c r="P5195" s="3"/>
      <c r="Q5195" s="4"/>
      <c r="R5195" s="5"/>
      <c r="AC5195" s="6"/>
    </row>
    <row r="5196" spans="16:29" x14ac:dyDescent="0.25">
      <c r="P5196" s="3"/>
      <c r="Q5196" s="4"/>
      <c r="R5196" s="5"/>
      <c r="AC5196" s="6"/>
    </row>
    <row r="5197" spans="16:29" x14ac:dyDescent="0.25">
      <c r="P5197" s="3"/>
      <c r="Q5197" s="4"/>
      <c r="R5197" s="5"/>
      <c r="AC5197" s="6"/>
    </row>
    <row r="5198" spans="16:29" x14ac:dyDescent="0.25">
      <c r="P5198" s="3"/>
      <c r="Q5198" s="4"/>
      <c r="R5198" s="5"/>
      <c r="AC5198" s="6"/>
    </row>
    <row r="5199" spans="16:29" x14ac:dyDescent="0.25">
      <c r="P5199" s="3"/>
      <c r="Q5199" s="4"/>
      <c r="R5199" s="5"/>
      <c r="AC5199" s="6"/>
    </row>
    <row r="5200" spans="16:29" x14ac:dyDescent="0.25">
      <c r="P5200" s="3"/>
      <c r="Q5200" s="4"/>
      <c r="R5200" s="5"/>
      <c r="AC5200" s="6"/>
    </row>
    <row r="5201" spans="16:29" x14ac:dyDescent="0.25">
      <c r="P5201" s="3"/>
      <c r="Q5201" s="4"/>
      <c r="R5201" s="5"/>
      <c r="AC5201" s="6"/>
    </row>
    <row r="5202" spans="16:29" x14ac:dyDescent="0.25">
      <c r="P5202" s="3"/>
      <c r="Q5202" s="4"/>
      <c r="R5202" s="5"/>
      <c r="AC5202" s="6"/>
    </row>
    <row r="5203" spans="16:29" x14ac:dyDescent="0.25">
      <c r="P5203" s="3"/>
      <c r="Q5203" s="4"/>
      <c r="R5203" s="5"/>
      <c r="AC5203" s="6"/>
    </row>
    <row r="5204" spans="16:29" x14ac:dyDescent="0.25">
      <c r="P5204" s="3"/>
      <c r="Q5204" s="4"/>
      <c r="R5204" s="5"/>
      <c r="AC5204" s="6"/>
    </row>
    <row r="5205" spans="16:29" x14ac:dyDescent="0.25">
      <c r="P5205" s="3"/>
      <c r="Q5205" s="4"/>
      <c r="R5205" s="5"/>
      <c r="AC5205" s="6"/>
    </row>
    <row r="5206" spans="16:29" x14ac:dyDescent="0.25">
      <c r="P5206" s="3"/>
      <c r="Q5206" s="4"/>
      <c r="R5206" s="5"/>
      <c r="AC5206" s="6"/>
    </row>
    <row r="5207" spans="16:29" x14ac:dyDescent="0.25">
      <c r="P5207" s="3"/>
      <c r="Q5207" s="4"/>
      <c r="R5207" s="5"/>
      <c r="AC5207" s="6"/>
    </row>
    <row r="5208" spans="16:29" x14ac:dyDescent="0.25">
      <c r="P5208" s="3"/>
      <c r="Q5208" s="4"/>
      <c r="R5208" s="5"/>
      <c r="AC5208" s="6"/>
    </row>
    <row r="5209" spans="16:29" x14ac:dyDescent="0.25">
      <c r="P5209" s="3"/>
      <c r="Q5209" s="4"/>
      <c r="R5209" s="5"/>
      <c r="AC5209" s="6"/>
    </row>
    <row r="5210" spans="16:29" x14ac:dyDescent="0.25">
      <c r="P5210" s="3"/>
      <c r="Q5210" s="4"/>
      <c r="R5210" s="5"/>
      <c r="AC5210" s="6"/>
    </row>
    <row r="5211" spans="16:29" x14ac:dyDescent="0.25">
      <c r="P5211" s="3"/>
      <c r="Q5211" s="4"/>
      <c r="R5211" s="5"/>
      <c r="AC5211" s="6"/>
    </row>
    <row r="5212" spans="16:29" x14ac:dyDescent="0.25">
      <c r="P5212" s="3"/>
      <c r="Q5212" s="4"/>
      <c r="R5212" s="5"/>
      <c r="AC5212" s="6"/>
    </row>
    <row r="5213" spans="16:29" x14ac:dyDescent="0.25">
      <c r="P5213" s="3"/>
      <c r="Q5213" s="4"/>
      <c r="R5213" s="5"/>
      <c r="AC5213" s="6"/>
    </row>
    <row r="5214" spans="16:29" x14ac:dyDescent="0.25">
      <c r="P5214" s="3"/>
      <c r="Q5214" s="4"/>
      <c r="R5214" s="5"/>
      <c r="AC5214" s="6"/>
    </row>
    <row r="5215" spans="16:29" x14ac:dyDescent="0.25">
      <c r="P5215" s="3"/>
      <c r="Q5215" s="4"/>
      <c r="R5215" s="5"/>
      <c r="AC5215" s="6"/>
    </row>
    <row r="5216" spans="16:29" x14ac:dyDescent="0.25">
      <c r="P5216" s="3"/>
      <c r="Q5216" s="4"/>
      <c r="R5216" s="5"/>
      <c r="AC5216" s="6"/>
    </row>
    <row r="5217" spans="16:29" x14ac:dyDescent="0.25">
      <c r="P5217" s="3"/>
      <c r="Q5217" s="4"/>
      <c r="R5217" s="5"/>
      <c r="AC5217" s="6"/>
    </row>
    <row r="5218" spans="16:29" x14ac:dyDescent="0.25">
      <c r="P5218" s="3"/>
      <c r="Q5218" s="4"/>
      <c r="R5218" s="5"/>
      <c r="AC5218" s="6"/>
    </row>
    <row r="5219" spans="16:29" x14ac:dyDescent="0.25">
      <c r="P5219" s="3"/>
      <c r="Q5219" s="4"/>
      <c r="R5219" s="5"/>
      <c r="AC5219" s="6"/>
    </row>
    <row r="5220" spans="16:29" x14ac:dyDescent="0.25">
      <c r="P5220" s="3"/>
      <c r="Q5220" s="4"/>
      <c r="R5220" s="5"/>
      <c r="AC5220" s="6"/>
    </row>
    <row r="5221" spans="16:29" x14ac:dyDescent="0.25">
      <c r="P5221" s="3"/>
      <c r="Q5221" s="4"/>
      <c r="R5221" s="5"/>
      <c r="AC5221" s="6"/>
    </row>
    <row r="5222" spans="16:29" x14ac:dyDescent="0.25">
      <c r="P5222" s="3"/>
      <c r="Q5222" s="4"/>
      <c r="R5222" s="5"/>
      <c r="AC5222" s="6"/>
    </row>
    <row r="5223" spans="16:29" x14ac:dyDescent="0.25">
      <c r="P5223" s="3"/>
      <c r="Q5223" s="4"/>
      <c r="R5223" s="5"/>
      <c r="AC5223" s="6"/>
    </row>
    <row r="5224" spans="16:29" x14ac:dyDescent="0.25">
      <c r="P5224" s="3"/>
      <c r="Q5224" s="4"/>
      <c r="R5224" s="5"/>
      <c r="AC5224" s="6"/>
    </row>
    <row r="5225" spans="16:29" x14ac:dyDescent="0.25">
      <c r="P5225" s="3"/>
      <c r="Q5225" s="4"/>
      <c r="R5225" s="5"/>
      <c r="AC5225" s="6"/>
    </row>
    <row r="5226" spans="16:29" x14ac:dyDescent="0.25">
      <c r="P5226" s="3"/>
      <c r="Q5226" s="4"/>
      <c r="R5226" s="5"/>
      <c r="AC5226" s="6"/>
    </row>
    <row r="5227" spans="16:29" x14ac:dyDescent="0.25">
      <c r="P5227" s="3"/>
      <c r="Q5227" s="4"/>
      <c r="R5227" s="5"/>
      <c r="AC5227" s="6"/>
    </row>
    <row r="5228" spans="16:29" x14ac:dyDescent="0.25">
      <c r="P5228" s="3"/>
      <c r="Q5228" s="4"/>
      <c r="R5228" s="5"/>
      <c r="AC5228" s="6"/>
    </row>
    <row r="5229" spans="16:29" x14ac:dyDescent="0.25">
      <c r="P5229" s="3"/>
      <c r="Q5229" s="4"/>
      <c r="R5229" s="5"/>
      <c r="AC5229" s="6"/>
    </row>
    <row r="5230" spans="16:29" x14ac:dyDescent="0.25">
      <c r="P5230" s="3"/>
      <c r="Q5230" s="4"/>
      <c r="R5230" s="5"/>
      <c r="AC5230" s="6"/>
    </row>
    <row r="5231" spans="16:29" x14ac:dyDescent="0.25">
      <c r="P5231" s="3"/>
      <c r="Q5231" s="4"/>
      <c r="R5231" s="5"/>
      <c r="AC5231" s="6"/>
    </row>
    <row r="5232" spans="16:29" x14ac:dyDescent="0.25">
      <c r="P5232" s="3"/>
      <c r="Q5232" s="4"/>
      <c r="R5232" s="5"/>
      <c r="AC5232" s="6"/>
    </row>
    <row r="5233" spans="16:29" x14ac:dyDescent="0.25">
      <c r="P5233" s="3"/>
      <c r="Q5233" s="4"/>
      <c r="R5233" s="5"/>
      <c r="AC5233" s="6"/>
    </row>
    <row r="5234" spans="16:29" x14ac:dyDescent="0.25">
      <c r="P5234" s="3"/>
      <c r="Q5234" s="4"/>
      <c r="R5234" s="5"/>
      <c r="AC5234" s="6"/>
    </row>
    <row r="5235" spans="16:29" x14ac:dyDescent="0.25">
      <c r="P5235" s="3"/>
      <c r="Q5235" s="4"/>
      <c r="R5235" s="5"/>
      <c r="AC5235" s="6"/>
    </row>
    <row r="5236" spans="16:29" x14ac:dyDescent="0.25">
      <c r="P5236" s="3"/>
      <c r="Q5236" s="4"/>
      <c r="R5236" s="5"/>
      <c r="AC5236" s="6"/>
    </row>
    <row r="5237" spans="16:29" x14ac:dyDescent="0.25">
      <c r="P5237" s="3"/>
      <c r="Q5237" s="4"/>
      <c r="R5237" s="5"/>
      <c r="AC5237" s="6"/>
    </row>
    <row r="5238" spans="16:29" x14ac:dyDescent="0.25">
      <c r="P5238" s="3"/>
      <c r="Q5238" s="4"/>
      <c r="R5238" s="5"/>
      <c r="AC5238" s="6"/>
    </row>
    <row r="5239" spans="16:29" x14ac:dyDescent="0.25">
      <c r="P5239" s="3"/>
      <c r="Q5239" s="4"/>
      <c r="R5239" s="5"/>
      <c r="AC5239" s="6"/>
    </row>
    <row r="5240" spans="16:29" x14ac:dyDescent="0.25">
      <c r="P5240" s="3"/>
      <c r="Q5240" s="4"/>
      <c r="R5240" s="5"/>
      <c r="AC5240" s="6"/>
    </row>
    <row r="5241" spans="16:29" x14ac:dyDescent="0.25">
      <c r="P5241" s="3"/>
      <c r="Q5241" s="4"/>
      <c r="R5241" s="5"/>
      <c r="AC5241" s="6"/>
    </row>
    <row r="5242" spans="16:29" x14ac:dyDescent="0.25">
      <c r="P5242" s="3"/>
      <c r="Q5242" s="4"/>
      <c r="R5242" s="5"/>
      <c r="AC5242" s="6"/>
    </row>
    <row r="5243" spans="16:29" x14ac:dyDescent="0.25">
      <c r="P5243" s="3"/>
      <c r="Q5243" s="4"/>
      <c r="R5243" s="5"/>
      <c r="AC5243" s="6"/>
    </row>
    <row r="5244" spans="16:29" x14ac:dyDescent="0.25">
      <c r="P5244" s="3"/>
      <c r="Q5244" s="4"/>
      <c r="R5244" s="5"/>
      <c r="AC5244" s="6"/>
    </row>
    <row r="5245" spans="16:29" x14ac:dyDescent="0.25">
      <c r="P5245" s="3"/>
      <c r="Q5245" s="4"/>
      <c r="R5245" s="5"/>
      <c r="AC5245" s="6"/>
    </row>
    <row r="5246" spans="16:29" x14ac:dyDescent="0.25">
      <c r="P5246" s="3"/>
      <c r="Q5246" s="4"/>
      <c r="R5246" s="5"/>
      <c r="AC5246" s="6"/>
    </row>
    <row r="5247" spans="16:29" x14ac:dyDescent="0.25">
      <c r="P5247" s="3"/>
      <c r="Q5247" s="4"/>
      <c r="R5247" s="5"/>
      <c r="AC5247" s="6"/>
    </row>
    <row r="5248" spans="16:29" x14ac:dyDescent="0.25">
      <c r="P5248" s="3"/>
      <c r="Q5248" s="4"/>
      <c r="R5248" s="5"/>
      <c r="AC5248" s="6"/>
    </row>
    <row r="5249" spans="16:29" x14ac:dyDescent="0.25">
      <c r="P5249" s="3"/>
      <c r="Q5249" s="4"/>
      <c r="R5249" s="5"/>
      <c r="AC5249" s="6"/>
    </row>
    <row r="5250" spans="16:29" x14ac:dyDescent="0.25">
      <c r="P5250" s="3"/>
      <c r="Q5250" s="4"/>
      <c r="R5250" s="5"/>
      <c r="AC5250" s="6"/>
    </row>
    <row r="5251" spans="16:29" x14ac:dyDescent="0.25">
      <c r="P5251" s="3"/>
      <c r="Q5251" s="4"/>
      <c r="R5251" s="5"/>
      <c r="AC5251" s="6"/>
    </row>
    <row r="5252" spans="16:29" x14ac:dyDescent="0.25">
      <c r="P5252" s="3"/>
      <c r="Q5252" s="4"/>
      <c r="R5252" s="5"/>
      <c r="AC5252" s="6"/>
    </row>
    <row r="5253" spans="16:29" x14ac:dyDescent="0.25">
      <c r="P5253" s="3"/>
      <c r="Q5253" s="4"/>
      <c r="R5253" s="5"/>
      <c r="AC5253" s="6"/>
    </row>
    <row r="5254" spans="16:29" x14ac:dyDescent="0.25">
      <c r="P5254" s="3"/>
      <c r="Q5254" s="4"/>
      <c r="R5254" s="5"/>
      <c r="AC5254" s="6"/>
    </row>
    <row r="5255" spans="16:29" x14ac:dyDescent="0.25">
      <c r="P5255" s="3"/>
      <c r="Q5255" s="4"/>
      <c r="R5255" s="5"/>
      <c r="AC5255" s="6"/>
    </row>
    <row r="5256" spans="16:29" x14ac:dyDescent="0.25">
      <c r="P5256" s="3"/>
      <c r="Q5256" s="4"/>
      <c r="R5256" s="5"/>
      <c r="AC5256" s="6"/>
    </row>
    <row r="5257" spans="16:29" x14ac:dyDescent="0.25">
      <c r="P5257" s="3"/>
      <c r="Q5257" s="4"/>
      <c r="R5257" s="5"/>
      <c r="AC5257" s="6"/>
    </row>
    <row r="5258" spans="16:29" x14ac:dyDescent="0.25">
      <c r="P5258" s="3"/>
      <c r="Q5258" s="4"/>
      <c r="R5258" s="5"/>
      <c r="AC5258" s="6"/>
    </row>
    <row r="5259" spans="16:29" x14ac:dyDescent="0.25">
      <c r="P5259" s="3"/>
      <c r="Q5259" s="4"/>
      <c r="R5259" s="5"/>
      <c r="AC5259" s="6"/>
    </row>
    <row r="5260" spans="16:29" x14ac:dyDescent="0.25">
      <c r="P5260" s="3"/>
      <c r="Q5260" s="4"/>
      <c r="R5260" s="5"/>
      <c r="AC5260" s="6"/>
    </row>
    <row r="5261" spans="16:29" x14ac:dyDescent="0.25">
      <c r="P5261" s="3"/>
      <c r="Q5261" s="4"/>
      <c r="R5261" s="5"/>
      <c r="AC5261" s="6"/>
    </row>
    <row r="5262" spans="16:29" x14ac:dyDescent="0.25">
      <c r="P5262" s="3"/>
      <c r="Q5262" s="4"/>
      <c r="R5262" s="5"/>
      <c r="AC5262" s="6"/>
    </row>
    <row r="5263" spans="16:29" x14ac:dyDescent="0.25">
      <c r="P5263" s="3"/>
      <c r="Q5263" s="4"/>
      <c r="R5263" s="5"/>
      <c r="AC5263" s="6"/>
    </row>
    <row r="5264" spans="16:29" x14ac:dyDescent="0.25">
      <c r="P5264" s="3"/>
      <c r="Q5264" s="4"/>
      <c r="R5264" s="5"/>
      <c r="AC5264" s="6"/>
    </row>
    <row r="5265" spans="16:29" x14ac:dyDescent="0.25">
      <c r="P5265" s="3"/>
      <c r="Q5265" s="4"/>
      <c r="R5265" s="5"/>
      <c r="AC5265" s="6"/>
    </row>
    <row r="5266" spans="16:29" x14ac:dyDescent="0.25">
      <c r="P5266" s="3"/>
      <c r="Q5266" s="4"/>
      <c r="R5266" s="5"/>
      <c r="AC5266" s="6"/>
    </row>
    <row r="5267" spans="16:29" x14ac:dyDescent="0.25">
      <c r="P5267" s="3"/>
      <c r="Q5267" s="4"/>
      <c r="R5267" s="5"/>
      <c r="AC5267" s="6"/>
    </row>
    <row r="5268" spans="16:29" x14ac:dyDescent="0.25">
      <c r="P5268" s="3"/>
      <c r="Q5268" s="4"/>
      <c r="R5268" s="5"/>
      <c r="AC5268" s="6"/>
    </row>
    <row r="5269" spans="16:29" x14ac:dyDescent="0.25">
      <c r="P5269" s="3"/>
      <c r="Q5269" s="4"/>
      <c r="R5269" s="5"/>
      <c r="AC5269" s="6"/>
    </row>
    <row r="5270" spans="16:29" x14ac:dyDescent="0.25">
      <c r="P5270" s="3"/>
      <c r="Q5270" s="4"/>
      <c r="R5270" s="5"/>
      <c r="AC5270" s="6"/>
    </row>
    <row r="5271" spans="16:29" x14ac:dyDescent="0.25">
      <c r="P5271" s="3"/>
      <c r="Q5271" s="4"/>
      <c r="R5271" s="5"/>
      <c r="AC5271" s="6"/>
    </row>
    <row r="5272" spans="16:29" x14ac:dyDescent="0.25">
      <c r="P5272" s="3"/>
      <c r="Q5272" s="4"/>
      <c r="R5272" s="5"/>
      <c r="AC5272" s="6"/>
    </row>
    <row r="5273" spans="16:29" x14ac:dyDescent="0.25">
      <c r="P5273" s="3"/>
      <c r="Q5273" s="4"/>
      <c r="R5273" s="5"/>
      <c r="AC5273" s="6"/>
    </row>
    <row r="5274" spans="16:29" x14ac:dyDescent="0.25">
      <c r="P5274" s="3"/>
      <c r="Q5274" s="4"/>
      <c r="R5274" s="5"/>
      <c r="AC5274" s="6"/>
    </row>
    <row r="5275" spans="16:29" x14ac:dyDescent="0.25">
      <c r="P5275" s="3"/>
      <c r="Q5275" s="4"/>
      <c r="R5275" s="5"/>
      <c r="AC5275" s="6"/>
    </row>
    <row r="5276" spans="16:29" x14ac:dyDescent="0.25">
      <c r="P5276" s="3"/>
      <c r="Q5276" s="4"/>
      <c r="R5276" s="5"/>
      <c r="AC5276" s="6"/>
    </row>
    <row r="5277" spans="16:29" x14ac:dyDescent="0.25">
      <c r="P5277" s="3"/>
      <c r="Q5277" s="4"/>
      <c r="R5277" s="5"/>
      <c r="AC5277" s="6"/>
    </row>
    <row r="5278" spans="16:29" x14ac:dyDescent="0.25">
      <c r="P5278" s="3"/>
      <c r="Q5278" s="4"/>
      <c r="R5278" s="5"/>
      <c r="AC5278" s="6"/>
    </row>
    <row r="5279" spans="16:29" x14ac:dyDescent="0.25">
      <c r="P5279" s="3"/>
      <c r="Q5279" s="4"/>
      <c r="R5279" s="5"/>
      <c r="AC5279" s="6"/>
    </row>
    <row r="5280" spans="16:29" x14ac:dyDescent="0.25">
      <c r="P5280" s="3"/>
      <c r="Q5280" s="4"/>
      <c r="R5280" s="5"/>
      <c r="AC5280" s="6"/>
    </row>
    <row r="5281" spans="16:29" x14ac:dyDescent="0.25">
      <c r="P5281" s="3"/>
      <c r="Q5281" s="4"/>
      <c r="R5281" s="5"/>
      <c r="AC5281" s="6"/>
    </row>
    <row r="5282" spans="16:29" x14ac:dyDescent="0.25">
      <c r="P5282" s="3"/>
      <c r="Q5282" s="4"/>
      <c r="R5282" s="5"/>
      <c r="AC5282" s="6"/>
    </row>
    <row r="5283" spans="16:29" x14ac:dyDescent="0.25">
      <c r="P5283" s="3"/>
      <c r="Q5283" s="4"/>
      <c r="R5283" s="5"/>
      <c r="AC5283" s="6"/>
    </row>
    <row r="5284" spans="16:29" x14ac:dyDescent="0.25">
      <c r="P5284" s="3"/>
      <c r="Q5284" s="4"/>
      <c r="R5284" s="5"/>
      <c r="AC5284" s="6"/>
    </row>
    <row r="5285" spans="16:29" x14ac:dyDescent="0.25">
      <c r="P5285" s="3"/>
      <c r="Q5285" s="4"/>
      <c r="R5285" s="5"/>
      <c r="AC5285" s="6"/>
    </row>
    <row r="5286" spans="16:29" x14ac:dyDescent="0.25">
      <c r="P5286" s="3"/>
      <c r="Q5286" s="4"/>
      <c r="R5286" s="5"/>
      <c r="AC5286" s="6"/>
    </row>
    <row r="5287" spans="16:29" x14ac:dyDescent="0.25">
      <c r="P5287" s="3"/>
      <c r="Q5287" s="4"/>
      <c r="R5287" s="5"/>
      <c r="AC5287" s="6"/>
    </row>
    <row r="5288" spans="16:29" x14ac:dyDescent="0.25">
      <c r="P5288" s="3"/>
      <c r="Q5288" s="4"/>
      <c r="R5288" s="5"/>
      <c r="AC5288" s="6"/>
    </row>
    <row r="5289" spans="16:29" x14ac:dyDescent="0.25">
      <c r="P5289" s="3"/>
      <c r="Q5289" s="4"/>
      <c r="R5289" s="5"/>
      <c r="AC5289" s="6"/>
    </row>
    <row r="5290" spans="16:29" x14ac:dyDescent="0.25">
      <c r="P5290" s="3"/>
      <c r="Q5290" s="4"/>
      <c r="R5290" s="5"/>
      <c r="AC5290" s="6"/>
    </row>
    <row r="5291" spans="16:29" x14ac:dyDescent="0.25">
      <c r="P5291" s="3"/>
      <c r="Q5291" s="4"/>
      <c r="R5291" s="5"/>
      <c r="AC5291" s="6"/>
    </row>
    <row r="5292" spans="16:29" x14ac:dyDescent="0.25">
      <c r="P5292" s="3"/>
      <c r="Q5292" s="4"/>
      <c r="R5292" s="5"/>
      <c r="AC5292" s="6"/>
    </row>
    <row r="5293" spans="16:29" x14ac:dyDescent="0.25">
      <c r="P5293" s="3"/>
      <c r="Q5293" s="4"/>
      <c r="R5293" s="5"/>
      <c r="AC5293" s="6"/>
    </row>
    <row r="5294" spans="16:29" x14ac:dyDescent="0.25">
      <c r="P5294" s="3"/>
      <c r="Q5294" s="4"/>
      <c r="R5294" s="5"/>
      <c r="AC5294" s="6"/>
    </row>
    <row r="5295" spans="16:29" x14ac:dyDescent="0.25">
      <c r="P5295" s="3"/>
      <c r="Q5295" s="4"/>
      <c r="R5295" s="5"/>
      <c r="AC5295" s="6"/>
    </row>
    <row r="5296" spans="16:29" x14ac:dyDescent="0.25">
      <c r="P5296" s="3"/>
      <c r="Q5296" s="4"/>
      <c r="R5296" s="5"/>
      <c r="AC5296" s="6"/>
    </row>
    <row r="5297" spans="16:29" x14ac:dyDescent="0.25">
      <c r="P5297" s="3"/>
      <c r="Q5297" s="4"/>
      <c r="R5297" s="5"/>
      <c r="AC5297" s="6"/>
    </row>
    <row r="5298" spans="16:29" x14ac:dyDescent="0.25">
      <c r="P5298" s="3"/>
      <c r="Q5298" s="4"/>
      <c r="R5298" s="5"/>
      <c r="AC5298" s="6"/>
    </row>
    <row r="5299" spans="16:29" x14ac:dyDescent="0.25">
      <c r="P5299" s="3"/>
      <c r="Q5299" s="4"/>
      <c r="R5299" s="5"/>
      <c r="AC5299" s="6"/>
    </row>
    <row r="5300" spans="16:29" x14ac:dyDescent="0.25">
      <c r="P5300" s="3"/>
      <c r="Q5300" s="4"/>
      <c r="R5300" s="5"/>
      <c r="AC5300" s="6"/>
    </row>
    <row r="5301" spans="16:29" x14ac:dyDescent="0.25">
      <c r="P5301" s="3"/>
      <c r="Q5301" s="4"/>
      <c r="R5301" s="5"/>
      <c r="AC5301" s="6"/>
    </row>
    <row r="5302" spans="16:29" x14ac:dyDescent="0.25">
      <c r="P5302" s="3"/>
      <c r="Q5302" s="4"/>
      <c r="R5302" s="5"/>
      <c r="AC5302" s="6"/>
    </row>
    <row r="5303" spans="16:29" x14ac:dyDescent="0.25">
      <c r="P5303" s="3"/>
      <c r="Q5303" s="4"/>
      <c r="R5303" s="5"/>
      <c r="AC5303" s="6"/>
    </row>
    <row r="5304" spans="16:29" x14ac:dyDescent="0.25">
      <c r="P5304" s="3"/>
      <c r="Q5304" s="4"/>
      <c r="R5304" s="5"/>
      <c r="AC5304" s="6"/>
    </row>
    <row r="5305" spans="16:29" x14ac:dyDescent="0.25">
      <c r="P5305" s="3"/>
      <c r="Q5305" s="4"/>
      <c r="R5305" s="5"/>
      <c r="AC5305" s="6"/>
    </row>
    <row r="5306" spans="16:29" x14ac:dyDescent="0.25">
      <c r="P5306" s="3"/>
      <c r="Q5306" s="4"/>
      <c r="R5306" s="5"/>
      <c r="AC5306" s="6"/>
    </row>
    <row r="5307" spans="16:29" x14ac:dyDescent="0.25">
      <c r="P5307" s="3"/>
      <c r="Q5307" s="4"/>
      <c r="R5307" s="5"/>
      <c r="AC5307" s="6"/>
    </row>
    <row r="5308" spans="16:29" x14ac:dyDescent="0.25">
      <c r="P5308" s="3"/>
      <c r="Q5308" s="4"/>
      <c r="R5308" s="5"/>
      <c r="AC5308" s="6"/>
    </row>
    <row r="5309" spans="16:29" x14ac:dyDescent="0.25">
      <c r="P5309" s="3"/>
      <c r="Q5309" s="4"/>
      <c r="R5309" s="5"/>
      <c r="AC5309" s="6"/>
    </row>
    <row r="5310" spans="16:29" x14ac:dyDescent="0.25">
      <c r="P5310" s="3"/>
      <c r="Q5310" s="4"/>
      <c r="R5310" s="5"/>
      <c r="AC5310" s="6"/>
    </row>
    <row r="5311" spans="16:29" x14ac:dyDescent="0.25">
      <c r="P5311" s="3"/>
      <c r="Q5311" s="4"/>
      <c r="R5311" s="5"/>
      <c r="AC5311" s="6"/>
    </row>
    <row r="5312" spans="16:29" x14ac:dyDescent="0.25">
      <c r="P5312" s="3"/>
      <c r="Q5312" s="4"/>
      <c r="R5312" s="5"/>
      <c r="AC5312" s="6"/>
    </row>
    <row r="5313" spans="16:29" x14ac:dyDescent="0.25">
      <c r="P5313" s="3"/>
      <c r="Q5313" s="4"/>
      <c r="R5313" s="5"/>
      <c r="AC5313" s="6"/>
    </row>
    <row r="5314" spans="16:29" x14ac:dyDescent="0.25">
      <c r="P5314" s="3"/>
      <c r="Q5314" s="4"/>
      <c r="R5314" s="5"/>
      <c r="AC5314" s="6"/>
    </row>
    <row r="5315" spans="16:29" x14ac:dyDescent="0.25">
      <c r="P5315" s="3"/>
      <c r="Q5315" s="4"/>
      <c r="R5315" s="5"/>
      <c r="AC5315" s="6"/>
    </row>
    <row r="5316" spans="16:29" x14ac:dyDescent="0.25">
      <c r="P5316" s="3"/>
      <c r="Q5316" s="4"/>
      <c r="R5316" s="5"/>
      <c r="AC5316" s="6"/>
    </row>
    <row r="5317" spans="16:29" x14ac:dyDescent="0.25">
      <c r="P5317" s="3"/>
      <c r="Q5317" s="4"/>
      <c r="R5317" s="5"/>
      <c r="AC5317" s="6"/>
    </row>
    <row r="5318" spans="16:29" x14ac:dyDescent="0.25">
      <c r="P5318" s="3"/>
      <c r="Q5318" s="4"/>
      <c r="R5318" s="5"/>
      <c r="AC5318" s="6"/>
    </row>
    <row r="5319" spans="16:29" x14ac:dyDescent="0.25">
      <c r="P5319" s="3"/>
      <c r="Q5319" s="4"/>
      <c r="R5319" s="5"/>
      <c r="AC5319" s="6"/>
    </row>
    <row r="5320" spans="16:29" x14ac:dyDescent="0.25">
      <c r="P5320" s="3"/>
      <c r="Q5320" s="4"/>
      <c r="R5320" s="5"/>
      <c r="AC5320" s="6"/>
    </row>
    <row r="5321" spans="16:29" x14ac:dyDescent="0.25">
      <c r="P5321" s="3"/>
      <c r="Q5321" s="4"/>
      <c r="R5321" s="5"/>
      <c r="AC5321" s="6"/>
    </row>
    <row r="5322" spans="16:29" x14ac:dyDescent="0.25">
      <c r="P5322" s="3"/>
      <c r="Q5322" s="4"/>
      <c r="R5322" s="5"/>
      <c r="AC5322" s="6"/>
    </row>
    <row r="5323" spans="16:29" x14ac:dyDescent="0.25">
      <c r="P5323" s="3"/>
      <c r="Q5323" s="4"/>
      <c r="R5323" s="5"/>
      <c r="AC5323" s="6"/>
    </row>
    <row r="5324" spans="16:29" x14ac:dyDescent="0.25">
      <c r="P5324" s="3"/>
      <c r="Q5324" s="4"/>
      <c r="R5324" s="5"/>
      <c r="AC5324" s="6"/>
    </row>
    <row r="5325" spans="16:29" x14ac:dyDescent="0.25">
      <c r="P5325" s="3"/>
      <c r="Q5325" s="4"/>
      <c r="R5325" s="5"/>
      <c r="AC5325" s="6"/>
    </row>
    <row r="5326" spans="16:29" x14ac:dyDescent="0.25">
      <c r="P5326" s="3"/>
      <c r="Q5326" s="4"/>
      <c r="R5326" s="5"/>
      <c r="AC5326" s="6"/>
    </row>
    <row r="5327" spans="16:29" x14ac:dyDescent="0.25">
      <c r="P5327" s="3"/>
      <c r="Q5327" s="4"/>
      <c r="R5327" s="5"/>
      <c r="AC5327" s="6"/>
    </row>
    <row r="5328" spans="16:29" x14ac:dyDescent="0.25">
      <c r="P5328" s="3"/>
      <c r="Q5328" s="4"/>
      <c r="R5328" s="5"/>
      <c r="AC5328" s="6"/>
    </row>
    <row r="5329" spans="16:29" x14ac:dyDescent="0.25">
      <c r="P5329" s="3"/>
      <c r="Q5329" s="4"/>
      <c r="R5329" s="5"/>
      <c r="AC5329" s="6"/>
    </row>
    <row r="5330" spans="16:29" x14ac:dyDescent="0.25">
      <c r="P5330" s="3"/>
      <c r="Q5330" s="4"/>
      <c r="R5330" s="5"/>
      <c r="AC5330" s="6"/>
    </row>
    <row r="5331" spans="16:29" x14ac:dyDescent="0.25">
      <c r="P5331" s="3"/>
      <c r="Q5331" s="4"/>
      <c r="R5331" s="5"/>
      <c r="AC5331" s="6"/>
    </row>
    <row r="5332" spans="16:29" x14ac:dyDescent="0.25">
      <c r="P5332" s="3"/>
      <c r="Q5332" s="4"/>
      <c r="R5332" s="5"/>
      <c r="AC5332" s="6"/>
    </row>
    <row r="5333" spans="16:29" x14ac:dyDescent="0.25">
      <c r="P5333" s="3"/>
      <c r="Q5333" s="4"/>
      <c r="R5333" s="5"/>
      <c r="AC5333" s="6"/>
    </row>
    <row r="5334" spans="16:29" x14ac:dyDescent="0.25">
      <c r="P5334" s="3"/>
      <c r="Q5334" s="4"/>
      <c r="R5334" s="5"/>
      <c r="AC5334" s="6"/>
    </row>
    <row r="5335" spans="16:29" x14ac:dyDescent="0.25">
      <c r="P5335" s="3"/>
      <c r="Q5335" s="4"/>
      <c r="R5335" s="5"/>
      <c r="AC5335" s="6"/>
    </row>
    <row r="5336" spans="16:29" x14ac:dyDescent="0.25">
      <c r="P5336" s="3"/>
      <c r="Q5336" s="4"/>
      <c r="R5336" s="5"/>
      <c r="AC5336" s="6"/>
    </row>
    <row r="5337" spans="16:29" x14ac:dyDescent="0.25">
      <c r="P5337" s="3"/>
      <c r="Q5337" s="4"/>
      <c r="R5337" s="5"/>
      <c r="AC5337" s="6"/>
    </row>
    <row r="5338" spans="16:29" x14ac:dyDescent="0.25">
      <c r="P5338" s="3"/>
      <c r="Q5338" s="4"/>
      <c r="R5338" s="5"/>
      <c r="AC5338" s="6"/>
    </row>
    <row r="5339" spans="16:29" x14ac:dyDescent="0.25">
      <c r="P5339" s="3"/>
      <c r="Q5339" s="4"/>
      <c r="R5339" s="5"/>
      <c r="AC5339" s="6"/>
    </row>
    <row r="5340" spans="16:29" x14ac:dyDescent="0.25">
      <c r="P5340" s="3"/>
      <c r="Q5340" s="4"/>
      <c r="R5340" s="5"/>
      <c r="AC5340" s="6"/>
    </row>
    <row r="5341" spans="16:29" x14ac:dyDescent="0.25">
      <c r="P5341" s="3"/>
      <c r="Q5341" s="4"/>
      <c r="R5341" s="5"/>
      <c r="AC5341" s="6"/>
    </row>
    <row r="5342" spans="16:29" x14ac:dyDescent="0.25">
      <c r="P5342" s="3"/>
      <c r="Q5342" s="4"/>
      <c r="R5342" s="5"/>
      <c r="AC5342" s="6"/>
    </row>
    <row r="5343" spans="16:29" x14ac:dyDescent="0.25">
      <c r="P5343" s="3"/>
      <c r="Q5343" s="4"/>
      <c r="R5343" s="5"/>
      <c r="AC5343" s="6"/>
    </row>
    <row r="5344" spans="16:29" x14ac:dyDescent="0.25">
      <c r="P5344" s="3"/>
      <c r="Q5344" s="4"/>
      <c r="R5344" s="5"/>
      <c r="AC5344" s="6"/>
    </row>
    <row r="5345" spans="16:29" x14ac:dyDescent="0.25">
      <c r="P5345" s="3"/>
      <c r="Q5345" s="4"/>
      <c r="R5345" s="5"/>
      <c r="AC5345" s="6"/>
    </row>
    <row r="5346" spans="16:29" x14ac:dyDescent="0.25">
      <c r="P5346" s="3"/>
      <c r="Q5346" s="4"/>
      <c r="R5346" s="5"/>
      <c r="AC5346" s="6"/>
    </row>
    <row r="5347" spans="16:29" x14ac:dyDescent="0.25">
      <c r="P5347" s="3"/>
      <c r="Q5347" s="4"/>
      <c r="R5347" s="5"/>
      <c r="AC5347" s="6"/>
    </row>
    <row r="5348" spans="16:29" x14ac:dyDescent="0.25">
      <c r="P5348" s="3"/>
      <c r="Q5348" s="4"/>
      <c r="R5348" s="5"/>
      <c r="AC5348" s="6"/>
    </row>
    <row r="5349" spans="16:29" x14ac:dyDescent="0.25">
      <c r="P5349" s="3"/>
      <c r="Q5349" s="4"/>
      <c r="R5349" s="5"/>
      <c r="AC5349" s="6"/>
    </row>
    <row r="5350" spans="16:29" x14ac:dyDescent="0.25">
      <c r="P5350" s="3"/>
      <c r="Q5350" s="4"/>
      <c r="R5350" s="5"/>
      <c r="AC5350" s="6"/>
    </row>
    <row r="5351" spans="16:29" x14ac:dyDescent="0.25">
      <c r="P5351" s="3"/>
      <c r="Q5351" s="4"/>
      <c r="R5351" s="5"/>
      <c r="AC5351" s="6"/>
    </row>
    <row r="5352" spans="16:29" x14ac:dyDescent="0.25">
      <c r="P5352" s="3"/>
      <c r="Q5352" s="4"/>
      <c r="R5352" s="5"/>
      <c r="AC5352" s="6"/>
    </row>
    <row r="5353" spans="16:29" x14ac:dyDescent="0.25">
      <c r="P5353" s="3"/>
      <c r="Q5353" s="4"/>
      <c r="R5353" s="5"/>
      <c r="AC5353" s="6"/>
    </row>
    <row r="5354" spans="16:29" x14ac:dyDescent="0.25">
      <c r="P5354" s="3"/>
      <c r="Q5354" s="4"/>
      <c r="R5354" s="5"/>
      <c r="AC5354" s="6"/>
    </row>
    <row r="5355" spans="16:29" x14ac:dyDescent="0.25">
      <c r="P5355" s="3"/>
      <c r="Q5355" s="4"/>
      <c r="R5355" s="5"/>
      <c r="AC5355" s="6"/>
    </row>
    <row r="5356" spans="16:29" x14ac:dyDescent="0.25">
      <c r="P5356" s="3"/>
      <c r="Q5356" s="4"/>
      <c r="R5356" s="5"/>
      <c r="AC5356" s="6"/>
    </row>
    <row r="5357" spans="16:29" x14ac:dyDescent="0.25">
      <c r="P5357" s="3"/>
      <c r="Q5357" s="4"/>
      <c r="R5357" s="5"/>
      <c r="AC5357" s="6"/>
    </row>
    <row r="5358" spans="16:29" x14ac:dyDescent="0.25">
      <c r="P5358" s="3"/>
      <c r="Q5358" s="4"/>
      <c r="R5358" s="5"/>
      <c r="AC5358" s="6"/>
    </row>
    <row r="5359" spans="16:29" x14ac:dyDescent="0.25">
      <c r="P5359" s="3"/>
      <c r="Q5359" s="4"/>
      <c r="R5359" s="5"/>
      <c r="AC5359" s="6"/>
    </row>
    <row r="5360" spans="16:29" x14ac:dyDescent="0.25">
      <c r="P5360" s="3"/>
      <c r="Q5360" s="4"/>
      <c r="R5360" s="5"/>
      <c r="AC5360" s="6"/>
    </row>
    <row r="5361" spans="16:29" x14ac:dyDescent="0.25">
      <c r="P5361" s="3"/>
      <c r="Q5361" s="4"/>
      <c r="R5361" s="5"/>
      <c r="AC5361" s="6"/>
    </row>
    <row r="5362" spans="16:29" x14ac:dyDescent="0.25">
      <c r="P5362" s="3"/>
      <c r="Q5362" s="4"/>
      <c r="R5362" s="5"/>
      <c r="AC5362" s="6"/>
    </row>
    <row r="5363" spans="16:29" x14ac:dyDescent="0.25">
      <c r="P5363" s="3"/>
      <c r="Q5363" s="4"/>
      <c r="R5363" s="5"/>
      <c r="AC5363" s="6"/>
    </row>
    <row r="5364" spans="16:29" x14ac:dyDescent="0.25">
      <c r="P5364" s="3"/>
      <c r="Q5364" s="4"/>
      <c r="R5364" s="5"/>
      <c r="AC5364" s="6"/>
    </row>
    <row r="5365" spans="16:29" x14ac:dyDescent="0.25">
      <c r="P5365" s="3"/>
      <c r="Q5365" s="4"/>
      <c r="R5365" s="5"/>
      <c r="AC5365" s="6"/>
    </row>
    <row r="5366" spans="16:29" x14ac:dyDescent="0.25">
      <c r="P5366" s="3"/>
      <c r="Q5366" s="4"/>
      <c r="R5366" s="5"/>
      <c r="AC5366" s="6"/>
    </row>
    <row r="5367" spans="16:29" x14ac:dyDescent="0.25">
      <c r="P5367" s="3"/>
      <c r="Q5367" s="4"/>
      <c r="R5367" s="5"/>
      <c r="AC5367" s="6"/>
    </row>
    <row r="5368" spans="16:29" x14ac:dyDescent="0.25">
      <c r="P5368" s="3"/>
      <c r="Q5368" s="4"/>
      <c r="R5368" s="5"/>
      <c r="AC5368" s="6"/>
    </row>
    <row r="5369" spans="16:29" x14ac:dyDescent="0.25">
      <c r="P5369" s="3"/>
      <c r="Q5369" s="4"/>
      <c r="R5369" s="5"/>
      <c r="AC5369" s="6"/>
    </row>
    <row r="5370" spans="16:29" x14ac:dyDescent="0.25">
      <c r="P5370" s="3"/>
      <c r="Q5370" s="4"/>
      <c r="R5370" s="5"/>
      <c r="AC5370" s="6"/>
    </row>
    <row r="5371" spans="16:29" x14ac:dyDescent="0.25">
      <c r="P5371" s="3"/>
      <c r="Q5371" s="4"/>
      <c r="R5371" s="5"/>
      <c r="AC5371" s="6"/>
    </row>
    <row r="5372" spans="16:29" x14ac:dyDescent="0.25">
      <c r="P5372" s="3"/>
      <c r="Q5372" s="4"/>
      <c r="R5372" s="5"/>
      <c r="AC5372" s="6"/>
    </row>
    <row r="5373" spans="16:29" x14ac:dyDescent="0.25">
      <c r="P5373" s="3"/>
      <c r="Q5373" s="4"/>
      <c r="R5373" s="5"/>
      <c r="AC5373" s="6"/>
    </row>
    <row r="5374" spans="16:29" x14ac:dyDescent="0.25">
      <c r="P5374" s="3"/>
      <c r="Q5374" s="4"/>
      <c r="R5374" s="5"/>
      <c r="AC5374" s="6"/>
    </row>
    <row r="5375" spans="16:29" x14ac:dyDescent="0.25">
      <c r="P5375" s="3"/>
      <c r="Q5375" s="4"/>
      <c r="R5375" s="5"/>
      <c r="AC5375" s="6"/>
    </row>
    <row r="5376" spans="16:29" x14ac:dyDescent="0.25">
      <c r="P5376" s="3"/>
      <c r="Q5376" s="4"/>
      <c r="R5376" s="5"/>
      <c r="AC5376" s="6"/>
    </row>
    <row r="5377" spans="16:29" x14ac:dyDescent="0.25">
      <c r="P5377" s="3"/>
      <c r="Q5377" s="4"/>
      <c r="R5377" s="5"/>
      <c r="AC5377" s="6"/>
    </row>
    <row r="5378" spans="16:29" x14ac:dyDescent="0.25">
      <c r="P5378" s="3"/>
      <c r="Q5378" s="4"/>
      <c r="R5378" s="5"/>
      <c r="AC5378" s="6"/>
    </row>
    <row r="5379" spans="16:29" x14ac:dyDescent="0.25">
      <c r="P5379" s="3"/>
      <c r="Q5379" s="4"/>
      <c r="R5379" s="5"/>
      <c r="AC5379" s="6"/>
    </row>
    <row r="5380" spans="16:29" x14ac:dyDescent="0.25">
      <c r="P5380" s="3"/>
      <c r="Q5380" s="4"/>
      <c r="R5380" s="5"/>
      <c r="AC5380" s="6"/>
    </row>
    <row r="5381" spans="16:29" x14ac:dyDescent="0.25">
      <c r="P5381" s="3"/>
      <c r="Q5381" s="4"/>
      <c r="R5381" s="5"/>
      <c r="AC5381" s="6"/>
    </row>
    <row r="5382" spans="16:29" x14ac:dyDescent="0.25">
      <c r="P5382" s="3"/>
      <c r="Q5382" s="4"/>
      <c r="R5382" s="5"/>
      <c r="AC5382" s="6"/>
    </row>
    <row r="5383" spans="16:29" x14ac:dyDescent="0.25">
      <c r="P5383" s="3"/>
      <c r="Q5383" s="4"/>
      <c r="R5383" s="5"/>
      <c r="AC5383" s="6"/>
    </row>
    <row r="5384" spans="16:29" x14ac:dyDescent="0.25">
      <c r="P5384" s="3"/>
      <c r="Q5384" s="4"/>
      <c r="R5384" s="5"/>
      <c r="AC5384" s="6"/>
    </row>
    <row r="5385" spans="16:29" x14ac:dyDescent="0.25">
      <c r="P5385" s="3"/>
      <c r="Q5385" s="4"/>
      <c r="R5385" s="5"/>
      <c r="AC5385" s="6"/>
    </row>
    <row r="5386" spans="16:29" x14ac:dyDescent="0.25">
      <c r="P5386" s="3"/>
      <c r="Q5386" s="4"/>
      <c r="R5386" s="5"/>
      <c r="AC5386" s="6"/>
    </row>
    <row r="5387" spans="16:29" x14ac:dyDescent="0.25">
      <c r="P5387" s="3"/>
      <c r="Q5387" s="4"/>
      <c r="R5387" s="5"/>
      <c r="AC5387" s="6"/>
    </row>
    <row r="5388" spans="16:29" x14ac:dyDescent="0.25">
      <c r="P5388" s="3"/>
      <c r="Q5388" s="4"/>
      <c r="R5388" s="5"/>
      <c r="AC5388" s="6"/>
    </row>
    <row r="5389" spans="16:29" x14ac:dyDescent="0.25">
      <c r="P5389" s="3"/>
      <c r="Q5389" s="4"/>
      <c r="R5389" s="5"/>
      <c r="AC5389" s="6"/>
    </row>
    <row r="5390" spans="16:29" x14ac:dyDescent="0.25">
      <c r="P5390" s="3"/>
      <c r="Q5390" s="4"/>
      <c r="R5390" s="5"/>
      <c r="AC5390" s="6"/>
    </row>
    <row r="5391" spans="16:29" x14ac:dyDescent="0.25">
      <c r="P5391" s="3"/>
      <c r="Q5391" s="4"/>
      <c r="R5391" s="5"/>
      <c r="AC5391" s="6"/>
    </row>
    <row r="5392" spans="16:29" x14ac:dyDescent="0.25">
      <c r="P5392" s="3"/>
      <c r="Q5392" s="4"/>
      <c r="R5392" s="5"/>
      <c r="AC5392" s="6"/>
    </row>
    <row r="5393" spans="16:29" x14ac:dyDescent="0.25">
      <c r="P5393" s="3"/>
      <c r="Q5393" s="4"/>
      <c r="R5393" s="5"/>
      <c r="AC5393" s="6"/>
    </row>
    <row r="5394" spans="16:29" x14ac:dyDescent="0.25">
      <c r="P5394" s="3"/>
      <c r="Q5394" s="4"/>
      <c r="R5394" s="5"/>
      <c r="AC5394" s="6"/>
    </row>
    <row r="5395" spans="16:29" x14ac:dyDescent="0.25">
      <c r="P5395" s="3"/>
      <c r="Q5395" s="4"/>
      <c r="R5395" s="5"/>
      <c r="AC5395" s="6"/>
    </row>
    <row r="5396" spans="16:29" x14ac:dyDescent="0.25">
      <c r="P5396" s="3"/>
      <c r="Q5396" s="4"/>
      <c r="R5396" s="5"/>
      <c r="AC5396" s="6"/>
    </row>
    <row r="5397" spans="16:29" x14ac:dyDescent="0.25">
      <c r="P5397" s="3"/>
      <c r="Q5397" s="4"/>
      <c r="R5397" s="5"/>
      <c r="AC5397" s="6"/>
    </row>
    <row r="5398" spans="16:29" x14ac:dyDescent="0.25">
      <c r="P5398" s="3"/>
      <c r="Q5398" s="4"/>
      <c r="R5398" s="5"/>
      <c r="AC5398" s="6"/>
    </row>
    <row r="5399" spans="16:29" x14ac:dyDescent="0.25">
      <c r="P5399" s="3"/>
      <c r="Q5399" s="4"/>
      <c r="R5399" s="5"/>
      <c r="AC5399" s="6"/>
    </row>
    <row r="5400" spans="16:29" x14ac:dyDescent="0.25">
      <c r="P5400" s="3"/>
      <c r="Q5400" s="4"/>
      <c r="R5400" s="5"/>
      <c r="AC5400" s="6"/>
    </row>
    <row r="5401" spans="16:29" x14ac:dyDescent="0.25">
      <c r="P5401" s="3"/>
      <c r="Q5401" s="4"/>
      <c r="R5401" s="5"/>
      <c r="AC5401" s="6"/>
    </row>
    <row r="5402" spans="16:29" x14ac:dyDescent="0.25">
      <c r="P5402" s="3"/>
      <c r="Q5402" s="4"/>
      <c r="R5402" s="5"/>
      <c r="AC5402" s="6"/>
    </row>
    <row r="5403" spans="16:29" x14ac:dyDescent="0.25">
      <c r="P5403" s="3"/>
      <c r="Q5403" s="4"/>
      <c r="R5403" s="5"/>
      <c r="AC5403" s="6"/>
    </row>
    <row r="5404" spans="16:29" x14ac:dyDescent="0.25">
      <c r="P5404" s="3"/>
      <c r="Q5404" s="4"/>
      <c r="R5404" s="5"/>
      <c r="AC5404" s="6"/>
    </row>
    <row r="5405" spans="16:29" x14ac:dyDescent="0.25">
      <c r="P5405" s="3"/>
      <c r="Q5405" s="4"/>
      <c r="R5405" s="5"/>
      <c r="AC5405" s="6"/>
    </row>
    <row r="5406" spans="16:29" x14ac:dyDescent="0.25">
      <c r="P5406" s="3"/>
      <c r="Q5406" s="4"/>
      <c r="R5406" s="5"/>
      <c r="AC5406" s="6"/>
    </row>
    <row r="5407" spans="16:29" x14ac:dyDescent="0.25">
      <c r="P5407" s="3"/>
      <c r="Q5407" s="4"/>
      <c r="R5407" s="5"/>
      <c r="AC5407" s="6"/>
    </row>
    <row r="5408" spans="16:29" x14ac:dyDescent="0.25">
      <c r="P5408" s="3"/>
      <c r="Q5408" s="4"/>
      <c r="R5408" s="5"/>
      <c r="AC5408" s="6"/>
    </row>
    <row r="5409" spans="16:29" x14ac:dyDescent="0.25">
      <c r="P5409" s="3"/>
      <c r="Q5409" s="4"/>
      <c r="R5409" s="5"/>
      <c r="AC5409" s="6"/>
    </row>
    <row r="5410" spans="16:29" x14ac:dyDescent="0.25">
      <c r="P5410" s="3"/>
      <c r="Q5410" s="4"/>
      <c r="R5410" s="5"/>
      <c r="AC5410" s="6"/>
    </row>
    <row r="5411" spans="16:29" x14ac:dyDescent="0.25">
      <c r="P5411" s="3"/>
      <c r="Q5411" s="4"/>
      <c r="R5411" s="5"/>
      <c r="AC5411" s="6"/>
    </row>
    <row r="5412" spans="16:29" x14ac:dyDescent="0.25">
      <c r="P5412" s="3"/>
      <c r="Q5412" s="4"/>
      <c r="R5412" s="5"/>
      <c r="AC5412" s="6"/>
    </row>
    <row r="5413" spans="16:29" x14ac:dyDescent="0.25">
      <c r="P5413" s="3"/>
      <c r="Q5413" s="4"/>
      <c r="R5413" s="5"/>
      <c r="AC5413" s="6"/>
    </row>
    <row r="5414" spans="16:29" x14ac:dyDescent="0.25">
      <c r="P5414" s="3"/>
      <c r="Q5414" s="4"/>
      <c r="R5414" s="5"/>
      <c r="AC5414" s="6"/>
    </row>
    <row r="5415" spans="16:29" x14ac:dyDescent="0.25">
      <c r="P5415" s="3"/>
      <c r="Q5415" s="4"/>
      <c r="R5415" s="5"/>
      <c r="AC5415" s="6"/>
    </row>
    <row r="5416" spans="16:29" x14ac:dyDescent="0.25">
      <c r="P5416" s="3"/>
      <c r="Q5416" s="4"/>
      <c r="R5416" s="5"/>
      <c r="AC5416" s="6"/>
    </row>
    <row r="5417" spans="16:29" x14ac:dyDescent="0.25">
      <c r="P5417" s="3"/>
      <c r="Q5417" s="4"/>
      <c r="R5417" s="5"/>
      <c r="AC5417" s="6"/>
    </row>
    <row r="5418" spans="16:29" x14ac:dyDescent="0.25">
      <c r="P5418" s="3"/>
      <c r="Q5418" s="4"/>
      <c r="R5418" s="5"/>
      <c r="AC5418" s="6"/>
    </row>
    <row r="5419" spans="16:29" x14ac:dyDescent="0.25">
      <c r="P5419" s="3"/>
      <c r="Q5419" s="4"/>
      <c r="R5419" s="5"/>
      <c r="AC5419" s="6"/>
    </row>
    <row r="5420" spans="16:29" x14ac:dyDescent="0.25">
      <c r="P5420" s="3"/>
      <c r="Q5420" s="4"/>
      <c r="R5420" s="5"/>
      <c r="AC5420" s="6"/>
    </row>
    <row r="5421" spans="16:29" x14ac:dyDescent="0.25">
      <c r="P5421" s="3"/>
      <c r="Q5421" s="4"/>
      <c r="R5421" s="5"/>
      <c r="AC5421" s="6"/>
    </row>
    <row r="5422" spans="16:29" x14ac:dyDescent="0.25">
      <c r="P5422" s="3"/>
      <c r="Q5422" s="4"/>
      <c r="R5422" s="5"/>
      <c r="AC5422" s="6"/>
    </row>
    <row r="5423" spans="16:29" x14ac:dyDescent="0.25">
      <c r="P5423" s="3"/>
      <c r="Q5423" s="4"/>
      <c r="R5423" s="5"/>
      <c r="AC5423" s="6"/>
    </row>
    <row r="5424" spans="16:29" x14ac:dyDescent="0.25">
      <c r="P5424" s="3"/>
      <c r="Q5424" s="4"/>
      <c r="R5424" s="5"/>
      <c r="AC5424" s="6"/>
    </row>
    <row r="5425" spans="16:29" x14ac:dyDescent="0.25">
      <c r="P5425" s="3"/>
      <c r="Q5425" s="4"/>
      <c r="R5425" s="5"/>
      <c r="AC5425" s="6"/>
    </row>
    <row r="5426" spans="16:29" x14ac:dyDescent="0.25">
      <c r="P5426" s="3"/>
      <c r="Q5426" s="4"/>
      <c r="R5426" s="5"/>
      <c r="AC5426" s="6"/>
    </row>
    <row r="5427" spans="16:29" x14ac:dyDescent="0.25">
      <c r="P5427" s="3"/>
      <c r="Q5427" s="4"/>
      <c r="R5427" s="5"/>
      <c r="AC5427" s="6"/>
    </row>
    <row r="5428" spans="16:29" x14ac:dyDescent="0.25">
      <c r="P5428" s="3"/>
      <c r="Q5428" s="4"/>
      <c r="R5428" s="5"/>
      <c r="AC5428" s="6"/>
    </row>
    <row r="5429" spans="16:29" x14ac:dyDescent="0.25">
      <c r="P5429" s="3"/>
      <c r="Q5429" s="4"/>
      <c r="R5429" s="5"/>
      <c r="AC5429" s="6"/>
    </row>
    <row r="5430" spans="16:29" x14ac:dyDescent="0.25">
      <c r="P5430" s="3"/>
      <c r="Q5430" s="4"/>
      <c r="R5430" s="5"/>
      <c r="AC5430" s="6"/>
    </row>
    <row r="5431" spans="16:29" x14ac:dyDescent="0.25">
      <c r="P5431" s="3"/>
      <c r="Q5431" s="4"/>
      <c r="R5431" s="5"/>
      <c r="AC5431" s="6"/>
    </row>
    <row r="5432" spans="16:29" x14ac:dyDescent="0.25">
      <c r="P5432" s="3"/>
      <c r="Q5432" s="4"/>
      <c r="R5432" s="5"/>
      <c r="AC5432" s="6"/>
    </row>
    <row r="5433" spans="16:29" x14ac:dyDescent="0.25">
      <c r="P5433" s="3"/>
      <c r="Q5433" s="4"/>
      <c r="R5433" s="5"/>
      <c r="AC5433" s="6"/>
    </row>
    <row r="5434" spans="16:29" x14ac:dyDescent="0.25">
      <c r="P5434" s="3"/>
      <c r="Q5434" s="4"/>
      <c r="R5434" s="5"/>
      <c r="AC5434" s="6"/>
    </row>
    <row r="5435" spans="16:29" x14ac:dyDescent="0.25">
      <c r="P5435" s="3"/>
      <c r="Q5435" s="4"/>
      <c r="R5435" s="5"/>
      <c r="AC5435" s="6"/>
    </row>
    <row r="5436" spans="16:29" x14ac:dyDescent="0.25">
      <c r="P5436" s="3"/>
      <c r="Q5436" s="4"/>
      <c r="R5436" s="5"/>
      <c r="AC5436" s="6"/>
    </row>
    <row r="5437" spans="16:29" x14ac:dyDescent="0.25">
      <c r="P5437" s="3"/>
      <c r="Q5437" s="4"/>
      <c r="R5437" s="5"/>
      <c r="AC5437" s="6"/>
    </row>
    <row r="5438" spans="16:29" x14ac:dyDescent="0.25">
      <c r="P5438" s="3"/>
      <c r="Q5438" s="4"/>
      <c r="R5438" s="5"/>
      <c r="AC5438" s="6"/>
    </row>
    <row r="5439" spans="16:29" x14ac:dyDescent="0.25">
      <c r="P5439" s="3"/>
      <c r="Q5439" s="4"/>
      <c r="R5439" s="5"/>
      <c r="AC5439" s="6"/>
    </row>
    <row r="5440" spans="16:29" x14ac:dyDescent="0.25">
      <c r="P5440" s="3"/>
      <c r="Q5440" s="4"/>
      <c r="R5440" s="5"/>
      <c r="AC5440" s="6"/>
    </row>
    <row r="5441" spans="16:29" x14ac:dyDescent="0.25">
      <c r="P5441" s="3"/>
      <c r="Q5441" s="4"/>
      <c r="R5441" s="5"/>
      <c r="AC5441" s="6"/>
    </row>
    <row r="5442" spans="16:29" x14ac:dyDescent="0.25">
      <c r="P5442" s="3"/>
      <c r="Q5442" s="4"/>
      <c r="R5442" s="5"/>
      <c r="AC5442" s="6"/>
    </row>
    <row r="5443" spans="16:29" x14ac:dyDescent="0.25">
      <c r="P5443" s="3"/>
      <c r="Q5443" s="4"/>
      <c r="R5443" s="5"/>
      <c r="AC5443" s="6"/>
    </row>
    <row r="5444" spans="16:29" x14ac:dyDescent="0.25">
      <c r="P5444" s="3"/>
      <c r="Q5444" s="4"/>
      <c r="R5444" s="5"/>
      <c r="AC5444" s="6"/>
    </row>
    <row r="5445" spans="16:29" x14ac:dyDescent="0.25">
      <c r="P5445" s="3"/>
      <c r="Q5445" s="4"/>
      <c r="R5445" s="5"/>
      <c r="AC5445" s="6"/>
    </row>
    <row r="5446" spans="16:29" x14ac:dyDescent="0.25">
      <c r="P5446" s="3"/>
      <c r="Q5446" s="4"/>
      <c r="R5446" s="5"/>
      <c r="AC5446" s="6"/>
    </row>
    <row r="5447" spans="16:29" x14ac:dyDescent="0.25">
      <c r="P5447" s="3"/>
      <c r="Q5447" s="4"/>
      <c r="R5447" s="5"/>
      <c r="AC5447" s="6"/>
    </row>
    <row r="5448" spans="16:29" x14ac:dyDescent="0.25">
      <c r="P5448" s="3"/>
      <c r="Q5448" s="4"/>
      <c r="R5448" s="5"/>
      <c r="AC5448" s="6"/>
    </row>
    <row r="5449" spans="16:29" x14ac:dyDescent="0.25">
      <c r="P5449" s="3"/>
      <c r="Q5449" s="4"/>
      <c r="R5449" s="5"/>
      <c r="AC5449" s="6"/>
    </row>
    <row r="5450" spans="16:29" x14ac:dyDescent="0.25">
      <c r="P5450" s="3"/>
      <c r="Q5450" s="4"/>
      <c r="R5450" s="5"/>
      <c r="AC5450" s="6"/>
    </row>
    <row r="5451" spans="16:29" x14ac:dyDescent="0.25">
      <c r="P5451" s="3"/>
      <c r="Q5451" s="4"/>
      <c r="R5451" s="5"/>
      <c r="AC5451" s="6"/>
    </row>
    <row r="5452" spans="16:29" x14ac:dyDescent="0.25">
      <c r="P5452" s="3"/>
      <c r="Q5452" s="4"/>
      <c r="R5452" s="5"/>
      <c r="AC5452" s="6"/>
    </row>
    <row r="5453" spans="16:29" x14ac:dyDescent="0.25">
      <c r="P5453" s="3"/>
      <c r="Q5453" s="4"/>
      <c r="R5453" s="5"/>
      <c r="AC5453" s="6"/>
    </row>
    <row r="5454" spans="16:29" x14ac:dyDescent="0.25">
      <c r="P5454" s="3"/>
      <c r="Q5454" s="4"/>
      <c r="R5454" s="5"/>
      <c r="AC5454" s="6"/>
    </row>
    <row r="5455" spans="16:29" x14ac:dyDescent="0.25">
      <c r="P5455" s="3"/>
      <c r="Q5455" s="4"/>
      <c r="R5455" s="5"/>
      <c r="AC5455" s="6"/>
    </row>
    <row r="5456" spans="16:29" x14ac:dyDescent="0.25">
      <c r="P5456" s="3"/>
      <c r="Q5456" s="4"/>
      <c r="R5456" s="5"/>
      <c r="AC5456" s="6"/>
    </row>
    <row r="5457" spans="16:29" x14ac:dyDescent="0.25">
      <c r="P5457" s="3"/>
      <c r="Q5457" s="4"/>
      <c r="R5457" s="5"/>
      <c r="AC5457" s="6"/>
    </row>
    <row r="5458" spans="16:29" x14ac:dyDescent="0.25">
      <c r="P5458" s="3"/>
      <c r="Q5458" s="4"/>
      <c r="R5458" s="5"/>
      <c r="AC5458" s="6"/>
    </row>
    <row r="5459" spans="16:29" x14ac:dyDescent="0.25">
      <c r="P5459" s="3"/>
      <c r="Q5459" s="4"/>
      <c r="R5459" s="5"/>
      <c r="AC5459" s="6"/>
    </row>
    <row r="5460" spans="16:29" x14ac:dyDescent="0.25">
      <c r="P5460" s="3"/>
      <c r="Q5460" s="4"/>
      <c r="R5460" s="5"/>
      <c r="AC5460" s="6"/>
    </row>
    <row r="5461" spans="16:29" x14ac:dyDescent="0.25">
      <c r="P5461" s="3"/>
      <c r="Q5461" s="4"/>
      <c r="R5461" s="5"/>
      <c r="AC5461" s="6"/>
    </row>
    <row r="5462" spans="16:29" x14ac:dyDescent="0.25">
      <c r="P5462" s="3"/>
      <c r="Q5462" s="4"/>
      <c r="R5462" s="5"/>
      <c r="AC5462" s="6"/>
    </row>
    <row r="5463" spans="16:29" x14ac:dyDescent="0.25">
      <c r="P5463" s="3"/>
      <c r="Q5463" s="4"/>
      <c r="R5463" s="5"/>
      <c r="AC5463" s="6"/>
    </row>
    <row r="5464" spans="16:29" x14ac:dyDescent="0.25">
      <c r="P5464" s="3"/>
      <c r="Q5464" s="4"/>
      <c r="R5464" s="5"/>
      <c r="AC5464" s="6"/>
    </row>
    <row r="5465" spans="16:29" x14ac:dyDescent="0.25">
      <c r="P5465" s="3"/>
      <c r="Q5465" s="4"/>
      <c r="R5465" s="5"/>
      <c r="AC5465" s="6"/>
    </row>
    <row r="5466" spans="16:29" x14ac:dyDescent="0.25">
      <c r="P5466" s="3"/>
      <c r="Q5466" s="4"/>
      <c r="R5466" s="5"/>
      <c r="AC5466" s="6"/>
    </row>
    <row r="5467" spans="16:29" x14ac:dyDescent="0.25">
      <c r="P5467" s="3"/>
      <c r="Q5467" s="4"/>
      <c r="R5467" s="5"/>
      <c r="AC5467" s="6"/>
    </row>
    <row r="5468" spans="16:29" x14ac:dyDescent="0.25">
      <c r="P5468" s="3"/>
      <c r="Q5468" s="4"/>
      <c r="R5468" s="5"/>
      <c r="AC5468" s="6"/>
    </row>
    <row r="5469" spans="16:29" x14ac:dyDescent="0.25">
      <c r="P5469" s="3"/>
      <c r="Q5469" s="4"/>
      <c r="R5469" s="5"/>
      <c r="AC5469" s="6"/>
    </row>
    <row r="5470" spans="16:29" x14ac:dyDescent="0.25">
      <c r="P5470" s="3"/>
      <c r="Q5470" s="4"/>
      <c r="R5470" s="5"/>
      <c r="AC5470" s="6"/>
    </row>
    <row r="5471" spans="16:29" x14ac:dyDescent="0.25">
      <c r="P5471" s="3"/>
      <c r="Q5471" s="4"/>
      <c r="R5471" s="5"/>
      <c r="AC5471" s="6"/>
    </row>
    <row r="5472" spans="16:29" x14ac:dyDescent="0.25">
      <c r="P5472" s="3"/>
      <c r="Q5472" s="4"/>
      <c r="R5472" s="5"/>
      <c r="AC5472" s="6"/>
    </row>
    <row r="5473" spans="16:29" x14ac:dyDescent="0.25">
      <c r="P5473" s="3"/>
      <c r="Q5473" s="4"/>
      <c r="R5473" s="5"/>
      <c r="AC5473" s="6"/>
    </row>
    <row r="5474" spans="16:29" x14ac:dyDescent="0.25">
      <c r="P5474" s="3"/>
      <c r="Q5474" s="4"/>
      <c r="R5474" s="5"/>
      <c r="AC5474" s="6"/>
    </row>
    <row r="5475" spans="16:29" x14ac:dyDescent="0.25">
      <c r="P5475" s="3"/>
      <c r="Q5475" s="4"/>
      <c r="R5475" s="5"/>
      <c r="AC5475" s="6"/>
    </row>
    <row r="5476" spans="16:29" x14ac:dyDescent="0.25">
      <c r="P5476" s="3"/>
      <c r="Q5476" s="4"/>
      <c r="R5476" s="5"/>
      <c r="AC5476" s="6"/>
    </row>
    <row r="5477" spans="16:29" x14ac:dyDescent="0.25">
      <c r="P5477" s="3"/>
      <c r="Q5477" s="4"/>
      <c r="R5477" s="5"/>
      <c r="AC5477" s="6"/>
    </row>
    <row r="5478" spans="16:29" x14ac:dyDescent="0.25">
      <c r="P5478" s="3"/>
      <c r="Q5478" s="4"/>
      <c r="R5478" s="5"/>
      <c r="AC5478" s="6"/>
    </row>
    <row r="5479" spans="16:29" x14ac:dyDescent="0.25">
      <c r="P5479" s="3"/>
      <c r="Q5479" s="4"/>
      <c r="R5479" s="5"/>
      <c r="AC5479" s="6"/>
    </row>
    <row r="5480" spans="16:29" x14ac:dyDescent="0.25">
      <c r="P5480" s="3"/>
      <c r="Q5480" s="4"/>
      <c r="R5480" s="5"/>
      <c r="AC5480" s="6"/>
    </row>
    <row r="5481" spans="16:29" x14ac:dyDescent="0.25">
      <c r="P5481" s="3"/>
      <c r="Q5481" s="4"/>
      <c r="R5481" s="5"/>
      <c r="AC5481" s="6"/>
    </row>
    <row r="5482" spans="16:29" x14ac:dyDescent="0.25">
      <c r="P5482" s="3"/>
      <c r="Q5482" s="4"/>
      <c r="R5482" s="5"/>
      <c r="AC5482" s="6"/>
    </row>
    <row r="5483" spans="16:29" x14ac:dyDescent="0.25">
      <c r="P5483" s="3"/>
      <c r="Q5483" s="4"/>
      <c r="R5483" s="5"/>
      <c r="AC5483" s="6"/>
    </row>
    <row r="5484" spans="16:29" x14ac:dyDescent="0.25">
      <c r="P5484" s="3"/>
      <c r="Q5484" s="4"/>
      <c r="R5484" s="5"/>
      <c r="AC5484" s="6"/>
    </row>
    <row r="5485" spans="16:29" x14ac:dyDescent="0.25">
      <c r="P5485" s="3"/>
      <c r="Q5485" s="4"/>
      <c r="R5485" s="5"/>
      <c r="AC5485" s="6"/>
    </row>
    <row r="5486" spans="16:29" x14ac:dyDescent="0.25">
      <c r="P5486" s="3"/>
      <c r="Q5486" s="4"/>
      <c r="R5486" s="5"/>
      <c r="AC5486" s="6"/>
    </row>
    <row r="5487" spans="16:29" x14ac:dyDescent="0.25">
      <c r="P5487" s="3"/>
      <c r="Q5487" s="4"/>
      <c r="R5487" s="5"/>
      <c r="AC5487" s="6"/>
    </row>
    <row r="5488" spans="16:29" x14ac:dyDescent="0.25">
      <c r="P5488" s="3"/>
      <c r="Q5488" s="4"/>
      <c r="R5488" s="5"/>
      <c r="AC5488" s="6"/>
    </row>
    <row r="5489" spans="16:29" x14ac:dyDescent="0.25">
      <c r="P5489" s="3"/>
      <c r="Q5489" s="4"/>
      <c r="R5489" s="5"/>
      <c r="AC5489" s="6"/>
    </row>
    <row r="5490" spans="16:29" x14ac:dyDescent="0.25">
      <c r="P5490" s="3"/>
      <c r="Q5490" s="4"/>
      <c r="R5490" s="5"/>
      <c r="AC5490" s="6"/>
    </row>
    <row r="5491" spans="16:29" x14ac:dyDescent="0.25">
      <c r="P5491" s="3"/>
      <c r="Q5491" s="4"/>
      <c r="R5491" s="5"/>
      <c r="AC5491" s="6"/>
    </row>
    <row r="5492" spans="16:29" x14ac:dyDescent="0.25">
      <c r="P5492" s="3"/>
      <c r="Q5492" s="4"/>
      <c r="R5492" s="5"/>
      <c r="AC5492" s="6"/>
    </row>
    <row r="5493" spans="16:29" x14ac:dyDescent="0.25">
      <c r="P5493" s="3"/>
      <c r="Q5493" s="4"/>
      <c r="R5493" s="5"/>
      <c r="AC5493" s="6"/>
    </row>
    <row r="5494" spans="16:29" x14ac:dyDescent="0.25">
      <c r="P5494" s="3"/>
      <c r="Q5494" s="4"/>
      <c r="R5494" s="5"/>
      <c r="AC5494" s="6"/>
    </row>
    <row r="5495" spans="16:29" x14ac:dyDescent="0.25">
      <c r="P5495" s="3"/>
      <c r="Q5495" s="4"/>
      <c r="R5495" s="5"/>
      <c r="AC5495" s="6"/>
    </row>
    <row r="5496" spans="16:29" x14ac:dyDescent="0.25">
      <c r="P5496" s="3"/>
      <c r="Q5496" s="4"/>
      <c r="R5496" s="5"/>
      <c r="AC5496" s="6"/>
    </row>
    <row r="5497" spans="16:29" x14ac:dyDescent="0.25">
      <c r="P5497" s="3"/>
      <c r="Q5497" s="4"/>
      <c r="R5497" s="5"/>
      <c r="AC5497" s="6"/>
    </row>
    <row r="5498" spans="16:29" x14ac:dyDescent="0.25">
      <c r="P5498" s="3"/>
      <c r="Q5498" s="4"/>
      <c r="R5498" s="5"/>
      <c r="AC5498" s="6"/>
    </row>
    <row r="5499" spans="16:29" x14ac:dyDescent="0.25">
      <c r="P5499" s="3"/>
      <c r="Q5499" s="4"/>
      <c r="R5499" s="5"/>
      <c r="AC5499" s="6"/>
    </row>
    <row r="5500" spans="16:29" x14ac:dyDescent="0.25">
      <c r="P5500" s="3"/>
      <c r="Q5500" s="4"/>
      <c r="R5500" s="5"/>
      <c r="AC5500" s="6"/>
    </row>
    <row r="5501" spans="16:29" x14ac:dyDescent="0.25">
      <c r="P5501" s="3"/>
      <c r="Q5501" s="4"/>
      <c r="R5501" s="5"/>
      <c r="AC5501" s="6"/>
    </row>
    <row r="5502" spans="16:29" x14ac:dyDescent="0.25">
      <c r="P5502" s="3"/>
      <c r="Q5502" s="4"/>
      <c r="R5502" s="5"/>
      <c r="AC5502" s="6"/>
    </row>
    <row r="5503" spans="16:29" x14ac:dyDescent="0.25">
      <c r="P5503" s="3"/>
      <c r="Q5503" s="4"/>
      <c r="R5503" s="5"/>
      <c r="AC5503" s="6"/>
    </row>
    <row r="5504" spans="16:29" x14ac:dyDescent="0.25">
      <c r="P5504" s="3"/>
      <c r="Q5504" s="4"/>
      <c r="R5504" s="5"/>
      <c r="AC5504" s="6"/>
    </row>
    <row r="5505" spans="16:29" x14ac:dyDescent="0.25">
      <c r="P5505" s="3"/>
      <c r="Q5505" s="4"/>
      <c r="R5505" s="5"/>
      <c r="AC5505" s="6"/>
    </row>
    <row r="5506" spans="16:29" x14ac:dyDescent="0.25">
      <c r="P5506" s="3"/>
      <c r="Q5506" s="4"/>
      <c r="R5506" s="5"/>
      <c r="AC5506" s="6"/>
    </row>
    <row r="5507" spans="16:29" x14ac:dyDescent="0.25">
      <c r="P5507" s="3"/>
      <c r="Q5507" s="4"/>
      <c r="R5507" s="5"/>
      <c r="AC5507" s="6"/>
    </row>
    <row r="5508" spans="16:29" x14ac:dyDescent="0.25">
      <c r="P5508" s="3"/>
      <c r="Q5508" s="4"/>
      <c r="R5508" s="5"/>
      <c r="AC5508" s="6"/>
    </row>
    <row r="5509" spans="16:29" x14ac:dyDescent="0.25">
      <c r="P5509" s="3"/>
      <c r="Q5509" s="4"/>
      <c r="R5509" s="5"/>
      <c r="AC5509" s="6"/>
    </row>
    <row r="5510" spans="16:29" x14ac:dyDescent="0.25">
      <c r="P5510" s="3"/>
      <c r="Q5510" s="4"/>
      <c r="R5510" s="5"/>
      <c r="AC5510" s="6"/>
    </row>
    <row r="5511" spans="16:29" x14ac:dyDescent="0.25">
      <c r="P5511" s="3"/>
      <c r="Q5511" s="4"/>
      <c r="R5511" s="5"/>
      <c r="AC5511" s="6"/>
    </row>
    <row r="5512" spans="16:29" x14ac:dyDescent="0.25">
      <c r="P5512" s="3"/>
      <c r="Q5512" s="4"/>
      <c r="R5512" s="5"/>
      <c r="AC5512" s="6"/>
    </row>
    <row r="5513" spans="16:29" x14ac:dyDescent="0.25">
      <c r="P5513" s="3"/>
      <c r="Q5513" s="4"/>
      <c r="R5513" s="5"/>
      <c r="AC5513" s="6"/>
    </row>
    <row r="5514" spans="16:29" x14ac:dyDescent="0.25">
      <c r="P5514" s="3"/>
      <c r="Q5514" s="4"/>
      <c r="R5514" s="5"/>
      <c r="AC5514" s="6"/>
    </row>
    <row r="5515" spans="16:29" x14ac:dyDescent="0.25">
      <c r="P5515" s="3"/>
      <c r="Q5515" s="4"/>
      <c r="R5515" s="5"/>
      <c r="AC5515" s="6"/>
    </row>
    <row r="5516" spans="16:29" x14ac:dyDescent="0.25">
      <c r="P5516" s="3"/>
      <c r="Q5516" s="4"/>
      <c r="R5516" s="5"/>
      <c r="AC5516" s="6"/>
    </row>
    <row r="5517" spans="16:29" x14ac:dyDescent="0.25">
      <c r="P5517" s="3"/>
      <c r="Q5517" s="4"/>
      <c r="R5517" s="5"/>
      <c r="AC5517" s="6"/>
    </row>
    <row r="5518" spans="16:29" x14ac:dyDescent="0.25">
      <c r="P5518" s="3"/>
      <c r="Q5518" s="4"/>
      <c r="R5518" s="5"/>
      <c r="AC5518" s="6"/>
    </row>
    <row r="5519" spans="16:29" x14ac:dyDescent="0.25">
      <c r="P5519" s="3"/>
      <c r="Q5519" s="4"/>
      <c r="R5519" s="5"/>
      <c r="AC5519" s="6"/>
    </row>
    <row r="5520" spans="16:29" x14ac:dyDescent="0.25">
      <c r="P5520" s="3"/>
      <c r="Q5520" s="4"/>
      <c r="R5520" s="5"/>
      <c r="AC5520" s="6"/>
    </row>
    <row r="5521" spans="16:29" x14ac:dyDescent="0.25">
      <c r="P5521" s="3"/>
      <c r="Q5521" s="4"/>
      <c r="R5521" s="5"/>
      <c r="AC5521" s="6"/>
    </row>
    <row r="5522" spans="16:29" x14ac:dyDescent="0.25">
      <c r="P5522" s="3"/>
      <c r="Q5522" s="4"/>
      <c r="R5522" s="5"/>
      <c r="AC5522" s="6"/>
    </row>
    <row r="5523" spans="16:29" x14ac:dyDescent="0.25">
      <c r="P5523" s="3"/>
      <c r="Q5523" s="4"/>
      <c r="R5523" s="5"/>
      <c r="AC5523" s="6"/>
    </row>
    <row r="5524" spans="16:29" x14ac:dyDescent="0.25">
      <c r="P5524" s="3"/>
      <c r="Q5524" s="4"/>
      <c r="R5524" s="5"/>
      <c r="AC5524" s="6"/>
    </row>
    <row r="5525" spans="16:29" x14ac:dyDescent="0.25">
      <c r="P5525" s="3"/>
      <c r="Q5525" s="4"/>
      <c r="R5525" s="5"/>
      <c r="AC5525" s="6"/>
    </row>
    <row r="5526" spans="16:29" x14ac:dyDescent="0.25">
      <c r="P5526" s="3"/>
      <c r="Q5526" s="4"/>
      <c r="R5526" s="5"/>
      <c r="AC5526" s="6"/>
    </row>
    <row r="5527" spans="16:29" x14ac:dyDescent="0.25">
      <c r="P5527" s="3"/>
      <c r="Q5527" s="4"/>
      <c r="R5527" s="5"/>
      <c r="AC5527" s="6"/>
    </row>
    <row r="5528" spans="16:29" x14ac:dyDescent="0.25">
      <c r="P5528" s="3"/>
      <c r="Q5528" s="4"/>
      <c r="R5528" s="5"/>
      <c r="AC5528" s="6"/>
    </row>
    <row r="5529" spans="16:29" x14ac:dyDescent="0.25">
      <c r="P5529" s="3"/>
      <c r="Q5529" s="4"/>
      <c r="R5529" s="5"/>
      <c r="AC5529" s="6"/>
    </row>
    <row r="5530" spans="16:29" x14ac:dyDescent="0.25">
      <c r="P5530" s="3"/>
      <c r="Q5530" s="4"/>
      <c r="R5530" s="5"/>
      <c r="AC5530" s="6"/>
    </row>
    <row r="5531" spans="16:29" x14ac:dyDescent="0.25">
      <c r="P5531" s="3"/>
      <c r="Q5531" s="4"/>
      <c r="R5531" s="5"/>
      <c r="AC5531" s="6"/>
    </row>
    <row r="5532" spans="16:29" x14ac:dyDescent="0.25">
      <c r="P5532" s="3"/>
      <c r="Q5532" s="4"/>
      <c r="R5532" s="5"/>
      <c r="AC5532" s="6"/>
    </row>
    <row r="5533" spans="16:29" x14ac:dyDescent="0.25">
      <c r="P5533" s="3"/>
      <c r="Q5533" s="4"/>
      <c r="R5533" s="5"/>
      <c r="AC5533" s="6"/>
    </row>
    <row r="5534" spans="16:29" x14ac:dyDescent="0.25">
      <c r="P5534" s="3"/>
      <c r="Q5534" s="4"/>
      <c r="R5534" s="5"/>
      <c r="AC5534" s="6"/>
    </row>
    <row r="5535" spans="16:29" x14ac:dyDescent="0.25">
      <c r="P5535" s="3"/>
      <c r="Q5535" s="4"/>
      <c r="R5535" s="5"/>
      <c r="AC5535" s="6"/>
    </row>
    <row r="5536" spans="16:29" x14ac:dyDescent="0.25">
      <c r="P5536" s="3"/>
      <c r="Q5536" s="4"/>
      <c r="R5536" s="5"/>
      <c r="AC5536" s="6"/>
    </row>
    <row r="5537" spans="16:29" x14ac:dyDescent="0.25">
      <c r="P5537" s="3"/>
      <c r="Q5537" s="4"/>
      <c r="R5537" s="5"/>
      <c r="AC5537" s="6"/>
    </row>
    <row r="5538" spans="16:29" x14ac:dyDescent="0.25">
      <c r="P5538" s="3"/>
      <c r="Q5538" s="4"/>
      <c r="R5538" s="5"/>
      <c r="AC5538" s="6"/>
    </row>
    <row r="5539" spans="16:29" x14ac:dyDescent="0.25">
      <c r="P5539" s="3"/>
      <c r="Q5539" s="4"/>
      <c r="R5539" s="5"/>
      <c r="AC5539" s="6"/>
    </row>
    <row r="5540" spans="16:29" x14ac:dyDescent="0.25">
      <c r="P5540" s="3"/>
      <c r="Q5540" s="4"/>
      <c r="R5540" s="5"/>
      <c r="AC5540" s="6"/>
    </row>
    <row r="5541" spans="16:29" x14ac:dyDescent="0.25">
      <c r="P5541" s="3"/>
      <c r="Q5541" s="4"/>
      <c r="R5541" s="5"/>
      <c r="AC5541" s="6"/>
    </row>
    <row r="5542" spans="16:29" x14ac:dyDescent="0.25">
      <c r="P5542" s="3"/>
      <c r="Q5542" s="4"/>
      <c r="R5542" s="5"/>
      <c r="AC5542" s="6"/>
    </row>
    <row r="5543" spans="16:29" x14ac:dyDescent="0.25">
      <c r="P5543" s="3"/>
      <c r="Q5543" s="4"/>
      <c r="R5543" s="5"/>
      <c r="AC5543" s="6"/>
    </row>
    <row r="5544" spans="16:29" x14ac:dyDescent="0.25">
      <c r="P5544" s="3"/>
      <c r="Q5544" s="4"/>
      <c r="R5544" s="5"/>
      <c r="AC5544" s="6"/>
    </row>
    <row r="5545" spans="16:29" x14ac:dyDescent="0.25">
      <c r="P5545" s="3"/>
      <c r="Q5545" s="4"/>
      <c r="R5545" s="5"/>
      <c r="AC5545" s="6"/>
    </row>
    <row r="5546" spans="16:29" x14ac:dyDescent="0.25">
      <c r="P5546" s="3"/>
      <c r="Q5546" s="4"/>
      <c r="R5546" s="5"/>
      <c r="AC5546" s="6"/>
    </row>
    <row r="5547" spans="16:29" x14ac:dyDescent="0.25">
      <c r="P5547" s="3"/>
      <c r="Q5547" s="4"/>
      <c r="R5547" s="5"/>
      <c r="AC5547" s="6"/>
    </row>
    <row r="5548" spans="16:29" x14ac:dyDescent="0.25">
      <c r="P5548" s="3"/>
      <c r="Q5548" s="4"/>
      <c r="R5548" s="5"/>
      <c r="AC5548" s="6"/>
    </row>
    <row r="5549" spans="16:29" x14ac:dyDescent="0.25">
      <c r="P5549" s="3"/>
      <c r="Q5549" s="4"/>
      <c r="R5549" s="5"/>
      <c r="AC5549" s="6"/>
    </row>
    <row r="5550" spans="16:29" x14ac:dyDescent="0.25">
      <c r="P5550" s="3"/>
      <c r="Q5550" s="4"/>
      <c r="R5550" s="5"/>
      <c r="AC5550" s="6"/>
    </row>
    <row r="5551" spans="16:29" x14ac:dyDescent="0.25">
      <c r="P5551" s="3"/>
      <c r="Q5551" s="4"/>
      <c r="R5551" s="5"/>
      <c r="AC5551" s="6"/>
    </row>
    <row r="5552" spans="16:29" x14ac:dyDescent="0.25">
      <c r="P5552" s="3"/>
      <c r="Q5552" s="4"/>
      <c r="R5552" s="5"/>
      <c r="AC5552" s="6"/>
    </row>
    <row r="5553" spans="16:29" x14ac:dyDescent="0.25">
      <c r="P5553" s="3"/>
      <c r="Q5553" s="4"/>
      <c r="R5553" s="5"/>
      <c r="AC5553" s="6"/>
    </row>
    <row r="5554" spans="16:29" x14ac:dyDescent="0.25">
      <c r="P5554" s="3"/>
      <c r="Q5554" s="4"/>
      <c r="R5554" s="5"/>
      <c r="AC5554" s="6"/>
    </row>
    <row r="5555" spans="16:29" x14ac:dyDescent="0.25">
      <c r="P5555" s="3"/>
      <c r="Q5555" s="4"/>
      <c r="R5555" s="5"/>
      <c r="AC5555" s="6"/>
    </row>
    <row r="5556" spans="16:29" x14ac:dyDescent="0.25">
      <c r="P5556" s="3"/>
      <c r="Q5556" s="4"/>
      <c r="R5556" s="5"/>
      <c r="AC5556" s="6"/>
    </row>
    <row r="5557" spans="16:29" x14ac:dyDescent="0.25">
      <c r="P5557" s="3"/>
      <c r="Q5557" s="4"/>
      <c r="R5557" s="5"/>
      <c r="AC5557" s="6"/>
    </row>
    <row r="5558" spans="16:29" x14ac:dyDescent="0.25">
      <c r="P5558" s="3"/>
      <c r="Q5558" s="4"/>
      <c r="R5558" s="5"/>
      <c r="AC5558" s="6"/>
    </row>
    <row r="5559" spans="16:29" x14ac:dyDescent="0.25">
      <c r="P5559" s="3"/>
      <c r="Q5559" s="4"/>
      <c r="R5559" s="5"/>
      <c r="AC5559" s="6"/>
    </row>
    <row r="5560" spans="16:29" x14ac:dyDescent="0.25">
      <c r="P5560" s="3"/>
      <c r="Q5560" s="4"/>
      <c r="R5560" s="5"/>
      <c r="AC5560" s="6"/>
    </row>
    <row r="5561" spans="16:29" x14ac:dyDescent="0.25">
      <c r="P5561" s="3"/>
      <c r="Q5561" s="4"/>
      <c r="R5561" s="5"/>
      <c r="AC5561" s="6"/>
    </row>
    <row r="5562" spans="16:29" x14ac:dyDescent="0.25">
      <c r="P5562" s="3"/>
      <c r="Q5562" s="4"/>
      <c r="R5562" s="5"/>
      <c r="AC5562" s="6"/>
    </row>
    <row r="5563" spans="16:29" x14ac:dyDescent="0.25">
      <c r="P5563" s="3"/>
      <c r="Q5563" s="4"/>
      <c r="R5563" s="5"/>
      <c r="AC5563" s="6"/>
    </row>
    <row r="5564" spans="16:29" x14ac:dyDescent="0.25">
      <c r="P5564" s="3"/>
      <c r="Q5564" s="4"/>
      <c r="R5564" s="5"/>
      <c r="AC5564" s="6"/>
    </row>
    <row r="5565" spans="16:29" x14ac:dyDescent="0.25">
      <c r="P5565" s="3"/>
      <c r="Q5565" s="4"/>
      <c r="R5565" s="5"/>
      <c r="AC5565" s="6"/>
    </row>
    <row r="5566" spans="16:29" x14ac:dyDescent="0.25">
      <c r="P5566" s="3"/>
      <c r="Q5566" s="4"/>
      <c r="R5566" s="5"/>
      <c r="AC5566" s="6"/>
    </row>
    <row r="5567" spans="16:29" x14ac:dyDescent="0.25">
      <c r="P5567" s="3"/>
      <c r="Q5567" s="4"/>
      <c r="R5567" s="5"/>
      <c r="AC5567" s="6"/>
    </row>
    <row r="5568" spans="16:29" x14ac:dyDescent="0.25">
      <c r="P5568" s="3"/>
      <c r="Q5568" s="4"/>
      <c r="R5568" s="5"/>
      <c r="AC5568" s="6"/>
    </row>
    <row r="5569" spans="16:29" x14ac:dyDescent="0.25">
      <c r="P5569" s="3"/>
      <c r="Q5569" s="4"/>
      <c r="R5569" s="5"/>
      <c r="AC5569" s="6"/>
    </row>
    <row r="5570" spans="16:29" x14ac:dyDescent="0.25">
      <c r="P5570" s="3"/>
      <c r="Q5570" s="4"/>
      <c r="R5570" s="5"/>
      <c r="AC5570" s="6"/>
    </row>
    <row r="5571" spans="16:29" x14ac:dyDescent="0.25">
      <c r="P5571" s="3"/>
      <c r="Q5571" s="4"/>
      <c r="R5571" s="5"/>
      <c r="AC5571" s="6"/>
    </row>
    <row r="5572" spans="16:29" x14ac:dyDescent="0.25">
      <c r="P5572" s="3"/>
      <c r="Q5572" s="4"/>
      <c r="R5572" s="5"/>
      <c r="AC5572" s="6"/>
    </row>
    <row r="5573" spans="16:29" x14ac:dyDescent="0.25">
      <c r="P5573" s="3"/>
      <c r="Q5573" s="4"/>
      <c r="R5573" s="5"/>
      <c r="AC5573" s="6"/>
    </row>
    <row r="5574" spans="16:29" x14ac:dyDescent="0.25">
      <c r="P5574" s="3"/>
      <c r="Q5574" s="4"/>
      <c r="R5574" s="5"/>
      <c r="AC5574" s="6"/>
    </row>
    <row r="5575" spans="16:29" x14ac:dyDescent="0.25">
      <c r="P5575" s="3"/>
      <c r="Q5575" s="4"/>
      <c r="R5575" s="5"/>
      <c r="AC5575" s="6"/>
    </row>
    <row r="5576" spans="16:29" x14ac:dyDescent="0.25">
      <c r="P5576" s="3"/>
      <c r="Q5576" s="4"/>
      <c r="R5576" s="5"/>
      <c r="AC5576" s="6"/>
    </row>
    <row r="5577" spans="16:29" x14ac:dyDescent="0.25">
      <c r="P5577" s="3"/>
      <c r="Q5577" s="4"/>
      <c r="R5577" s="5"/>
      <c r="AC5577" s="6"/>
    </row>
    <row r="5578" spans="16:29" x14ac:dyDescent="0.25">
      <c r="P5578" s="3"/>
      <c r="Q5578" s="4"/>
      <c r="R5578" s="5"/>
      <c r="AC5578" s="6"/>
    </row>
    <row r="5579" spans="16:29" x14ac:dyDescent="0.25">
      <c r="P5579" s="3"/>
      <c r="Q5579" s="4"/>
      <c r="R5579" s="5"/>
      <c r="AC5579" s="6"/>
    </row>
    <row r="5580" spans="16:29" x14ac:dyDescent="0.25">
      <c r="P5580" s="3"/>
      <c r="Q5580" s="4"/>
      <c r="R5580" s="5"/>
      <c r="AC5580" s="6"/>
    </row>
    <row r="5581" spans="16:29" x14ac:dyDescent="0.25">
      <c r="P5581" s="3"/>
      <c r="Q5581" s="4"/>
      <c r="R5581" s="5"/>
      <c r="AC5581" s="6"/>
    </row>
    <row r="5582" spans="16:29" x14ac:dyDescent="0.25">
      <c r="P5582" s="3"/>
      <c r="Q5582" s="4"/>
      <c r="R5582" s="5"/>
      <c r="AC5582" s="6"/>
    </row>
    <row r="5583" spans="16:29" x14ac:dyDescent="0.25">
      <c r="P5583" s="3"/>
      <c r="Q5583" s="4"/>
      <c r="R5583" s="5"/>
      <c r="AC5583" s="6"/>
    </row>
    <row r="5584" spans="16:29" x14ac:dyDescent="0.25">
      <c r="P5584" s="3"/>
      <c r="Q5584" s="4"/>
      <c r="R5584" s="5"/>
      <c r="AC5584" s="6"/>
    </row>
    <row r="5585" spans="16:29" x14ac:dyDescent="0.25">
      <c r="P5585" s="3"/>
      <c r="Q5585" s="4"/>
      <c r="R5585" s="5"/>
      <c r="AC5585" s="6"/>
    </row>
    <row r="5586" spans="16:29" x14ac:dyDescent="0.25">
      <c r="P5586" s="3"/>
      <c r="Q5586" s="4"/>
      <c r="R5586" s="5"/>
      <c r="AC5586" s="6"/>
    </row>
    <row r="5587" spans="16:29" x14ac:dyDescent="0.25">
      <c r="P5587" s="3"/>
      <c r="Q5587" s="4"/>
      <c r="R5587" s="5"/>
      <c r="AC5587" s="6"/>
    </row>
    <row r="5588" spans="16:29" x14ac:dyDescent="0.25">
      <c r="P5588" s="3"/>
      <c r="Q5588" s="4"/>
      <c r="R5588" s="5"/>
      <c r="AC5588" s="6"/>
    </row>
    <row r="5589" spans="16:29" x14ac:dyDescent="0.25">
      <c r="P5589" s="3"/>
      <c r="Q5589" s="4"/>
      <c r="R5589" s="5"/>
      <c r="AC5589" s="6"/>
    </row>
    <row r="5590" spans="16:29" x14ac:dyDescent="0.25">
      <c r="P5590" s="3"/>
      <c r="Q5590" s="4"/>
      <c r="R5590" s="5"/>
      <c r="AC5590" s="6"/>
    </row>
    <row r="5591" spans="16:29" x14ac:dyDescent="0.25">
      <c r="P5591" s="3"/>
      <c r="Q5591" s="4"/>
      <c r="R5591" s="5"/>
      <c r="AC5591" s="6"/>
    </row>
    <row r="5592" spans="16:29" x14ac:dyDescent="0.25">
      <c r="P5592" s="3"/>
      <c r="Q5592" s="4"/>
      <c r="R5592" s="5"/>
      <c r="AC5592" s="6"/>
    </row>
    <row r="5593" spans="16:29" x14ac:dyDescent="0.25">
      <c r="P5593" s="3"/>
      <c r="Q5593" s="4"/>
      <c r="R5593" s="5"/>
      <c r="AC5593" s="6"/>
    </row>
    <row r="5594" spans="16:29" x14ac:dyDescent="0.25">
      <c r="P5594" s="3"/>
      <c r="Q5594" s="4"/>
      <c r="R5594" s="5"/>
      <c r="AC5594" s="6"/>
    </row>
    <row r="5595" spans="16:29" x14ac:dyDescent="0.25">
      <c r="P5595" s="3"/>
      <c r="Q5595" s="4"/>
      <c r="R5595" s="5"/>
      <c r="AC5595" s="6"/>
    </row>
    <row r="5596" spans="16:29" x14ac:dyDescent="0.25">
      <c r="P5596" s="3"/>
      <c r="Q5596" s="4"/>
      <c r="R5596" s="5"/>
      <c r="AC5596" s="6"/>
    </row>
    <row r="5597" spans="16:29" x14ac:dyDescent="0.25">
      <c r="P5597" s="3"/>
      <c r="Q5597" s="4"/>
      <c r="R5597" s="5"/>
      <c r="AC5597" s="6"/>
    </row>
    <row r="5598" spans="16:29" x14ac:dyDescent="0.25">
      <c r="P5598" s="3"/>
      <c r="Q5598" s="4"/>
      <c r="R5598" s="5"/>
      <c r="AC5598" s="6"/>
    </row>
    <row r="5599" spans="16:29" x14ac:dyDescent="0.25">
      <c r="P5599" s="3"/>
      <c r="Q5599" s="4"/>
      <c r="R5599" s="5"/>
      <c r="AC5599" s="6"/>
    </row>
    <row r="5600" spans="16:29" x14ac:dyDescent="0.25">
      <c r="P5600" s="3"/>
      <c r="Q5600" s="4"/>
      <c r="R5600" s="5"/>
      <c r="AC5600" s="6"/>
    </row>
    <row r="5601" spans="16:29" x14ac:dyDescent="0.25">
      <c r="P5601" s="3"/>
      <c r="Q5601" s="4"/>
      <c r="R5601" s="5"/>
      <c r="AC5601" s="6"/>
    </row>
    <row r="5602" spans="16:29" x14ac:dyDescent="0.25">
      <c r="P5602" s="3"/>
      <c r="Q5602" s="4"/>
      <c r="R5602" s="5"/>
      <c r="AC5602" s="6"/>
    </row>
    <row r="5603" spans="16:29" x14ac:dyDescent="0.25">
      <c r="P5603" s="3"/>
      <c r="Q5603" s="4"/>
      <c r="R5603" s="5"/>
      <c r="AC5603" s="6"/>
    </row>
    <row r="5604" spans="16:29" x14ac:dyDescent="0.25">
      <c r="P5604" s="3"/>
      <c r="Q5604" s="4"/>
      <c r="R5604" s="5"/>
      <c r="AC5604" s="6"/>
    </row>
    <row r="5605" spans="16:29" x14ac:dyDescent="0.25">
      <c r="P5605" s="3"/>
      <c r="Q5605" s="4"/>
      <c r="R5605" s="5"/>
      <c r="AC5605" s="6"/>
    </row>
    <row r="5606" spans="16:29" x14ac:dyDescent="0.25">
      <c r="P5606" s="3"/>
      <c r="Q5606" s="4"/>
      <c r="R5606" s="5"/>
      <c r="AC5606" s="6"/>
    </row>
    <row r="5607" spans="16:29" x14ac:dyDescent="0.25">
      <c r="P5607" s="3"/>
      <c r="Q5607" s="4"/>
      <c r="R5607" s="5"/>
      <c r="AC5607" s="6"/>
    </row>
    <row r="5608" spans="16:29" x14ac:dyDescent="0.25">
      <c r="P5608" s="3"/>
      <c r="Q5608" s="4"/>
      <c r="R5608" s="5"/>
      <c r="AC5608" s="6"/>
    </row>
    <row r="5609" spans="16:29" x14ac:dyDescent="0.25">
      <c r="P5609" s="3"/>
      <c r="Q5609" s="4"/>
      <c r="R5609" s="5"/>
      <c r="AC5609" s="6"/>
    </row>
    <row r="5610" spans="16:29" x14ac:dyDescent="0.25">
      <c r="P5610" s="3"/>
      <c r="Q5610" s="4"/>
      <c r="R5610" s="5"/>
      <c r="AC5610" s="6"/>
    </row>
    <row r="5611" spans="16:29" x14ac:dyDescent="0.25">
      <c r="P5611" s="3"/>
      <c r="Q5611" s="4"/>
      <c r="R5611" s="5"/>
      <c r="AC5611" s="6"/>
    </row>
    <row r="5612" spans="16:29" x14ac:dyDescent="0.25">
      <c r="P5612" s="3"/>
      <c r="Q5612" s="4"/>
      <c r="R5612" s="5"/>
      <c r="AC5612" s="6"/>
    </row>
    <row r="5613" spans="16:29" x14ac:dyDescent="0.25">
      <c r="P5613" s="3"/>
      <c r="Q5613" s="4"/>
      <c r="R5613" s="5"/>
      <c r="AC5613" s="6"/>
    </row>
    <row r="5614" spans="16:29" x14ac:dyDescent="0.25">
      <c r="P5614" s="3"/>
      <c r="Q5614" s="4"/>
      <c r="R5614" s="5"/>
      <c r="AC5614" s="6"/>
    </row>
    <row r="5615" spans="16:29" x14ac:dyDescent="0.25">
      <c r="P5615" s="3"/>
      <c r="Q5615" s="4"/>
      <c r="R5615" s="5"/>
      <c r="AC5615" s="6"/>
    </row>
    <row r="5616" spans="16:29" x14ac:dyDescent="0.25">
      <c r="P5616" s="3"/>
      <c r="Q5616" s="4"/>
      <c r="R5616" s="5"/>
      <c r="AC5616" s="6"/>
    </row>
    <row r="5617" spans="16:29" x14ac:dyDescent="0.25">
      <c r="P5617" s="3"/>
      <c r="Q5617" s="4"/>
      <c r="R5617" s="5"/>
      <c r="AC5617" s="6"/>
    </row>
    <row r="5618" spans="16:29" x14ac:dyDescent="0.25">
      <c r="P5618" s="3"/>
      <c r="Q5618" s="4"/>
      <c r="R5618" s="5"/>
      <c r="AC5618" s="6"/>
    </row>
    <row r="5619" spans="16:29" x14ac:dyDescent="0.25">
      <c r="P5619" s="3"/>
      <c r="Q5619" s="4"/>
      <c r="R5619" s="5"/>
      <c r="AC5619" s="6"/>
    </row>
    <row r="5620" spans="16:29" x14ac:dyDescent="0.25">
      <c r="P5620" s="3"/>
      <c r="Q5620" s="4"/>
      <c r="R5620" s="5"/>
      <c r="AC5620" s="6"/>
    </row>
    <row r="5621" spans="16:29" x14ac:dyDescent="0.25">
      <c r="P5621" s="3"/>
      <c r="Q5621" s="4"/>
      <c r="R5621" s="5"/>
      <c r="AC5621" s="6"/>
    </row>
    <row r="5622" spans="16:29" x14ac:dyDescent="0.25">
      <c r="P5622" s="3"/>
      <c r="Q5622" s="4"/>
      <c r="R5622" s="5"/>
      <c r="AC5622" s="6"/>
    </row>
    <row r="5623" spans="16:29" x14ac:dyDescent="0.25">
      <c r="P5623" s="3"/>
      <c r="Q5623" s="4"/>
      <c r="R5623" s="5"/>
      <c r="AC5623" s="6"/>
    </row>
    <row r="5624" spans="16:29" x14ac:dyDescent="0.25">
      <c r="P5624" s="3"/>
      <c r="Q5624" s="4"/>
      <c r="R5624" s="5"/>
      <c r="AC5624" s="6"/>
    </row>
    <row r="5625" spans="16:29" x14ac:dyDescent="0.25">
      <c r="P5625" s="3"/>
      <c r="Q5625" s="4"/>
      <c r="R5625" s="5"/>
      <c r="AC5625" s="6"/>
    </row>
    <row r="5626" spans="16:29" x14ac:dyDescent="0.25">
      <c r="P5626" s="3"/>
      <c r="Q5626" s="4"/>
      <c r="R5626" s="5"/>
      <c r="AC5626" s="6"/>
    </row>
    <row r="5627" spans="16:29" x14ac:dyDescent="0.25">
      <c r="P5627" s="3"/>
      <c r="Q5627" s="4"/>
      <c r="R5627" s="5"/>
      <c r="AC5627" s="6"/>
    </row>
    <row r="5628" spans="16:29" x14ac:dyDescent="0.25">
      <c r="P5628" s="3"/>
      <c r="Q5628" s="4"/>
      <c r="R5628" s="5"/>
      <c r="AC5628" s="6"/>
    </row>
    <row r="5629" spans="16:29" x14ac:dyDescent="0.25">
      <c r="P5629" s="3"/>
      <c r="Q5629" s="4"/>
      <c r="R5629" s="5"/>
      <c r="AC5629" s="6"/>
    </row>
    <row r="5630" spans="16:29" x14ac:dyDescent="0.25">
      <c r="P5630" s="3"/>
      <c r="Q5630" s="4"/>
      <c r="R5630" s="5"/>
      <c r="AC5630" s="6"/>
    </row>
    <row r="5631" spans="16:29" x14ac:dyDescent="0.25">
      <c r="P5631" s="3"/>
      <c r="Q5631" s="4"/>
      <c r="R5631" s="5"/>
      <c r="AC5631" s="6"/>
    </row>
    <row r="5632" spans="16:29" x14ac:dyDescent="0.25">
      <c r="P5632" s="3"/>
      <c r="Q5632" s="4"/>
      <c r="R5632" s="5"/>
      <c r="AC5632" s="6"/>
    </row>
    <row r="5633" spans="16:29" x14ac:dyDescent="0.25">
      <c r="P5633" s="3"/>
      <c r="Q5633" s="4"/>
      <c r="R5633" s="5"/>
      <c r="AC5633" s="6"/>
    </row>
    <row r="5634" spans="16:29" x14ac:dyDescent="0.25">
      <c r="P5634" s="3"/>
      <c r="Q5634" s="4"/>
      <c r="R5634" s="5"/>
      <c r="AC5634" s="6"/>
    </row>
    <row r="5635" spans="16:29" x14ac:dyDescent="0.25">
      <c r="P5635" s="3"/>
      <c r="Q5635" s="4"/>
      <c r="R5635" s="5"/>
      <c r="AC5635" s="6"/>
    </row>
    <row r="5636" spans="16:29" x14ac:dyDescent="0.25">
      <c r="P5636" s="3"/>
      <c r="Q5636" s="4"/>
      <c r="R5636" s="5"/>
      <c r="AC5636" s="6"/>
    </row>
    <row r="5637" spans="16:29" x14ac:dyDescent="0.25">
      <c r="P5637" s="3"/>
      <c r="Q5637" s="4"/>
      <c r="R5637" s="5"/>
      <c r="AC5637" s="6"/>
    </row>
    <row r="5638" spans="16:29" x14ac:dyDescent="0.25">
      <c r="P5638" s="3"/>
      <c r="Q5638" s="4"/>
      <c r="R5638" s="5"/>
      <c r="AC5638" s="6"/>
    </row>
    <row r="5639" spans="16:29" x14ac:dyDescent="0.25">
      <c r="P5639" s="3"/>
      <c r="Q5639" s="4"/>
      <c r="R5639" s="5"/>
      <c r="AC5639" s="6"/>
    </row>
    <row r="5640" spans="16:29" x14ac:dyDescent="0.25">
      <c r="P5640" s="3"/>
      <c r="Q5640" s="4"/>
      <c r="R5640" s="5"/>
      <c r="AC5640" s="6"/>
    </row>
    <row r="5641" spans="16:29" x14ac:dyDescent="0.25">
      <c r="P5641" s="3"/>
      <c r="Q5641" s="4"/>
      <c r="R5641" s="5"/>
      <c r="AC5641" s="6"/>
    </row>
    <row r="5642" spans="16:29" x14ac:dyDescent="0.25">
      <c r="P5642" s="3"/>
      <c r="Q5642" s="4"/>
      <c r="R5642" s="5"/>
      <c r="AC5642" s="6"/>
    </row>
    <row r="5643" spans="16:29" x14ac:dyDescent="0.25">
      <c r="P5643" s="3"/>
      <c r="Q5643" s="4"/>
      <c r="R5643" s="5"/>
      <c r="AC5643" s="6"/>
    </row>
    <row r="5644" spans="16:29" x14ac:dyDescent="0.25">
      <c r="P5644" s="3"/>
      <c r="Q5644" s="4"/>
      <c r="R5644" s="5"/>
      <c r="AC5644" s="6"/>
    </row>
    <row r="5645" spans="16:29" x14ac:dyDescent="0.25">
      <c r="P5645" s="3"/>
      <c r="Q5645" s="4"/>
      <c r="R5645" s="5"/>
      <c r="AC5645" s="6"/>
    </row>
    <row r="5646" spans="16:29" x14ac:dyDescent="0.25">
      <c r="P5646" s="3"/>
      <c r="Q5646" s="4"/>
      <c r="R5646" s="5"/>
      <c r="AC5646" s="6"/>
    </row>
    <row r="5647" spans="16:29" x14ac:dyDescent="0.25">
      <c r="P5647" s="3"/>
      <c r="Q5647" s="4"/>
      <c r="R5647" s="5"/>
      <c r="AC5647" s="6"/>
    </row>
    <row r="5648" spans="16:29" x14ac:dyDescent="0.25">
      <c r="P5648" s="3"/>
      <c r="Q5648" s="4"/>
      <c r="R5648" s="5"/>
      <c r="AC5648" s="6"/>
    </row>
    <row r="5649" spans="16:29" x14ac:dyDescent="0.25">
      <c r="P5649" s="3"/>
      <c r="Q5649" s="4"/>
      <c r="R5649" s="5"/>
      <c r="AC5649" s="6"/>
    </row>
    <row r="5650" spans="16:29" x14ac:dyDescent="0.25">
      <c r="P5650" s="3"/>
      <c r="Q5650" s="4"/>
      <c r="R5650" s="5"/>
      <c r="AC5650" s="6"/>
    </row>
    <row r="5651" spans="16:29" x14ac:dyDescent="0.25">
      <c r="P5651" s="3"/>
      <c r="Q5651" s="4"/>
      <c r="R5651" s="5"/>
      <c r="AC5651" s="6"/>
    </row>
    <row r="5652" spans="16:29" x14ac:dyDescent="0.25">
      <c r="P5652" s="3"/>
      <c r="Q5652" s="4"/>
      <c r="R5652" s="5"/>
      <c r="AC5652" s="6"/>
    </row>
    <row r="5653" spans="16:29" x14ac:dyDescent="0.25">
      <c r="P5653" s="3"/>
      <c r="Q5653" s="4"/>
      <c r="R5653" s="5"/>
      <c r="AC5653" s="6"/>
    </row>
    <row r="5654" spans="16:29" x14ac:dyDescent="0.25">
      <c r="P5654" s="3"/>
      <c r="Q5654" s="4"/>
      <c r="R5654" s="5"/>
      <c r="AC5654" s="6"/>
    </row>
    <row r="5655" spans="16:29" x14ac:dyDescent="0.25">
      <c r="P5655" s="3"/>
      <c r="Q5655" s="4"/>
      <c r="R5655" s="5"/>
      <c r="AC5655" s="6"/>
    </row>
    <row r="5656" spans="16:29" x14ac:dyDescent="0.25">
      <c r="P5656" s="3"/>
      <c r="Q5656" s="4"/>
      <c r="R5656" s="5"/>
      <c r="AC5656" s="6"/>
    </row>
    <row r="5657" spans="16:29" x14ac:dyDescent="0.25">
      <c r="P5657" s="3"/>
      <c r="Q5657" s="4"/>
      <c r="R5657" s="5"/>
      <c r="AC5657" s="6"/>
    </row>
    <row r="5658" spans="16:29" x14ac:dyDescent="0.25">
      <c r="P5658" s="3"/>
      <c r="Q5658" s="4"/>
      <c r="R5658" s="5"/>
      <c r="AC5658" s="6"/>
    </row>
    <row r="5659" spans="16:29" x14ac:dyDescent="0.25">
      <c r="P5659" s="3"/>
      <c r="Q5659" s="4"/>
      <c r="R5659" s="5"/>
      <c r="AC5659" s="6"/>
    </row>
    <row r="5660" spans="16:29" x14ac:dyDescent="0.25">
      <c r="P5660" s="3"/>
      <c r="Q5660" s="4"/>
      <c r="R5660" s="5"/>
      <c r="AC5660" s="6"/>
    </row>
    <row r="5661" spans="16:29" x14ac:dyDescent="0.25">
      <c r="P5661" s="3"/>
      <c r="Q5661" s="4"/>
      <c r="R5661" s="5"/>
      <c r="AC5661" s="6"/>
    </row>
    <row r="5662" spans="16:29" x14ac:dyDescent="0.25">
      <c r="P5662" s="3"/>
      <c r="Q5662" s="4"/>
      <c r="R5662" s="5"/>
      <c r="AC5662" s="6"/>
    </row>
    <row r="5663" spans="16:29" x14ac:dyDescent="0.25">
      <c r="P5663" s="3"/>
      <c r="Q5663" s="4"/>
      <c r="R5663" s="5"/>
      <c r="AC5663" s="6"/>
    </row>
    <row r="5664" spans="16:29" x14ac:dyDescent="0.25">
      <c r="P5664" s="3"/>
      <c r="Q5664" s="4"/>
      <c r="R5664" s="5"/>
      <c r="AC5664" s="6"/>
    </row>
    <row r="5665" spans="16:29" x14ac:dyDescent="0.25">
      <c r="P5665" s="3"/>
      <c r="Q5665" s="4"/>
      <c r="R5665" s="5"/>
      <c r="AC5665" s="6"/>
    </row>
    <row r="5666" spans="16:29" x14ac:dyDescent="0.25">
      <c r="P5666" s="3"/>
      <c r="Q5666" s="4"/>
      <c r="R5666" s="5"/>
      <c r="AC5666" s="6"/>
    </row>
    <row r="5667" spans="16:29" x14ac:dyDescent="0.25">
      <c r="P5667" s="3"/>
      <c r="Q5667" s="4"/>
      <c r="R5667" s="5"/>
      <c r="AC5667" s="6"/>
    </row>
    <row r="5668" spans="16:29" x14ac:dyDescent="0.25">
      <c r="P5668" s="3"/>
      <c r="Q5668" s="4"/>
      <c r="R5668" s="5"/>
      <c r="AC5668" s="6"/>
    </row>
    <row r="5669" spans="16:29" x14ac:dyDescent="0.25">
      <c r="P5669" s="3"/>
      <c r="Q5669" s="4"/>
      <c r="R5669" s="5"/>
      <c r="AC5669" s="6"/>
    </row>
    <row r="5670" spans="16:29" x14ac:dyDescent="0.25">
      <c r="P5670" s="3"/>
      <c r="Q5670" s="4"/>
      <c r="R5670" s="5"/>
      <c r="AC5670" s="6"/>
    </row>
    <row r="5671" spans="16:29" x14ac:dyDescent="0.25">
      <c r="P5671" s="3"/>
      <c r="Q5671" s="4"/>
      <c r="R5671" s="5"/>
      <c r="AC5671" s="6"/>
    </row>
    <row r="5672" spans="16:29" x14ac:dyDescent="0.25">
      <c r="P5672" s="3"/>
      <c r="Q5672" s="4"/>
      <c r="R5672" s="5"/>
      <c r="AC5672" s="6"/>
    </row>
    <row r="5673" spans="16:29" x14ac:dyDescent="0.25">
      <c r="P5673" s="3"/>
      <c r="Q5673" s="4"/>
      <c r="R5673" s="5"/>
      <c r="AC5673" s="6"/>
    </row>
    <row r="5674" spans="16:29" x14ac:dyDescent="0.25">
      <c r="P5674" s="3"/>
      <c r="Q5674" s="4"/>
      <c r="R5674" s="5"/>
      <c r="AC5674" s="6"/>
    </row>
    <row r="5675" spans="16:29" x14ac:dyDescent="0.25">
      <c r="P5675" s="3"/>
      <c r="Q5675" s="4"/>
      <c r="R5675" s="5"/>
      <c r="AC5675" s="6"/>
    </row>
    <row r="5676" spans="16:29" x14ac:dyDescent="0.25">
      <c r="P5676" s="3"/>
      <c r="Q5676" s="4"/>
      <c r="R5676" s="5"/>
      <c r="AC5676" s="6"/>
    </row>
    <row r="5677" spans="16:29" x14ac:dyDescent="0.25">
      <c r="P5677" s="3"/>
      <c r="Q5677" s="4"/>
      <c r="R5677" s="5"/>
      <c r="AC5677" s="6"/>
    </row>
    <row r="5678" spans="16:29" x14ac:dyDescent="0.25">
      <c r="P5678" s="3"/>
      <c r="Q5678" s="4"/>
      <c r="R5678" s="5"/>
      <c r="AC5678" s="6"/>
    </row>
    <row r="5679" spans="16:29" x14ac:dyDescent="0.25">
      <c r="P5679" s="3"/>
      <c r="Q5679" s="4"/>
      <c r="R5679" s="5"/>
      <c r="AC5679" s="6"/>
    </row>
    <row r="5680" spans="16:29" x14ac:dyDescent="0.25">
      <c r="P5680" s="3"/>
      <c r="Q5680" s="4"/>
      <c r="R5680" s="5"/>
      <c r="AC5680" s="6"/>
    </row>
    <row r="5681" spans="16:29" x14ac:dyDescent="0.25">
      <c r="P5681" s="3"/>
      <c r="Q5681" s="4"/>
      <c r="R5681" s="5"/>
      <c r="AC5681" s="6"/>
    </row>
    <row r="5682" spans="16:29" x14ac:dyDescent="0.25">
      <c r="P5682" s="3"/>
      <c r="Q5682" s="4"/>
      <c r="R5682" s="5"/>
      <c r="AC5682" s="6"/>
    </row>
    <row r="5683" spans="16:29" x14ac:dyDescent="0.25">
      <c r="P5683" s="3"/>
      <c r="Q5683" s="4"/>
      <c r="R5683" s="5"/>
      <c r="AC5683" s="6"/>
    </row>
    <row r="5684" spans="16:29" x14ac:dyDescent="0.25">
      <c r="P5684" s="3"/>
      <c r="Q5684" s="4"/>
      <c r="R5684" s="5"/>
      <c r="AC5684" s="6"/>
    </row>
    <row r="5685" spans="16:29" x14ac:dyDescent="0.25">
      <c r="P5685" s="3"/>
      <c r="Q5685" s="4"/>
      <c r="R5685" s="5"/>
      <c r="AC5685" s="6"/>
    </row>
    <row r="5686" spans="16:29" x14ac:dyDescent="0.25">
      <c r="P5686" s="3"/>
      <c r="Q5686" s="4"/>
      <c r="R5686" s="5"/>
      <c r="AC5686" s="6"/>
    </row>
    <row r="5687" spans="16:29" x14ac:dyDescent="0.25">
      <c r="P5687" s="3"/>
      <c r="Q5687" s="4"/>
      <c r="R5687" s="5"/>
      <c r="AC5687" s="6"/>
    </row>
    <row r="5688" spans="16:29" x14ac:dyDescent="0.25">
      <c r="P5688" s="3"/>
      <c r="Q5688" s="4"/>
      <c r="R5688" s="5"/>
      <c r="AC5688" s="6"/>
    </row>
    <row r="5689" spans="16:29" x14ac:dyDescent="0.25">
      <c r="P5689" s="3"/>
      <c r="Q5689" s="4"/>
      <c r="R5689" s="5"/>
      <c r="AC5689" s="6"/>
    </row>
    <row r="5690" spans="16:29" x14ac:dyDescent="0.25">
      <c r="P5690" s="3"/>
      <c r="Q5690" s="4"/>
      <c r="R5690" s="5"/>
      <c r="AC5690" s="6"/>
    </row>
    <row r="5691" spans="16:29" x14ac:dyDescent="0.25">
      <c r="P5691" s="3"/>
      <c r="Q5691" s="4"/>
      <c r="R5691" s="5"/>
      <c r="AC5691" s="6"/>
    </row>
    <row r="5692" spans="16:29" x14ac:dyDescent="0.25">
      <c r="P5692" s="3"/>
      <c r="Q5692" s="4"/>
      <c r="R5692" s="5"/>
      <c r="AC5692" s="6"/>
    </row>
    <row r="5693" spans="16:29" x14ac:dyDescent="0.25">
      <c r="P5693" s="3"/>
      <c r="Q5693" s="4"/>
      <c r="R5693" s="5"/>
      <c r="AC5693" s="6"/>
    </row>
    <row r="5694" spans="16:29" x14ac:dyDescent="0.25">
      <c r="P5694" s="3"/>
      <c r="Q5694" s="4"/>
      <c r="R5694" s="5"/>
      <c r="AC5694" s="6"/>
    </row>
    <row r="5695" spans="16:29" x14ac:dyDescent="0.25">
      <c r="P5695" s="3"/>
      <c r="Q5695" s="4"/>
      <c r="R5695" s="5"/>
      <c r="AC5695" s="6"/>
    </row>
    <row r="5696" spans="16:29" x14ac:dyDescent="0.25">
      <c r="P5696" s="3"/>
      <c r="Q5696" s="4"/>
      <c r="R5696" s="5"/>
      <c r="AC5696" s="6"/>
    </row>
    <row r="5697" spans="16:29" x14ac:dyDescent="0.25">
      <c r="P5697" s="3"/>
      <c r="Q5697" s="4"/>
      <c r="R5697" s="5"/>
      <c r="AC5697" s="6"/>
    </row>
    <row r="5698" spans="16:29" x14ac:dyDescent="0.25">
      <c r="P5698" s="3"/>
      <c r="Q5698" s="4"/>
      <c r="R5698" s="5"/>
      <c r="AC5698" s="6"/>
    </row>
    <row r="5699" spans="16:29" x14ac:dyDescent="0.25">
      <c r="P5699" s="3"/>
      <c r="Q5699" s="4"/>
      <c r="R5699" s="5"/>
      <c r="AC5699" s="6"/>
    </row>
    <row r="5700" spans="16:29" x14ac:dyDescent="0.25">
      <c r="P5700" s="3"/>
      <c r="Q5700" s="4"/>
      <c r="R5700" s="5"/>
      <c r="AC5700" s="6"/>
    </row>
    <row r="5701" spans="16:29" x14ac:dyDescent="0.25">
      <c r="P5701" s="3"/>
      <c r="Q5701" s="4"/>
      <c r="R5701" s="5"/>
      <c r="AC5701" s="6"/>
    </row>
    <row r="5702" spans="16:29" x14ac:dyDescent="0.25">
      <c r="P5702" s="3"/>
      <c r="Q5702" s="4"/>
      <c r="R5702" s="5"/>
      <c r="AC5702" s="6"/>
    </row>
    <row r="5703" spans="16:29" x14ac:dyDescent="0.25">
      <c r="P5703" s="3"/>
      <c r="Q5703" s="4"/>
      <c r="R5703" s="5"/>
      <c r="AC5703" s="6"/>
    </row>
    <row r="5704" spans="16:29" x14ac:dyDescent="0.25">
      <c r="P5704" s="3"/>
      <c r="Q5704" s="4"/>
      <c r="R5704" s="5"/>
      <c r="AC5704" s="6"/>
    </row>
    <row r="5705" spans="16:29" x14ac:dyDescent="0.25">
      <c r="P5705" s="3"/>
      <c r="Q5705" s="4"/>
      <c r="R5705" s="5"/>
      <c r="AC5705" s="6"/>
    </row>
    <row r="5706" spans="16:29" x14ac:dyDescent="0.25">
      <c r="P5706" s="3"/>
      <c r="Q5706" s="4"/>
      <c r="R5706" s="5"/>
      <c r="AC5706" s="6"/>
    </row>
    <row r="5707" spans="16:29" x14ac:dyDescent="0.25">
      <c r="P5707" s="3"/>
      <c r="Q5707" s="4"/>
      <c r="R5707" s="5"/>
      <c r="AC5707" s="6"/>
    </row>
    <row r="5708" spans="16:29" x14ac:dyDescent="0.25">
      <c r="P5708" s="3"/>
      <c r="Q5708" s="4"/>
      <c r="R5708" s="5"/>
      <c r="AC5708" s="6"/>
    </row>
    <row r="5709" spans="16:29" x14ac:dyDescent="0.25">
      <c r="P5709" s="3"/>
      <c r="Q5709" s="4"/>
      <c r="R5709" s="5"/>
      <c r="AC5709" s="6"/>
    </row>
    <row r="5710" spans="16:29" x14ac:dyDescent="0.25">
      <c r="P5710" s="3"/>
      <c r="Q5710" s="4"/>
      <c r="R5710" s="5"/>
      <c r="AC5710" s="6"/>
    </row>
    <row r="5711" spans="16:29" x14ac:dyDescent="0.25">
      <c r="P5711" s="3"/>
      <c r="Q5711" s="4"/>
      <c r="R5711" s="5"/>
      <c r="AC5711" s="6"/>
    </row>
    <row r="5712" spans="16:29" x14ac:dyDescent="0.25">
      <c r="P5712" s="3"/>
      <c r="Q5712" s="4"/>
      <c r="R5712" s="5"/>
      <c r="AC5712" s="6"/>
    </row>
    <row r="5713" spans="16:29" x14ac:dyDescent="0.25">
      <c r="P5713" s="3"/>
      <c r="Q5713" s="4"/>
      <c r="R5713" s="5"/>
      <c r="AC5713" s="6"/>
    </row>
    <row r="5714" spans="16:29" x14ac:dyDescent="0.25">
      <c r="P5714" s="3"/>
      <c r="Q5714" s="4"/>
      <c r="R5714" s="5"/>
      <c r="AC5714" s="6"/>
    </row>
    <row r="5715" spans="16:29" x14ac:dyDescent="0.25">
      <c r="P5715" s="3"/>
      <c r="Q5715" s="4"/>
      <c r="R5715" s="5"/>
      <c r="AC5715" s="6"/>
    </row>
    <row r="5716" spans="16:29" x14ac:dyDescent="0.25">
      <c r="P5716" s="3"/>
      <c r="Q5716" s="4"/>
      <c r="R5716" s="5"/>
      <c r="AC5716" s="6"/>
    </row>
    <row r="5717" spans="16:29" x14ac:dyDescent="0.25">
      <c r="P5717" s="3"/>
      <c r="Q5717" s="4"/>
      <c r="R5717" s="5"/>
      <c r="AC5717" s="6"/>
    </row>
    <row r="5718" spans="16:29" x14ac:dyDescent="0.25">
      <c r="P5718" s="3"/>
      <c r="Q5718" s="4"/>
      <c r="R5718" s="5"/>
      <c r="AC5718" s="6"/>
    </row>
    <row r="5719" spans="16:29" x14ac:dyDescent="0.25">
      <c r="P5719" s="3"/>
      <c r="Q5719" s="4"/>
      <c r="R5719" s="5"/>
      <c r="AC5719" s="6"/>
    </row>
    <row r="5720" spans="16:29" x14ac:dyDescent="0.25">
      <c r="P5720" s="3"/>
      <c r="Q5720" s="4"/>
      <c r="R5720" s="5"/>
      <c r="AC5720" s="6"/>
    </row>
    <row r="5721" spans="16:29" x14ac:dyDescent="0.25">
      <c r="P5721" s="3"/>
      <c r="Q5721" s="4"/>
      <c r="R5721" s="5"/>
      <c r="AC5721" s="6"/>
    </row>
    <row r="5722" spans="16:29" x14ac:dyDescent="0.25">
      <c r="P5722" s="3"/>
      <c r="Q5722" s="4"/>
      <c r="R5722" s="5"/>
      <c r="AC5722" s="6"/>
    </row>
    <row r="5723" spans="16:29" x14ac:dyDescent="0.25">
      <c r="P5723" s="3"/>
      <c r="Q5723" s="4"/>
      <c r="R5723" s="5"/>
      <c r="AC5723" s="6"/>
    </row>
    <row r="5724" spans="16:29" x14ac:dyDescent="0.25">
      <c r="P5724" s="3"/>
      <c r="Q5724" s="4"/>
      <c r="R5724" s="5"/>
      <c r="AC5724" s="6"/>
    </row>
    <row r="5725" spans="16:29" x14ac:dyDescent="0.25">
      <c r="P5725" s="3"/>
      <c r="Q5725" s="4"/>
      <c r="R5725" s="5"/>
      <c r="AC5725" s="6"/>
    </row>
    <row r="5726" spans="16:29" x14ac:dyDescent="0.25">
      <c r="P5726" s="3"/>
      <c r="Q5726" s="4"/>
      <c r="R5726" s="5"/>
      <c r="AC5726" s="6"/>
    </row>
    <row r="5727" spans="16:29" x14ac:dyDescent="0.25">
      <c r="P5727" s="3"/>
      <c r="Q5727" s="4"/>
      <c r="R5727" s="5"/>
      <c r="AC5727" s="6"/>
    </row>
    <row r="5728" spans="16:29" x14ac:dyDescent="0.25">
      <c r="P5728" s="3"/>
      <c r="Q5728" s="4"/>
      <c r="R5728" s="5"/>
      <c r="AC5728" s="6"/>
    </row>
    <row r="5729" spans="16:29" x14ac:dyDescent="0.25">
      <c r="P5729" s="3"/>
      <c r="Q5729" s="4"/>
      <c r="R5729" s="5"/>
      <c r="AC5729" s="6"/>
    </row>
    <row r="5730" spans="16:29" x14ac:dyDescent="0.25">
      <c r="P5730" s="3"/>
      <c r="Q5730" s="4"/>
      <c r="R5730" s="5"/>
      <c r="AC5730" s="6"/>
    </row>
    <row r="5731" spans="16:29" x14ac:dyDescent="0.25">
      <c r="P5731" s="3"/>
      <c r="Q5731" s="4"/>
      <c r="R5731" s="5"/>
      <c r="AC5731" s="6"/>
    </row>
    <row r="5732" spans="16:29" x14ac:dyDescent="0.25">
      <c r="P5732" s="3"/>
      <c r="Q5732" s="4"/>
      <c r="R5732" s="5"/>
      <c r="AC5732" s="6"/>
    </row>
    <row r="5733" spans="16:29" x14ac:dyDescent="0.25">
      <c r="P5733" s="3"/>
      <c r="Q5733" s="4"/>
      <c r="R5733" s="5"/>
      <c r="AC5733" s="6"/>
    </row>
    <row r="5734" spans="16:29" x14ac:dyDescent="0.25">
      <c r="P5734" s="3"/>
      <c r="Q5734" s="4"/>
      <c r="R5734" s="5"/>
      <c r="AC5734" s="6"/>
    </row>
    <row r="5735" spans="16:29" x14ac:dyDescent="0.25">
      <c r="P5735" s="3"/>
      <c r="Q5735" s="4"/>
      <c r="R5735" s="5"/>
      <c r="AC5735" s="6"/>
    </row>
    <row r="5736" spans="16:29" x14ac:dyDescent="0.25">
      <c r="P5736" s="3"/>
      <c r="Q5736" s="4"/>
      <c r="R5736" s="5"/>
      <c r="AC5736" s="6"/>
    </row>
    <row r="5737" spans="16:29" x14ac:dyDescent="0.25">
      <c r="P5737" s="3"/>
      <c r="Q5737" s="4"/>
      <c r="R5737" s="5"/>
      <c r="AC5737" s="6"/>
    </row>
    <row r="5738" spans="16:29" x14ac:dyDescent="0.25">
      <c r="P5738" s="3"/>
      <c r="Q5738" s="4"/>
      <c r="R5738" s="5"/>
      <c r="AC5738" s="6"/>
    </row>
    <row r="5739" spans="16:29" x14ac:dyDescent="0.25">
      <c r="P5739" s="3"/>
      <c r="Q5739" s="4"/>
      <c r="R5739" s="5"/>
      <c r="AC5739" s="6"/>
    </row>
    <row r="5740" spans="16:29" x14ac:dyDescent="0.25">
      <c r="P5740" s="3"/>
      <c r="Q5740" s="4"/>
      <c r="R5740" s="5"/>
      <c r="AC5740" s="6"/>
    </row>
    <row r="5741" spans="16:29" x14ac:dyDescent="0.25">
      <c r="P5741" s="3"/>
      <c r="Q5741" s="4"/>
      <c r="R5741" s="5"/>
      <c r="AC5741" s="6"/>
    </row>
    <row r="5742" spans="16:29" x14ac:dyDescent="0.25">
      <c r="P5742" s="3"/>
      <c r="Q5742" s="4"/>
      <c r="R5742" s="5"/>
      <c r="AC5742" s="6"/>
    </row>
    <row r="5743" spans="16:29" x14ac:dyDescent="0.25">
      <c r="P5743" s="3"/>
      <c r="Q5743" s="4"/>
      <c r="R5743" s="5"/>
      <c r="AC5743" s="6"/>
    </row>
    <row r="5744" spans="16:29" x14ac:dyDescent="0.25">
      <c r="P5744" s="3"/>
      <c r="Q5744" s="4"/>
      <c r="R5744" s="5"/>
      <c r="AC5744" s="6"/>
    </row>
    <row r="5745" spans="16:29" x14ac:dyDescent="0.25">
      <c r="P5745" s="3"/>
      <c r="Q5745" s="4"/>
      <c r="R5745" s="5"/>
      <c r="AC5745" s="6"/>
    </row>
    <row r="5746" spans="16:29" x14ac:dyDescent="0.25">
      <c r="P5746" s="3"/>
      <c r="Q5746" s="4"/>
      <c r="R5746" s="5"/>
      <c r="AC5746" s="6"/>
    </row>
    <row r="5747" spans="16:29" x14ac:dyDescent="0.25">
      <c r="P5747" s="3"/>
      <c r="Q5747" s="4"/>
      <c r="R5747" s="5"/>
      <c r="AC5747" s="6"/>
    </row>
    <row r="5748" spans="16:29" x14ac:dyDescent="0.25">
      <c r="P5748" s="3"/>
      <c r="Q5748" s="4"/>
      <c r="R5748" s="5"/>
      <c r="AC5748" s="6"/>
    </row>
    <row r="5749" spans="16:29" x14ac:dyDescent="0.25">
      <c r="P5749" s="3"/>
      <c r="Q5749" s="4"/>
      <c r="R5749" s="5"/>
      <c r="AC5749" s="6"/>
    </row>
    <row r="5750" spans="16:29" x14ac:dyDescent="0.25">
      <c r="P5750" s="3"/>
      <c r="Q5750" s="4"/>
      <c r="R5750" s="5"/>
      <c r="AC5750" s="6"/>
    </row>
    <row r="5751" spans="16:29" x14ac:dyDescent="0.25">
      <c r="P5751" s="3"/>
      <c r="Q5751" s="4"/>
      <c r="R5751" s="5"/>
      <c r="AC5751" s="6"/>
    </row>
    <row r="5752" spans="16:29" x14ac:dyDescent="0.25">
      <c r="P5752" s="3"/>
      <c r="Q5752" s="4"/>
      <c r="R5752" s="5"/>
      <c r="AC5752" s="6"/>
    </row>
    <row r="5753" spans="16:29" x14ac:dyDescent="0.25">
      <c r="P5753" s="3"/>
      <c r="Q5753" s="4"/>
      <c r="R5753" s="5"/>
      <c r="AC5753" s="6"/>
    </row>
    <row r="5754" spans="16:29" x14ac:dyDescent="0.25">
      <c r="P5754" s="3"/>
      <c r="Q5754" s="4"/>
      <c r="R5754" s="5"/>
      <c r="AC5754" s="6"/>
    </row>
    <row r="5755" spans="16:29" x14ac:dyDescent="0.25">
      <c r="P5755" s="3"/>
      <c r="Q5755" s="4"/>
      <c r="R5755" s="5"/>
      <c r="AC5755" s="6"/>
    </row>
    <row r="5756" spans="16:29" x14ac:dyDescent="0.25">
      <c r="P5756" s="3"/>
      <c r="Q5756" s="4"/>
      <c r="R5756" s="5"/>
      <c r="AC5756" s="6"/>
    </row>
    <row r="5757" spans="16:29" x14ac:dyDescent="0.25">
      <c r="P5757" s="3"/>
      <c r="Q5757" s="4"/>
      <c r="R5757" s="5"/>
      <c r="AC5757" s="6"/>
    </row>
    <row r="5758" spans="16:29" x14ac:dyDescent="0.25">
      <c r="P5758" s="3"/>
      <c r="Q5758" s="4"/>
      <c r="R5758" s="5"/>
      <c r="AC5758" s="6"/>
    </row>
    <row r="5759" spans="16:29" x14ac:dyDescent="0.25">
      <c r="P5759" s="3"/>
      <c r="Q5759" s="4"/>
      <c r="R5759" s="5"/>
      <c r="AC5759" s="6"/>
    </row>
    <row r="5760" spans="16:29" x14ac:dyDescent="0.25">
      <c r="P5760" s="3"/>
      <c r="Q5760" s="4"/>
      <c r="R5760" s="5"/>
      <c r="AC5760" s="6"/>
    </row>
    <row r="5761" spans="16:29" x14ac:dyDescent="0.25">
      <c r="P5761" s="3"/>
      <c r="Q5761" s="4"/>
      <c r="R5761" s="5"/>
      <c r="AC5761" s="6"/>
    </row>
    <row r="5762" spans="16:29" x14ac:dyDescent="0.25">
      <c r="P5762" s="3"/>
      <c r="Q5762" s="4"/>
      <c r="R5762" s="5"/>
      <c r="AC5762" s="6"/>
    </row>
    <row r="5763" spans="16:29" x14ac:dyDescent="0.25">
      <c r="P5763" s="3"/>
      <c r="Q5763" s="4"/>
      <c r="R5763" s="5"/>
      <c r="AC5763" s="6"/>
    </row>
    <row r="5764" spans="16:29" x14ac:dyDescent="0.25">
      <c r="P5764" s="3"/>
      <c r="Q5764" s="4"/>
      <c r="R5764" s="5"/>
      <c r="AC5764" s="6"/>
    </row>
    <row r="5765" spans="16:29" x14ac:dyDescent="0.25">
      <c r="P5765" s="3"/>
      <c r="Q5765" s="4"/>
      <c r="R5765" s="5"/>
      <c r="AC5765" s="6"/>
    </row>
    <row r="5766" spans="16:29" x14ac:dyDescent="0.25">
      <c r="P5766" s="3"/>
      <c r="Q5766" s="4"/>
      <c r="R5766" s="5"/>
      <c r="AC5766" s="6"/>
    </row>
    <row r="5767" spans="16:29" x14ac:dyDescent="0.25">
      <c r="P5767" s="3"/>
      <c r="Q5767" s="4"/>
      <c r="R5767" s="5"/>
      <c r="AC5767" s="6"/>
    </row>
    <row r="5768" spans="16:29" x14ac:dyDescent="0.25">
      <c r="P5768" s="3"/>
      <c r="Q5768" s="4"/>
      <c r="R5768" s="5"/>
      <c r="AC5768" s="6"/>
    </row>
    <row r="5769" spans="16:29" x14ac:dyDescent="0.25">
      <c r="P5769" s="3"/>
      <c r="Q5769" s="4"/>
      <c r="R5769" s="5"/>
      <c r="AC5769" s="6"/>
    </row>
    <row r="5770" spans="16:29" x14ac:dyDescent="0.25">
      <c r="P5770" s="3"/>
      <c r="Q5770" s="4"/>
      <c r="R5770" s="5"/>
      <c r="AC5770" s="6"/>
    </row>
    <row r="5771" spans="16:29" x14ac:dyDescent="0.25">
      <c r="P5771" s="3"/>
      <c r="Q5771" s="4"/>
      <c r="R5771" s="5"/>
      <c r="AC5771" s="6"/>
    </row>
    <row r="5772" spans="16:29" x14ac:dyDescent="0.25">
      <c r="P5772" s="3"/>
      <c r="Q5772" s="4"/>
      <c r="R5772" s="5"/>
      <c r="AC5772" s="6"/>
    </row>
    <row r="5773" spans="16:29" x14ac:dyDescent="0.25">
      <c r="P5773" s="3"/>
      <c r="Q5773" s="4"/>
      <c r="R5773" s="5"/>
      <c r="AC5773" s="6"/>
    </row>
    <row r="5774" spans="16:29" x14ac:dyDescent="0.25">
      <c r="P5774" s="3"/>
      <c r="Q5774" s="4"/>
      <c r="R5774" s="5"/>
      <c r="AC5774" s="6"/>
    </row>
    <row r="5775" spans="16:29" x14ac:dyDescent="0.25">
      <c r="P5775" s="3"/>
      <c r="Q5775" s="4"/>
      <c r="R5775" s="5"/>
      <c r="AC5775" s="6"/>
    </row>
    <row r="5776" spans="16:29" x14ac:dyDescent="0.25">
      <c r="P5776" s="3"/>
      <c r="Q5776" s="4"/>
      <c r="R5776" s="5"/>
      <c r="AC5776" s="6"/>
    </row>
    <row r="5777" spans="16:29" x14ac:dyDescent="0.25">
      <c r="P5777" s="3"/>
      <c r="Q5777" s="4"/>
      <c r="R5777" s="5"/>
      <c r="AC5777" s="6"/>
    </row>
    <row r="5778" spans="16:29" x14ac:dyDescent="0.25">
      <c r="P5778" s="3"/>
      <c r="Q5778" s="4"/>
      <c r="R5778" s="5"/>
      <c r="AC5778" s="6"/>
    </row>
    <row r="5779" spans="16:29" x14ac:dyDescent="0.25">
      <c r="P5779" s="3"/>
      <c r="Q5779" s="4"/>
      <c r="R5779" s="5"/>
      <c r="AC5779" s="6"/>
    </row>
    <row r="5780" spans="16:29" x14ac:dyDescent="0.25">
      <c r="P5780" s="3"/>
      <c r="Q5780" s="4"/>
      <c r="R5780" s="5"/>
      <c r="AC5780" s="6"/>
    </row>
    <row r="5781" spans="16:29" x14ac:dyDescent="0.25">
      <c r="P5781" s="3"/>
      <c r="Q5781" s="4"/>
      <c r="R5781" s="5"/>
      <c r="AC5781" s="6"/>
    </row>
    <row r="5782" spans="16:29" x14ac:dyDescent="0.25">
      <c r="P5782" s="3"/>
      <c r="Q5782" s="4"/>
      <c r="R5782" s="5"/>
      <c r="AC5782" s="6"/>
    </row>
    <row r="5783" spans="16:29" x14ac:dyDescent="0.25">
      <c r="P5783" s="3"/>
      <c r="Q5783" s="4"/>
      <c r="R5783" s="5"/>
      <c r="AC5783" s="6"/>
    </row>
    <row r="5784" spans="16:29" x14ac:dyDescent="0.25">
      <c r="P5784" s="3"/>
      <c r="Q5784" s="4"/>
      <c r="R5784" s="5"/>
      <c r="AC5784" s="6"/>
    </row>
    <row r="5785" spans="16:29" x14ac:dyDescent="0.25">
      <c r="P5785" s="3"/>
      <c r="Q5785" s="4"/>
      <c r="R5785" s="5"/>
      <c r="AC5785" s="6"/>
    </row>
    <row r="5786" spans="16:29" x14ac:dyDescent="0.25">
      <c r="P5786" s="3"/>
      <c r="Q5786" s="4"/>
      <c r="R5786" s="5"/>
      <c r="AC5786" s="6"/>
    </row>
    <row r="5787" spans="16:29" x14ac:dyDescent="0.25">
      <c r="P5787" s="3"/>
      <c r="Q5787" s="4"/>
      <c r="R5787" s="5"/>
      <c r="AC5787" s="6"/>
    </row>
    <row r="5788" spans="16:29" x14ac:dyDescent="0.25">
      <c r="P5788" s="3"/>
      <c r="Q5788" s="4"/>
      <c r="R5788" s="5"/>
      <c r="AC5788" s="6"/>
    </row>
    <row r="5789" spans="16:29" x14ac:dyDescent="0.25">
      <c r="P5789" s="3"/>
      <c r="Q5789" s="4"/>
      <c r="R5789" s="5"/>
      <c r="AC5789" s="6"/>
    </row>
    <row r="5790" spans="16:29" x14ac:dyDescent="0.25">
      <c r="P5790" s="3"/>
      <c r="Q5790" s="4"/>
      <c r="R5790" s="5"/>
      <c r="AC5790" s="6"/>
    </row>
    <row r="5791" spans="16:29" x14ac:dyDescent="0.25">
      <c r="P5791" s="3"/>
      <c r="Q5791" s="4"/>
      <c r="R5791" s="5"/>
      <c r="AC5791" s="6"/>
    </row>
    <row r="5792" spans="16:29" x14ac:dyDescent="0.25">
      <c r="P5792" s="3"/>
      <c r="Q5792" s="4"/>
      <c r="R5792" s="5"/>
      <c r="AC5792" s="6"/>
    </row>
    <row r="5793" spans="16:29" x14ac:dyDescent="0.25">
      <c r="P5793" s="3"/>
      <c r="Q5793" s="4"/>
      <c r="R5793" s="5"/>
      <c r="AC5793" s="6"/>
    </row>
    <row r="5794" spans="16:29" x14ac:dyDescent="0.25">
      <c r="P5794" s="3"/>
      <c r="Q5794" s="4"/>
      <c r="R5794" s="5"/>
      <c r="AC5794" s="6"/>
    </row>
    <row r="5795" spans="16:29" x14ac:dyDescent="0.25">
      <c r="P5795" s="3"/>
      <c r="Q5795" s="4"/>
      <c r="R5795" s="5"/>
      <c r="AC5795" s="6"/>
    </row>
    <row r="5796" spans="16:29" x14ac:dyDescent="0.25">
      <c r="P5796" s="3"/>
      <c r="Q5796" s="4"/>
      <c r="R5796" s="5"/>
      <c r="AC5796" s="6"/>
    </row>
    <row r="5797" spans="16:29" x14ac:dyDescent="0.25">
      <c r="P5797" s="3"/>
      <c r="Q5797" s="4"/>
      <c r="R5797" s="5"/>
      <c r="AC5797" s="6"/>
    </row>
    <row r="5798" spans="16:29" x14ac:dyDescent="0.25">
      <c r="P5798" s="3"/>
      <c r="Q5798" s="4"/>
      <c r="R5798" s="5"/>
      <c r="AC5798" s="6"/>
    </row>
    <row r="5799" spans="16:29" x14ac:dyDescent="0.25">
      <c r="P5799" s="3"/>
      <c r="Q5799" s="4"/>
      <c r="R5799" s="5"/>
      <c r="AC5799" s="6"/>
    </row>
    <row r="5800" spans="16:29" x14ac:dyDescent="0.25">
      <c r="P5800" s="3"/>
      <c r="Q5800" s="4"/>
      <c r="R5800" s="5"/>
      <c r="AC5800" s="6"/>
    </row>
    <row r="5801" spans="16:29" x14ac:dyDescent="0.25">
      <c r="P5801" s="3"/>
      <c r="Q5801" s="4"/>
      <c r="R5801" s="5"/>
      <c r="AC5801" s="6"/>
    </row>
    <row r="5802" spans="16:29" x14ac:dyDescent="0.25">
      <c r="P5802" s="3"/>
      <c r="Q5802" s="4"/>
      <c r="R5802" s="5"/>
      <c r="AC5802" s="6"/>
    </row>
    <row r="5803" spans="16:29" x14ac:dyDescent="0.25">
      <c r="P5803" s="3"/>
      <c r="Q5803" s="4"/>
      <c r="R5803" s="5"/>
      <c r="AC5803" s="6"/>
    </row>
    <row r="5804" spans="16:29" x14ac:dyDescent="0.25">
      <c r="P5804" s="3"/>
      <c r="Q5804" s="4"/>
      <c r="R5804" s="5"/>
      <c r="AC5804" s="6"/>
    </row>
    <row r="5805" spans="16:29" x14ac:dyDescent="0.25">
      <c r="P5805" s="3"/>
      <c r="Q5805" s="4"/>
      <c r="R5805" s="5"/>
      <c r="AC5805" s="6"/>
    </row>
    <row r="5806" spans="16:29" x14ac:dyDescent="0.25">
      <c r="P5806" s="3"/>
      <c r="Q5806" s="4"/>
      <c r="R5806" s="5"/>
      <c r="AC5806" s="6"/>
    </row>
    <row r="5807" spans="16:29" x14ac:dyDescent="0.25">
      <c r="P5807" s="3"/>
      <c r="Q5807" s="4"/>
      <c r="R5807" s="5"/>
      <c r="AC5807" s="6"/>
    </row>
    <row r="5808" spans="16:29" x14ac:dyDescent="0.25">
      <c r="P5808" s="3"/>
      <c r="Q5808" s="4"/>
      <c r="R5808" s="5"/>
      <c r="AC5808" s="6"/>
    </row>
    <row r="5809" spans="16:29" x14ac:dyDescent="0.25">
      <c r="P5809" s="3"/>
      <c r="Q5809" s="4"/>
      <c r="R5809" s="5"/>
      <c r="AC5809" s="6"/>
    </row>
    <row r="5810" spans="16:29" x14ac:dyDescent="0.25">
      <c r="P5810" s="3"/>
      <c r="Q5810" s="4"/>
      <c r="R5810" s="5"/>
      <c r="AC5810" s="6"/>
    </row>
    <row r="5811" spans="16:29" x14ac:dyDescent="0.25">
      <c r="P5811" s="3"/>
      <c r="Q5811" s="4"/>
      <c r="R5811" s="5"/>
      <c r="AC5811" s="6"/>
    </row>
    <row r="5812" spans="16:29" x14ac:dyDescent="0.25">
      <c r="P5812" s="3"/>
      <c r="Q5812" s="4"/>
      <c r="R5812" s="5"/>
      <c r="AC5812" s="6"/>
    </row>
    <row r="5813" spans="16:29" x14ac:dyDescent="0.25">
      <c r="P5813" s="3"/>
      <c r="Q5813" s="4"/>
      <c r="R5813" s="5"/>
      <c r="AC5813" s="6"/>
    </row>
    <row r="5814" spans="16:29" x14ac:dyDescent="0.25">
      <c r="P5814" s="3"/>
      <c r="Q5814" s="4"/>
      <c r="R5814" s="5"/>
      <c r="AC5814" s="6"/>
    </row>
    <row r="5815" spans="16:29" x14ac:dyDescent="0.25">
      <c r="P5815" s="3"/>
      <c r="Q5815" s="4"/>
      <c r="R5815" s="5"/>
      <c r="AC5815" s="6"/>
    </row>
    <row r="5816" spans="16:29" x14ac:dyDescent="0.25">
      <c r="P5816" s="3"/>
      <c r="Q5816" s="4"/>
      <c r="R5816" s="5"/>
      <c r="AC5816" s="6"/>
    </row>
    <row r="5817" spans="16:29" x14ac:dyDescent="0.25">
      <c r="P5817" s="3"/>
      <c r="Q5817" s="4"/>
      <c r="R5817" s="5"/>
      <c r="AC5817" s="6"/>
    </row>
    <row r="5818" spans="16:29" x14ac:dyDescent="0.25">
      <c r="P5818" s="3"/>
      <c r="Q5818" s="4"/>
      <c r="R5818" s="5"/>
      <c r="AC5818" s="6"/>
    </row>
    <row r="5819" spans="16:29" x14ac:dyDescent="0.25">
      <c r="P5819" s="3"/>
      <c r="Q5819" s="4"/>
      <c r="R5819" s="5"/>
      <c r="AC5819" s="6"/>
    </row>
    <row r="5820" spans="16:29" x14ac:dyDescent="0.25">
      <c r="P5820" s="3"/>
      <c r="Q5820" s="4"/>
      <c r="R5820" s="5"/>
      <c r="AC5820" s="6"/>
    </row>
    <row r="5821" spans="16:29" x14ac:dyDescent="0.25">
      <c r="P5821" s="3"/>
      <c r="Q5821" s="4"/>
      <c r="R5821" s="5"/>
      <c r="AC5821" s="6"/>
    </row>
    <row r="5822" spans="16:29" x14ac:dyDescent="0.25">
      <c r="P5822" s="3"/>
      <c r="Q5822" s="4"/>
      <c r="R5822" s="5"/>
      <c r="AC5822" s="6"/>
    </row>
    <row r="5823" spans="16:29" x14ac:dyDescent="0.25">
      <c r="P5823" s="3"/>
      <c r="Q5823" s="4"/>
      <c r="R5823" s="5"/>
      <c r="AC5823" s="6"/>
    </row>
    <row r="5824" spans="16:29" x14ac:dyDescent="0.25">
      <c r="P5824" s="3"/>
      <c r="Q5824" s="4"/>
      <c r="R5824" s="5"/>
      <c r="AC5824" s="6"/>
    </row>
    <row r="5825" spans="16:29" x14ac:dyDescent="0.25">
      <c r="P5825" s="3"/>
      <c r="Q5825" s="4"/>
      <c r="R5825" s="5"/>
      <c r="AC5825" s="6"/>
    </row>
    <row r="5826" spans="16:29" x14ac:dyDescent="0.25">
      <c r="P5826" s="3"/>
      <c r="Q5826" s="4"/>
      <c r="R5826" s="5"/>
      <c r="AC5826" s="6"/>
    </row>
    <row r="5827" spans="16:29" x14ac:dyDescent="0.25">
      <c r="P5827" s="3"/>
      <c r="Q5827" s="4"/>
      <c r="R5827" s="5"/>
      <c r="AC5827" s="6"/>
    </row>
    <row r="5828" spans="16:29" x14ac:dyDescent="0.25">
      <c r="P5828" s="3"/>
      <c r="Q5828" s="4"/>
      <c r="R5828" s="5"/>
      <c r="AC5828" s="6"/>
    </row>
    <row r="5829" spans="16:29" x14ac:dyDescent="0.25">
      <c r="P5829" s="3"/>
      <c r="Q5829" s="4"/>
      <c r="R5829" s="5"/>
      <c r="AC5829" s="6"/>
    </row>
    <row r="5830" spans="16:29" x14ac:dyDescent="0.25">
      <c r="P5830" s="3"/>
      <c r="Q5830" s="4"/>
      <c r="R5830" s="5"/>
      <c r="AC5830" s="6"/>
    </row>
    <row r="5831" spans="16:29" x14ac:dyDescent="0.25">
      <c r="P5831" s="3"/>
      <c r="Q5831" s="4"/>
      <c r="R5831" s="5"/>
      <c r="AC5831" s="6"/>
    </row>
    <row r="5832" spans="16:29" x14ac:dyDescent="0.25">
      <c r="P5832" s="3"/>
      <c r="Q5832" s="4"/>
      <c r="R5832" s="5"/>
      <c r="AC5832" s="6"/>
    </row>
    <row r="5833" spans="16:29" x14ac:dyDescent="0.25">
      <c r="P5833" s="3"/>
      <c r="Q5833" s="4"/>
      <c r="R5833" s="5"/>
      <c r="AC5833" s="6"/>
    </row>
    <row r="5834" spans="16:29" x14ac:dyDescent="0.25">
      <c r="P5834" s="3"/>
      <c r="Q5834" s="4"/>
      <c r="R5834" s="5"/>
      <c r="AC5834" s="6"/>
    </row>
    <row r="5835" spans="16:29" x14ac:dyDescent="0.25">
      <c r="P5835" s="3"/>
      <c r="Q5835" s="4"/>
      <c r="R5835" s="5"/>
      <c r="AC5835" s="6"/>
    </row>
    <row r="5836" spans="16:29" x14ac:dyDescent="0.25">
      <c r="P5836" s="3"/>
      <c r="Q5836" s="4"/>
      <c r="R5836" s="5"/>
      <c r="AC5836" s="6"/>
    </row>
    <row r="5837" spans="16:29" x14ac:dyDescent="0.25">
      <c r="P5837" s="3"/>
      <c r="Q5837" s="4"/>
      <c r="R5837" s="5"/>
      <c r="AC5837" s="6"/>
    </row>
    <row r="5838" spans="16:29" x14ac:dyDescent="0.25">
      <c r="P5838" s="3"/>
      <c r="Q5838" s="4"/>
      <c r="R5838" s="5"/>
      <c r="AC5838" s="6"/>
    </row>
    <row r="5839" spans="16:29" x14ac:dyDescent="0.25">
      <c r="P5839" s="3"/>
      <c r="Q5839" s="4"/>
      <c r="R5839" s="5"/>
      <c r="AC5839" s="6"/>
    </row>
    <row r="5840" spans="16:29" x14ac:dyDescent="0.25">
      <c r="P5840" s="3"/>
      <c r="Q5840" s="4"/>
      <c r="R5840" s="5"/>
      <c r="AC5840" s="6"/>
    </row>
    <row r="5841" spans="16:29" x14ac:dyDescent="0.25">
      <c r="P5841" s="3"/>
      <c r="Q5841" s="4"/>
      <c r="R5841" s="5"/>
      <c r="AC5841" s="6"/>
    </row>
    <row r="5842" spans="16:29" x14ac:dyDescent="0.25">
      <c r="P5842" s="3"/>
      <c r="Q5842" s="4"/>
      <c r="R5842" s="5"/>
      <c r="AC5842" s="6"/>
    </row>
    <row r="5843" spans="16:29" x14ac:dyDescent="0.25">
      <c r="P5843" s="3"/>
      <c r="Q5843" s="4"/>
      <c r="R5843" s="5"/>
      <c r="AC5843" s="6"/>
    </row>
    <row r="5844" spans="16:29" x14ac:dyDescent="0.25">
      <c r="P5844" s="3"/>
      <c r="Q5844" s="4"/>
      <c r="R5844" s="5"/>
      <c r="AC5844" s="6"/>
    </row>
    <row r="5845" spans="16:29" x14ac:dyDescent="0.25">
      <c r="P5845" s="3"/>
      <c r="Q5845" s="4"/>
      <c r="R5845" s="5"/>
      <c r="AC5845" s="6"/>
    </row>
    <row r="5846" spans="16:29" x14ac:dyDescent="0.25">
      <c r="P5846" s="3"/>
      <c r="Q5846" s="4"/>
      <c r="R5846" s="5"/>
      <c r="AC5846" s="6"/>
    </row>
    <row r="5847" spans="16:29" x14ac:dyDescent="0.25">
      <c r="P5847" s="3"/>
      <c r="Q5847" s="4"/>
      <c r="R5847" s="5"/>
      <c r="AC5847" s="6"/>
    </row>
    <row r="5848" spans="16:29" x14ac:dyDescent="0.25">
      <c r="P5848" s="3"/>
      <c r="Q5848" s="4"/>
      <c r="R5848" s="5"/>
      <c r="AC5848" s="6"/>
    </row>
    <row r="5849" spans="16:29" x14ac:dyDescent="0.25">
      <c r="P5849" s="3"/>
      <c r="Q5849" s="4"/>
      <c r="R5849" s="5"/>
      <c r="AC5849" s="6"/>
    </row>
    <row r="5850" spans="16:29" x14ac:dyDescent="0.25">
      <c r="P5850" s="3"/>
      <c r="Q5850" s="4"/>
      <c r="R5850" s="5"/>
      <c r="AC5850" s="6"/>
    </row>
    <row r="5851" spans="16:29" x14ac:dyDescent="0.25">
      <c r="P5851" s="3"/>
      <c r="Q5851" s="4"/>
      <c r="R5851" s="5"/>
      <c r="AC5851" s="6"/>
    </row>
    <row r="5852" spans="16:29" x14ac:dyDescent="0.25">
      <c r="P5852" s="3"/>
      <c r="Q5852" s="4"/>
      <c r="R5852" s="5"/>
      <c r="AC5852" s="6"/>
    </row>
    <row r="5853" spans="16:29" x14ac:dyDescent="0.25">
      <c r="P5853" s="3"/>
      <c r="Q5853" s="4"/>
      <c r="R5853" s="5"/>
      <c r="AC5853" s="6"/>
    </row>
    <row r="5854" spans="16:29" x14ac:dyDescent="0.25">
      <c r="P5854" s="3"/>
      <c r="Q5854" s="4"/>
      <c r="R5854" s="5"/>
      <c r="AC5854" s="6"/>
    </row>
    <row r="5855" spans="16:29" x14ac:dyDescent="0.25">
      <c r="P5855" s="3"/>
      <c r="Q5855" s="4"/>
      <c r="R5855" s="5"/>
      <c r="AC5855" s="6"/>
    </row>
    <row r="5856" spans="16:29" x14ac:dyDescent="0.25">
      <c r="P5856" s="3"/>
      <c r="Q5856" s="4"/>
      <c r="R5856" s="5"/>
      <c r="AC5856" s="6"/>
    </row>
    <row r="5857" spans="16:29" x14ac:dyDescent="0.25">
      <c r="P5857" s="3"/>
      <c r="Q5857" s="4"/>
      <c r="R5857" s="5"/>
      <c r="AC5857" s="6"/>
    </row>
    <row r="5858" spans="16:29" x14ac:dyDescent="0.25">
      <c r="P5858" s="3"/>
      <c r="Q5858" s="4"/>
      <c r="R5858" s="5"/>
      <c r="AC5858" s="6"/>
    </row>
    <row r="5859" spans="16:29" x14ac:dyDescent="0.25">
      <c r="P5859" s="3"/>
      <c r="Q5859" s="4"/>
      <c r="R5859" s="5"/>
      <c r="AC5859" s="6"/>
    </row>
    <row r="5860" spans="16:29" x14ac:dyDescent="0.25">
      <c r="P5860" s="3"/>
      <c r="Q5860" s="4"/>
      <c r="R5860" s="5"/>
      <c r="AC5860" s="6"/>
    </row>
    <row r="5861" spans="16:29" x14ac:dyDescent="0.25">
      <c r="P5861" s="3"/>
      <c r="Q5861" s="4"/>
      <c r="R5861" s="5"/>
      <c r="AC5861" s="6"/>
    </row>
    <row r="5862" spans="16:29" x14ac:dyDescent="0.25">
      <c r="P5862" s="3"/>
      <c r="Q5862" s="4"/>
      <c r="R5862" s="5"/>
      <c r="AC5862" s="6"/>
    </row>
    <row r="5863" spans="16:29" x14ac:dyDescent="0.25">
      <c r="P5863" s="3"/>
      <c r="Q5863" s="4"/>
      <c r="R5863" s="5"/>
      <c r="AC5863" s="6"/>
    </row>
    <row r="5864" spans="16:29" x14ac:dyDescent="0.25">
      <c r="P5864" s="3"/>
      <c r="Q5864" s="4"/>
      <c r="R5864" s="5"/>
      <c r="AC5864" s="6"/>
    </row>
    <row r="5865" spans="16:29" x14ac:dyDescent="0.25">
      <c r="P5865" s="3"/>
      <c r="Q5865" s="4"/>
      <c r="R5865" s="5"/>
      <c r="AC5865" s="6"/>
    </row>
    <row r="5866" spans="16:29" x14ac:dyDescent="0.25">
      <c r="P5866" s="3"/>
      <c r="Q5866" s="4"/>
      <c r="R5866" s="5"/>
      <c r="AC5866" s="6"/>
    </row>
    <row r="5867" spans="16:29" x14ac:dyDescent="0.25">
      <c r="P5867" s="3"/>
      <c r="Q5867" s="4"/>
      <c r="R5867" s="5"/>
      <c r="AC5867" s="6"/>
    </row>
    <row r="5868" spans="16:29" x14ac:dyDescent="0.25">
      <c r="P5868" s="3"/>
      <c r="Q5868" s="4"/>
      <c r="R5868" s="5"/>
      <c r="AC5868" s="6"/>
    </row>
    <row r="5869" spans="16:29" x14ac:dyDescent="0.25">
      <c r="P5869" s="3"/>
      <c r="Q5869" s="4"/>
      <c r="R5869" s="5"/>
      <c r="AC5869" s="6"/>
    </row>
    <row r="5870" spans="16:29" x14ac:dyDescent="0.25">
      <c r="P5870" s="3"/>
      <c r="Q5870" s="4"/>
      <c r="R5870" s="5"/>
      <c r="AC5870" s="6"/>
    </row>
    <row r="5871" spans="16:29" x14ac:dyDescent="0.25">
      <c r="P5871" s="3"/>
      <c r="Q5871" s="4"/>
      <c r="R5871" s="5"/>
      <c r="AC5871" s="6"/>
    </row>
    <row r="5872" spans="16:29" x14ac:dyDescent="0.25">
      <c r="P5872" s="3"/>
      <c r="Q5872" s="4"/>
      <c r="R5872" s="5"/>
      <c r="AC5872" s="6"/>
    </row>
    <row r="5873" spans="16:29" x14ac:dyDescent="0.25">
      <c r="P5873" s="3"/>
      <c r="Q5873" s="4"/>
      <c r="R5873" s="5"/>
      <c r="AC5873" s="6"/>
    </row>
    <row r="5874" spans="16:29" x14ac:dyDescent="0.25">
      <c r="P5874" s="3"/>
      <c r="Q5874" s="4"/>
      <c r="R5874" s="5"/>
      <c r="AC5874" s="6"/>
    </row>
    <row r="5875" spans="16:29" x14ac:dyDescent="0.25">
      <c r="P5875" s="3"/>
      <c r="Q5875" s="4"/>
      <c r="R5875" s="5"/>
      <c r="AC5875" s="6"/>
    </row>
    <row r="5876" spans="16:29" x14ac:dyDescent="0.25">
      <c r="P5876" s="3"/>
      <c r="Q5876" s="4"/>
      <c r="R5876" s="5"/>
      <c r="AC5876" s="6"/>
    </row>
    <row r="5877" spans="16:29" x14ac:dyDescent="0.25">
      <c r="P5877" s="3"/>
      <c r="Q5877" s="4"/>
      <c r="R5877" s="5"/>
      <c r="AC5877" s="6"/>
    </row>
    <row r="5878" spans="16:29" x14ac:dyDescent="0.25">
      <c r="P5878" s="3"/>
      <c r="Q5878" s="4"/>
      <c r="R5878" s="5"/>
      <c r="AC5878" s="6"/>
    </row>
    <row r="5879" spans="16:29" x14ac:dyDescent="0.25">
      <c r="P5879" s="3"/>
      <c r="Q5879" s="4"/>
      <c r="R5879" s="5"/>
      <c r="AC5879" s="6"/>
    </row>
    <row r="5880" spans="16:29" x14ac:dyDescent="0.25">
      <c r="P5880" s="3"/>
      <c r="Q5880" s="4"/>
      <c r="R5880" s="5"/>
      <c r="AC5880" s="6"/>
    </row>
    <row r="5881" spans="16:29" x14ac:dyDescent="0.25">
      <c r="P5881" s="3"/>
      <c r="Q5881" s="4"/>
      <c r="R5881" s="5"/>
      <c r="AC5881" s="6"/>
    </row>
    <row r="5882" spans="16:29" x14ac:dyDescent="0.25">
      <c r="P5882" s="3"/>
      <c r="Q5882" s="4"/>
      <c r="R5882" s="5"/>
      <c r="AC5882" s="6"/>
    </row>
    <row r="5883" spans="16:29" x14ac:dyDescent="0.25">
      <c r="P5883" s="3"/>
      <c r="Q5883" s="4"/>
      <c r="R5883" s="5"/>
      <c r="AC5883" s="6"/>
    </row>
    <row r="5884" spans="16:29" x14ac:dyDescent="0.25">
      <c r="P5884" s="3"/>
      <c r="Q5884" s="4"/>
      <c r="R5884" s="5"/>
      <c r="AC5884" s="6"/>
    </row>
    <row r="5885" spans="16:29" x14ac:dyDescent="0.25">
      <c r="P5885" s="3"/>
      <c r="Q5885" s="4"/>
      <c r="R5885" s="5"/>
      <c r="AC5885" s="6"/>
    </row>
    <row r="5886" spans="16:29" x14ac:dyDescent="0.25">
      <c r="P5886" s="3"/>
      <c r="Q5886" s="4"/>
      <c r="R5886" s="5"/>
      <c r="AC5886" s="6"/>
    </row>
    <row r="5887" spans="16:29" x14ac:dyDescent="0.25">
      <c r="P5887" s="3"/>
      <c r="Q5887" s="4"/>
      <c r="R5887" s="5"/>
      <c r="AC5887" s="6"/>
    </row>
    <row r="5888" spans="16:29" x14ac:dyDescent="0.25">
      <c r="P5888" s="3"/>
      <c r="Q5888" s="4"/>
      <c r="R5888" s="5"/>
      <c r="AC5888" s="6"/>
    </row>
    <row r="5889" spans="16:29" x14ac:dyDescent="0.25">
      <c r="P5889" s="3"/>
      <c r="Q5889" s="4"/>
      <c r="R5889" s="5"/>
      <c r="AC5889" s="6"/>
    </row>
    <row r="5890" spans="16:29" x14ac:dyDescent="0.25">
      <c r="P5890" s="3"/>
      <c r="Q5890" s="4"/>
      <c r="R5890" s="5"/>
      <c r="AC5890" s="6"/>
    </row>
    <row r="5891" spans="16:29" x14ac:dyDescent="0.25">
      <c r="P5891" s="3"/>
      <c r="Q5891" s="4"/>
      <c r="R5891" s="5"/>
      <c r="AC5891" s="6"/>
    </row>
    <row r="5892" spans="16:29" x14ac:dyDescent="0.25">
      <c r="P5892" s="3"/>
      <c r="Q5892" s="4"/>
      <c r="R5892" s="5"/>
      <c r="AC5892" s="6"/>
    </row>
    <row r="5893" spans="16:29" x14ac:dyDescent="0.25">
      <c r="P5893" s="3"/>
      <c r="Q5893" s="4"/>
      <c r="R5893" s="5"/>
      <c r="AC5893" s="6"/>
    </row>
    <row r="5894" spans="16:29" x14ac:dyDescent="0.25">
      <c r="P5894" s="3"/>
      <c r="Q5894" s="4"/>
      <c r="R5894" s="5"/>
      <c r="AC5894" s="6"/>
    </row>
    <row r="5895" spans="16:29" x14ac:dyDescent="0.25">
      <c r="P5895" s="3"/>
      <c r="Q5895" s="4"/>
      <c r="R5895" s="5"/>
      <c r="AC5895" s="6"/>
    </row>
    <row r="5896" spans="16:29" x14ac:dyDescent="0.25">
      <c r="P5896" s="3"/>
      <c r="Q5896" s="4"/>
      <c r="R5896" s="5"/>
      <c r="AC5896" s="6"/>
    </row>
    <row r="5897" spans="16:29" x14ac:dyDescent="0.25">
      <c r="P5897" s="3"/>
      <c r="Q5897" s="4"/>
      <c r="R5897" s="5"/>
      <c r="AC5897" s="6"/>
    </row>
    <row r="5898" spans="16:29" x14ac:dyDescent="0.25">
      <c r="P5898" s="3"/>
      <c r="Q5898" s="4"/>
      <c r="R5898" s="5"/>
      <c r="AC5898" s="6"/>
    </row>
    <row r="5899" spans="16:29" x14ac:dyDescent="0.25">
      <c r="P5899" s="3"/>
      <c r="Q5899" s="4"/>
      <c r="R5899" s="5"/>
      <c r="AC5899" s="6"/>
    </row>
    <row r="5900" spans="16:29" x14ac:dyDescent="0.25">
      <c r="P5900" s="3"/>
      <c r="Q5900" s="4"/>
      <c r="R5900" s="5"/>
      <c r="AC5900" s="6"/>
    </row>
    <row r="5901" spans="16:29" x14ac:dyDescent="0.25">
      <c r="P5901" s="3"/>
      <c r="Q5901" s="4"/>
      <c r="R5901" s="5"/>
      <c r="AC5901" s="6"/>
    </row>
    <row r="5902" spans="16:29" x14ac:dyDescent="0.25">
      <c r="P5902" s="3"/>
      <c r="Q5902" s="4"/>
      <c r="R5902" s="5"/>
      <c r="AC5902" s="6"/>
    </row>
    <row r="5903" spans="16:29" x14ac:dyDescent="0.25">
      <c r="P5903" s="3"/>
      <c r="Q5903" s="4"/>
      <c r="R5903" s="5"/>
      <c r="AC5903" s="6"/>
    </row>
    <row r="5904" spans="16:29" x14ac:dyDescent="0.25">
      <c r="P5904" s="3"/>
      <c r="Q5904" s="4"/>
      <c r="R5904" s="5"/>
      <c r="AC5904" s="6"/>
    </row>
    <row r="5905" spans="16:29" x14ac:dyDescent="0.25">
      <c r="P5905" s="3"/>
      <c r="Q5905" s="4"/>
      <c r="R5905" s="5"/>
      <c r="AC5905" s="6"/>
    </row>
    <row r="5906" spans="16:29" x14ac:dyDescent="0.25">
      <c r="P5906" s="3"/>
      <c r="Q5906" s="4"/>
      <c r="R5906" s="5"/>
      <c r="AC5906" s="6"/>
    </row>
    <row r="5907" spans="16:29" x14ac:dyDescent="0.25">
      <c r="P5907" s="3"/>
      <c r="Q5907" s="4"/>
      <c r="R5907" s="5"/>
      <c r="AC5907" s="6"/>
    </row>
    <row r="5908" spans="16:29" x14ac:dyDescent="0.25">
      <c r="P5908" s="3"/>
      <c r="Q5908" s="4"/>
      <c r="R5908" s="5"/>
      <c r="AC5908" s="6"/>
    </row>
    <row r="5909" spans="16:29" x14ac:dyDescent="0.25">
      <c r="P5909" s="3"/>
      <c r="Q5909" s="4"/>
      <c r="R5909" s="5"/>
      <c r="AC5909" s="6"/>
    </row>
    <row r="5910" spans="16:29" x14ac:dyDescent="0.25">
      <c r="P5910" s="3"/>
      <c r="Q5910" s="4"/>
      <c r="R5910" s="5"/>
      <c r="AC5910" s="6"/>
    </row>
    <row r="5911" spans="16:29" x14ac:dyDescent="0.25">
      <c r="P5911" s="3"/>
      <c r="Q5911" s="4"/>
      <c r="R5911" s="5"/>
      <c r="AC5911" s="6"/>
    </row>
    <row r="5912" spans="16:29" x14ac:dyDescent="0.25">
      <c r="P5912" s="3"/>
      <c r="Q5912" s="4"/>
      <c r="R5912" s="5"/>
      <c r="AC5912" s="6"/>
    </row>
    <row r="5913" spans="16:29" x14ac:dyDescent="0.25">
      <c r="P5913" s="3"/>
      <c r="Q5913" s="4"/>
      <c r="R5913" s="5"/>
      <c r="AC5913" s="6"/>
    </row>
    <row r="5914" spans="16:29" x14ac:dyDescent="0.25">
      <c r="P5914" s="3"/>
      <c r="Q5914" s="4"/>
      <c r="R5914" s="5"/>
      <c r="AC5914" s="6"/>
    </row>
    <row r="5915" spans="16:29" x14ac:dyDescent="0.25">
      <c r="P5915" s="3"/>
      <c r="Q5915" s="4"/>
      <c r="R5915" s="5"/>
      <c r="AC5915" s="6"/>
    </row>
    <row r="5916" spans="16:29" x14ac:dyDescent="0.25">
      <c r="P5916" s="3"/>
      <c r="Q5916" s="4"/>
      <c r="R5916" s="5"/>
      <c r="AC5916" s="6"/>
    </row>
    <row r="5917" spans="16:29" x14ac:dyDescent="0.25">
      <c r="P5917" s="3"/>
      <c r="Q5917" s="4"/>
      <c r="R5917" s="5"/>
      <c r="AC5917" s="6"/>
    </row>
    <row r="5918" spans="16:29" x14ac:dyDescent="0.25">
      <c r="P5918" s="3"/>
      <c r="Q5918" s="4"/>
      <c r="R5918" s="5"/>
      <c r="AC5918" s="6"/>
    </row>
    <row r="5919" spans="16:29" x14ac:dyDescent="0.25">
      <c r="P5919" s="3"/>
      <c r="Q5919" s="4"/>
      <c r="R5919" s="5"/>
      <c r="AC5919" s="6"/>
    </row>
    <row r="5920" spans="16:29" x14ac:dyDescent="0.25">
      <c r="P5920" s="3"/>
      <c r="Q5920" s="4"/>
      <c r="R5920" s="5"/>
      <c r="AC5920" s="6"/>
    </row>
    <row r="5921" spans="16:29" x14ac:dyDescent="0.25">
      <c r="P5921" s="3"/>
      <c r="Q5921" s="4"/>
      <c r="R5921" s="5"/>
      <c r="AC5921" s="6"/>
    </row>
    <row r="5922" spans="16:29" x14ac:dyDescent="0.25">
      <c r="P5922" s="3"/>
      <c r="Q5922" s="4"/>
      <c r="R5922" s="5"/>
      <c r="AC5922" s="6"/>
    </row>
    <row r="5923" spans="16:29" x14ac:dyDescent="0.25">
      <c r="P5923" s="3"/>
      <c r="Q5923" s="4"/>
      <c r="R5923" s="5"/>
      <c r="AC5923" s="6"/>
    </row>
    <row r="5924" spans="16:29" x14ac:dyDescent="0.25">
      <c r="P5924" s="3"/>
      <c r="Q5924" s="4"/>
      <c r="R5924" s="5"/>
      <c r="AC5924" s="6"/>
    </row>
    <row r="5925" spans="16:29" x14ac:dyDescent="0.25">
      <c r="P5925" s="3"/>
      <c r="Q5925" s="4"/>
      <c r="R5925" s="5"/>
      <c r="AC5925" s="6"/>
    </row>
    <row r="5926" spans="16:29" x14ac:dyDescent="0.25">
      <c r="P5926" s="3"/>
      <c r="Q5926" s="4"/>
      <c r="R5926" s="5"/>
      <c r="AC5926" s="6"/>
    </row>
    <row r="5927" spans="16:29" x14ac:dyDescent="0.25">
      <c r="P5927" s="3"/>
      <c r="Q5927" s="4"/>
      <c r="R5927" s="5"/>
      <c r="AC5927" s="6"/>
    </row>
    <row r="5928" spans="16:29" x14ac:dyDescent="0.25">
      <c r="P5928" s="3"/>
      <c r="Q5928" s="4"/>
      <c r="R5928" s="5"/>
      <c r="AC5928" s="6"/>
    </row>
    <row r="5929" spans="16:29" x14ac:dyDescent="0.25">
      <c r="P5929" s="3"/>
      <c r="Q5929" s="4"/>
      <c r="R5929" s="5"/>
      <c r="AC5929" s="6"/>
    </row>
    <row r="5930" spans="16:29" x14ac:dyDescent="0.25">
      <c r="P5930" s="3"/>
      <c r="Q5930" s="4"/>
      <c r="R5930" s="5"/>
      <c r="AC5930" s="6"/>
    </row>
    <row r="5931" spans="16:29" x14ac:dyDescent="0.25">
      <c r="P5931" s="3"/>
      <c r="Q5931" s="4"/>
      <c r="R5931" s="5"/>
      <c r="AC5931" s="6"/>
    </row>
    <row r="5932" spans="16:29" x14ac:dyDescent="0.25">
      <c r="P5932" s="3"/>
      <c r="Q5932" s="4"/>
      <c r="R5932" s="5"/>
      <c r="AC5932" s="6"/>
    </row>
    <row r="5933" spans="16:29" x14ac:dyDescent="0.25">
      <c r="P5933" s="3"/>
      <c r="Q5933" s="4"/>
      <c r="R5933" s="5"/>
      <c r="AC5933" s="6"/>
    </row>
    <row r="5934" spans="16:29" x14ac:dyDescent="0.25">
      <c r="P5934" s="3"/>
      <c r="Q5934" s="4"/>
      <c r="R5934" s="5"/>
      <c r="AC5934" s="6"/>
    </row>
    <row r="5935" spans="16:29" x14ac:dyDescent="0.25">
      <c r="P5935" s="3"/>
      <c r="Q5935" s="4"/>
      <c r="R5935" s="5"/>
      <c r="AC5935" s="6"/>
    </row>
    <row r="5936" spans="16:29" x14ac:dyDescent="0.25">
      <c r="P5936" s="3"/>
      <c r="Q5936" s="4"/>
      <c r="R5936" s="5"/>
      <c r="AC5936" s="6"/>
    </row>
    <row r="5937" spans="16:29" x14ac:dyDescent="0.25">
      <c r="P5937" s="3"/>
      <c r="Q5937" s="4"/>
      <c r="R5937" s="5"/>
      <c r="AC5937" s="6"/>
    </row>
    <row r="5938" spans="16:29" x14ac:dyDescent="0.25">
      <c r="P5938" s="3"/>
      <c r="Q5938" s="4"/>
      <c r="R5938" s="5"/>
      <c r="AC5938" s="6"/>
    </row>
    <row r="5939" spans="16:29" x14ac:dyDescent="0.25">
      <c r="P5939" s="3"/>
      <c r="Q5939" s="4"/>
      <c r="R5939" s="5"/>
      <c r="AC5939" s="6"/>
    </row>
    <row r="5940" spans="16:29" x14ac:dyDescent="0.25">
      <c r="P5940" s="3"/>
      <c r="Q5940" s="4"/>
      <c r="R5940" s="5"/>
      <c r="AC5940" s="6"/>
    </row>
    <row r="5941" spans="16:29" x14ac:dyDescent="0.25">
      <c r="P5941" s="3"/>
      <c r="Q5941" s="4"/>
      <c r="R5941" s="5"/>
      <c r="AC5941" s="6"/>
    </row>
    <row r="5942" spans="16:29" x14ac:dyDescent="0.25">
      <c r="P5942" s="3"/>
      <c r="Q5942" s="4"/>
      <c r="R5942" s="5"/>
      <c r="AC5942" s="6"/>
    </row>
    <row r="5943" spans="16:29" x14ac:dyDescent="0.25">
      <c r="P5943" s="3"/>
      <c r="Q5943" s="4"/>
      <c r="R5943" s="5"/>
      <c r="AC5943" s="6"/>
    </row>
    <row r="5944" spans="16:29" x14ac:dyDescent="0.25">
      <c r="P5944" s="3"/>
      <c r="Q5944" s="4"/>
      <c r="R5944" s="5"/>
      <c r="AC5944" s="6"/>
    </row>
    <row r="5945" spans="16:29" x14ac:dyDescent="0.25">
      <c r="P5945" s="3"/>
      <c r="Q5945" s="4"/>
      <c r="R5945" s="5"/>
      <c r="AC5945" s="6"/>
    </row>
    <row r="5946" spans="16:29" x14ac:dyDescent="0.25">
      <c r="P5946" s="3"/>
      <c r="Q5946" s="4"/>
      <c r="R5946" s="5"/>
      <c r="AC5946" s="6"/>
    </row>
    <row r="5947" spans="16:29" x14ac:dyDescent="0.25">
      <c r="P5947" s="3"/>
      <c r="Q5947" s="4"/>
      <c r="R5947" s="5"/>
      <c r="AC5947" s="6"/>
    </row>
    <row r="5948" spans="16:29" x14ac:dyDescent="0.25">
      <c r="P5948" s="3"/>
      <c r="Q5948" s="4"/>
      <c r="R5948" s="5"/>
      <c r="AC5948" s="6"/>
    </row>
    <row r="5949" spans="16:29" x14ac:dyDescent="0.25">
      <c r="P5949" s="3"/>
      <c r="Q5949" s="4"/>
      <c r="R5949" s="5"/>
      <c r="AC5949" s="6"/>
    </row>
    <row r="5950" spans="16:29" x14ac:dyDescent="0.25">
      <c r="P5950" s="3"/>
      <c r="Q5950" s="4"/>
      <c r="R5950" s="5"/>
      <c r="AC5950" s="6"/>
    </row>
    <row r="5951" spans="16:29" x14ac:dyDescent="0.25">
      <c r="P5951" s="3"/>
      <c r="Q5951" s="4"/>
      <c r="R5951" s="5"/>
      <c r="AC5951" s="6"/>
    </row>
    <row r="5952" spans="16:29" x14ac:dyDescent="0.25">
      <c r="P5952" s="3"/>
      <c r="Q5952" s="4"/>
      <c r="R5952" s="5"/>
      <c r="AC5952" s="6"/>
    </row>
    <row r="5953" spans="16:29" x14ac:dyDescent="0.25">
      <c r="P5953" s="3"/>
      <c r="Q5953" s="4"/>
      <c r="R5953" s="5"/>
      <c r="AC5953" s="6"/>
    </row>
    <row r="5954" spans="16:29" x14ac:dyDescent="0.25">
      <c r="P5954" s="3"/>
      <c r="Q5954" s="4"/>
      <c r="R5954" s="5"/>
      <c r="AC5954" s="6"/>
    </row>
    <row r="5955" spans="16:29" x14ac:dyDescent="0.25">
      <c r="P5955" s="3"/>
      <c r="Q5955" s="4"/>
      <c r="R5955" s="5"/>
      <c r="AC5955" s="6"/>
    </row>
    <row r="5956" spans="16:29" x14ac:dyDescent="0.25">
      <c r="P5956" s="3"/>
      <c r="Q5956" s="4"/>
      <c r="R5956" s="5"/>
      <c r="AC5956" s="6"/>
    </row>
    <row r="5957" spans="16:29" x14ac:dyDescent="0.25">
      <c r="P5957" s="3"/>
      <c r="Q5957" s="4"/>
      <c r="R5957" s="5"/>
      <c r="AC5957" s="6"/>
    </row>
    <row r="5958" spans="16:29" x14ac:dyDescent="0.25">
      <c r="P5958" s="3"/>
      <c r="Q5958" s="4"/>
      <c r="R5958" s="5"/>
      <c r="AC5958" s="6"/>
    </row>
    <row r="5959" spans="16:29" x14ac:dyDescent="0.25">
      <c r="P5959" s="3"/>
      <c r="Q5959" s="4"/>
      <c r="R5959" s="5"/>
      <c r="AC5959" s="6"/>
    </row>
    <row r="5960" spans="16:29" x14ac:dyDescent="0.25">
      <c r="P5960" s="3"/>
      <c r="Q5960" s="4"/>
      <c r="R5960" s="5"/>
      <c r="AC5960" s="6"/>
    </row>
    <row r="5961" spans="16:29" x14ac:dyDescent="0.25">
      <c r="P5961" s="3"/>
      <c r="Q5961" s="4"/>
      <c r="R5961" s="5"/>
      <c r="AC5961" s="6"/>
    </row>
    <row r="5962" spans="16:29" x14ac:dyDescent="0.25">
      <c r="P5962" s="3"/>
      <c r="Q5962" s="4"/>
      <c r="R5962" s="5"/>
      <c r="AC5962" s="6"/>
    </row>
    <row r="5963" spans="16:29" x14ac:dyDescent="0.25">
      <c r="P5963" s="3"/>
      <c r="Q5963" s="4"/>
      <c r="R5963" s="5"/>
      <c r="AC5963" s="6"/>
    </row>
    <row r="5964" spans="16:29" x14ac:dyDescent="0.25">
      <c r="P5964" s="3"/>
      <c r="Q5964" s="4"/>
      <c r="R5964" s="5"/>
      <c r="AC5964" s="6"/>
    </row>
    <row r="5965" spans="16:29" x14ac:dyDescent="0.25">
      <c r="P5965" s="3"/>
      <c r="Q5965" s="4"/>
      <c r="R5965" s="5"/>
      <c r="AC5965" s="6"/>
    </row>
    <row r="5966" spans="16:29" x14ac:dyDescent="0.25">
      <c r="P5966" s="3"/>
      <c r="Q5966" s="4"/>
      <c r="R5966" s="5"/>
      <c r="AC5966" s="6"/>
    </row>
    <row r="5967" spans="16:29" x14ac:dyDescent="0.25">
      <c r="P5967" s="3"/>
      <c r="Q5967" s="4"/>
      <c r="R5967" s="5"/>
      <c r="AC5967" s="6"/>
    </row>
    <row r="5968" spans="16:29" x14ac:dyDescent="0.25">
      <c r="P5968" s="3"/>
      <c r="Q5968" s="4"/>
      <c r="R5968" s="5"/>
      <c r="AC5968" s="6"/>
    </row>
    <row r="5969" spans="16:29" x14ac:dyDescent="0.25">
      <c r="P5969" s="3"/>
      <c r="Q5969" s="4"/>
      <c r="R5969" s="5"/>
      <c r="AC5969" s="6"/>
    </row>
    <row r="5970" spans="16:29" x14ac:dyDescent="0.25">
      <c r="P5970" s="3"/>
      <c r="Q5970" s="4"/>
      <c r="R5970" s="5"/>
      <c r="AC5970" s="6"/>
    </row>
    <row r="5971" spans="16:29" x14ac:dyDescent="0.25">
      <c r="P5971" s="3"/>
      <c r="Q5971" s="4"/>
      <c r="R5971" s="5"/>
      <c r="AC5971" s="6"/>
    </row>
    <row r="5972" spans="16:29" x14ac:dyDescent="0.25">
      <c r="P5972" s="3"/>
      <c r="Q5972" s="4"/>
      <c r="R5972" s="5"/>
      <c r="AC5972" s="6"/>
    </row>
    <row r="5973" spans="16:29" x14ac:dyDescent="0.25">
      <c r="P5973" s="3"/>
      <c r="Q5973" s="4"/>
      <c r="R5973" s="5"/>
      <c r="AC5973" s="6"/>
    </row>
    <row r="5974" spans="16:29" x14ac:dyDescent="0.25">
      <c r="P5974" s="3"/>
      <c r="Q5974" s="4"/>
      <c r="R5974" s="5"/>
      <c r="AC5974" s="6"/>
    </row>
    <row r="5975" spans="16:29" x14ac:dyDescent="0.25">
      <c r="P5975" s="3"/>
      <c r="Q5975" s="4"/>
      <c r="R5975" s="5"/>
      <c r="AC5975" s="6"/>
    </row>
    <row r="5976" spans="16:29" x14ac:dyDescent="0.25">
      <c r="P5976" s="3"/>
      <c r="Q5976" s="4"/>
      <c r="R5976" s="5"/>
      <c r="AC5976" s="6"/>
    </row>
    <row r="5977" spans="16:29" x14ac:dyDescent="0.25">
      <c r="P5977" s="3"/>
      <c r="Q5977" s="4"/>
      <c r="R5977" s="5"/>
      <c r="AC5977" s="6"/>
    </row>
    <row r="5978" spans="16:29" x14ac:dyDescent="0.25">
      <c r="P5978" s="3"/>
      <c r="Q5978" s="4"/>
      <c r="R5978" s="5"/>
      <c r="AC5978" s="6"/>
    </row>
    <row r="5979" spans="16:29" x14ac:dyDescent="0.25">
      <c r="P5979" s="3"/>
      <c r="Q5979" s="4"/>
      <c r="R5979" s="5"/>
      <c r="AC5979" s="6"/>
    </row>
    <row r="5980" spans="16:29" x14ac:dyDescent="0.25">
      <c r="P5980" s="3"/>
      <c r="Q5980" s="4"/>
      <c r="R5980" s="5"/>
      <c r="AC5980" s="6"/>
    </row>
    <row r="5981" spans="16:29" x14ac:dyDescent="0.25">
      <c r="P5981" s="3"/>
      <c r="Q5981" s="4"/>
      <c r="R5981" s="5"/>
      <c r="AC5981" s="6"/>
    </row>
    <row r="5982" spans="16:29" x14ac:dyDescent="0.25">
      <c r="P5982" s="3"/>
      <c r="Q5982" s="4"/>
      <c r="R5982" s="5"/>
      <c r="AC5982" s="6"/>
    </row>
    <row r="5983" spans="16:29" x14ac:dyDescent="0.25">
      <c r="P5983" s="3"/>
      <c r="Q5983" s="4"/>
      <c r="R5983" s="5"/>
      <c r="AC5983" s="6"/>
    </row>
    <row r="5984" spans="16:29" x14ac:dyDescent="0.25">
      <c r="P5984" s="3"/>
      <c r="Q5984" s="4"/>
      <c r="R5984" s="5"/>
      <c r="AC5984" s="6"/>
    </row>
    <row r="5985" spans="16:29" x14ac:dyDescent="0.25">
      <c r="P5985" s="3"/>
      <c r="Q5985" s="4"/>
      <c r="R5985" s="5"/>
      <c r="AC5985" s="6"/>
    </row>
    <row r="5986" spans="16:29" x14ac:dyDescent="0.25">
      <c r="P5986" s="3"/>
      <c r="Q5986" s="4"/>
      <c r="R5986" s="5"/>
      <c r="AC5986" s="6"/>
    </row>
    <row r="5987" spans="16:29" x14ac:dyDescent="0.25">
      <c r="P5987" s="3"/>
      <c r="Q5987" s="4"/>
      <c r="R5987" s="5"/>
      <c r="AC5987" s="6"/>
    </row>
    <row r="5988" spans="16:29" x14ac:dyDescent="0.25">
      <c r="P5988" s="3"/>
      <c r="Q5988" s="4"/>
      <c r="R5988" s="5"/>
      <c r="AC5988" s="6"/>
    </row>
    <row r="5989" spans="16:29" x14ac:dyDescent="0.25">
      <c r="P5989" s="3"/>
      <c r="Q5989" s="4"/>
      <c r="R5989" s="5"/>
      <c r="AC5989" s="6"/>
    </row>
    <row r="5990" spans="16:29" x14ac:dyDescent="0.25">
      <c r="P5990" s="3"/>
      <c r="Q5990" s="4"/>
      <c r="R5990" s="5"/>
      <c r="AC5990" s="6"/>
    </row>
    <row r="5991" spans="16:29" x14ac:dyDescent="0.25">
      <c r="P5991" s="3"/>
      <c r="Q5991" s="4"/>
      <c r="R5991" s="5"/>
      <c r="AC5991" s="6"/>
    </row>
    <row r="5992" spans="16:29" x14ac:dyDescent="0.25">
      <c r="P5992" s="3"/>
      <c r="Q5992" s="4"/>
      <c r="R5992" s="5"/>
      <c r="AC5992" s="6"/>
    </row>
    <row r="5993" spans="16:29" x14ac:dyDescent="0.25">
      <c r="P5993" s="3"/>
      <c r="Q5993" s="4"/>
      <c r="R5993" s="5"/>
      <c r="AC5993" s="6"/>
    </row>
    <row r="5994" spans="16:29" x14ac:dyDescent="0.25">
      <c r="P5994" s="3"/>
      <c r="Q5994" s="4"/>
      <c r="R5994" s="5"/>
      <c r="AC5994" s="6"/>
    </row>
    <row r="5995" spans="16:29" x14ac:dyDescent="0.25">
      <c r="P5995" s="3"/>
      <c r="Q5995" s="4"/>
      <c r="R5995" s="5"/>
      <c r="AC5995" s="6"/>
    </row>
    <row r="5996" spans="16:29" x14ac:dyDescent="0.25">
      <c r="P5996" s="3"/>
      <c r="Q5996" s="4"/>
      <c r="R5996" s="5"/>
      <c r="AC5996" s="6"/>
    </row>
    <row r="5997" spans="16:29" x14ac:dyDescent="0.25">
      <c r="P5997" s="3"/>
      <c r="Q5997" s="4"/>
      <c r="R5997" s="5"/>
      <c r="AC5997" s="6"/>
    </row>
    <row r="5998" spans="16:29" x14ac:dyDescent="0.25">
      <c r="P5998" s="3"/>
      <c r="Q5998" s="4"/>
      <c r="R5998" s="5"/>
      <c r="AC5998" s="6"/>
    </row>
    <row r="5999" spans="16:29" x14ac:dyDescent="0.25">
      <c r="P5999" s="3"/>
      <c r="Q5999" s="4"/>
      <c r="R5999" s="5"/>
      <c r="AC5999" s="6"/>
    </row>
    <row r="6000" spans="16:29" x14ac:dyDescent="0.25">
      <c r="P6000" s="3"/>
      <c r="Q6000" s="4"/>
      <c r="R6000" s="5"/>
      <c r="AC6000" s="6"/>
    </row>
    <row r="6001" spans="16:29" x14ac:dyDescent="0.25">
      <c r="P6001" s="3"/>
      <c r="Q6001" s="4"/>
      <c r="R6001" s="5"/>
      <c r="AC6001" s="6"/>
    </row>
    <row r="6002" spans="16:29" x14ac:dyDescent="0.25">
      <c r="P6002" s="3"/>
      <c r="Q6002" s="4"/>
      <c r="R6002" s="5"/>
      <c r="AC6002" s="6"/>
    </row>
    <row r="6003" spans="16:29" x14ac:dyDescent="0.25">
      <c r="P6003" s="3"/>
      <c r="Q6003" s="4"/>
      <c r="R6003" s="5"/>
      <c r="AC6003" s="6"/>
    </row>
    <row r="6004" spans="16:29" x14ac:dyDescent="0.25">
      <c r="P6004" s="3"/>
      <c r="Q6004" s="4"/>
      <c r="R6004" s="5"/>
      <c r="AC6004" s="6"/>
    </row>
    <row r="6005" spans="16:29" x14ac:dyDescent="0.25">
      <c r="P6005" s="3"/>
      <c r="Q6005" s="4"/>
      <c r="R6005" s="5"/>
      <c r="AC6005" s="6"/>
    </row>
    <row r="6006" spans="16:29" x14ac:dyDescent="0.25">
      <c r="P6006" s="3"/>
      <c r="Q6006" s="4"/>
      <c r="R6006" s="5"/>
      <c r="AC6006" s="6"/>
    </row>
    <row r="6007" spans="16:29" x14ac:dyDescent="0.25">
      <c r="P6007" s="3"/>
      <c r="Q6007" s="4"/>
      <c r="R6007" s="5"/>
      <c r="AC6007" s="6"/>
    </row>
    <row r="6008" spans="16:29" x14ac:dyDescent="0.25">
      <c r="P6008" s="3"/>
      <c r="Q6008" s="4"/>
      <c r="R6008" s="5"/>
      <c r="AC6008" s="6"/>
    </row>
    <row r="6009" spans="16:29" x14ac:dyDescent="0.25">
      <c r="P6009" s="3"/>
      <c r="Q6009" s="4"/>
      <c r="R6009" s="5"/>
      <c r="AC6009" s="6"/>
    </row>
    <row r="6010" spans="16:29" x14ac:dyDescent="0.25">
      <c r="P6010" s="3"/>
      <c r="Q6010" s="4"/>
      <c r="R6010" s="5"/>
      <c r="AC6010" s="6"/>
    </row>
    <row r="6011" spans="16:29" x14ac:dyDescent="0.25">
      <c r="P6011" s="3"/>
      <c r="Q6011" s="4"/>
      <c r="R6011" s="5"/>
      <c r="AC6011" s="6"/>
    </row>
    <row r="6012" spans="16:29" x14ac:dyDescent="0.25">
      <c r="P6012" s="3"/>
      <c r="Q6012" s="4"/>
      <c r="R6012" s="5"/>
      <c r="AC6012" s="6"/>
    </row>
    <row r="6013" spans="16:29" x14ac:dyDescent="0.25">
      <c r="P6013" s="3"/>
      <c r="Q6013" s="4"/>
      <c r="R6013" s="5"/>
      <c r="AC6013" s="6"/>
    </row>
    <row r="6014" spans="16:29" x14ac:dyDescent="0.25">
      <c r="P6014" s="3"/>
      <c r="Q6014" s="4"/>
      <c r="R6014" s="5"/>
      <c r="AC6014" s="6"/>
    </row>
    <row r="6015" spans="16:29" x14ac:dyDescent="0.25">
      <c r="P6015" s="3"/>
      <c r="Q6015" s="4"/>
      <c r="R6015" s="5"/>
      <c r="AC6015" s="6"/>
    </row>
    <row r="6016" spans="16:29" x14ac:dyDescent="0.25">
      <c r="P6016" s="3"/>
      <c r="Q6016" s="4"/>
      <c r="R6016" s="5"/>
      <c r="AC6016" s="6"/>
    </row>
    <row r="6017" spans="16:29" x14ac:dyDescent="0.25">
      <c r="P6017" s="3"/>
      <c r="Q6017" s="4"/>
      <c r="R6017" s="5"/>
      <c r="AC6017" s="6"/>
    </row>
    <row r="6018" spans="16:29" x14ac:dyDescent="0.25">
      <c r="P6018" s="3"/>
      <c r="Q6018" s="4"/>
      <c r="R6018" s="5"/>
      <c r="AC6018" s="6"/>
    </row>
    <row r="6019" spans="16:29" x14ac:dyDescent="0.25">
      <c r="P6019" s="3"/>
      <c r="Q6019" s="4"/>
      <c r="R6019" s="5"/>
      <c r="AC6019" s="6"/>
    </row>
    <row r="6020" spans="16:29" x14ac:dyDescent="0.25">
      <c r="P6020" s="3"/>
      <c r="Q6020" s="4"/>
      <c r="R6020" s="5"/>
      <c r="AC6020" s="6"/>
    </row>
    <row r="6021" spans="16:29" x14ac:dyDescent="0.25">
      <c r="P6021" s="3"/>
      <c r="Q6021" s="4"/>
      <c r="R6021" s="5"/>
      <c r="AC6021" s="6"/>
    </row>
    <row r="6022" spans="16:29" x14ac:dyDescent="0.25">
      <c r="P6022" s="3"/>
      <c r="Q6022" s="4"/>
      <c r="R6022" s="5"/>
      <c r="AC6022" s="6"/>
    </row>
    <row r="6023" spans="16:29" x14ac:dyDescent="0.25">
      <c r="P6023" s="3"/>
      <c r="Q6023" s="4"/>
      <c r="R6023" s="5"/>
      <c r="AC6023" s="6"/>
    </row>
    <row r="6024" spans="16:29" x14ac:dyDescent="0.25">
      <c r="P6024" s="3"/>
      <c r="Q6024" s="4"/>
      <c r="R6024" s="5"/>
      <c r="AC6024" s="6"/>
    </row>
    <row r="6025" spans="16:29" x14ac:dyDescent="0.25">
      <c r="P6025" s="3"/>
      <c r="Q6025" s="4"/>
      <c r="R6025" s="5"/>
      <c r="AC6025" s="6"/>
    </row>
    <row r="6026" spans="16:29" x14ac:dyDescent="0.25">
      <c r="P6026" s="3"/>
      <c r="Q6026" s="4"/>
      <c r="R6026" s="5"/>
      <c r="AC6026" s="6"/>
    </row>
    <row r="6027" spans="16:29" x14ac:dyDescent="0.25">
      <c r="P6027" s="3"/>
      <c r="Q6027" s="4"/>
      <c r="R6027" s="5"/>
      <c r="AC6027" s="6"/>
    </row>
    <row r="6028" spans="16:29" x14ac:dyDescent="0.25">
      <c r="P6028" s="3"/>
      <c r="Q6028" s="4"/>
      <c r="R6028" s="5"/>
      <c r="AC6028" s="6"/>
    </row>
    <row r="6029" spans="16:29" x14ac:dyDescent="0.25">
      <c r="P6029" s="3"/>
      <c r="Q6029" s="4"/>
      <c r="R6029" s="5"/>
      <c r="AC6029" s="6"/>
    </row>
    <row r="6030" spans="16:29" x14ac:dyDescent="0.25">
      <c r="P6030" s="3"/>
      <c r="Q6030" s="4"/>
      <c r="R6030" s="5"/>
      <c r="AC6030" s="6"/>
    </row>
    <row r="6031" spans="16:29" x14ac:dyDescent="0.25">
      <c r="P6031" s="3"/>
      <c r="Q6031" s="4"/>
      <c r="R6031" s="5"/>
      <c r="AC6031" s="6"/>
    </row>
    <row r="6032" spans="16:29" x14ac:dyDescent="0.25">
      <c r="P6032" s="3"/>
      <c r="Q6032" s="4"/>
      <c r="R6032" s="5"/>
      <c r="AC6032" s="6"/>
    </row>
    <row r="6033" spans="16:29" x14ac:dyDescent="0.25">
      <c r="P6033" s="3"/>
      <c r="Q6033" s="4"/>
      <c r="R6033" s="5"/>
      <c r="AC6033" s="6"/>
    </row>
    <row r="6034" spans="16:29" x14ac:dyDescent="0.25">
      <c r="P6034" s="3"/>
      <c r="Q6034" s="4"/>
      <c r="R6034" s="5"/>
      <c r="AC6034" s="6"/>
    </row>
    <row r="6035" spans="16:29" x14ac:dyDescent="0.25">
      <c r="P6035" s="3"/>
      <c r="Q6035" s="4"/>
      <c r="R6035" s="5"/>
      <c r="AC6035" s="6"/>
    </row>
    <row r="6036" spans="16:29" x14ac:dyDescent="0.25">
      <c r="P6036" s="3"/>
      <c r="Q6036" s="4"/>
      <c r="R6036" s="5"/>
      <c r="AC6036" s="6"/>
    </row>
    <row r="6037" spans="16:29" x14ac:dyDescent="0.25">
      <c r="P6037" s="3"/>
      <c r="Q6037" s="4"/>
      <c r="R6037" s="5"/>
      <c r="AC6037" s="6"/>
    </row>
    <row r="6038" spans="16:29" x14ac:dyDescent="0.25">
      <c r="P6038" s="3"/>
      <c r="Q6038" s="4"/>
      <c r="R6038" s="5"/>
      <c r="AC6038" s="6"/>
    </row>
    <row r="6039" spans="16:29" x14ac:dyDescent="0.25">
      <c r="P6039" s="3"/>
      <c r="Q6039" s="4"/>
      <c r="R6039" s="5"/>
      <c r="AC6039" s="6"/>
    </row>
    <row r="6040" spans="16:29" x14ac:dyDescent="0.25">
      <c r="P6040" s="3"/>
      <c r="Q6040" s="4"/>
      <c r="R6040" s="5"/>
      <c r="AC6040" s="6"/>
    </row>
    <row r="6041" spans="16:29" x14ac:dyDescent="0.25">
      <c r="P6041" s="3"/>
      <c r="Q6041" s="4"/>
      <c r="R6041" s="5"/>
      <c r="AC6041" s="6"/>
    </row>
    <row r="6042" spans="16:29" x14ac:dyDescent="0.25">
      <c r="P6042" s="3"/>
      <c r="Q6042" s="4"/>
      <c r="R6042" s="5"/>
      <c r="AC6042" s="6"/>
    </row>
    <row r="6043" spans="16:29" x14ac:dyDescent="0.25">
      <c r="P6043" s="3"/>
      <c r="Q6043" s="4"/>
      <c r="R6043" s="5"/>
      <c r="AC6043" s="6"/>
    </row>
    <row r="6044" spans="16:29" x14ac:dyDescent="0.25">
      <c r="P6044" s="3"/>
      <c r="Q6044" s="4"/>
      <c r="R6044" s="5"/>
      <c r="AC6044" s="6"/>
    </row>
    <row r="6045" spans="16:29" x14ac:dyDescent="0.25">
      <c r="P6045" s="3"/>
      <c r="Q6045" s="4"/>
      <c r="R6045" s="5"/>
      <c r="AC6045" s="6"/>
    </row>
    <row r="6046" spans="16:29" x14ac:dyDescent="0.25">
      <c r="P6046" s="3"/>
      <c r="Q6046" s="4"/>
      <c r="R6046" s="5"/>
      <c r="AC6046" s="6"/>
    </row>
    <row r="6047" spans="16:29" x14ac:dyDescent="0.25">
      <c r="P6047" s="3"/>
      <c r="Q6047" s="4"/>
      <c r="R6047" s="5"/>
      <c r="AC6047" s="6"/>
    </row>
    <row r="6048" spans="16:29" x14ac:dyDescent="0.25">
      <c r="P6048" s="3"/>
      <c r="Q6048" s="4"/>
      <c r="R6048" s="5"/>
      <c r="AC6048" s="6"/>
    </row>
    <row r="6049" spans="16:29" x14ac:dyDescent="0.25">
      <c r="P6049" s="3"/>
      <c r="Q6049" s="4"/>
      <c r="R6049" s="5"/>
      <c r="AC6049" s="6"/>
    </row>
    <row r="6050" spans="16:29" x14ac:dyDescent="0.25">
      <c r="P6050" s="3"/>
      <c r="Q6050" s="4"/>
      <c r="R6050" s="5"/>
      <c r="AC6050" s="6"/>
    </row>
    <row r="6051" spans="16:29" x14ac:dyDescent="0.25">
      <c r="P6051" s="3"/>
      <c r="Q6051" s="4"/>
      <c r="R6051" s="5"/>
      <c r="AC6051" s="6"/>
    </row>
    <row r="6052" spans="16:29" x14ac:dyDescent="0.25">
      <c r="P6052" s="3"/>
      <c r="Q6052" s="4"/>
      <c r="R6052" s="5"/>
      <c r="AC6052" s="6"/>
    </row>
    <row r="6053" spans="16:29" x14ac:dyDescent="0.25">
      <c r="P6053" s="3"/>
      <c r="Q6053" s="4"/>
      <c r="R6053" s="5"/>
      <c r="AC6053" s="6"/>
    </row>
    <row r="6054" spans="16:29" x14ac:dyDescent="0.25">
      <c r="P6054" s="3"/>
      <c r="Q6054" s="4"/>
      <c r="R6054" s="5"/>
      <c r="AC6054" s="6"/>
    </row>
    <row r="6055" spans="16:29" x14ac:dyDescent="0.25">
      <c r="P6055" s="3"/>
      <c r="Q6055" s="4"/>
      <c r="R6055" s="5"/>
      <c r="AC6055" s="6"/>
    </row>
    <row r="6056" spans="16:29" x14ac:dyDescent="0.25">
      <c r="P6056" s="3"/>
      <c r="Q6056" s="4"/>
      <c r="R6056" s="5"/>
      <c r="AC6056" s="6"/>
    </row>
    <row r="6057" spans="16:29" x14ac:dyDescent="0.25">
      <c r="P6057" s="3"/>
      <c r="Q6057" s="4"/>
      <c r="R6057" s="5"/>
      <c r="AC6057" s="6"/>
    </row>
    <row r="6058" spans="16:29" x14ac:dyDescent="0.25">
      <c r="P6058" s="3"/>
      <c r="Q6058" s="4"/>
      <c r="R6058" s="5"/>
      <c r="AC6058" s="6"/>
    </row>
    <row r="6059" spans="16:29" x14ac:dyDescent="0.25">
      <c r="P6059" s="3"/>
      <c r="Q6059" s="4"/>
      <c r="R6059" s="5"/>
      <c r="AC6059" s="6"/>
    </row>
    <row r="6060" spans="16:29" x14ac:dyDescent="0.25">
      <c r="P6060" s="3"/>
      <c r="Q6060" s="4"/>
      <c r="R6060" s="5"/>
      <c r="AC6060" s="6"/>
    </row>
    <row r="6061" spans="16:29" x14ac:dyDescent="0.25">
      <c r="P6061" s="3"/>
      <c r="Q6061" s="4"/>
      <c r="R6061" s="5"/>
      <c r="AC6061" s="6"/>
    </row>
    <row r="6062" spans="16:29" x14ac:dyDescent="0.25">
      <c r="P6062" s="3"/>
      <c r="Q6062" s="4"/>
      <c r="R6062" s="5"/>
      <c r="AC6062" s="6"/>
    </row>
    <row r="6063" spans="16:29" x14ac:dyDescent="0.25">
      <c r="P6063" s="3"/>
      <c r="Q6063" s="4"/>
      <c r="R6063" s="5"/>
      <c r="AC6063" s="6"/>
    </row>
    <row r="6064" spans="16:29" x14ac:dyDescent="0.25">
      <c r="P6064" s="3"/>
      <c r="Q6064" s="4"/>
      <c r="R6064" s="5"/>
      <c r="AC6064" s="6"/>
    </row>
    <row r="6065" spans="16:29" x14ac:dyDescent="0.25">
      <c r="P6065" s="3"/>
      <c r="Q6065" s="4"/>
      <c r="R6065" s="5"/>
      <c r="AC6065" s="6"/>
    </row>
    <row r="6066" spans="16:29" x14ac:dyDescent="0.25">
      <c r="P6066" s="3"/>
      <c r="Q6066" s="4"/>
      <c r="R6066" s="5"/>
      <c r="AC6066" s="6"/>
    </row>
    <row r="6067" spans="16:29" x14ac:dyDescent="0.25">
      <c r="P6067" s="3"/>
      <c r="Q6067" s="4"/>
      <c r="R6067" s="5"/>
      <c r="AC6067" s="6"/>
    </row>
    <row r="6068" spans="16:29" x14ac:dyDescent="0.25">
      <c r="P6068" s="3"/>
      <c r="Q6068" s="4"/>
      <c r="R6068" s="5"/>
      <c r="AC6068" s="6"/>
    </row>
    <row r="6069" spans="16:29" x14ac:dyDescent="0.25">
      <c r="P6069" s="3"/>
      <c r="Q6069" s="4"/>
      <c r="R6069" s="5"/>
      <c r="AC6069" s="6"/>
    </row>
    <row r="6070" spans="16:29" x14ac:dyDescent="0.25">
      <c r="P6070" s="3"/>
      <c r="Q6070" s="4"/>
      <c r="R6070" s="5"/>
      <c r="AC6070" s="6"/>
    </row>
    <row r="6071" spans="16:29" x14ac:dyDescent="0.25">
      <c r="P6071" s="3"/>
      <c r="Q6071" s="4"/>
      <c r="R6071" s="5"/>
      <c r="AC6071" s="6"/>
    </row>
    <row r="6072" spans="16:29" x14ac:dyDescent="0.25">
      <c r="P6072" s="3"/>
      <c r="Q6072" s="4"/>
      <c r="R6072" s="5"/>
      <c r="AC6072" s="6"/>
    </row>
    <row r="6073" spans="16:29" x14ac:dyDescent="0.25">
      <c r="P6073" s="3"/>
      <c r="Q6073" s="4"/>
      <c r="R6073" s="5"/>
      <c r="AC6073" s="6"/>
    </row>
    <row r="6074" spans="16:29" x14ac:dyDescent="0.25">
      <c r="P6074" s="3"/>
      <c r="Q6074" s="4"/>
      <c r="R6074" s="5"/>
      <c r="AC6074" s="6"/>
    </row>
    <row r="6075" spans="16:29" x14ac:dyDescent="0.25">
      <c r="P6075" s="3"/>
      <c r="Q6075" s="4"/>
      <c r="R6075" s="5"/>
      <c r="AC6075" s="6"/>
    </row>
    <row r="6076" spans="16:29" x14ac:dyDescent="0.25">
      <c r="P6076" s="3"/>
      <c r="Q6076" s="4"/>
      <c r="R6076" s="5"/>
      <c r="AC6076" s="6"/>
    </row>
    <row r="6077" spans="16:29" x14ac:dyDescent="0.25">
      <c r="P6077" s="3"/>
      <c r="Q6077" s="4"/>
      <c r="R6077" s="5"/>
      <c r="AC6077" s="6"/>
    </row>
    <row r="6078" spans="16:29" x14ac:dyDescent="0.25">
      <c r="P6078" s="3"/>
      <c r="Q6078" s="4"/>
      <c r="R6078" s="5"/>
      <c r="AC6078" s="6"/>
    </row>
    <row r="6079" spans="16:29" x14ac:dyDescent="0.25">
      <c r="P6079" s="3"/>
      <c r="Q6079" s="4"/>
      <c r="R6079" s="5"/>
      <c r="AC6079" s="6"/>
    </row>
    <row r="6080" spans="16:29" x14ac:dyDescent="0.25">
      <c r="P6080" s="3"/>
      <c r="Q6080" s="4"/>
      <c r="R6080" s="5"/>
      <c r="AC6080" s="6"/>
    </row>
    <row r="6081" spans="16:29" x14ac:dyDescent="0.25">
      <c r="P6081" s="3"/>
      <c r="Q6081" s="4"/>
      <c r="R6081" s="5"/>
      <c r="AC6081" s="6"/>
    </row>
    <row r="6082" spans="16:29" x14ac:dyDescent="0.25">
      <c r="P6082" s="3"/>
      <c r="Q6082" s="4"/>
      <c r="R6082" s="5"/>
      <c r="AC6082" s="6"/>
    </row>
    <row r="6083" spans="16:29" x14ac:dyDescent="0.25">
      <c r="P6083" s="3"/>
      <c r="Q6083" s="4"/>
      <c r="R6083" s="5"/>
      <c r="AC6083" s="6"/>
    </row>
    <row r="6084" spans="16:29" x14ac:dyDescent="0.25">
      <c r="P6084" s="3"/>
      <c r="Q6084" s="4"/>
      <c r="R6084" s="5"/>
      <c r="AC6084" s="6"/>
    </row>
    <row r="6085" spans="16:29" x14ac:dyDescent="0.25">
      <c r="P6085" s="3"/>
      <c r="Q6085" s="4"/>
      <c r="R6085" s="5"/>
      <c r="AC6085" s="6"/>
    </row>
    <row r="6086" spans="16:29" x14ac:dyDescent="0.25">
      <c r="P6086" s="3"/>
      <c r="Q6086" s="4"/>
      <c r="R6086" s="5"/>
      <c r="AC6086" s="6"/>
    </row>
    <row r="6087" spans="16:29" x14ac:dyDescent="0.25">
      <c r="P6087" s="3"/>
      <c r="Q6087" s="4"/>
      <c r="R6087" s="5"/>
      <c r="AC6087" s="6"/>
    </row>
    <row r="6088" spans="16:29" x14ac:dyDescent="0.25">
      <c r="P6088" s="3"/>
      <c r="Q6088" s="4"/>
      <c r="R6088" s="5"/>
      <c r="AC6088" s="6"/>
    </row>
    <row r="6089" spans="16:29" x14ac:dyDescent="0.25">
      <c r="P6089" s="3"/>
      <c r="Q6089" s="4"/>
      <c r="R6089" s="5"/>
      <c r="AC6089" s="6"/>
    </row>
    <row r="6090" spans="16:29" x14ac:dyDescent="0.25">
      <c r="P6090" s="3"/>
      <c r="Q6090" s="4"/>
      <c r="R6090" s="5"/>
      <c r="AC6090" s="6"/>
    </row>
    <row r="6091" spans="16:29" x14ac:dyDescent="0.25">
      <c r="P6091" s="3"/>
      <c r="Q6091" s="4"/>
      <c r="R6091" s="5"/>
      <c r="AC6091" s="6"/>
    </row>
    <row r="6092" spans="16:29" x14ac:dyDescent="0.25">
      <c r="P6092" s="3"/>
      <c r="Q6092" s="4"/>
      <c r="R6092" s="5"/>
      <c r="AC6092" s="6"/>
    </row>
    <row r="6093" spans="16:29" x14ac:dyDescent="0.25">
      <c r="P6093" s="3"/>
      <c r="Q6093" s="4"/>
      <c r="R6093" s="5"/>
      <c r="AC6093" s="6"/>
    </row>
    <row r="6094" spans="16:29" x14ac:dyDescent="0.25">
      <c r="P6094" s="3"/>
      <c r="Q6094" s="4"/>
      <c r="R6094" s="5"/>
      <c r="AC6094" s="6"/>
    </row>
    <row r="6095" spans="16:29" x14ac:dyDescent="0.25">
      <c r="P6095" s="3"/>
      <c r="Q6095" s="4"/>
      <c r="R6095" s="5"/>
      <c r="AC6095" s="6"/>
    </row>
    <row r="6096" spans="16:29" x14ac:dyDescent="0.25">
      <c r="P6096" s="3"/>
      <c r="Q6096" s="4"/>
      <c r="R6096" s="5"/>
      <c r="AC6096" s="6"/>
    </row>
    <row r="6097" spans="16:29" x14ac:dyDescent="0.25">
      <c r="P6097" s="3"/>
      <c r="Q6097" s="4"/>
      <c r="R6097" s="5"/>
      <c r="AC6097" s="6"/>
    </row>
    <row r="6098" spans="16:29" x14ac:dyDescent="0.25">
      <c r="P6098" s="3"/>
      <c r="Q6098" s="4"/>
      <c r="R6098" s="5"/>
      <c r="AC6098" s="6"/>
    </row>
    <row r="6099" spans="16:29" x14ac:dyDescent="0.25">
      <c r="P6099" s="3"/>
      <c r="Q6099" s="4"/>
      <c r="R6099" s="5"/>
      <c r="AC6099" s="6"/>
    </row>
    <row r="6100" spans="16:29" x14ac:dyDescent="0.25">
      <c r="P6100" s="3"/>
      <c r="Q6100" s="4"/>
      <c r="R6100" s="5"/>
      <c r="AC6100" s="6"/>
    </row>
    <row r="6101" spans="16:29" x14ac:dyDescent="0.25">
      <c r="P6101" s="3"/>
      <c r="Q6101" s="4"/>
      <c r="R6101" s="5"/>
      <c r="AC6101" s="6"/>
    </row>
    <row r="6102" spans="16:29" x14ac:dyDescent="0.25">
      <c r="P6102" s="3"/>
      <c r="Q6102" s="4"/>
      <c r="R6102" s="5"/>
      <c r="AC6102" s="6"/>
    </row>
    <row r="6103" spans="16:29" x14ac:dyDescent="0.25">
      <c r="P6103" s="3"/>
      <c r="Q6103" s="4"/>
      <c r="R6103" s="5"/>
      <c r="AC6103" s="6"/>
    </row>
    <row r="6104" spans="16:29" x14ac:dyDescent="0.25">
      <c r="P6104" s="3"/>
      <c r="Q6104" s="4"/>
      <c r="R6104" s="5"/>
      <c r="AC6104" s="6"/>
    </row>
    <row r="6105" spans="16:29" x14ac:dyDescent="0.25">
      <c r="P6105" s="3"/>
      <c r="Q6105" s="4"/>
      <c r="R6105" s="5"/>
      <c r="AC6105" s="6"/>
    </row>
    <row r="6106" spans="16:29" x14ac:dyDescent="0.25">
      <c r="P6106" s="3"/>
      <c r="Q6106" s="4"/>
      <c r="R6106" s="5"/>
      <c r="AC6106" s="6"/>
    </row>
    <row r="6107" spans="16:29" x14ac:dyDescent="0.25">
      <c r="P6107" s="3"/>
      <c r="Q6107" s="4"/>
      <c r="R6107" s="5"/>
      <c r="AC6107" s="6"/>
    </row>
    <row r="6108" spans="16:29" x14ac:dyDescent="0.25">
      <c r="P6108" s="3"/>
      <c r="Q6108" s="4"/>
      <c r="R6108" s="5"/>
      <c r="AC6108" s="6"/>
    </row>
    <row r="6109" spans="16:29" x14ac:dyDescent="0.25">
      <c r="P6109" s="3"/>
      <c r="Q6109" s="4"/>
      <c r="R6109" s="5"/>
      <c r="AC6109" s="6"/>
    </row>
    <row r="6110" spans="16:29" x14ac:dyDescent="0.25">
      <c r="P6110" s="3"/>
      <c r="Q6110" s="4"/>
      <c r="R6110" s="5"/>
      <c r="AC6110" s="6"/>
    </row>
    <row r="6111" spans="16:29" x14ac:dyDescent="0.25">
      <c r="P6111" s="3"/>
      <c r="Q6111" s="4"/>
      <c r="R6111" s="5"/>
      <c r="AC6111" s="6"/>
    </row>
    <row r="6112" spans="16:29" x14ac:dyDescent="0.25">
      <c r="P6112" s="3"/>
      <c r="Q6112" s="4"/>
      <c r="R6112" s="5"/>
      <c r="AC6112" s="6"/>
    </row>
    <row r="6113" spans="16:29" x14ac:dyDescent="0.25">
      <c r="P6113" s="3"/>
      <c r="Q6113" s="4"/>
      <c r="R6113" s="5"/>
      <c r="AC6113" s="6"/>
    </row>
    <row r="6114" spans="16:29" x14ac:dyDescent="0.25">
      <c r="P6114" s="3"/>
      <c r="Q6114" s="4"/>
      <c r="R6114" s="5"/>
      <c r="AC6114" s="6"/>
    </row>
    <row r="6115" spans="16:29" x14ac:dyDescent="0.25">
      <c r="P6115" s="3"/>
      <c r="Q6115" s="4"/>
      <c r="R6115" s="5"/>
      <c r="AC6115" s="6"/>
    </row>
    <row r="6116" spans="16:29" x14ac:dyDescent="0.25">
      <c r="P6116" s="3"/>
      <c r="Q6116" s="4"/>
      <c r="R6116" s="5"/>
      <c r="AC6116" s="6"/>
    </row>
    <row r="6117" spans="16:29" x14ac:dyDescent="0.25">
      <c r="P6117" s="3"/>
      <c r="Q6117" s="4"/>
      <c r="R6117" s="5"/>
      <c r="AC6117" s="6"/>
    </row>
    <row r="6118" spans="16:29" x14ac:dyDescent="0.25">
      <c r="P6118" s="3"/>
      <c r="Q6118" s="4"/>
      <c r="R6118" s="5"/>
      <c r="AC6118" s="6"/>
    </row>
    <row r="6119" spans="16:29" x14ac:dyDescent="0.25">
      <c r="P6119" s="3"/>
      <c r="Q6119" s="4"/>
      <c r="R6119" s="5"/>
      <c r="AC6119" s="6"/>
    </row>
    <row r="6120" spans="16:29" x14ac:dyDescent="0.25">
      <c r="P6120" s="3"/>
      <c r="Q6120" s="4"/>
      <c r="R6120" s="5"/>
      <c r="AC6120" s="6"/>
    </row>
    <row r="6121" spans="16:29" x14ac:dyDescent="0.25">
      <c r="P6121" s="3"/>
      <c r="Q6121" s="4"/>
      <c r="R6121" s="5"/>
      <c r="AC6121" s="6"/>
    </row>
    <row r="6122" spans="16:29" x14ac:dyDescent="0.25">
      <c r="P6122" s="3"/>
      <c r="Q6122" s="4"/>
      <c r="R6122" s="5"/>
      <c r="AC6122" s="6"/>
    </row>
    <row r="6123" spans="16:29" x14ac:dyDescent="0.25">
      <c r="P6123" s="3"/>
      <c r="Q6123" s="4"/>
      <c r="R6123" s="5"/>
      <c r="AC6123" s="6"/>
    </row>
    <row r="6124" spans="16:29" x14ac:dyDescent="0.25">
      <c r="P6124" s="3"/>
      <c r="Q6124" s="4"/>
      <c r="R6124" s="5"/>
      <c r="AC6124" s="6"/>
    </row>
    <row r="6125" spans="16:29" x14ac:dyDescent="0.25">
      <c r="P6125" s="3"/>
      <c r="Q6125" s="4"/>
      <c r="R6125" s="5"/>
      <c r="AC6125" s="6"/>
    </row>
    <row r="6126" spans="16:29" x14ac:dyDescent="0.25">
      <c r="P6126" s="3"/>
      <c r="Q6126" s="4"/>
      <c r="R6126" s="5"/>
      <c r="AC6126" s="6"/>
    </row>
    <row r="6127" spans="16:29" x14ac:dyDescent="0.25">
      <c r="P6127" s="3"/>
      <c r="Q6127" s="4"/>
      <c r="R6127" s="5"/>
      <c r="AC6127" s="6"/>
    </row>
    <row r="6128" spans="16:29" x14ac:dyDescent="0.25">
      <c r="P6128" s="3"/>
      <c r="Q6128" s="4"/>
      <c r="R6128" s="5"/>
      <c r="AC6128" s="6"/>
    </row>
    <row r="6129" spans="16:29" x14ac:dyDescent="0.25">
      <c r="P6129" s="3"/>
      <c r="Q6129" s="4"/>
      <c r="R6129" s="5"/>
      <c r="AC6129" s="6"/>
    </row>
    <row r="6130" spans="16:29" x14ac:dyDescent="0.25">
      <c r="P6130" s="3"/>
      <c r="Q6130" s="4"/>
      <c r="R6130" s="5"/>
      <c r="AC6130" s="6"/>
    </row>
    <row r="6131" spans="16:29" x14ac:dyDescent="0.25">
      <c r="P6131" s="3"/>
      <c r="Q6131" s="4"/>
      <c r="R6131" s="5"/>
      <c r="AC6131" s="6"/>
    </row>
    <row r="6132" spans="16:29" x14ac:dyDescent="0.25">
      <c r="P6132" s="3"/>
      <c r="Q6132" s="4"/>
      <c r="R6132" s="5"/>
      <c r="AC6132" s="6"/>
    </row>
    <row r="6133" spans="16:29" x14ac:dyDescent="0.25">
      <c r="P6133" s="3"/>
      <c r="Q6133" s="4"/>
      <c r="R6133" s="5"/>
      <c r="AC6133" s="6"/>
    </row>
    <row r="6134" spans="16:29" x14ac:dyDescent="0.25">
      <c r="P6134" s="3"/>
      <c r="Q6134" s="4"/>
      <c r="R6134" s="5"/>
      <c r="AC6134" s="6"/>
    </row>
    <row r="6135" spans="16:29" x14ac:dyDescent="0.25">
      <c r="P6135" s="3"/>
      <c r="Q6135" s="4"/>
      <c r="R6135" s="5"/>
      <c r="AC6135" s="6"/>
    </row>
    <row r="6136" spans="16:29" x14ac:dyDescent="0.25">
      <c r="P6136" s="3"/>
      <c r="Q6136" s="4"/>
      <c r="R6136" s="5"/>
      <c r="AC6136" s="6"/>
    </row>
    <row r="6137" spans="16:29" x14ac:dyDescent="0.25">
      <c r="P6137" s="3"/>
      <c r="Q6137" s="4"/>
      <c r="R6137" s="5"/>
      <c r="AC6137" s="6"/>
    </row>
    <row r="6138" spans="16:29" x14ac:dyDescent="0.25">
      <c r="P6138" s="3"/>
      <c r="Q6138" s="4"/>
      <c r="R6138" s="5"/>
      <c r="AC6138" s="6"/>
    </row>
    <row r="6139" spans="16:29" x14ac:dyDescent="0.25">
      <c r="P6139" s="3"/>
      <c r="Q6139" s="4"/>
      <c r="R6139" s="5"/>
      <c r="AC6139" s="6"/>
    </row>
    <row r="6140" spans="16:29" x14ac:dyDescent="0.25">
      <c r="P6140" s="3"/>
      <c r="Q6140" s="4"/>
      <c r="R6140" s="5"/>
      <c r="AC6140" s="6"/>
    </row>
    <row r="6141" spans="16:29" x14ac:dyDescent="0.25">
      <c r="P6141" s="3"/>
      <c r="Q6141" s="4"/>
      <c r="R6141" s="5"/>
      <c r="AC6141" s="6"/>
    </row>
    <row r="6142" spans="16:29" x14ac:dyDescent="0.25">
      <c r="P6142" s="3"/>
      <c r="Q6142" s="4"/>
      <c r="R6142" s="5"/>
      <c r="AC6142" s="6"/>
    </row>
    <row r="6143" spans="16:29" x14ac:dyDescent="0.25">
      <c r="P6143" s="3"/>
      <c r="Q6143" s="4"/>
      <c r="R6143" s="5"/>
      <c r="AC6143" s="6"/>
    </row>
    <row r="6144" spans="16:29" x14ac:dyDescent="0.25">
      <c r="P6144" s="3"/>
      <c r="Q6144" s="4"/>
      <c r="R6144" s="5"/>
      <c r="AC6144" s="6"/>
    </row>
    <row r="6145" spans="16:29" x14ac:dyDescent="0.25">
      <c r="P6145" s="3"/>
      <c r="Q6145" s="4"/>
      <c r="R6145" s="5"/>
      <c r="AC6145" s="6"/>
    </row>
    <row r="6146" spans="16:29" x14ac:dyDescent="0.25">
      <c r="P6146" s="3"/>
      <c r="Q6146" s="4"/>
      <c r="R6146" s="5"/>
      <c r="AC6146" s="6"/>
    </row>
    <row r="6147" spans="16:29" x14ac:dyDescent="0.25">
      <c r="P6147" s="3"/>
      <c r="Q6147" s="4"/>
      <c r="R6147" s="5"/>
      <c r="AC6147" s="6"/>
    </row>
    <row r="6148" spans="16:29" x14ac:dyDescent="0.25">
      <c r="P6148" s="3"/>
      <c r="Q6148" s="4"/>
      <c r="R6148" s="5"/>
      <c r="AC6148" s="6"/>
    </row>
    <row r="6149" spans="16:29" x14ac:dyDescent="0.25">
      <c r="P6149" s="3"/>
      <c r="Q6149" s="4"/>
      <c r="R6149" s="5"/>
      <c r="AC6149" s="6"/>
    </row>
    <row r="6150" spans="16:29" x14ac:dyDescent="0.25">
      <c r="P6150" s="3"/>
      <c r="Q6150" s="4"/>
      <c r="R6150" s="5"/>
      <c r="AC6150" s="6"/>
    </row>
    <row r="6151" spans="16:29" x14ac:dyDescent="0.25">
      <c r="P6151" s="3"/>
      <c r="Q6151" s="4"/>
      <c r="R6151" s="5"/>
      <c r="AC6151" s="6"/>
    </row>
    <row r="6152" spans="16:29" x14ac:dyDescent="0.25">
      <c r="P6152" s="3"/>
      <c r="Q6152" s="4"/>
      <c r="R6152" s="5"/>
      <c r="AC6152" s="6"/>
    </row>
    <row r="6153" spans="16:29" x14ac:dyDescent="0.25">
      <c r="P6153" s="3"/>
      <c r="Q6153" s="4"/>
      <c r="R6153" s="5"/>
      <c r="AC6153" s="6"/>
    </row>
    <row r="6154" spans="16:29" x14ac:dyDescent="0.25">
      <c r="P6154" s="3"/>
      <c r="Q6154" s="4"/>
      <c r="R6154" s="5"/>
      <c r="AC6154" s="6"/>
    </row>
    <row r="6155" spans="16:29" x14ac:dyDescent="0.25">
      <c r="P6155" s="3"/>
      <c r="Q6155" s="4"/>
      <c r="R6155" s="5"/>
      <c r="AC6155" s="6"/>
    </row>
    <row r="6156" spans="16:29" x14ac:dyDescent="0.25">
      <c r="P6156" s="3"/>
      <c r="Q6156" s="4"/>
      <c r="R6156" s="5"/>
      <c r="AC6156" s="6"/>
    </row>
    <row r="6157" spans="16:29" x14ac:dyDescent="0.25">
      <c r="P6157" s="3"/>
      <c r="Q6157" s="4"/>
      <c r="R6157" s="5"/>
      <c r="AC6157" s="6"/>
    </row>
    <row r="6158" spans="16:29" x14ac:dyDescent="0.25">
      <c r="P6158" s="3"/>
      <c r="Q6158" s="4"/>
      <c r="R6158" s="5"/>
      <c r="AC6158" s="6"/>
    </row>
    <row r="6159" spans="16:29" x14ac:dyDescent="0.25">
      <c r="P6159" s="3"/>
      <c r="Q6159" s="4"/>
      <c r="R6159" s="5"/>
      <c r="AC6159" s="6"/>
    </row>
    <row r="6160" spans="16:29" x14ac:dyDescent="0.25">
      <c r="P6160" s="3"/>
      <c r="Q6160" s="4"/>
      <c r="R6160" s="5"/>
      <c r="AC6160" s="6"/>
    </row>
    <row r="6161" spans="16:29" x14ac:dyDescent="0.25">
      <c r="P6161" s="3"/>
      <c r="Q6161" s="4"/>
      <c r="R6161" s="5"/>
      <c r="AC6161" s="6"/>
    </row>
    <row r="6162" spans="16:29" x14ac:dyDescent="0.25">
      <c r="P6162" s="3"/>
      <c r="Q6162" s="4"/>
      <c r="R6162" s="5"/>
      <c r="AC6162" s="6"/>
    </row>
    <row r="6163" spans="16:29" x14ac:dyDescent="0.25">
      <c r="P6163" s="3"/>
      <c r="Q6163" s="4"/>
      <c r="R6163" s="5"/>
      <c r="AC6163" s="6"/>
    </row>
    <row r="6164" spans="16:29" x14ac:dyDescent="0.25">
      <c r="P6164" s="3"/>
      <c r="Q6164" s="4"/>
      <c r="R6164" s="5"/>
      <c r="AC6164" s="6"/>
    </row>
    <row r="6165" spans="16:29" x14ac:dyDescent="0.25">
      <c r="P6165" s="3"/>
      <c r="Q6165" s="4"/>
      <c r="R6165" s="5"/>
      <c r="AC6165" s="6"/>
    </row>
    <row r="6166" spans="16:29" x14ac:dyDescent="0.25">
      <c r="P6166" s="3"/>
      <c r="Q6166" s="4"/>
      <c r="R6166" s="5"/>
      <c r="AC6166" s="6"/>
    </row>
    <row r="6167" spans="16:29" x14ac:dyDescent="0.25">
      <c r="P6167" s="3"/>
      <c r="Q6167" s="4"/>
      <c r="R6167" s="5"/>
      <c r="AC6167" s="6"/>
    </row>
    <row r="6168" spans="16:29" x14ac:dyDescent="0.25">
      <c r="P6168" s="3"/>
      <c r="Q6168" s="4"/>
      <c r="R6168" s="5"/>
      <c r="AC6168" s="6"/>
    </row>
    <row r="6169" spans="16:29" x14ac:dyDescent="0.25">
      <c r="P6169" s="3"/>
      <c r="Q6169" s="4"/>
      <c r="R6169" s="5"/>
      <c r="AC6169" s="6"/>
    </row>
    <row r="6170" spans="16:29" x14ac:dyDescent="0.25">
      <c r="P6170" s="3"/>
      <c r="Q6170" s="4"/>
      <c r="R6170" s="5"/>
      <c r="AC6170" s="6"/>
    </row>
    <row r="6171" spans="16:29" x14ac:dyDescent="0.25">
      <c r="P6171" s="3"/>
      <c r="Q6171" s="4"/>
      <c r="R6171" s="5"/>
      <c r="AC6171" s="6"/>
    </row>
    <row r="6172" spans="16:29" x14ac:dyDescent="0.25">
      <c r="P6172" s="3"/>
      <c r="Q6172" s="4"/>
      <c r="R6172" s="5"/>
      <c r="AC6172" s="6"/>
    </row>
    <row r="6173" spans="16:29" x14ac:dyDescent="0.25">
      <c r="P6173" s="3"/>
      <c r="Q6173" s="4"/>
      <c r="R6173" s="5"/>
      <c r="AC6173" s="6"/>
    </row>
    <row r="6174" spans="16:29" x14ac:dyDescent="0.25">
      <c r="P6174" s="3"/>
      <c r="Q6174" s="4"/>
      <c r="R6174" s="5"/>
      <c r="AC6174" s="6"/>
    </row>
    <row r="6175" spans="16:29" x14ac:dyDescent="0.25">
      <c r="P6175" s="3"/>
      <c r="Q6175" s="4"/>
      <c r="R6175" s="5"/>
      <c r="AC6175" s="6"/>
    </row>
    <row r="6176" spans="16:29" x14ac:dyDescent="0.25">
      <c r="P6176" s="3"/>
      <c r="Q6176" s="4"/>
      <c r="R6176" s="5"/>
      <c r="AC6176" s="6"/>
    </row>
    <row r="6177" spans="16:29" x14ac:dyDescent="0.25">
      <c r="P6177" s="3"/>
      <c r="Q6177" s="4"/>
      <c r="R6177" s="5"/>
      <c r="AC6177" s="6"/>
    </row>
    <row r="6178" spans="16:29" x14ac:dyDescent="0.25">
      <c r="P6178" s="3"/>
      <c r="Q6178" s="4"/>
      <c r="R6178" s="5"/>
      <c r="AC6178" s="6"/>
    </row>
    <row r="6179" spans="16:29" x14ac:dyDescent="0.25">
      <c r="P6179" s="3"/>
      <c r="Q6179" s="4"/>
      <c r="R6179" s="5"/>
      <c r="AC6179" s="6"/>
    </row>
    <row r="6180" spans="16:29" x14ac:dyDescent="0.25">
      <c r="P6180" s="3"/>
      <c r="Q6180" s="4"/>
      <c r="R6180" s="5"/>
      <c r="AC6180" s="6"/>
    </row>
    <row r="6181" spans="16:29" x14ac:dyDescent="0.25">
      <c r="P6181" s="3"/>
      <c r="Q6181" s="4"/>
      <c r="R6181" s="5"/>
      <c r="AC6181" s="6"/>
    </row>
    <row r="6182" spans="16:29" x14ac:dyDescent="0.25">
      <c r="P6182" s="3"/>
      <c r="Q6182" s="4"/>
      <c r="R6182" s="5"/>
      <c r="AC6182" s="6"/>
    </row>
    <row r="6183" spans="16:29" x14ac:dyDescent="0.25">
      <c r="P6183" s="3"/>
      <c r="Q6183" s="4"/>
      <c r="R6183" s="5"/>
      <c r="AC6183" s="6"/>
    </row>
    <row r="6184" spans="16:29" x14ac:dyDescent="0.25">
      <c r="P6184" s="3"/>
      <c r="Q6184" s="4"/>
      <c r="R6184" s="5"/>
      <c r="AC6184" s="6"/>
    </row>
    <row r="6185" spans="16:29" x14ac:dyDescent="0.25">
      <c r="P6185" s="3"/>
      <c r="Q6185" s="4"/>
      <c r="R6185" s="5"/>
      <c r="AC6185" s="6"/>
    </row>
    <row r="6186" spans="16:29" x14ac:dyDescent="0.25">
      <c r="P6186" s="3"/>
      <c r="Q6186" s="4"/>
      <c r="R6186" s="5"/>
      <c r="AC6186" s="6"/>
    </row>
    <row r="6187" spans="16:29" x14ac:dyDescent="0.25">
      <c r="P6187" s="3"/>
      <c r="Q6187" s="4"/>
      <c r="R6187" s="5"/>
      <c r="AC6187" s="6"/>
    </row>
    <row r="6188" spans="16:29" x14ac:dyDescent="0.25">
      <c r="P6188" s="3"/>
      <c r="Q6188" s="4"/>
      <c r="R6188" s="5"/>
      <c r="AC6188" s="6"/>
    </row>
    <row r="6189" spans="16:29" x14ac:dyDescent="0.25">
      <c r="P6189" s="3"/>
      <c r="Q6189" s="4"/>
      <c r="R6189" s="5"/>
      <c r="AC6189" s="6"/>
    </row>
    <row r="6190" spans="16:29" x14ac:dyDescent="0.25">
      <c r="P6190" s="3"/>
      <c r="Q6190" s="4"/>
      <c r="R6190" s="5"/>
      <c r="AC6190" s="6"/>
    </row>
    <row r="6191" spans="16:29" x14ac:dyDescent="0.25">
      <c r="P6191" s="3"/>
      <c r="Q6191" s="4"/>
      <c r="R6191" s="5"/>
      <c r="AC6191" s="6"/>
    </row>
    <row r="6192" spans="16:29" x14ac:dyDescent="0.25">
      <c r="P6192" s="3"/>
      <c r="Q6192" s="4"/>
      <c r="R6192" s="5"/>
      <c r="AC6192" s="6"/>
    </row>
    <row r="6193" spans="16:29" x14ac:dyDescent="0.25">
      <c r="P6193" s="3"/>
      <c r="Q6193" s="4"/>
      <c r="R6193" s="5"/>
      <c r="AC6193" s="6"/>
    </row>
    <row r="6194" spans="16:29" x14ac:dyDescent="0.25">
      <c r="P6194" s="3"/>
      <c r="Q6194" s="4"/>
      <c r="R6194" s="5"/>
      <c r="AC6194" s="6"/>
    </row>
    <row r="6195" spans="16:29" x14ac:dyDescent="0.25">
      <c r="P6195" s="3"/>
      <c r="Q6195" s="4"/>
      <c r="R6195" s="5"/>
      <c r="AC6195" s="6"/>
    </row>
    <row r="6196" spans="16:29" x14ac:dyDescent="0.25">
      <c r="P6196" s="3"/>
      <c r="Q6196" s="4"/>
      <c r="R6196" s="5"/>
      <c r="AC6196" s="6"/>
    </row>
    <row r="6197" spans="16:29" x14ac:dyDescent="0.25">
      <c r="P6197" s="3"/>
      <c r="Q6197" s="4"/>
      <c r="R6197" s="5"/>
      <c r="AC6197" s="6"/>
    </row>
    <row r="6198" spans="16:29" x14ac:dyDescent="0.25">
      <c r="P6198" s="3"/>
      <c r="Q6198" s="4"/>
      <c r="R6198" s="5"/>
      <c r="AC6198" s="6"/>
    </row>
    <row r="6199" spans="16:29" x14ac:dyDescent="0.25">
      <c r="P6199" s="3"/>
      <c r="Q6199" s="4"/>
      <c r="R6199" s="5"/>
      <c r="AC6199" s="6"/>
    </row>
    <row r="6200" spans="16:29" x14ac:dyDescent="0.25">
      <c r="P6200" s="3"/>
      <c r="Q6200" s="4"/>
      <c r="R6200" s="5"/>
      <c r="AC6200" s="6"/>
    </row>
    <row r="6201" spans="16:29" x14ac:dyDescent="0.25">
      <c r="P6201" s="3"/>
      <c r="Q6201" s="4"/>
      <c r="R6201" s="5"/>
      <c r="AC6201" s="6"/>
    </row>
    <row r="6202" spans="16:29" x14ac:dyDescent="0.25">
      <c r="P6202" s="3"/>
      <c r="Q6202" s="4"/>
      <c r="R6202" s="5"/>
      <c r="AC6202" s="6"/>
    </row>
    <row r="6203" spans="16:29" x14ac:dyDescent="0.25">
      <c r="P6203" s="3"/>
      <c r="Q6203" s="4"/>
      <c r="R6203" s="5"/>
      <c r="AC6203" s="6"/>
    </row>
    <row r="6204" spans="16:29" x14ac:dyDescent="0.25">
      <c r="P6204" s="3"/>
      <c r="Q6204" s="4"/>
      <c r="R6204" s="5"/>
      <c r="AC6204" s="6"/>
    </row>
    <row r="6205" spans="16:29" x14ac:dyDescent="0.25">
      <c r="P6205" s="3"/>
      <c r="Q6205" s="4"/>
      <c r="R6205" s="5"/>
      <c r="AC6205" s="6"/>
    </row>
    <row r="6206" spans="16:29" x14ac:dyDescent="0.25">
      <c r="P6206" s="3"/>
      <c r="Q6206" s="4"/>
      <c r="R6206" s="5"/>
      <c r="AC6206" s="6"/>
    </row>
    <row r="6207" spans="16:29" x14ac:dyDescent="0.25">
      <c r="P6207" s="3"/>
      <c r="Q6207" s="4"/>
      <c r="R6207" s="5"/>
      <c r="AC6207" s="6"/>
    </row>
    <row r="6208" spans="16:29" x14ac:dyDescent="0.25">
      <c r="P6208" s="3"/>
      <c r="Q6208" s="4"/>
      <c r="R6208" s="5"/>
      <c r="AC6208" s="6"/>
    </row>
    <row r="6209" spans="16:29" x14ac:dyDescent="0.25">
      <c r="P6209" s="3"/>
      <c r="Q6209" s="4"/>
      <c r="R6209" s="5"/>
      <c r="AC6209" s="6"/>
    </row>
    <row r="6210" spans="16:29" x14ac:dyDescent="0.25">
      <c r="P6210" s="3"/>
      <c r="Q6210" s="4"/>
      <c r="R6210" s="5"/>
      <c r="AC6210" s="6"/>
    </row>
    <row r="6211" spans="16:29" x14ac:dyDescent="0.25">
      <c r="P6211" s="3"/>
      <c r="Q6211" s="4"/>
      <c r="R6211" s="5"/>
      <c r="AC6211" s="6"/>
    </row>
    <row r="6212" spans="16:29" x14ac:dyDescent="0.25">
      <c r="P6212" s="3"/>
      <c r="Q6212" s="4"/>
      <c r="R6212" s="5"/>
      <c r="AC6212" s="6"/>
    </row>
    <row r="6213" spans="16:29" x14ac:dyDescent="0.25">
      <c r="P6213" s="3"/>
      <c r="Q6213" s="4"/>
      <c r="R6213" s="5"/>
      <c r="AC6213" s="6"/>
    </row>
    <row r="6214" spans="16:29" x14ac:dyDescent="0.25">
      <c r="P6214" s="3"/>
      <c r="Q6214" s="4"/>
      <c r="R6214" s="5"/>
      <c r="AC6214" s="6"/>
    </row>
    <row r="6215" spans="16:29" x14ac:dyDescent="0.25">
      <c r="P6215" s="3"/>
      <c r="Q6215" s="4"/>
      <c r="R6215" s="5"/>
      <c r="AC6215" s="6"/>
    </row>
    <row r="6216" spans="16:29" x14ac:dyDescent="0.25">
      <c r="P6216" s="3"/>
      <c r="Q6216" s="4"/>
      <c r="R6216" s="5"/>
      <c r="AC6216" s="6"/>
    </row>
    <row r="6217" spans="16:29" x14ac:dyDescent="0.25">
      <c r="P6217" s="3"/>
      <c r="Q6217" s="4"/>
      <c r="R6217" s="5"/>
      <c r="AC6217" s="6"/>
    </row>
    <row r="6218" spans="16:29" x14ac:dyDescent="0.25">
      <c r="P6218" s="3"/>
      <c r="Q6218" s="4"/>
      <c r="R6218" s="5"/>
      <c r="AC6218" s="6"/>
    </row>
    <row r="6219" spans="16:29" x14ac:dyDescent="0.25">
      <c r="P6219" s="3"/>
      <c r="Q6219" s="4"/>
      <c r="R6219" s="5"/>
      <c r="AC6219" s="6"/>
    </row>
    <row r="6220" spans="16:29" x14ac:dyDescent="0.25">
      <c r="P6220" s="3"/>
      <c r="Q6220" s="4"/>
      <c r="R6220" s="5"/>
      <c r="AC6220" s="6"/>
    </row>
    <row r="6221" spans="16:29" x14ac:dyDescent="0.25">
      <c r="P6221" s="3"/>
      <c r="Q6221" s="4"/>
      <c r="R6221" s="5"/>
      <c r="AC6221" s="6"/>
    </row>
    <row r="6222" spans="16:29" x14ac:dyDescent="0.25">
      <c r="P6222" s="3"/>
      <c r="Q6222" s="4"/>
      <c r="R6222" s="5"/>
      <c r="AC6222" s="6"/>
    </row>
    <row r="6223" spans="16:29" x14ac:dyDescent="0.25">
      <c r="P6223" s="3"/>
      <c r="Q6223" s="4"/>
      <c r="R6223" s="5"/>
      <c r="AC6223" s="6"/>
    </row>
    <row r="6224" spans="16:29" x14ac:dyDescent="0.25">
      <c r="P6224" s="3"/>
      <c r="Q6224" s="4"/>
      <c r="R6224" s="5"/>
      <c r="AC6224" s="6"/>
    </row>
    <row r="6225" spans="16:29" x14ac:dyDescent="0.25">
      <c r="P6225" s="3"/>
      <c r="Q6225" s="4"/>
      <c r="R6225" s="5"/>
      <c r="AC6225" s="6"/>
    </row>
    <row r="6226" spans="16:29" x14ac:dyDescent="0.25">
      <c r="P6226" s="3"/>
      <c r="Q6226" s="4"/>
      <c r="R6226" s="5"/>
      <c r="AC6226" s="6"/>
    </row>
    <row r="6227" spans="16:29" x14ac:dyDescent="0.25">
      <c r="P6227" s="3"/>
      <c r="Q6227" s="4"/>
      <c r="R6227" s="5"/>
      <c r="AC6227" s="6"/>
    </row>
    <row r="6228" spans="16:29" x14ac:dyDescent="0.25">
      <c r="P6228" s="3"/>
      <c r="Q6228" s="4"/>
      <c r="R6228" s="5"/>
      <c r="AC6228" s="6"/>
    </row>
    <row r="6229" spans="16:29" x14ac:dyDescent="0.25">
      <c r="P6229" s="3"/>
      <c r="Q6229" s="4"/>
      <c r="R6229" s="5"/>
      <c r="AC6229" s="6"/>
    </row>
    <row r="6230" spans="16:29" x14ac:dyDescent="0.25">
      <c r="P6230" s="3"/>
      <c r="Q6230" s="4"/>
      <c r="R6230" s="5"/>
      <c r="AC6230" s="6"/>
    </row>
    <row r="6231" spans="16:29" x14ac:dyDescent="0.25">
      <c r="P6231" s="3"/>
      <c r="Q6231" s="4"/>
      <c r="R6231" s="5"/>
      <c r="AC6231" s="6"/>
    </row>
    <row r="6232" spans="16:29" x14ac:dyDescent="0.25">
      <c r="P6232" s="3"/>
      <c r="Q6232" s="4"/>
      <c r="R6232" s="5"/>
      <c r="AC6232" s="6"/>
    </row>
    <row r="6233" spans="16:29" x14ac:dyDescent="0.25">
      <c r="P6233" s="3"/>
      <c r="Q6233" s="4"/>
      <c r="R6233" s="5"/>
      <c r="AC6233" s="6"/>
    </row>
    <row r="6234" spans="16:29" x14ac:dyDescent="0.25">
      <c r="P6234" s="3"/>
      <c r="Q6234" s="4"/>
      <c r="R6234" s="5"/>
      <c r="AC6234" s="6"/>
    </row>
    <row r="6235" spans="16:29" x14ac:dyDescent="0.25">
      <c r="P6235" s="3"/>
      <c r="Q6235" s="4"/>
      <c r="R6235" s="5"/>
      <c r="AC6235" s="6"/>
    </row>
    <row r="6236" spans="16:29" x14ac:dyDescent="0.25">
      <c r="P6236" s="3"/>
      <c r="Q6236" s="4"/>
      <c r="R6236" s="5"/>
      <c r="AC6236" s="6"/>
    </row>
    <row r="6237" spans="16:29" x14ac:dyDescent="0.25">
      <c r="P6237" s="3"/>
      <c r="Q6237" s="4"/>
      <c r="R6237" s="5"/>
      <c r="AC6237" s="6"/>
    </row>
    <row r="6238" spans="16:29" x14ac:dyDescent="0.25">
      <c r="P6238" s="3"/>
      <c r="Q6238" s="4"/>
      <c r="R6238" s="5"/>
      <c r="AC6238" s="6"/>
    </row>
    <row r="6239" spans="16:29" x14ac:dyDescent="0.25">
      <c r="P6239" s="3"/>
      <c r="Q6239" s="4"/>
      <c r="R6239" s="5"/>
      <c r="AC6239" s="6"/>
    </row>
    <row r="6240" spans="16:29" x14ac:dyDescent="0.25">
      <c r="P6240" s="3"/>
      <c r="Q6240" s="4"/>
      <c r="R6240" s="5"/>
      <c r="AC6240" s="6"/>
    </row>
    <row r="6241" spans="16:29" x14ac:dyDescent="0.25">
      <c r="P6241" s="3"/>
      <c r="Q6241" s="4"/>
      <c r="R6241" s="5"/>
      <c r="AC6241" s="6"/>
    </row>
    <row r="6242" spans="16:29" x14ac:dyDescent="0.25">
      <c r="P6242" s="3"/>
      <c r="Q6242" s="4"/>
      <c r="R6242" s="5"/>
      <c r="AC6242" s="6"/>
    </row>
    <row r="6243" spans="16:29" x14ac:dyDescent="0.25">
      <c r="P6243" s="3"/>
      <c r="Q6243" s="4"/>
      <c r="R6243" s="5"/>
      <c r="AC6243" s="6"/>
    </row>
    <row r="6244" spans="16:29" x14ac:dyDescent="0.25">
      <c r="P6244" s="3"/>
      <c r="Q6244" s="4"/>
      <c r="R6244" s="5"/>
      <c r="AC6244" s="6"/>
    </row>
    <row r="6245" spans="16:29" x14ac:dyDescent="0.25">
      <c r="P6245" s="3"/>
      <c r="Q6245" s="4"/>
      <c r="R6245" s="5"/>
      <c r="AC6245" s="6"/>
    </row>
    <row r="6246" spans="16:29" x14ac:dyDescent="0.25">
      <c r="P6246" s="3"/>
      <c r="Q6246" s="4"/>
      <c r="R6246" s="5"/>
      <c r="AC6246" s="6"/>
    </row>
    <row r="6247" spans="16:29" x14ac:dyDescent="0.25">
      <c r="P6247" s="3"/>
      <c r="Q6247" s="4"/>
      <c r="R6247" s="5"/>
      <c r="AC6247" s="6"/>
    </row>
    <row r="6248" spans="16:29" x14ac:dyDescent="0.25">
      <c r="P6248" s="3"/>
      <c r="Q6248" s="4"/>
      <c r="R6248" s="5"/>
      <c r="AC6248" s="6"/>
    </row>
    <row r="6249" spans="16:29" x14ac:dyDescent="0.25">
      <c r="P6249" s="3"/>
      <c r="Q6249" s="4"/>
      <c r="R6249" s="5"/>
      <c r="AC6249" s="6"/>
    </row>
    <row r="6250" spans="16:29" x14ac:dyDescent="0.25">
      <c r="P6250" s="3"/>
      <c r="Q6250" s="4"/>
      <c r="R6250" s="5"/>
      <c r="AC6250" s="6"/>
    </row>
    <row r="6251" spans="16:29" x14ac:dyDescent="0.25">
      <c r="P6251" s="3"/>
      <c r="Q6251" s="4"/>
      <c r="R6251" s="5"/>
      <c r="AC6251" s="6"/>
    </row>
    <row r="6252" spans="16:29" x14ac:dyDescent="0.25">
      <c r="P6252" s="3"/>
      <c r="Q6252" s="4"/>
      <c r="R6252" s="5"/>
      <c r="AC6252" s="6"/>
    </row>
    <row r="6253" spans="16:29" x14ac:dyDescent="0.25">
      <c r="P6253" s="3"/>
      <c r="Q6253" s="4"/>
      <c r="R6253" s="5"/>
      <c r="AC6253" s="6"/>
    </row>
    <row r="6254" spans="16:29" x14ac:dyDescent="0.25">
      <c r="P6254" s="3"/>
      <c r="Q6254" s="4"/>
      <c r="R6254" s="5"/>
      <c r="AC6254" s="6"/>
    </row>
    <row r="6255" spans="16:29" x14ac:dyDescent="0.25">
      <c r="P6255" s="3"/>
      <c r="Q6255" s="4"/>
      <c r="R6255" s="5"/>
      <c r="AC6255" s="6"/>
    </row>
    <row r="6256" spans="16:29" x14ac:dyDescent="0.25">
      <c r="P6256" s="3"/>
      <c r="Q6256" s="4"/>
      <c r="R6256" s="5"/>
      <c r="AC6256" s="6"/>
    </row>
    <row r="6257" spans="16:29" x14ac:dyDescent="0.25">
      <c r="P6257" s="3"/>
      <c r="Q6257" s="4"/>
      <c r="R6257" s="5"/>
      <c r="AC6257" s="6"/>
    </row>
    <row r="6258" spans="16:29" x14ac:dyDescent="0.25">
      <c r="P6258" s="3"/>
      <c r="Q6258" s="4"/>
      <c r="R6258" s="5"/>
      <c r="AC6258" s="6"/>
    </row>
    <row r="6259" spans="16:29" x14ac:dyDescent="0.25">
      <c r="P6259" s="3"/>
      <c r="Q6259" s="4"/>
      <c r="R6259" s="5"/>
      <c r="AC6259" s="6"/>
    </row>
    <row r="6260" spans="16:29" x14ac:dyDescent="0.25">
      <c r="P6260" s="3"/>
      <c r="Q6260" s="4"/>
      <c r="R6260" s="5"/>
      <c r="AC6260" s="6"/>
    </row>
    <row r="6261" spans="16:29" x14ac:dyDescent="0.25">
      <c r="P6261" s="3"/>
      <c r="Q6261" s="4"/>
      <c r="R6261" s="5"/>
      <c r="AC6261" s="6"/>
    </row>
    <row r="6262" spans="16:29" x14ac:dyDescent="0.25">
      <c r="P6262" s="3"/>
      <c r="Q6262" s="4"/>
      <c r="R6262" s="5"/>
      <c r="AC6262" s="6"/>
    </row>
    <row r="6263" spans="16:29" x14ac:dyDescent="0.25">
      <c r="P6263" s="3"/>
      <c r="Q6263" s="4"/>
      <c r="R6263" s="5"/>
      <c r="AC6263" s="6"/>
    </row>
    <row r="6264" spans="16:29" x14ac:dyDescent="0.25">
      <c r="P6264" s="3"/>
      <c r="Q6264" s="4"/>
      <c r="R6264" s="5"/>
      <c r="AC6264" s="6"/>
    </row>
    <row r="6265" spans="16:29" x14ac:dyDescent="0.25">
      <c r="P6265" s="3"/>
      <c r="Q6265" s="4"/>
      <c r="R6265" s="5"/>
      <c r="AC6265" s="6"/>
    </row>
    <row r="6266" spans="16:29" x14ac:dyDescent="0.25">
      <c r="P6266" s="3"/>
      <c r="Q6266" s="4"/>
      <c r="R6266" s="5"/>
      <c r="AC6266" s="6"/>
    </row>
    <row r="6267" spans="16:29" x14ac:dyDescent="0.25">
      <c r="P6267" s="3"/>
      <c r="Q6267" s="4"/>
      <c r="R6267" s="5"/>
      <c r="AC6267" s="6"/>
    </row>
    <row r="6268" spans="16:29" x14ac:dyDescent="0.25">
      <c r="P6268" s="3"/>
      <c r="Q6268" s="4"/>
      <c r="R6268" s="5"/>
      <c r="AC6268" s="6"/>
    </row>
    <row r="6269" spans="16:29" x14ac:dyDescent="0.25">
      <c r="P6269" s="3"/>
      <c r="Q6269" s="4"/>
      <c r="R6269" s="5"/>
      <c r="AC6269" s="6"/>
    </row>
    <row r="6270" spans="16:29" x14ac:dyDescent="0.25">
      <c r="P6270" s="3"/>
      <c r="Q6270" s="4"/>
      <c r="R6270" s="5"/>
      <c r="AC6270" s="6"/>
    </row>
    <row r="6271" spans="16:29" x14ac:dyDescent="0.25">
      <c r="P6271" s="3"/>
      <c r="Q6271" s="4"/>
      <c r="R6271" s="5"/>
      <c r="AC6271" s="6"/>
    </row>
    <row r="6272" spans="16:29" x14ac:dyDescent="0.25">
      <c r="P6272" s="3"/>
      <c r="Q6272" s="4"/>
      <c r="R6272" s="5"/>
      <c r="AC6272" s="6"/>
    </row>
    <row r="6273" spans="16:29" x14ac:dyDescent="0.25">
      <c r="P6273" s="3"/>
      <c r="Q6273" s="4"/>
      <c r="R6273" s="5"/>
      <c r="AC6273" s="6"/>
    </row>
    <row r="6274" spans="16:29" x14ac:dyDescent="0.25">
      <c r="P6274" s="3"/>
      <c r="Q6274" s="4"/>
      <c r="R6274" s="5"/>
      <c r="AC6274" s="6"/>
    </row>
    <row r="6275" spans="16:29" x14ac:dyDescent="0.25">
      <c r="P6275" s="3"/>
      <c r="Q6275" s="4"/>
      <c r="R6275" s="5"/>
      <c r="AC6275" s="6"/>
    </row>
    <row r="6276" spans="16:29" x14ac:dyDescent="0.25">
      <c r="P6276" s="3"/>
      <c r="Q6276" s="4"/>
      <c r="R6276" s="5"/>
      <c r="AC6276" s="6"/>
    </row>
    <row r="6277" spans="16:29" x14ac:dyDescent="0.25">
      <c r="P6277" s="3"/>
      <c r="Q6277" s="4"/>
      <c r="R6277" s="5"/>
      <c r="AC6277" s="6"/>
    </row>
    <row r="6278" spans="16:29" x14ac:dyDescent="0.25">
      <c r="P6278" s="3"/>
      <c r="Q6278" s="4"/>
      <c r="R6278" s="5"/>
      <c r="AC6278" s="6"/>
    </row>
    <row r="6279" spans="16:29" x14ac:dyDescent="0.25">
      <c r="P6279" s="3"/>
      <c r="Q6279" s="4"/>
      <c r="R6279" s="5"/>
      <c r="AC6279" s="6"/>
    </row>
    <row r="6280" spans="16:29" x14ac:dyDescent="0.25">
      <c r="P6280" s="3"/>
      <c r="Q6280" s="4"/>
      <c r="R6280" s="5"/>
      <c r="AC6280" s="6"/>
    </row>
    <row r="6281" spans="16:29" x14ac:dyDescent="0.25">
      <c r="P6281" s="3"/>
      <c r="Q6281" s="4"/>
      <c r="R6281" s="5"/>
      <c r="AC6281" s="6"/>
    </row>
    <row r="6282" spans="16:29" x14ac:dyDescent="0.25">
      <c r="P6282" s="3"/>
      <c r="Q6282" s="4"/>
      <c r="R6282" s="5"/>
      <c r="AC6282" s="6"/>
    </row>
    <row r="6283" spans="16:29" x14ac:dyDescent="0.25">
      <c r="P6283" s="3"/>
      <c r="Q6283" s="4"/>
      <c r="R6283" s="5"/>
      <c r="AC6283" s="6"/>
    </row>
    <row r="6284" spans="16:29" x14ac:dyDescent="0.25">
      <c r="P6284" s="3"/>
      <c r="Q6284" s="4"/>
      <c r="R6284" s="5"/>
      <c r="AC6284" s="6"/>
    </row>
    <row r="6285" spans="16:29" x14ac:dyDescent="0.25">
      <c r="P6285" s="3"/>
      <c r="Q6285" s="4"/>
      <c r="R6285" s="5"/>
      <c r="AC6285" s="6"/>
    </row>
    <row r="6286" spans="16:29" x14ac:dyDescent="0.25">
      <c r="P6286" s="3"/>
      <c r="Q6286" s="4"/>
      <c r="R6286" s="5"/>
      <c r="AC6286" s="6"/>
    </row>
    <row r="6287" spans="16:29" x14ac:dyDescent="0.25">
      <c r="P6287" s="3"/>
      <c r="Q6287" s="4"/>
      <c r="R6287" s="5"/>
      <c r="AC6287" s="6"/>
    </row>
    <row r="6288" spans="16:29" x14ac:dyDescent="0.25">
      <c r="P6288" s="3"/>
      <c r="Q6288" s="4"/>
      <c r="R6288" s="5"/>
      <c r="AC6288" s="6"/>
    </row>
    <row r="6289" spans="16:29" x14ac:dyDescent="0.25">
      <c r="P6289" s="3"/>
      <c r="Q6289" s="4"/>
      <c r="R6289" s="5"/>
      <c r="AC6289" s="6"/>
    </row>
    <row r="6290" spans="16:29" x14ac:dyDescent="0.25">
      <c r="P6290" s="3"/>
      <c r="Q6290" s="4"/>
      <c r="R6290" s="5"/>
      <c r="AC6290" s="6"/>
    </row>
    <row r="6291" spans="16:29" x14ac:dyDescent="0.25">
      <c r="P6291" s="3"/>
      <c r="Q6291" s="4"/>
      <c r="R6291" s="5"/>
      <c r="AC6291" s="6"/>
    </row>
    <row r="6292" spans="16:29" x14ac:dyDescent="0.25">
      <c r="P6292" s="3"/>
      <c r="Q6292" s="4"/>
      <c r="R6292" s="5"/>
      <c r="AC6292" s="6"/>
    </row>
    <row r="6293" spans="16:29" x14ac:dyDescent="0.25">
      <c r="P6293" s="3"/>
      <c r="Q6293" s="4"/>
      <c r="R6293" s="5"/>
      <c r="AC6293" s="6"/>
    </row>
    <row r="6294" spans="16:29" x14ac:dyDescent="0.25">
      <c r="P6294" s="3"/>
      <c r="Q6294" s="4"/>
      <c r="R6294" s="5"/>
      <c r="AC6294" s="6"/>
    </row>
    <row r="6295" spans="16:29" x14ac:dyDescent="0.25">
      <c r="P6295" s="3"/>
      <c r="Q6295" s="4"/>
      <c r="R6295" s="5"/>
      <c r="AC6295" s="6"/>
    </row>
    <row r="6296" spans="16:29" x14ac:dyDescent="0.25">
      <c r="P6296" s="3"/>
      <c r="Q6296" s="4"/>
      <c r="R6296" s="5"/>
      <c r="AC6296" s="6"/>
    </row>
    <row r="6297" spans="16:29" x14ac:dyDescent="0.25">
      <c r="P6297" s="3"/>
      <c r="Q6297" s="4"/>
      <c r="R6297" s="5"/>
      <c r="AC6297" s="6"/>
    </row>
    <row r="6298" spans="16:29" x14ac:dyDescent="0.25">
      <c r="P6298" s="3"/>
      <c r="Q6298" s="4"/>
      <c r="R6298" s="5"/>
      <c r="AC6298" s="6"/>
    </row>
    <row r="6299" spans="16:29" x14ac:dyDescent="0.25">
      <c r="P6299" s="3"/>
      <c r="Q6299" s="4"/>
      <c r="R6299" s="5"/>
      <c r="AC6299" s="6"/>
    </row>
    <row r="6300" spans="16:29" x14ac:dyDescent="0.25">
      <c r="P6300" s="3"/>
      <c r="Q6300" s="4"/>
      <c r="R6300" s="5"/>
      <c r="AC6300" s="6"/>
    </row>
    <row r="6301" spans="16:29" x14ac:dyDescent="0.25">
      <c r="P6301" s="3"/>
      <c r="Q6301" s="4"/>
      <c r="R6301" s="5"/>
      <c r="AC6301" s="6"/>
    </row>
    <row r="6302" spans="16:29" x14ac:dyDescent="0.25">
      <c r="P6302" s="3"/>
      <c r="Q6302" s="4"/>
      <c r="R6302" s="5"/>
      <c r="AC6302" s="6"/>
    </row>
    <row r="6303" spans="16:29" x14ac:dyDescent="0.25">
      <c r="P6303" s="3"/>
      <c r="Q6303" s="4"/>
      <c r="R6303" s="5"/>
      <c r="AC6303" s="6"/>
    </row>
    <row r="6304" spans="16:29" x14ac:dyDescent="0.25">
      <c r="P6304" s="3"/>
      <c r="Q6304" s="4"/>
      <c r="R6304" s="5"/>
      <c r="AC6304" s="6"/>
    </row>
    <row r="6305" spans="16:29" x14ac:dyDescent="0.25">
      <c r="P6305" s="3"/>
      <c r="Q6305" s="4"/>
      <c r="R6305" s="5"/>
      <c r="AC6305" s="6"/>
    </row>
    <row r="6306" spans="16:29" x14ac:dyDescent="0.25">
      <c r="P6306" s="3"/>
      <c r="Q6306" s="4"/>
      <c r="R6306" s="5"/>
      <c r="AC6306" s="6"/>
    </row>
    <row r="6307" spans="16:29" x14ac:dyDescent="0.25">
      <c r="P6307" s="3"/>
      <c r="Q6307" s="4"/>
      <c r="R6307" s="5"/>
      <c r="AC6307" s="6"/>
    </row>
    <row r="6308" spans="16:29" x14ac:dyDescent="0.25">
      <c r="P6308" s="3"/>
      <c r="Q6308" s="4"/>
      <c r="R6308" s="5"/>
      <c r="AC6308" s="6"/>
    </row>
    <row r="6309" spans="16:29" x14ac:dyDescent="0.25">
      <c r="P6309" s="3"/>
      <c r="Q6309" s="4"/>
      <c r="R6309" s="5"/>
      <c r="AC6309" s="6"/>
    </row>
    <row r="6310" spans="16:29" x14ac:dyDescent="0.25">
      <c r="P6310" s="3"/>
      <c r="Q6310" s="4"/>
      <c r="R6310" s="5"/>
      <c r="AC6310" s="6"/>
    </row>
    <row r="6311" spans="16:29" x14ac:dyDescent="0.25">
      <c r="P6311" s="3"/>
      <c r="Q6311" s="4"/>
      <c r="R6311" s="5"/>
      <c r="AC6311" s="6"/>
    </row>
    <row r="6312" spans="16:29" x14ac:dyDescent="0.25">
      <c r="P6312" s="3"/>
      <c r="Q6312" s="4"/>
      <c r="R6312" s="5"/>
      <c r="AC6312" s="6"/>
    </row>
    <row r="6313" spans="16:29" x14ac:dyDescent="0.25">
      <c r="P6313" s="3"/>
      <c r="Q6313" s="4"/>
      <c r="R6313" s="5"/>
      <c r="AC6313" s="6"/>
    </row>
    <row r="6314" spans="16:29" x14ac:dyDescent="0.25">
      <c r="P6314" s="3"/>
      <c r="Q6314" s="4"/>
      <c r="R6314" s="5"/>
      <c r="AC6314" s="6"/>
    </row>
    <row r="6315" spans="16:29" x14ac:dyDescent="0.25">
      <c r="P6315" s="3"/>
      <c r="Q6315" s="4"/>
      <c r="R6315" s="5"/>
      <c r="AC6315" s="6"/>
    </row>
    <row r="6316" spans="16:29" x14ac:dyDescent="0.25">
      <c r="P6316" s="3"/>
      <c r="Q6316" s="4"/>
      <c r="R6316" s="5"/>
      <c r="AC6316" s="6"/>
    </row>
    <row r="6317" spans="16:29" x14ac:dyDescent="0.25">
      <c r="P6317" s="3"/>
      <c r="Q6317" s="4"/>
      <c r="R6317" s="5"/>
      <c r="AC6317" s="6"/>
    </row>
    <row r="6318" spans="16:29" x14ac:dyDescent="0.25">
      <c r="P6318" s="3"/>
      <c r="Q6318" s="4"/>
      <c r="R6318" s="5"/>
      <c r="AC6318" s="6"/>
    </row>
    <row r="6319" spans="16:29" x14ac:dyDescent="0.25">
      <c r="P6319" s="3"/>
      <c r="Q6319" s="4"/>
      <c r="R6319" s="5"/>
      <c r="AC6319" s="6"/>
    </row>
    <row r="6320" spans="16:29" x14ac:dyDescent="0.25">
      <c r="P6320" s="3"/>
      <c r="Q6320" s="4"/>
      <c r="R6320" s="5"/>
      <c r="AC6320" s="6"/>
    </row>
    <row r="6321" spans="16:29" x14ac:dyDescent="0.25">
      <c r="P6321" s="3"/>
      <c r="Q6321" s="4"/>
      <c r="R6321" s="5"/>
      <c r="AC6321" s="6"/>
    </row>
    <row r="6322" spans="16:29" x14ac:dyDescent="0.25">
      <c r="P6322" s="3"/>
      <c r="Q6322" s="4"/>
      <c r="R6322" s="5"/>
      <c r="AC6322" s="6"/>
    </row>
    <row r="6323" spans="16:29" x14ac:dyDescent="0.25">
      <c r="P6323" s="3"/>
      <c r="Q6323" s="4"/>
      <c r="R6323" s="5"/>
      <c r="AC6323" s="6"/>
    </row>
    <row r="6324" spans="16:29" x14ac:dyDescent="0.25">
      <c r="P6324" s="3"/>
      <c r="Q6324" s="4"/>
      <c r="R6324" s="5"/>
      <c r="AC6324" s="6"/>
    </row>
    <row r="6325" spans="16:29" x14ac:dyDescent="0.25">
      <c r="P6325" s="3"/>
      <c r="Q6325" s="4"/>
      <c r="R6325" s="5"/>
      <c r="AC6325" s="6"/>
    </row>
    <row r="6326" spans="16:29" x14ac:dyDescent="0.25">
      <c r="P6326" s="3"/>
      <c r="Q6326" s="4"/>
      <c r="R6326" s="5"/>
      <c r="AC6326" s="6"/>
    </row>
    <row r="6327" spans="16:29" x14ac:dyDescent="0.25">
      <c r="P6327" s="3"/>
      <c r="Q6327" s="4"/>
      <c r="R6327" s="5"/>
      <c r="AC6327" s="6"/>
    </row>
    <row r="6328" spans="16:29" x14ac:dyDescent="0.25">
      <c r="P6328" s="3"/>
      <c r="Q6328" s="4"/>
      <c r="R6328" s="5"/>
      <c r="AC6328" s="6"/>
    </row>
    <row r="6329" spans="16:29" x14ac:dyDescent="0.25">
      <c r="P6329" s="3"/>
      <c r="Q6329" s="4"/>
      <c r="R6329" s="5"/>
      <c r="AC6329" s="6"/>
    </row>
    <row r="6330" spans="16:29" x14ac:dyDescent="0.25">
      <c r="P6330" s="3"/>
      <c r="Q6330" s="4"/>
      <c r="R6330" s="5"/>
      <c r="AC6330" s="6"/>
    </row>
    <row r="6331" spans="16:29" x14ac:dyDescent="0.25">
      <c r="P6331" s="3"/>
      <c r="Q6331" s="4"/>
      <c r="R6331" s="5"/>
      <c r="AC6331" s="6"/>
    </row>
    <row r="6332" spans="16:29" x14ac:dyDescent="0.25">
      <c r="P6332" s="3"/>
      <c r="Q6332" s="4"/>
      <c r="R6332" s="5"/>
      <c r="AC6332" s="6"/>
    </row>
    <row r="6333" spans="16:29" x14ac:dyDescent="0.25">
      <c r="P6333" s="3"/>
      <c r="Q6333" s="4"/>
      <c r="R6333" s="5"/>
      <c r="AC6333" s="6"/>
    </row>
    <row r="6334" spans="16:29" x14ac:dyDescent="0.25">
      <c r="P6334" s="3"/>
      <c r="Q6334" s="4"/>
      <c r="R6334" s="5"/>
      <c r="AC6334" s="6"/>
    </row>
    <row r="6335" spans="16:29" x14ac:dyDescent="0.25">
      <c r="P6335" s="3"/>
      <c r="Q6335" s="4"/>
      <c r="R6335" s="5"/>
      <c r="AC6335" s="6"/>
    </row>
    <row r="6336" spans="16:29" x14ac:dyDescent="0.25">
      <c r="P6336" s="3"/>
      <c r="Q6336" s="4"/>
      <c r="R6336" s="5"/>
      <c r="AC6336" s="6"/>
    </row>
    <row r="6337" spans="16:29" x14ac:dyDescent="0.25">
      <c r="P6337" s="3"/>
      <c r="Q6337" s="4"/>
      <c r="R6337" s="5"/>
      <c r="AC6337" s="6"/>
    </row>
    <row r="6338" spans="16:29" x14ac:dyDescent="0.25">
      <c r="P6338" s="3"/>
      <c r="Q6338" s="4"/>
      <c r="R6338" s="5"/>
      <c r="AC6338" s="6"/>
    </row>
    <row r="6339" spans="16:29" x14ac:dyDescent="0.25">
      <c r="P6339" s="3"/>
      <c r="Q6339" s="4"/>
      <c r="R6339" s="5"/>
      <c r="AC6339" s="6"/>
    </row>
    <row r="6340" spans="16:29" x14ac:dyDescent="0.25">
      <c r="P6340" s="3"/>
      <c r="Q6340" s="4"/>
      <c r="R6340" s="5"/>
      <c r="AC6340" s="6"/>
    </row>
    <row r="6341" spans="16:29" x14ac:dyDescent="0.25">
      <c r="P6341" s="3"/>
      <c r="Q6341" s="4"/>
      <c r="R6341" s="5"/>
      <c r="AC6341" s="6"/>
    </row>
    <row r="6342" spans="16:29" x14ac:dyDescent="0.25">
      <c r="P6342" s="3"/>
      <c r="Q6342" s="4"/>
      <c r="R6342" s="5"/>
      <c r="AC6342" s="6"/>
    </row>
    <row r="6343" spans="16:29" x14ac:dyDescent="0.25">
      <c r="P6343" s="3"/>
      <c r="Q6343" s="4"/>
      <c r="R6343" s="5"/>
      <c r="AC6343" s="6"/>
    </row>
    <row r="6344" spans="16:29" x14ac:dyDescent="0.25">
      <c r="P6344" s="3"/>
      <c r="Q6344" s="4"/>
      <c r="R6344" s="5"/>
      <c r="AC6344" s="6"/>
    </row>
    <row r="6345" spans="16:29" x14ac:dyDescent="0.25">
      <c r="P6345" s="3"/>
      <c r="Q6345" s="4"/>
      <c r="R6345" s="5"/>
      <c r="AC6345" s="6"/>
    </row>
    <row r="6346" spans="16:29" x14ac:dyDescent="0.25">
      <c r="P6346" s="3"/>
      <c r="Q6346" s="4"/>
      <c r="R6346" s="5"/>
      <c r="AC6346" s="6"/>
    </row>
    <row r="6347" spans="16:29" x14ac:dyDescent="0.25">
      <c r="P6347" s="3"/>
      <c r="Q6347" s="4"/>
      <c r="R6347" s="5"/>
      <c r="AC6347" s="6"/>
    </row>
    <row r="6348" spans="16:29" x14ac:dyDescent="0.25">
      <c r="P6348" s="3"/>
      <c r="Q6348" s="4"/>
      <c r="R6348" s="5"/>
      <c r="AC6348" s="6"/>
    </row>
    <row r="6349" spans="16:29" x14ac:dyDescent="0.25">
      <c r="P6349" s="3"/>
      <c r="Q6349" s="4"/>
      <c r="R6349" s="5"/>
      <c r="AC6349" s="6"/>
    </row>
    <row r="6350" spans="16:29" x14ac:dyDescent="0.25">
      <c r="P6350" s="3"/>
      <c r="Q6350" s="4"/>
      <c r="R6350" s="5"/>
      <c r="AC6350" s="6"/>
    </row>
    <row r="6351" spans="16:29" x14ac:dyDescent="0.25">
      <c r="P6351" s="3"/>
      <c r="Q6351" s="4"/>
      <c r="R6351" s="5"/>
      <c r="AC6351" s="6"/>
    </row>
    <row r="6352" spans="16:29" x14ac:dyDescent="0.25">
      <c r="P6352" s="3"/>
      <c r="Q6352" s="4"/>
      <c r="R6352" s="5"/>
      <c r="AC6352" s="6"/>
    </row>
    <row r="6353" spans="16:29" x14ac:dyDescent="0.25">
      <c r="P6353" s="3"/>
      <c r="Q6353" s="4"/>
      <c r="R6353" s="5"/>
      <c r="AC6353" s="6"/>
    </row>
    <row r="6354" spans="16:29" x14ac:dyDescent="0.25">
      <c r="P6354" s="3"/>
      <c r="Q6354" s="4"/>
      <c r="R6354" s="5"/>
      <c r="AC6354" s="6"/>
    </row>
    <row r="6355" spans="16:29" x14ac:dyDescent="0.25">
      <c r="P6355" s="3"/>
      <c r="Q6355" s="4"/>
      <c r="R6355" s="5"/>
      <c r="AC6355" s="6"/>
    </row>
    <row r="6356" spans="16:29" x14ac:dyDescent="0.25">
      <c r="P6356" s="3"/>
      <c r="Q6356" s="4"/>
      <c r="R6356" s="5"/>
      <c r="AC6356" s="6"/>
    </row>
    <row r="6357" spans="16:29" x14ac:dyDescent="0.25">
      <c r="P6357" s="3"/>
      <c r="Q6357" s="4"/>
      <c r="R6357" s="5"/>
      <c r="AC6357" s="6"/>
    </row>
    <row r="6358" spans="16:29" x14ac:dyDescent="0.25">
      <c r="P6358" s="3"/>
      <c r="Q6358" s="4"/>
      <c r="R6358" s="5"/>
      <c r="AC6358" s="6"/>
    </row>
    <row r="6359" spans="16:29" x14ac:dyDescent="0.25">
      <c r="P6359" s="3"/>
      <c r="Q6359" s="4"/>
      <c r="R6359" s="5"/>
      <c r="AC6359" s="6"/>
    </row>
    <row r="6360" spans="16:29" x14ac:dyDescent="0.25">
      <c r="P6360" s="3"/>
      <c r="Q6360" s="4"/>
      <c r="R6360" s="5"/>
      <c r="AC6360" s="6"/>
    </row>
    <row r="6361" spans="16:29" x14ac:dyDescent="0.25">
      <c r="P6361" s="3"/>
      <c r="Q6361" s="4"/>
      <c r="R6361" s="5"/>
      <c r="AC6361" s="6"/>
    </row>
    <row r="6362" spans="16:29" x14ac:dyDescent="0.25">
      <c r="P6362" s="3"/>
      <c r="Q6362" s="4"/>
      <c r="R6362" s="5"/>
      <c r="AC6362" s="6"/>
    </row>
    <row r="6363" spans="16:29" x14ac:dyDescent="0.25">
      <c r="P6363" s="3"/>
      <c r="Q6363" s="4"/>
      <c r="R6363" s="5"/>
      <c r="AC6363" s="6"/>
    </row>
    <row r="6364" spans="16:29" x14ac:dyDescent="0.25">
      <c r="P6364" s="3"/>
      <c r="Q6364" s="4"/>
      <c r="R6364" s="5"/>
      <c r="AC6364" s="6"/>
    </row>
    <row r="6365" spans="16:29" x14ac:dyDescent="0.25">
      <c r="P6365" s="3"/>
      <c r="Q6365" s="4"/>
      <c r="R6365" s="5"/>
      <c r="AC6365" s="6"/>
    </row>
    <row r="6366" spans="16:29" x14ac:dyDescent="0.25">
      <c r="P6366" s="3"/>
      <c r="Q6366" s="4"/>
      <c r="R6366" s="5"/>
      <c r="AC6366" s="6"/>
    </row>
    <row r="6367" spans="16:29" x14ac:dyDescent="0.25">
      <c r="P6367" s="3"/>
      <c r="Q6367" s="4"/>
      <c r="R6367" s="5"/>
      <c r="AC6367" s="6"/>
    </row>
    <row r="6368" spans="16:29" x14ac:dyDescent="0.25">
      <c r="P6368" s="3"/>
      <c r="Q6368" s="4"/>
      <c r="R6368" s="5"/>
      <c r="AC6368" s="6"/>
    </row>
    <row r="6369" spans="16:29" x14ac:dyDescent="0.25">
      <c r="P6369" s="3"/>
      <c r="Q6369" s="4"/>
      <c r="R6369" s="5"/>
      <c r="AC6369" s="6"/>
    </row>
    <row r="6370" spans="16:29" x14ac:dyDescent="0.25">
      <c r="P6370" s="3"/>
      <c r="Q6370" s="4"/>
      <c r="R6370" s="5"/>
      <c r="AC6370" s="6"/>
    </row>
    <row r="6371" spans="16:29" x14ac:dyDescent="0.25">
      <c r="P6371" s="3"/>
      <c r="Q6371" s="4"/>
      <c r="R6371" s="5"/>
      <c r="AC6371" s="6"/>
    </row>
    <row r="6372" spans="16:29" x14ac:dyDescent="0.25">
      <c r="P6372" s="3"/>
      <c r="Q6372" s="4"/>
      <c r="R6372" s="5"/>
      <c r="AC6372" s="6"/>
    </row>
    <row r="6373" spans="16:29" x14ac:dyDescent="0.25">
      <c r="P6373" s="3"/>
      <c r="Q6373" s="4"/>
      <c r="R6373" s="5"/>
      <c r="AC6373" s="6"/>
    </row>
    <row r="6374" spans="16:29" x14ac:dyDescent="0.25">
      <c r="P6374" s="3"/>
      <c r="Q6374" s="4"/>
      <c r="R6374" s="5"/>
      <c r="AC6374" s="6"/>
    </row>
    <row r="6375" spans="16:29" x14ac:dyDescent="0.25">
      <c r="P6375" s="3"/>
      <c r="Q6375" s="4"/>
      <c r="R6375" s="5"/>
      <c r="AC6375" s="6"/>
    </row>
    <row r="6376" spans="16:29" x14ac:dyDescent="0.25">
      <c r="P6376" s="3"/>
      <c r="Q6376" s="4"/>
      <c r="R6376" s="5"/>
      <c r="AC6376" s="6"/>
    </row>
    <row r="6377" spans="16:29" x14ac:dyDescent="0.25">
      <c r="P6377" s="3"/>
      <c r="Q6377" s="4"/>
      <c r="R6377" s="5"/>
      <c r="AC6377" s="6"/>
    </row>
    <row r="6378" spans="16:29" x14ac:dyDescent="0.25">
      <c r="P6378" s="3"/>
      <c r="Q6378" s="4"/>
      <c r="R6378" s="5"/>
      <c r="AC6378" s="6"/>
    </row>
    <row r="6379" spans="16:29" x14ac:dyDescent="0.25">
      <c r="P6379" s="3"/>
      <c r="Q6379" s="4"/>
      <c r="R6379" s="5"/>
      <c r="AC6379" s="6"/>
    </row>
    <row r="6380" spans="16:29" x14ac:dyDescent="0.25">
      <c r="P6380" s="3"/>
      <c r="Q6380" s="4"/>
      <c r="R6380" s="5"/>
      <c r="AC6380" s="6"/>
    </row>
    <row r="6381" spans="16:29" x14ac:dyDescent="0.25">
      <c r="P6381" s="3"/>
      <c r="Q6381" s="4"/>
      <c r="R6381" s="5"/>
      <c r="AC6381" s="6"/>
    </row>
    <row r="6382" spans="16:29" x14ac:dyDescent="0.25">
      <c r="P6382" s="3"/>
      <c r="Q6382" s="4"/>
      <c r="R6382" s="5"/>
      <c r="AC6382" s="6"/>
    </row>
    <row r="6383" spans="16:29" x14ac:dyDescent="0.25">
      <c r="P6383" s="3"/>
      <c r="Q6383" s="4"/>
      <c r="R6383" s="5"/>
      <c r="AC6383" s="6"/>
    </row>
    <row r="6384" spans="16:29" x14ac:dyDescent="0.25">
      <c r="P6384" s="3"/>
      <c r="Q6384" s="4"/>
      <c r="R6384" s="5"/>
      <c r="AC6384" s="6"/>
    </row>
    <row r="6385" spans="16:29" x14ac:dyDescent="0.25">
      <c r="P6385" s="3"/>
      <c r="Q6385" s="4"/>
      <c r="R6385" s="5"/>
      <c r="AC6385" s="6"/>
    </row>
    <row r="6386" spans="16:29" x14ac:dyDescent="0.25">
      <c r="P6386" s="3"/>
      <c r="Q6386" s="4"/>
      <c r="R6386" s="5"/>
      <c r="AC6386" s="6"/>
    </row>
    <row r="6387" spans="16:29" x14ac:dyDescent="0.25">
      <c r="P6387" s="3"/>
      <c r="Q6387" s="4"/>
      <c r="R6387" s="5"/>
      <c r="AC6387" s="6"/>
    </row>
    <row r="6388" spans="16:29" x14ac:dyDescent="0.25">
      <c r="P6388" s="3"/>
      <c r="Q6388" s="4"/>
      <c r="R6388" s="5"/>
      <c r="AC6388" s="6"/>
    </row>
    <row r="6389" spans="16:29" x14ac:dyDescent="0.25">
      <c r="P6389" s="3"/>
      <c r="Q6389" s="4"/>
      <c r="R6389" s="5"/>
      <c r="AC6389" s="6"/>
    </row>
    <row r="6390" spans="16:29" x14ac:dyDescent="0.25">
      <c r="P6390" s="3"/>
      <c r="Q6390" s="4"/>
      <c r="R6390" s="5"/>
      <c r="AC6390" s="6"/>
    </row>
    <row r="6391" spans="16:29" x14ac:dyDescent="0.25">
      <c r="P6391" s="3"/>
      <c r="Q6391" s="4"/>
      <c r="R6391" s="5"/>
      <c r="AC6391" s="6"/>
    </row>
    <row r="6392" spans="16:29" x14ac:dyDescent="0.25">
      <c r="P6392" s="3"/>
      <c r="Q6392" s="4"/>
      <c r="R6392" s="5"/>
      <c r="AC6392" s="6"/>
    </row>
    <row r="6393" spans="16:29" x14ac:dyDescent="0.25">
      <c r="P6393" s="3"/>
      <c r="Q6393" s="4"/>
      <c r="R6393" s="5"/>
      <c r="AC6393" s="6"/>
    </row>
    <row r="6394" spans="16:29" x14ac:dyDescent="0.25">
      <c r="P6394" s="3"/>
      <c r="Q6394" s="4"/>
      <c r="R6394" s="5"/>
      <c r="AC6394" s="6"/>
    </row>
    <row r="6395" spans="16:29" x14ac:dyDescent="0.25">
      <c r="P6395" s="3"/>
      <c r="Q6395" s="4"/>
      <c r="R6395" s="5"/>
      <c r="AC6395" s="6"/>
    </row>
    <row r="6396" spans="16:29" x14ac:dyDescent="0.25">
      <c r="P6396" s="3"/>
      <c r="Q6396" s="4"/>
      <c r="R6396" s="5"/>
      <c r="AC6396" s="6"/>
    </row>
    <row r="6397" spans="16:29" x14ac:dyDescent="0.25">
      <c r="P6397" s="3"/>
      <c r="Q6397" s="4"/>
      <c r="R6397" s="5"/>
      <c r="AC6397" s="6"/>
    </row>
    <row r="6398" spans="16:29" x14ac:dyDescent="0.25">
      <c r="P6398" s="3"/>
      <c r="Q6398" s="4"/>
      <c r="R6398" s="5"/>
      <c r="AC6398" s="6"/>
    </row>
    <row r="6399" spans="16:29" x14ac:dyDescent="0.25">
      <c r="P6399" s="3"/>
      <c r="Q6399" s="4"/>
      <c r="R6399" s="5"/>
      <c r="AC6399" s="6"/>
    </row>
    <row r="6400" spans="16:29" x14ac:dyDescent="0.25">
      <c r="P6400" s="3"/>
      <c r="Q6400" s="4"/>
      <c r="R6400" s="5"/>
      <c r="AC6400" s="6"/>
    </row>
    <row r="6401" spans="16:29" x14ac:dyDescent="0.25">
      <c r="P6401" s="3"/>
      <c r="Q6401" s="4"/>
      <c r="R6401" s="5"/>
      <c r="AC6401" s="6"/>
    </row>
    <row r="6402" spans="16:29" x14ac:dyDescent="0.25">
      <c r="P6402" s="3"/>
      <c r="Q6402" s="4"/>
      <c r="R6402" s="5"/>
      <c r="AC6402" s="6"/>
    </row>
    <row r="6403" spans="16:29" x14ac:dyDescent="0.25">
      <c r="P6403" s="3"/>
      <c r="Q6403" s="4"/>
      <c r="R6403" s="5"/>
      <c r="AC6403" s="6"/>
    </row>
    <row r="6404" spans="16:29" x14ac:dyDescent="0.25">
      <c r="P6404" s="3"/>
      <c r="Q6404" s="4"/>
      <c r="R6404" s="5"/>
      <c r="AC6404" s="6"/>
    </row>
    <row r="6405" spans="16:29" x14ac:dyDescent="0.25">
      <c r="P6405" s="3"/>
      <c r="Q6405" s="4"/>
      <c r="R6405" s="5"/>
      <c r="AC6405" s="6"/>
    </row>
    <row r="6406" spans="16:29" x14ac:dyDescent="0.25">
      <c r="P6406" s="3"/>
      <c r="Q6406" s="4"/>
      <c r="R6406" s="5"/>
      <c r="AC6406" s="6"/>
    </row>
    <row r="6407" spans="16:29" x14ac:dyDescent="0.25">
      <c r="P6407" s="3"/>
      <c r="Q6407" s="4"/>
      <c r="R6407" s="5"/>
      <c r="AC6407" s="6"/>
    </row>
    <row r="6408" spans="16:29" x14ac:dyDescent="0.25">
      <c r="P6408" s="3"/>
      <c r="Q6408" s="4"/>
      <c r="R6408" s="5"/>
      <c r="AC6408" s="6"/>
    </row>
    <row r="6409" spans="16:29" x14ac:dyDescent="0.25">
      <c r="P6409" s="3"/>
      <c r="Q6409" s="4"/>
      <c r="R6409" s="5"/>
      <c r="AC6409" s="6"/>
    </row>
    <row r="6410" spans="16:29" x14ac:dyDescent="0.25">
      <c r="P6410" s="3"/>
      <c r="Q6410" s="4"/>
      <c r="R6410" s="5"/>
      <c r="AC6410" s="6"/>
    </row>
    <row r="6411" spans="16:29" x14ac:dyDescent="0.25">
      <c r="P6411" s="3"/>
      <c r="Q6411" s="4"/>
      <c r="R6411" s="5"/>
      <c r="AC6411" s="6"/>
    </row>
    <row r="6412" spans="16:29" x14ac:dyDescent="0.25">
      <c r="P6412" s="3"/>
      <c r="Q6412" s="4"/>
      <c r="R6412" s="5"/>
      <c r="AC6412" s="6"/>
    </row>
    <row r="6413" spans="16:29" x14ac:dyDescent="0.25">
      <c r="P6413" s="3"/>
      <c r="Q6413" s="4"/>
      <c r="R6413" s="5"/>
      <c r="AC6413" s="6"/>
    </row>
    <row r="6414" spans="16:29" x14ac:dyDescent="0.25">
      <c r="P6414" s="3"/>
      <c r="Q6414" s="4"/>
      <c r="R6414" s="5"/>
      <c r="AC6414" s="6"/>
    </row>
    <row r="6415" spans="16:29" x14ac:dyDescent="0.25">
      <c r="P6415" s="3"/>
      <c r="Q6415" s="4"/>
      <c r="R6415" s="5"/>
      <c r="AC6415" s="6"/>
    </row>
    <row r="6416" spans="16:29" x14ac:dyDescent="0.25">
      <c r="P6416" s="3"/>
      <c r="Q6416" s="4"/>
      <c r="R6416" s="5"/>
      <c r="AC6416" s="6"/>
    </row>
    <row r="6417" spans="16:29" x14ac:dyDescent="0.25">
      <c r="P6417" s="3"/>
      <c r="Q6417" s="4"/>
      <c r="R6417" s="5"/>
      <c r="AC6417" s="6"/>
    </row>
    <row r="6418" spans="16:29" x14ac:dyDescent="0.25">
      <c r="P6418" s="3"/>
      <c r="Q6418" s="4"/>
      <c r="R6418" s="5"/>
      <c r="AC6418" s="6"/>
    </row>
    <row r="6419" spans="16:29" x14ac:dyDescent="0.25">
      <c r="P6419" s="3"/>
      <c r="Q6419" s="4"/>
      <c r="R6419" s="5"/>
      <c r="AC6419" s="6"/>
    </row>
    <row r="6420" spans="16:29" x14ac:dyDescent="0.25">
      <c r="P6420" s="3"/>
      <c r="Q6420" s="4"/>
      <c r="R6420" s="5"/>
      <c r="AC6420" s="6"/>
    </row>
    <row r="6421" spans="16:29" x14ac:dyDescent="0.25">
      <c r="P6421" s="3"/>
      <c r="Q6421" s="4"/>
      <c r="R6421" s="5"/>
      <c r="AC6421" s="6"/>
    </row>
    <row r="6422" spans="16:29" x14ac:dyDescent="0.25">
      <c r="P6422" s="3"/>
      <c r="Q6422" s="4"/>
      <c r="R6422" s="5"/>
      <c r="AC6422" s="6"/>
    </row>
    <row r="6423" spans="16:29" x14ac:dyDescent="0.25">
      <c r="P6423" s="3"/>
      <c r="Q6423" s="4"/>
      <c r="R6423" s="5"/>
      <c r="AC6423" s="6"/>
    </row>
    <row r="6424" spans="16:29" x14ac:dyDescent="0.25">
      <c r="P6424" s="3"/>
      <c r="Q6424" s="4"/>
      <c r="R6424" s="5"/>
      <c r="AC6424" s="6"/>
    </row>
    <row r="6425" spans="16:29" x14ac:dyDescent="0.25">
      <c r="P6425" s="3"/>
      <c r="Q6425" s="4"/>
      <c r="R6425" s="5"/>
      <c r="AC6425" s="6"/>
    </row>
    <row r="6426" spans="16:29" x14ac:dyDescent="0.25">
      <c r="P6426" s="3"/>
      <c r="Q6426" s="4"/>
      <c r="R6426" s="5"/>
      <c r="AC6426" s="6"/>
    </row>
    <row r="6427" spans="16:29" x14ac:dyDescent="0.25">
      <c r="P6427" s="3"/>
      <c r="Q6427" s="4"/>
      <c r="R6427" s="5"/>
      <c r="AC6427" s="6"/>
    </row>
    <row r="6428" spans="16:29" x14ac:dyDescent="0.25">
      <c r="P6428" s="3"/>
      <c r="Q6428" s="4"/>
      <c r="R6428" s="5"/>
      <c r="AC6428" s="6"/>
    </row>
    <row r="6429" spans="16:29" x14ac:dyDescent="0.25">
      <c r="P6429" s="3"/>
      <c r="Q6429" s="4"/>
      <c r="R6429" s="5"/>
      <c r="AC6429" s="6"/>
    </row>
    <row r="6430" spans="16:29" x14ac:dyDescent="0.25">
      <c r="P6430" s="3"/>
      <c r="Q6430" s="4"/>
      <c r="R6430" s="5"/>
      <c r="AC6430" s="6"/>
    </row>
    <row r="6431" spans="16:29" x14ac:dyDescent="0.25">
      <c r="P6431" s="3"/>
      <c r="Q6431" s="4"/>
      <c r="R6431" s="5"/>
      <c r="AC6431" s="6"/>
    </row>
    <row r="6432" spans="16:29" x14ac:dyDescent="0.25">
      <c r="P6432" s="3"/>
      <c r="Q6432" s="4"/>
      <c r="R6432" s="5"/>
      <c r="AC6432" s="6"/>
    </row>
    <row r="6433" spans="16:29" x14ac:dyDescent="0.25">
      <c r="P6433" s="3"/>
      <c r="Q6433" s="4"/>
      <c r="R6433" s="5"/>
      <c r="AC6433" s="6"/>
    </row>
    <row r="6434" spans="16:29" x14ac:dyDescent="0.25">
      <c r="P6434" s="3"/>
      <c r="Q6434" s="4"/>
      <c r="R6434" s="5"/>
      <c r="AC6434" s="6"/>
    </row>
    <row r="6435" spans="16:29" x14ac:dyDescent="0.25">
      <c r="P6435" s="3"/>
      <c r="Q6435" s="4"/>
      <c r="R6435" s="5"/>
      <c r="AC6435" s="6"/>
    </row>
    <row r="6436" spans="16:29" x14ac:dyDescent="0.25">
      <c r="P6436" s="3"/>
      <c r="Q6436" s="4"/>
      <c r="R6436" s="5"/>
      <c r="AC6436" s="6"/>
    </row>
    <row r="6437" spans="16:29" x14ac:dyDescent="0.25">
      <c r="P6437" s="3"/>
      <c r="Q6437" s="4"/>
      <c r="R6437" s="5"/>
      <c r="AC6437" s="6"/>
    </row>
    <row r="6438" spans="16:29" x14ac:dyDescent="0.25">
      <c r="P6438" s="3"/>
      <c r="Q6438" s="4"/>
      <c r="R6438" s="5"/>
      <c r="AC6438" s="6"/>
    </row>
    <row r="6439" spans="16:29" x14ac:dyDescent="0.25">
      <c r="P6439" s="3"/>
      <c r="Q6439" s="4"/>
      <c r="R6439" s="5"/>
      <c r="AC6439" s="6"/>
    </row>
    <row r="6440" spans="16:29" x14ac:dyDescent="0.25">
      <c r="P6440" s="3"/>
      <c r="Q6440" s="4"/>
      <c r="R6440" s="5"/>
      <c r="AC6440" s="6"/>
    </row>
    <row r="6441" spans="16:29" x14ac:dyDescent="0.25">
      <c r="P6441" s="3"/>
      <c r="Q6441" s="4"/>
      <c r="R6441" s="5"/>
      <c r="AC6441" s="6"/>
    </row>
    <row r="6442" spans="16:29" x14ac:dyDescent="0.25">
      <c r="P6442" s="3"/>
      <c r="Q6442" s="4"/>
      <c r="R6442" s="5"/>
      <c r="AC6442" s="6"/>
    </row>
    <row r="6443" spans="16:29" x14ac:dyDescent="0.25">
      <c r="P6443" s="3"/>
      <c r="Q6443" s="4"/>
      <c r="R6443" s="5"/>
      <c r="AC6443" s="6"/>
    </row>
    <row r="6444" spans="16:29" x14ac:dyDescent="0.25">
      <c r="P6444" s="3"/>
      <c r="Q6444" s="4"/>
      <c r="R6444" s="5"/>
      <c r="AC6444" s="6"/>
    </row>
    <row r="6445" spans="16:29" x14ac:dyDescent="0.25">
      <c r="P6445" s="3"/>
      <c r="Q6445" s="4"/>
      <c r="R6445" s="5"/>
      <c r="AC6445" s="6"/>
    </row>
    <row r="6446" spans="16:29" x14ac:dyDescent="0.25">
      <c r="P6446" s="3"/>
      <c r="Q6446" s="4"/>
      <c r="R6446" s="5"/>
      <c r="AC6446" s="6"/>
    </row>
    <row r="6447" spans="16:29" x14ac:dyDescent="0.25">
      <c r="P6447" s="3"/>
      <c r="Q6447" s="4"/>
      <c r="R6447" s="5"/>
      <c r="AC6447" s="6"/>
    </row>
    <row r="6448" spans="16:29" x14ac:dyDescent="0.25">
      <c r="P6448" s="3"/>
      <c r="Q6448" s="4"/>
      <c r="R6448" s="5"/>
      <c r="AC6448" s="6"/>
    </row>
    <row r="6449" spans="16:29" x14ac:dyDescent="0.25">
      <c r="P6449" s="3"/>
      <c r="Q6449" s="4"/>
      <c r="R6449" s="5"/>
      <c r="AC6449" s="6"/>
    </row>
    <row r="6450" spans="16:29" x14ac:dyDescent="0.25">
      <c r="P6450" s="3"/>
      <c r="Q6450" s="4"/>
      <c r="R6450" s="5"/>
      <c r="AC6450" s="6"/>
    </row>
    <row r="6451" spans="16:29" x14ac:dyDescent="0.25">
      <c r="P6451" s="3"/>
      <c r="Q6451" s="4"/>
      <c r="R6451" s="5"/>
      <c r="AC6451" s="6"/>
    </row>
    <row r="6452" spans="16:29" x14ac:dyDescent="0.25">
      <c r="P6452" s="3"/>
      <c r="Q6452" s="4"/>
      <c r="R6452" s="5"/>
      <c r="AC6452" s="6"/>
    </row>
    <row r="6453" spans="16:29" x14ac:dyDescent="0.25">
      <c r="P6453" s="3"/>
      <c r="Q6453" s="4"/>
      <c r="R6453" s="5"/>
      <c r="AC6453" s="6"/>
    </row>
    <row r="6454" spans="16:29" x14ac:dyDescent="0.25">
      <c r="P6454" s="3"/>
      <c r="Q6454" s="4"/>
      <c r="R6454" s="5"/>
      <c r="AC6454" s="6"/>
    </row>
    <row r="6455" spans="16:29" x14ac:dyDescent="0.25">
      <c r="P6455" s="3"/>
      <c r="Q6455" s="4"/>
      <c r="R6455" s="5"/>
      <c r="AC6455" s="6"/>
    </row>
    <row r="6456" spans="16:29" x14ac:dyDescent="0.25">
      <c r="P6456" s="3"/>
      <c r="Q6456" s="4"/>
      <c r="R6456" s="5"/>
      <c r="AC6456" s="6"/>
    </row>
    <row r="6457" spans="16:29" x14ac:dyDescent="0.25">
      <c r="P6457" s="3"/>
      <c r="Q6457" s="4"/>
      <c r="R6457" s="5"/>
      <c r="AC6457" s="6"/>
    </row>
    <row r="6458" spans="16:29" x14ac:dyDescent="0.25">
      <c r="P6458" s="3"/>
      <c r="Q6458" s="4"/>
      <c r="R6458" s="5"/>
      <c r="AC6458" s="6"/>
    </row>
    <row r="6459" spans="16:29" x14ac:dyDescent="0.25">
      <c r="P6459" s="3"/>
      <c r="Q6459" s="4"/>
      <c r="R6459" s="5"/>
      <c r="AC6459" s="6"/>
    </row>
    <row r="6460" spans="16:29" x14ac:dyDescent="0.25">
      <c r="P6460" s="3"/>
      <c r="Q6460" s="4"/>
      <c r="R6460" s="5"/>
      <c r="AC6460" s="6"/>
    </row>
    <row r="6461" spans="16:29" x14ac:dyDescent="0.25">
      <c r="P6461" s="3"/>
      <c r="Q6461" s="4"/>
      <c r="R6461" s="5"/>
      <c r="AC6461" s="6"/>
    </row>
    <row r="6462" spans="16:29" x14ac:dyDescent="0.25">
      <c r="P6462" s="3"/>
      <c r="Q6462" s="4"/>
      <c r="R6462" s="5"/>
      <c r="AC6462" s="6"/>
    </row>
    <row r="6463" spans="16:29" x14ac:dyDescent="0.25">
      <c r="P6463" s="3"/>
      <c r="Q6463" s="4"/>
      <c r="R6463" s="5"/>
      <c r="AC6463" s="6"/>
    </row>
    <row r="6464" spans="16:29" x14ac:dyDescent="0.25">
      <c r="P6464" s="3"/>
      <c r="Q6464" s="4"/>
      <c r="R6464" s="5"/>
      <c r="AC6464" s="6"/>
    </row>
    <row r="6465" spans="16:29" x14ac:dyDescent="0.25">
      <c r="P6465" s="3"/>
      <c r="Q6465" s="4"/>
      <c r="R6465" s="5"/>
      <c r="AC6465" s="6"/>
    </row>
    <row r="6466" spans="16:29" x14ac:dyDescent="0.25">
      <c r="P6466" s="3"/>
      <c r="Q6466" s="4"/>
      <c r="R6466" s="5"/>
      <c r="AC6466" s="6"/>
    </row>
    <row r="6467" spans="16:29" x14ac:dyDescent="0.25">
      <c r="P6467" s="3"/>
      <c r="Q6467" s="4"/>
      <c r="R6467" s="5"/>
      <c r="AC6467" s="6"/>
    </row>
    <row r="6468" spans="16:29" x14ac:dyDescent="0.25">
      <c r="P6468" s="3"/>
      <c r="Q6468" s="4"/>
      <c r="R6468" s="5"/>
      <c r="AC6468" s="6"/>
    </row>
    <row r="6469" spans="16:29" x14ac:dyDescent="0.25">
      <c r="P6469" s="3"/>
      <c r="Q6469" s="4"/>
      <c r="R6469" s="5"/>
      <c r="AC6469" s="6"/>
    </row>
    <row r="6470" spans="16:29" x14ac:dyDescent="0.25">
      <c r="P6470" s="3"/>
      <c r="Q6470" s="4"/>
      <c r="R6470" s="5"/>
      <c r="AC6470" s="6"/>
    </row>
    <row r="6471" spans="16:29" x14ac:dyDescent="0.25">
      <c r="P6471" s="3"/>
      <c r="Q6471" s="4"/>
      <c r="R6471" s="5"/>
      <c r="AC6471" s="6"/>
    </row>
    <row r="6472" spans="16:29" x14ac:dyDescent="0.25">
      <c r="P6472" s="3"/>
      <c r="Q6472" s="4"/>
      <c r="R6472" s="5"/>
      <c r="AC6472" s="6"/>
    </row>
    <row r="6473" spans="16:29" x14ac:dyDescent="0.25">
      <c r="P6473" s="3"/>
      <c r="Q6473" s="4"/>
      <c r="R6473" s="5"/>
      <c r="AC6473" s="6"/>
    </row>
    <row r="6474" spans="16:29" x14ac:dyDescent="0.25">
      <c r="P6474" s="3"/>
      <c r="Q6474" s="4"/>
      <c r="R6474" s="5"/>
      <c r="AC6474" s="6"/>
    </row>
    <row r="6475" spans="16:29" x14ac:dyDescent="0.25">
      <c r="P6475" s="3"/>
      <c r="Q6475" s="4"/>
      <c r="R6475" s="5"/>
      <c r="AC6475" s="6"/>
    </row>
    <row r="6476" spans="16:29" x14ac:dyDescent="0.25">
      <c r="P6476" s="3"/>
      <c r="Q6476" s="4"/>
      <c r="R6476" s="5"/>
      <c r="AC6476" s="6"/>
    </row>
    <row r="6477" spans="16:29" x14ac:dyDescent="0.25">
      <c r="P6477" s="3"/>
      <c r="Q6477" s="4"/>
      <c r="R6477" s="5"/>
      <c r="AC6477" s="6"/>
    </row>
    <row r="6478" spans="16:29" x14ac:dyDescent="0.25">
      <c r="P6478" s="3"/>
      <c r="Q6478" s="4"/>
      <c r="R6478" s="5"/>
      <c r="AC6478" s="6"/>
    </row>
    <row r="6479" spans="16:29" x14ac:dyDescent="0.25">
      <c r="P6479" s="3"/>
      <c r="Q6479" s="4"/>
      <c r="R6479" s="5"/>
      <c r="AC6479" s="6"/>
    </row>
    <row r="6480" spans="16:29" x14ac:dyDescent="0.25">
      <c r="P6480" s="3"/>
      <c r="Q6480" s="4"/>
      <c r="R6480" s="5"/>
      <c r="AC6480" s="6"/>
    </row>
    <row r="6481" spans="16:29" x14ac:dyDescent="0.25">
      <c r="P6481" s="3"/>
      <c r="Q6481" s="4"/>
      <c r="R6481" s="5"/>
      <c r="AC6481" s="6"/>
    </row>
    <row r="6482" spans="16:29" x14ac:dyDescent="0.25">
      <c r="P6482" s="3"/>
      <c r="Q6482" s="4"/>
      <c r="R6482" s="5"/>
      <c r="AC6482" s="6"/>
    </row>
    <row r="6483" spans="16:29" x14ac:dyDescent="0.25">
      <c r="P6483" s="3"/>
      <c r="Q6483" s="4"/>
      <c r="R6483" s="5"/>
      <c r="AC6483" s="6"/>
    </row>
    <row r="6484" spans="16:29" x14ac:dyDescent="0.25">
      <c r="P6484" s="3"/>
      <c r="Q6484" s="4"/>
      <c r="R6484" s="5"/>
      <c r="AC6484" s="6"/>
    </row>
    <row r="6485" spans="16:29" x14ac:dyDescent="0.25">
      <c r="P6485" s="3"/>
      <c r="Q6485" s="4"/>
      <c r="R6485" s="5"/>
      <c r="AC6485" s="6"/>
    </row>
    <row r="6486" spans="16:29" x14ac:dyDescent="0.25">
      <c r="P6486" s="3"/>
      <c r="Q6486" s="4"/>
      <c r="R6486" s="5"/>
      <c r="AC6486" s="6"/>
    </row>
    <row r="6487" spans="16:29" x14ac:dyDescent="0.25">
      <c r="P6487" s="3"/>
      <c r="Q6487" s="4"/>
      <c r="R6487" s="5"/>
      <c r="AC6487" s="6"/>
    </row>
    <row r="6488" spans="16:29" x14ac:dyDescent="0.25">
      <c r="P6488" s="3"/>
      <c r="Q6488" s="4"/>
      <c r="R6488" s="5"/>
      <c r="AC6488" s="6"/>
    </row>
    <row r="6489" spans="16:29" x14ac:dyDescent="0.25">
      <c r="P6489" s="3"/>
      <c r="Q6489" s="4"/>
      <c r="R6489" s="5"/>
      <c r="AC6489" s="6"/>
    </row>
    <row r="6490" spans="16:29" x14ac:dyDescent="0.25">
      <c r="P6490" s="3"/>
      <c r="Q6490" s="4"/>
      <c r="R6490" s="5"/>
      <c r="AC6490" s="6"/>
    </row>
    <row r="6491" spans="16:29" x14ac:dyDescent="0.25">
      <c r="P6491" s="3"/>
      <c r="Q6491" s="4"/>
      <c r="R6491" s="5"/>
      <c r="AC6491" s="6"/>
    </row>
    <row r="6492" spans="16:29" x14ac:dyDescent="0.25">
      <c r="P6492" s="3"/>
      <c r="Q6492" s="4"/>
      <c r="R6492" s="5"/>
      <c r="AC6492" s="6"/>
    </row>
    <row r="6493" spans="16:29" x14ac:dyDescent="0.25">
      <c r="P6493" s="3"/>
      <c r="Q6493" s="4"/>
      <c r="R6493" s="5"/>
      <c r="AC6493" s="6"/>
    </row>
    <row r="6494" spans="16:29" x14ac:dyDescent="0.25">
      <c r="P6494" s="3"/>
      <c r="Q6494" s="4"/>
      <c r="R6494" s="5"/>
      <c r="AC6494" s="6"/>
    </row>
    <row r="6495" spans="16:29" x14ac:dyDescent="0.25">
      <c r="P6495" s="3"/>
      <c r="Q6495" s="4"/>
      <c r="R6495" s="5"/>
      <c r="AC6495" s="6"/>
    </row>
    <row r="6496" spans="16:29" x14ac:dyDescent="0.25">
      <c r="P6496" s="3"/>
      <c r="Q6496" s="4"/>
      <c r="R6496" s="5"/>
      <c r="AC6496" s="6"/>
    </row>
    <row r="6497" spans="16:29" x14ac:dyDescent="0.25">
      <c r="P6497" s="3"/>
      <c r="Q6497" s="4"/>
      <c r="R6497" s="5"/>
      <c r="AC6497" s="6"/>
    </row>
    <row r="6498" spans="16:29" x14ac:dyDescent="0.25">
      <c r="P6498" s="3"/>
      <c r="Q6498" s="4"/>
      <c r="R6498" s="5"/>
      <c r="AC6498" s="6"/>
    </row>
    <row r="6499" spans="16:29" x14ac:dyDescent="0.25">
      <c r="P6499" s="3"/>
      <c r="Q6499" s="4"/>
      <c r="R6499" s="5"/>
      <c r="AC6499" s="6"/>
    </row>
    <row r="6500" spans="16:29" x14ac:dyDescent="0.25">
      <c r="P6500" s="3"/>
      <c r="Q6500" s="4"/>
      <c r="R6500" s="5"/>
      <c r="AC6500" s="6"/>
    </row>
    <row r="6501" spans="16:29" x14ac:dyDescent="0.25">
      <c r="P6501" s="3"/>
      <c r="Q6501" s="4"/>
      <c r="R6501" s="5"/>
      <c r="AC6501" s="6"/>
    </row>
    <row r="6502" spans="16:29" x14ac:dyDescent="0.25">
      <c r="P6502" s="3"/>
      <c r="Q6502" s="4"/>
      <c r="R6502" s="5"/>
      <c r="AC6502" s="6"/>
    </row>
    <row r="6503" spans="16:29" x14ac:dyDescent="0.25">
      <c r="P6503" s="3"/>
      <c r="Q6503" s="4"/>
      <c r="R6503" s="5"/>
      <c r="AC6503" s="6"/>
    </row>
    <row r="6504" spans="16:29" x14ac:dyDescent="0.25">
      <c r="P6504" s="3"/>
      <c r="Q6504" s="4"/>
      <c r="R6504" s="5"/>
      <c r="AC6504" s="6"/>
    </row>
    <row r="6505" spans="16:29" x14ac:dyDescent="0.25">
      <c r="P6505" s="3"/>
      <c r="Q6505" s="4"/>
      <c r="R6505" s="5"/>
      <c r="AC6505" s="6"/>
    </row>
    <row r="6506" spans="16:29" x14ac:dyDescent="0.25">
      <c r="P6506" s="3"/>
      <c r="Q6506" s="4"/>
      <c r="R6506" s="5"/>
      <c r="AC6506" s="6"/>
    </row>
    <row r="6507" spans="16:29" x14ac:dyDescent="0.25">
      <c r="P6507" s="3"/>
      <c r="Q6507" s="4"/>
      <c r="R6507" s="5"/>
      <c r="AC6507" s="6"/>
    </row>
    <row r="6508" spans="16:29" x14ac:dyDescent="0.25">
      <c r="P6508" s="3"/>
      <c r="Q6508" s="4"/>
      <c r="R6508" s="5"/>
      <c r="AC6508" s="6"/>
    </row>
    <row r="6509" spans="16:29" x14ac:dyDescent="0.25">
      <c r="P6509" s="3"/>
      <c r="Q6509" s="4"/>
      <c r="R6509" s="5"/>
      <c r="AC6509" s="6"/>
    </row>
    <row r="6510" spans="16:29" x14ac:dyDescent="0.25">
      <c r="P6510" s="3"/>
      <c r="Q6510" s="4"/>
      <c r="R6510" s="5"/>
      <c r="AC6510" s="6"/>
    </row>
    <row r="6511" spans="16:29" x14ac:dyDescent="0.25">
      <c r="P6511" s="3"/>
      <c r="Q6511" s="4"/>
      <c r="R6511" s="5"/>
      <c r="AC6511" s="6"/>
    </row>
    <row r="6512" spans="16:29" x14ac:dyDescent="0.25">
      <c r="P6512" s="3"/>
      <c r="Q6512" s="4"/>
      <c r="R6512" s="5"/>
      <c r="AC6512" s="6"/>
    </row>
    <row r="6513" spans="16:29" x14ac:dyDescent="0.25">
      <c r="P6513" s="3"/>
      <c r="Q6513" s="4"/>
      <c r="R6513" s="5"/>
      <c r="AC6513" s="6"/>
    </row>
    <row r="6514" spans="16:29" x14ac:dyDescent="0.25">
      <c r="P6514" s="3"/>
      <c r="Q6514" s="4"/>
      <c r="R6514" s="5"/>
      <c r="AC6514" s="6"/>
    </row>
    <row r="6515" spans="16:29" x14ac:dyDescent="0.25">
      <c r="P6515" s="3"/>
      <c r="Q6515" s="4"/>
      <c r="R6515" s="5"/>
      <c r="AC6515" s="6"/>
    </row>
    <row r="6516" spans="16:29" x14ac:dyDescent="0.25">
      <c r="P6516" s="3"/>
      <c r="Q6516" s="4"/>
      <c r="R6516" s="5"/>
      <c r="AC6516" s="6"/>
    </row>
    <row r="6517" spans="16:29" x14ac:dyDescent="0.25">
      <c r="P6517" s="3"/>
      <c r="Q6517" s="4"/>
      <c r="R6517" s="5"/>
      <c r="AC6517" s="6"/>
    </row>
    <row r="6518" spans="16:29" x14ac:dyDescent="0.25">
      <c r="P6518" s="3"/>
      <c r="Q6518" s="4"/>
      <c r="R6518" s="5"/>
      <c r="AC6518" s="6"/>
    </row>
    <row r="6519" spans="16:29" x14ac:dyDescent="0.25">
      <c r="P6519" s="3"/>
      <c r="Q6519" s="4"/>
      <c r="R6519" s="5"/>
      <c r="AC6519" s="6"/>
    </row>
    <row r="6520" spans="16:29" x14ac:dyDescent="0.25">
      <c r="P6520" s="3"/>
      <c r="Q6520" s="4"/>
      <c r="R6520" s="5"/>
      <c r="AC6520" s="6"/>
    </row>
    <row r="6521" spans="16:29" x14ac:dyDescent="0.25">
      <c r="P6521" s="3"/>
      <c r="Q6521" s="4"/>
      <c r="R6521" s="5"/>
      <c r="AC6521" s="6"/>
    </row>
    <row r="6522" spans="16:29" x14ac:dyDescent="0.25">
      <c r="P6522" s="3"/>
      <c r="Q6522" s="4"/>
      <c r="R6522" s="5"/>
      <c r="AC6522" s="6"/>
    </row>
    <row r="6523" spans="16:29" x14ac:dyDescent="0.25">
      <c r="P6523" s="3"/>
      <c r="Q6523" s="4"/>
      <c r="R6523" s="5"/>
      <c r="AC6523" s="6"/>
    </row>
    <row r="6524" spans="16:29" x14ac:dyDescent="0.25">
      <c r="P6524" s="3"/>
      <c r="Q6524" s="4"/>
      <c r="R6524" s="5"/>
      <c r="AC6524" s="6"/>
    </row>
    <row r="6525" spans="16:29" x14ac:dyDescent="0.25">
      <c r="P6525" s="3"/>
      <c r="Q6525" s="4"/>
      <c r="R6525" s="5"/>
      <c r="AC6525" s="6"/>
    </row>
    <row r="6526" spans="16:29" x14ac:dyDescent="0.25">
      <c r="P6526" s="3"/>
      <c r="Q6526" s="4"/>
      <c r="R6526" s="5"/>
      <c r="AC6526" s="6"/>
    </row>
    <row r="6527" spans="16:29" x14ac:dyDescent="0.25">
      <c r="P6527" s="3"/>
      <c r="Q6527" s="4"/>
      <c r="R6527" s="5"/>
      <c r="AC6527" s="6"/>
    </row>
    <row r="6528" spans="16:29" x14ac:dyDescent="0.25">
      <c r="P6528" s="3"/>
      <c r="Q6528" s="4"/>
      <c r="R6528" s="5"/>
      <c r="AC6528" s="6"/>
    </row>
    <row r="6529" spans="16:29" x14ac:dyDescent="0.25">
      <c r="P6529" s="3"/>
      <c r="Q6529" s="4"/>
      <c r="R6529" s="5"/>
      <c r="AC6529" s="6"/>
    </row>
    <row r="6530" spans="16:29" x14ac:dyDescent="0.25">
      <c r="P6530" s="3"/>
      <c r="Q6530" s="4"/>
      <c r="R6530" s="5"/>
      <c r="AC6530" s="6"/>
    </row>
    <row r="6531" spans="16:29" x14ac:dyDescent="0.25">
      <c r="P6531" s="3"/>
      <c r="Q6531" s="4"/>
      <c r="R6531" s="5"/>
      <c r="AC6531" s="6"/>
    </row>
    <row r="6532" spans="16:29" x14ac:dyDescent="0.25">
      <c r="P6532" s="3"/>
      <c r="Q6532" s="4"/>
      <c r="R6532" s="5"/>
      <c r="AC6532" s="6"/>
    </row>
    <row r="6533" spans="16:29" x14ac:dyDescent="0.25">
      <c r="P6533" s="3"/>
      <c r="Q6533" s="4"/>
      <c r="R6533" s="5"/>
      <c r="AC6533" s="6"/>
    </row>
    <row r="6534" spans="16:29" x14ac:dyDescent="0.25">
      <c r="P6534" s="3"/>
      <c r="Q6534" s="4"/>
      <c r="R6534" s="5"/>
      <c r="AC6534" s="6"/>
    </row>
    <row r="6535" spans="16:29" x14ac:dyDescent="0.25">
      <c r="P6535" s="3"/>
      <c r="Q6535" s="4"/>
      <c r="R6535" s="5"/>
      <c r="AC6535" s="6"/>
    </row>
    <row r="6536" spans="16:29" x14ac:dyDescent="0.25">
      <c r="P6536" s="3"/>
      <c r="Q6536" s="4"/>
      <c r="R6536" s="5"/>
      <c r="AC6536" s="6"/>
    </row>
    <row r="6537" spans="16:29" x14ac:dyDescent="0.25">
      <c r="P6537" s="3"/>
      <c r="Q6537" s="4"/>
      <c r="R6537" s="5"/>
      <c r="AC6537" s="6"/>
    </row>
    <row r="6538" spans="16:29" x14ac:dyDescent="0.25">
      <c r="P6538" s="3"/>
      <c r="Q6538" s="4"/>
      <c r="R6538" s="5"/>
      <c r="AC6538" s="6"/>
    </row>
    <row r="6539" spans="16:29" x14ac:dyDescent="0.25">
      <c r="P6539" s="3"/>
      <c r="Q6539" s="4"/>
      <c r="R6539" s="5"/>
      <c r="AC6539" s="6"/>
    </row>
    <row r="6540" spans="16:29" x14ac:dyDescent="0.25">
      <c r="P6540" s="3"/>
      <c r="Q6540" s="4"/>
      <c r="R6540" s="5"/>
      <c r="AC6540" s="6"/>
    </row>
    <row r="6541" spans="16:29" x14ac:dyDescent="0.25">
      <c r="P6541" s="3"/>
      <c r="Q6541" s="4"/>
      <c r="R6541" s="5"/>
      <c r="AC6541" s="6"/>
    </row>
    <row r="6542" spans="16:29" x14ac:dyDescent="0.25">
      <c r="P6542" s="3"/>
      <c r="Q6542" s="4"/>
      <c r="R6542" s="5"/>
      <c r="AC6542" s="6"/>
    </row>
    <row r="6543" spans="16:29" x14ac:dyDescent="0.25">
      <c r="P6543" s="3"/>
      <c r="Q6543" s="4"/>
      <c r="R6543" s="5"/>
      <c r="AC6543" s="6"/>
    </row>
    <row r="6544" spans="16:29" x14ac:dyDescent="0.25">
      <c r="P6544" s="3"/>
      <c r="Q6544" s="4"/>
      <c r="R6544" s="5"/>
      <c r="AC6544" s="6"/>
    </row>
    <row r="6545" spans="16:29" x14ac:dyDescent="0.25">
      <c r="P6545" s="3"/>
      <c r="Q6545" s="4"/>
      <c r="R6545" s="5"/>
      <c r="AC6545" s="6"/>
    </row>
    <row r="6546" spans="16:29" x14ac:dyDescent="0.25">
      <c r="P6546" s="3"/>
      <c r="Q6546" s="4"/>
      <c r="R6546" s="5"/>
      <c r="AC6546" s="6"/>
    </row>
    <row r="6547" spans="16:29" x14ac:dyDescent="0.25">
      <c r="P6547" s="3"/>
      <c r="Q6547" s="4"/>
      <c r="R6547" s="5"/>
      <c r="AC6547" s="6"/>
    </row>
    <row r="6548" spans="16:29" x14ac:dyDescent="0.25">
      <c r="P6548" s="3"/>
      <c r="Q6548" s="4"/>
      <c r="R6548" s="5"/>
      <c r="AC6548" s="6"/>
    </row>
    <row r="6549" spans="16:29" x14ac:dyDescent="0.25">
      <c r="P6549" s="3"/>
      <c r="Q6549" s="4"/>
      <c r="R6549" s="5"/>
      <c r="AC6549" s="6"/>
    </row>
    <row r="6550" spans="16:29" x14ac:dyDescent="0.25">
      <c r="P6550" s="3"/>
      <c r="Q6550" s="4"/>
      <c r="R6550" s="5"/>
      <c r="AC6550" s="6"/>
    </row>
    <row r="6551" spans="16:29" x14ac:dyDescent="0.25">
      <c r="P6551" s="3"/>
      <c r="Q6551" s="4"/>
      <c r="R6551" s="5"/>
      <c r="AC6551" s="6"/>
    </row>
    <row r="6552" spans="16:29" x14ac:dyDescent="0.25">
      <c r="P6552" s="3"/>
      <c r="Q6552" s="4"/>
      <c r="R6552" s="5"/>
      <c r="AC6552" s="6"/>
    </row>
    <row r="6553" spans="16:29" x14ac:dyDescent="0.25">
      <c r="P6553" s="3"/>
      <c r="Q6553" s="4"/>
      <c r="R6553" s="5"/>
      <c r="AC6553" s="6"/>
    </row>
    <row r="6554" spans="16:29" x14ac:dyDescent="0.25">
      <c r="P6554" s="3"/>
      <c r="Q6554" s="4"/>
      <c r="R6554" s="5"/>
      <c r="AC6554" s="6"/>
    </row>
    <row r="6555" spans="16:29" x14ac:dyDescent="0.25">
      <c r="P6555" s="3"/>
      <c r="Q6555" s="4"/>
      <c r="R6555" s="5"/>
      <c r="AC6555" s="6"/>
    </row>
    <row r="6556" spans="16:29" x14ac:dyDescent="0.25">
      <c r="P6556" s="3"/>
      <c r="Q6556" s="4"/>
      <c r="R6556" s="5"/>
      <c r="AC6556" s="6"/>
    </row>
    <row r="6557" spans="16:29" x14ac:dyDescent="0.25">
      <c r="P6557" s="3"/>
      <c r="Q6557" s="4"/>
      <c r="R6557" s="5"/>
      <c r="AC6557" s="6"/>
    </row>
    <row r="6558" spans="16:29" x14ac:dyDescent="0.25">
      <c r="P6558" s="3"/>
      <c r="Q6558" s="4"/>
      <c r="R6558" s="5"/>
      <c r="AC6558" s="6"/>
    </row>
    <row r="6559" spans="16:29" x14ac:dyDescent="0.25">
      <c r="P6559" s="3"/>
      <c r="Q6559" s="4"/>
      <c r="R6559" s="5"/>
      <c r="AC6559" s="6"/>
    </row>
    <row r="6560" spans="16:29" x14ac:dyDescent="0.25">
      <c r="P6560" s="3"/>
      <c r="Q6560" s="4"/>
      <c r="R6560" s="5"/>
      <c r="AC6560" s="6"/>
    </row>
    <row r="6561" spans="16:29" x14ac:dyDescent="0.25">
      <c r="P6561" s="3"/>
      <c r="Q6561" s="4"/>
      <c r="R6561" s="5"/>
      <c r="AC6561" s="6"/>
    </row>
    <row r="6562" spans="16:29" x14ac:dyDescent="0.25">
      <c r="P6562" s="3"/>
      <c r="Q6562" s="4"/>
      <c r="R6562" s="5"/>
      <c r="AC6562" s="6"/>
    </row>
    <row r="6563" spans="16:29" x14ac:dyDescent="0.25">
      <c r="P6563" s="3"/>
      <c r="Q6563" s="4"/>
      <c r="R6563" s="5"/>
      <c r="AC6563" s="6"/>
    </row>
    <row r="6564" spans="16:29" x14ac:dyDescent="0.25">
      <c r="P6564" s="3"/>
      <c r="Q6564" s="4"/>
      <c r="R6564" s="5"/>
      <c r="AC6564" s="6"/>
    </row>
    <row r="6565" spans="16:29" x14ac:dyDescent="0.25">
      <c r="P6565" s="3"/>
      <c r="Q6565" s="4"/>
      <c r="R6565" s="5"/>
      <c r="AC6565" s="6"/>
    </row>
    <row r="6566" spans="16:29" x14ac:dyDescent="0.25">
      <c r="P6566" s="3"/>
      <c r="Q6566" s="4"/>
      <c r="R6566" s="5"/>
      <c r="AC6566" s="6"/>
    </row>
    <row r="6567" spans="16:29" x14ac:dyDescent="0.25">
      <c r="P6567" s="3"/>
      <c r="Q6567" s="4"/>
      <c r="R6567" s="5"/>
      <c r="AC6567" s="6"/>
    </row>
    <row r="6568" spans="16:29" x14ac:dyDescent="0.25">
      <c r="P6568" s="3"/>
      <c r="Q6568" s="4"/>
      <c r="R6568" s="5"/>
      <c r="AC6568" s="6"/>
    </row>
    <row r="6569" spans="16:29" x14ac:dyDescent="0.25">
      <c r="P6569" s="3"/>
      <c r="Q6569" s="4"/>
      <c r="R6569" s="5"/>
      <c r="AC6569" s="6"/>
    </row>
    <row r="6570" spans="16:29" x14ac:dyDescent="0.25">
      <c r="P6570" s="3"/>
      <c r="Q6570" s="4"/>
      <c r="R6570" s="5"/>
      <c r="AC6570" s="6"/>
    </row>
    <row r="6571" spans="16:29" x14ac:dyDescent="0.25">
      <c r="P6571" s="3"/>
      <c r="Q6571" s="4"/>
      <c r="R6571" s="5"/>
      <c r="AC6571" s="6"/>
    </row>
    <row r="6572" spans="16:29" x14ac:dyDescent="0.25">
      <c r="P6572" s="3"/>
      <c r="Q6572" s="4"/>
      <c r="R6572" s="5"/>
      <c r="AC6572" s="6"/>
    </row>
    <row r="6573" spans="16:29" x14ac:dyDescent="0.25">
      <c r="P6573" s="3"/>
      <c r="Q6573" s="4"/>
      <c r="R6573" s="5"/>
      <c r="AC6573" s="6"/>
    </row>
    <row r="6574" spans="16:29" x14ac:dyDescent="0.25">
      <c r="P6574" s="3"/>
      <c r="Q6574" s="4"/>
      <c r="R6574" s="5"/>
      <c r="AC6574" s="6"/>
    </row>
    <row r="6575" spans="16:29" x14ac:dyDescent="0.25">
      <c r="P6575" s="3"/>
      <c r="Q6575" s="4"/>
      <c r="R6575" s="5"/>
      <c r="AC6575" s="6"/>
    </row>
    <row r="6576" spans="16:29" x14ac:dyDescent="0.25">
      <c r="P6576" s="3"/>
      <c r="Q6576" s="4"/>
      <c r="R6576" s="5"/>
      <c r="AC6576" s="6"/>
    </row>
    <row r="6577" spans="16:29" x14ac:dyDescent="0.25">
      <c r="P6577" s="3"/>
      <c r="Q6577" s="4"/>
      <c r="R6577" s="5"/>
      <c r="AC6577" s="6"/>
    </row>
    <row r="6578" spans="16:29" x14ac:dyDescent="0.25">
      <c r="P6578" s="3"/>
      <c r="Q6578" s="4"/>
      <c r="R6578" s="5"/>
      <c r="AC6578" s="6"/>
    </row>
    <row r="6579" spans="16:29" x14ac:dyDescent="0.25">
      <c r="P6579" s="3"/>
      <c r="Q6579" s="4"/>
      <c r="R6579" s="5"/>
      <c r="AC6579" s="6"/>
    </row>
    <row r="6580" spans="16:29" x14ac:dyDescent="0.25">
      <c r="P6580" s="3"/>
      <c r="Q6580" s="4"/>
      <c r="R6580" s="5"/>
      <c r="AC6580" s="6"/>
    </row>
    <row r="6581" spans="16:29" x14ac:dyDescent="0.25">
      <c r="P6581" s="3"/>
      <c r="Q6581" s="4"/>
      <c r="R6581" s="5"/>
      <c r="AC6581" s="6"/>
    </row>
    <row r="6582" spans="16:29" x14ac:dyDescent="0.25">
      <c r="P6582" s="3"/>
      <c r="Q6582" s="4"/>
      <c r="R6582" s="5"/>
      <c r="AC6582" s="6"/>
    </row>
    <row r="6583" spans="16:29" x14ac:dyDescent="0.25">
      <c r="P6583" s="3"/>
      <c r="Q6583" s="4"/>
      <c r="R6583" s="5"/>
      <c r="AC6583" s="6"/>
    </row>
    <row r="6584" spans="16:29" x14ac:dyDescent="0.25">
      <c r="P6584" s="3"/>
      <c r="Q6584" s="4"/>
      <c r="R6584" s="5"/>
      <c r="AC6584" s="6"/>
    </row>
    <row r="6585" spans="16:29" x14ac:dyDescent="0.25">
      <c r="P6585" s="3"/>
      <c r="Q6585" s="4"/>
      <c r="R6585" s="5"/>
      <c r="AC6585" s="6"/>
    </row>
    <row r="6586" spans="16:29" x14ac:dyDescent="0.25">
      <c r="P6586" s="3"/>
      <c r="Q6586" s="4"/>
      <c r="R6586" s="5"/>
      <c r="AC6586" s="6"/>
    </row>
    <row r="6587" spans="16:29" x14ac:dyDescent="0.25">
      <c r="P6587" s="3"/>
      <c r="Q6587" s="4"/>
      <c r="R6587" s="5"/>
      <c r="AC6587" s="6"/>
    </row>
    <row r="6588" spans="16:29" x14ac:dyDescent="0.25">
      <c r="P6588" s="3"/>
      <c r="Q6588" s="4"/>
      <c r="R6588" s="5"/>
      <c r="AC6588" s="6"/>
    </row>
    <row r="6589" spans="16:29" x14ac:dyDescent="0.25">
      <c r="P6589" s="3"/>
      <c r="Q6589" s="4"/>
      <c r="R6589" s="5"/>
      <c r="AC6589" s="6"/>
    </row>
    <row r="6590" spans="16:29" x14ac:dyDescent="0.25">
      <c r="P6590" s="3"/>
      <c r="Q6590" s="4"/>
      <c r="R6590" s="5"/>
      <c r="AC6590" s="6"/>
    </row>
    <row r="6591" spans="16:29" x14ac:dyDescent="0.25">
      <c r="P6591" s="3"/>
      <c r="Q6591" s="4"/>
      <c r="R6591" s="5"/>
      <c r="AC6591" s="6"/>
    </row>
    <row r="6592" spans="16:29" x14ac:dyDescent="0.25">
      <c r="P6592" s="3"/>
      <c r="Q6592" s="4"/>
      <c r="R6592" s="5"/>
      <c r="AC6592" s="6"/>
    </row>
    <row r="6593" spans="16:29" x14ac:dyDescent="0.25">
      <c r="P6593" s="3"/>
      <c r="Q6593" s="4"/>
      <c r="R6593" s="5"/>
      <c r="AC6593" s="6"/>
    </row>
    <row r="6594" spans="16:29" x14ac:dyDescent="0.25">
      <c r="P6594" s="3"/>
      <c r="Q6594" s="4"/>
      <c r="R6594" s="5"/>
      <c r="AC6594" s="6"/>
    </row>
    <row r="6595" spans="16:29" x14ac:dyDescent="0.25">
      <c r="P6595" s="3"/>
      <c r="Q6595" s="4"/>
      <c r="R6595" s="5"/>
      <c r="AC6595" s="6"/>
    </row>
    <row r="6596" spans="16:29" x14ac:dyDescent="0.25">
      <c r="P6596" s="3"/>
      <c r="Q6596" s="4"/>
      <c r="R6596" s="5"/>
      <c r="AC6596" s="6"/>
    </row>
    <row r="6597" spans="16:29" x14ac:dyDescent="0.25">
      <c r="P6597" s="3"/>
      <c r="Q6597" s="4"/>
      <c r="R6597" s="5"/>
      <c r="AC6597" s="6"/>
    </row>
    <row r="6598" spans="16:29" x14ac:dyDescent="0.25">
      <c r="P6598" s="3"/>
      <c r="Q6598" s="4"/>
      <c r="R6598" s="5"/>
      <c r="AC6598" s="6"/>
    </row>
    <row r="6599" spans="16:29" x14ac:dyDescent="0.25">
      <c r="P6599" s="3"/>
      <c r="Q6599" s="4"/>
      <c r="R6599" s="5"/>
      <c r="AC6599" s="6"/>
    </row>
    <row r="6600" spans="16:29" x14ac:dyDescent="0.25">
      <c r="P6600" s="3"/>
      <c r="Q6600" s="4"/>
      <c r="R6600" s="5"/>
      <c r="AC6600" s="6"/>
    </row>
    <row r="6601" spans="16:29" x14ac:dyDescent="0.25">
      <c r="P6601" s="3"/>
      <c r="Q6601" s="4"/>
      <c r="R6601" s="5"/>
      <c r="AC6601" s="6"/>
    </row>
    <row r="6602" spans="16:29" x14ac:dyDescent="0.25">
      <c r="P6602" s="3"/>
      <c r="Q6602" s="4"/>
      <c r="R6602" s="5"/>
      <c r="AC6602" s="6"/>
    </row>
    <row r="6603" spans="16:29" x14ac:dyDescent="0.25">
      <c r="P6603" s="3"/>
      <c r="Q6603" s="4"/>
      <c r="R6603" s="5"/>
      <c r="AC6603" s="6"/>
    </row>
    <row r="6604" spans="16:29" x14ac:dyDescent="0.25">
      <c r="P6604" s="3"/>
      <c r="Q6604" s="4"/>
      <c r="R6604" s="5"/>
      <c r="AC6604" s="6"/>
    </row>
    <row r="6605" spans="16:29" x14ac:dyDescent="0.25">
      <c r="P6605" s="3"/>
      <c r="Q6605" s="4"/>
      <c r="R6605" s="5"/>
      <c r="AC6605" s="6"/>
    </row>
    <row r="6606" spans="16:29" x14ac:dyDescent="0.25">
      <c r="P6606" s="3"/>
      <c r="Q6606" s="4"/>
      <c r="R6606" s="5"/>
      <c r="AC6606" s="6"/>
    </row>
    <row r="6607" spans="16:29" x14ac:dyDescent="0.25">
      <c r="P6607" s="3"/>
      <c r="Q6607" s="4"/>
      <c r="R6607" s="5"/>
      <c r="AC6607" s="6"/>
    </row>
    <row r="6608" spans="16:29" x14ac:dyDescent="0.25">
      <c r="P6608" s="3"/>
      <c r="Q6608" s="4"/>
      <c r="R6608" s="5"/>
      <c r="AC6608" s="6"/>
    </row>
    <row r="6609" spans="16:29" x14ac:dyDescent="0.25">
      <c r="P6609" s="3"/>
      <c r="Q6609" s="4"/>
      <c r="R6609" s="5"/>
      <c r="AC6609" s="6"/>
    </row>
    <row r="6610" spans="16:29" x14ac:dyDescent="0.25">
      <c r="P6610" s="3"/>
      <c r="Q6610" s="4"/>
      <c r="R6610" s="5"/>
      <c r="AC6610" s="6"/>
    </row>
    <row r="6611" spans="16:29" x14ac:dyDescent="0.25">
      <c r="P6611" s="3"/>
      <c r="Q6611" s="4"/>
      <c r="R6611" s="5"/>
      <c r="AC6611" s="6"/>
    </row>
    <row r="6612" spans="16:29" x14ac:dyDescent="0.25">
      <c r="P6612" s="3"/>
      <c r="Q6612" s="4"/>
      <c r="R6612" s="5"/>
      <c r="AC6612" s="6"/>
    </row>
    <row r="6613" spans="16:29" x14ac:dyDescent="0.25">
      <c r="P6613" s="3"/>
      <c r="Q6613" s="4"/>
      <c r="R6613" s="5"/>
      <c r="AC6613" s="6"/>
    </row>
    <row r="6614" spans="16:29" x14ac:dyDescent="0.25">
      <c r="P6614" s="3"/>
      <c r="Q6614" s="4"/>
      <c r="R6614" s="5"/>
      <c r="AC6614" s="6"/>
    </row>
    <row r="6615" spans="16:29" x14ac:dyDescent="0.25">
      <c r="P6615" s="3"/>
      <c r="Q6615" s="4"/>
      <c r="R6615" s="5"/>
      <c r="AC6615" s="6"/>
    </row>
    <row r="6616" spans="16:29" x14ac:dyDescent="0.25">
      <c r="P6616" s="3"/>
      <c r="Q6616" s="4"/>
      <c r="R6616" s="5"/>
      <c r="AC6616" s="6"/>
    </row>
    <row r="6617" spans="16:29" x14ac:dyDescent="0.25">
      <c r="P6617" s="3"/>
      <c r="Q6617" s="4"/>
      <c r="R6617" s="5"/>
      <c r="AC6617" s="6"/>
    </row>
    <row r="6618" spans="16:29" x14ac:dyDescent="0.25">
      <c r="P6618" s="3"/>
      <c r="Q6618" s="4"/>
      <c r="R6618" s="5"/>
      <c r="AC6618" s="6"/>
    </row>
    <row r="6619" spans="16:29" x14ac:dyDescent="0.25">
      <c r="P6619" s="3"/>
      <c r="Q6619" s="4"/>
      <c r="R6619" s="5"/>
      <c r="AC6619" s="6"/>
    </row>
    <row r="6620" spans="16:29" x14ac:dyDescent="0.25">
      <c r="P6620" s="3"/>
      <c r="Q6620" s="4"/>
      <c r="R6620" s="5"/>
      <c r="AC6620" s="6"/>
    </row>
    <row r="6621" spans="16:29" x14ac:dyDescent="0.25">
      <c r="P6621" s="3"/>
      <c r="Q6621" s="4"/>
      <c r="R6621" s="5"/>
      <c r="AC6621" s="6"/>
    </row>
    <row r="6622" spans="16:29" x14ac:dyDescent="0.25">
      <c r="P6622" s="3"/>
      <c r="Q6622" s="4"/>
      <c r="R6622" s="5"/>
      <c r="AC6622" s="6"/>
    </row>
    <row r="6623" spans="16:29" x14ac:dyDescent="0.25">
      <c r="P6623" s="3"/>
      <c r="Q6623" s="4"/>
      <c r="R6623" s="5"/>
      <c r="AC6623" s="6"/>
    </row>
    <row r="6624" spans="16:29" x14ac:dyDescent="0.25">
      <c r="P6624" s="3"/>
      <c r="Q6624" s="4"/>
      <c r="R6624" s="5"/>
      <c r="AC6624" s="6"/>
    </row>
    <row r="6625" spans="16:29" x14ac:dyDescent="0.25">
      <c r="P6625" s="3"/>
      <c r="Q6625" s="4"/>
      <c r="R6625" s="5"/>
      <c r="AC6625" s="6"/>
    </row>
    <row r="6626" spans="16:29" x14ac:dyDescent="0.25">
      <c r="P6626" s="3"/>
      <c r="Q6626" s="4"/>
      <c r="R6626" s="5"/>
      <c r="AC6626" s="6"/>
    </row>
    <row r="6627" spans="16:29" x14ac:dyDescent="0.25">
      <c r="P6627" s="3"/>
      <c r="Q6627" s="4"/>
      <c r="R6627" s="5"/>
      <c r="AC6627" s="6"/>
    </row>
    <row r="6628" spans="16:29" x14ac:dyDescent="0.25">
      <c r="P6628" s="3"/>
      <c r="Q6628" s="4"/>
      <c r="R6628" s="5"/>
      <c r="AC6628" s="6"/>
    </row>
    <row r="6629" spans="16:29" x14ac:dyDescent="0.25">
      <c r="P6629" s="3"/>
      <c r="Q6629" s="4"/>
      <c r="R6629" s="5"/>
      <c r="AC6629" s="6"/>
    </row>
    <row r="6630" spans="16:29" x14ac:dyDescent="0.25">
      <c r="P6630" s="3"/>
      <c r="Q6630" s="4"/>
      <c r="R6630" s="5"/>
      <c r="AC6630" s="6"/>
    </row>
    <row r="6631" spans="16:29" x14ac:dyDescent="0.25">
      <c r="P6631" s="3"/>
      <c r="Q6631" s="4"/>
      <c r="R6631" s="5"/>
      <c r="AC6631" s="6"/>
    </row>
    <row r="6632" spans="16:29" x14ac:dyDescent="0.25">
      <c r="P6632" s="3"/>
      <c r="Q6632" s="4"/>
      <c r="R6632" s="5"/>
      <c r="AC6632" s="6"/>
    </row>
    <row r="6633" spans="16:29" x14ac:dyDescent="0.25">
      <c r="P6633" s="3"/>
      <c r="Q6633" s="4"/>
      <c r="R6633" s="5"/>
      <c r="AC6633" s="6"/>
    </row>
    <row r="6634" spans="16:29" x14ac:dyDescent="0.25">
      <c r="P6634" s="3"/>
      <c r="Q6634" s="4"/>
      <c r="R6634" s="5"/>
      <c r="AC6634" s="6"/>
    </row>
    <row r="6635" spans="16:29" x14ac:dyDescent="0.25">
      <c r="P6635" s="3"/>
      <c r="Q6635" s="4"/>
      <c r="R6635" s="5"/>
      <c r="AC6635" s="6"/>
    </row>
    <row r="6636" spans="16:29" x14ac:dyDescent="0.25">
      <c r="P6636" s="3"/>
      <c r="Q6636" s="4"/>
      <c r="R6636" s="5"/>
      <c r="AC6636" s="6"/>
    </row>
    <row r="6637" spans="16:29" x14ac:dyDescent="0.25">
      <c r="P6637" s="3"/>
      <c r="Q6637" s="4"/>
      <c r="R6637" s="5"/>
      <c r="AC6637" s="6"/>
    </row>
    <row r="6638" spans="16:29" x14ac:dyDescent="0.25">
      <c r="P6638" s="3"/>
      <c r="Q6638" s="4"/>
      <c r="R6638" s="5"/>
      <c r="AC6638" s="6"/>
    </row>
    <row r="6639" spans="16:29" x14ac:dyDescent="0.25">
      <c r="P6639" s="3"/>
      <c r="Q6639" s="4"/>
      <c r="R6639" s="5"/>
      <c r="AC6639" s="6"/>
    </row>
    <row r="6640" spans="16:29" x14ac:dyDescent="0.25">
      <c r="P6640" s="3"/>
      <c r="Q6640" s="4"/>
      <c r="R6640" s="5"/>
      <c r="AC6640" s="6"/>
    </row>
    <row r="6641" spans="16:29" x14ac:dyDescent="0.25">
      <c r="P6641" s="3"/>
      <c r="Q6641" s="4"/>
      <c r="R6641" s="5"/>
      <c r="AC6641" s="6"/>
    </row>
    <row r="6642" spans="16:29" x14ac:dyDescent="0.25">
      <c r="P6642" s="3"/>
      <c r="Q6642" s="4"/>
      <c r="R6642" s="5"/>
      <c r="AC6642" s="6"/>
    </row>
    <row r="6643" spans="16:29" x14ac:dyDescent="0.25">
      <c r="P6643" s="3"/>
      <c r="Q6643" s="4"/>
      <c r="R6643" s="5"/>
      <c r="AC6643" s="6"/>
    </row>
    <row r="6644" spans="16:29" x14ac:dyDescent="0.25">
      <c r="P6644" s="3"/>
      <c r="Q6644" s="4"/>
      <c r="R6644" s="5"/>
      <c r="AC6644" s="6"/>
    </row>
    <row r="6645" spans="16:29" x14ac:dyDescent="0.25">
      <c r="P6645" s="3"/>
      <c r="Q6645" s="4"/>
      <c r="R6645" s="5"/>
      <c r="AC6645" s="6"/>
    </row>
    <row r="6646" spans="16:29" x14ac:dyDescent="0.25">
      <c r="P6646" s="3"/>
      <c r="Q6646" s="4"/>
      <c r="R6646" s="5"/>
      <c r="AC6646" s="6"/>
    </row>
    <row r="6647" spans="16:29" x14ac:dyDescent="0.25">
      <c r="P6647" s="3"/>
      <c r="Q6647" s="4"/>
      <c r="R6647" s="5"/>
      <c r="AC6647" s="6"/>
    </row>
    <row r="6648" spans="16:29" x14ac:dyDescent="0.25">
      <c r="P6648" s="3"/>
      <c r="Q6648" s="4"/>
      <c r="R6648" s="5"/>
      <c r="AC6648" s="6"/>
    </row>
    <row r="6649" spans="16:29" x14ac:dyDescent="0.25">
      <c r="P6649" s="3"/>
      <c r="Q6649" s="4"/>
      <c r="R6649" s="5"/>
      <c r="AC6649" s="6"/>
    </row>
    <row r="6650" spans="16:29" x14ac:dyDescent="0.25">
      <c r="P6650" s="3"/>
      <c r="Q6650" s="4"/>
      <c r="R6650" s="5"/>
      <c r="AC6650" s="6"/>
    </row>
    <row r="6651" spans="16:29" x14ac:dyDescent="0.25">
      <c r="P6651" s="3"/>
      <c r="Q6651" s="4"/>
      <c r="R6651" s="5"/>
      <c r="AC6651" s="6"/>
    </row>
    <row r="6652" spans="16:29" x14ac:dyDescent="0.25">
      <c r="P6652" s="3"/>
      <c r="Q6652" s="4"/>
      <c r="R6652" s="5"/>
      <c r="AC6652" s="6"/>
    </row>
    <row r="6653" spans="16:29" x14ac:dyDescent="0.25">
      <c r="P6653" s="3"/>
      <c r="Q6653" s="4"/>
      <c r="R6653" s="5"/>
      <c r="AC6653" s="6"/>
    </row>
    <row r="6654" spans="16:29" x14ac:dyDescent="0.25">
      <c r="P6654" s="3"/>
      <c r="Q6654" s="4"/>
      <c r="R6654" s="5"/>
      <c r="AC6654" s="6"/>
    </row>
    <row r="6655" spans="16:29" x14ac:dyDescent="0.25">
      <c r="P6655" s="3"/>
      <c r="Q6655" s="4"/>
      <c r="R6655" s="5"/>
      <c r="AC6655" s="6"/>
    </row>
    <row r="6656" spans="16:29" x14ac:dyDescent="0.25">
      <c r="P6656" s="3"/>
      <c r="Q6656" s="4"/>
      <c r="R6656" s="5"/>
      <c r="AC6656" s="6"/>
    </row>
    <row r="6657" spans="16:29" x14ac:dyDescent="0.25">
      <c r="P6657" s="3"/>
      <c r="Q6657" s="4"/>
      <c r="R6657" s="5"/>
      <c r="AC6657" s="6"/>
    </row>
    <row r="6658" spans="16:29" x14ac:dyDescent="0.25">
      <c r="P6658" s="3"/>
      <c r="Q6658" s="4"/>
      <c r="R6658" s="5"/>
      <c r="AC6658" s="6"/>
    </row>
    <row r="6659" spans="16:29" x14ac:dyDescent="0.25">
      <c r="P6659" s="3"/>
      <c r="Q6659" s="4"/>
      <c r="R6659" s="5"/>
      <c r="AC6659" s="6"/>
    </row>
    <row r="6660" spans="16:29" x14ac:dyDescent="0.25">
      <c r="P6660" s="3"/>
      <c r="Q6660" s="4"/>
      <c r="R6660" s="5"/>
      <c r="AC6660" s="6"/>
    </row>
    <row r="6661" spans="16:29" x14ac:dyDescent="0.25">
      <c r="P6661" s="3"/>
      <c r="Q6661" s="4"/>
      <c r="R6661" s="5"/>
      <c r="AC6661" s="6"/>
    </row>
    <row r="6662" spans="16:29" x14ac:dyDescent="0.25">
      <c r="P6662" s="3"/>
      <c r="Q6662" s="4"/>
      <c r="R6662" s="5"/>
      <c r="AC6662" s="6"/>
    </row>
    <row r="6663" spans="16:29" x14ac:dyDescent="0.25">
      <c r="P6663" s="3"/>
      <c r="Q6663" s="4"/>
      <c r="R6663" s="5"/>
      <c r="AC6663" s="6"/>
    </row>
    <row r="6664" spans="16:29" x14ac:dyDescent="0.25">
      <c r="P6664" s="3"/>
      <c r="Q6664" s="4"/>
      <c r="R6664" s="5"/>
      <c r="AC6664" s="6"/>
    </row>
    <row r="6665" spans="16:29" x14ac:dyDescent="0.25">
      <c r="P6665" s="3"/>
      <c r="Q6665" s="4"/>
      <c r="R6665" s="5"/>
      <c r="AC6665" s="6"/>
    </row>
    <row r="6666" spans="16:29" x14ac:dyDescent="0.25">
      <c r="P6666" s="3"/>
      <c r="Q6666" s="4"/>
      <c r="R6666" s="5"/>
      <c r="AC6666" s="6"/>
    </row>
    <row r="6667" spans="16:29" x14ac:dyDescent="0.25">
      <c r="P6667" s="3"/>
      <c r="Q6667" s="4"/>
      <c r="R6667" s="5"/>
      <c r="AC6667" s="6"/>
    </row>
    <row r="6668" spans="16:29" x14ac:dyDescent="0.25">
      <c r="P6668" s="3"/>
      <c r="Q6668" s="4"/>
      <c r="R6668" s="5"/>
      <c r="AC6668" s="6"/>
    </row>
    <row r="6669" spans="16:29" x14ac:dyDescent="0.25">
      <c r="P6669" s="3"/>
      <c r="Q6669" s="4"/>
      <c r="R6669" s="5"/>
      <c r="AC6669" s="6"/>
    </row>
    <row r="6670" spans="16:29" x14ac:dyDescent="0.25">
      <c r="P6670" s="3"/>
      <c r="Q6670" s="4"/>
      <c r="R6670" s="5"/>
      <c r="AC6670" s="6"/>
    </row>
    <row r="6671" spans="16:29" x14ac:dyDescent="0.25">
      <c r="P6671" s="3"/>
      <c r="Q6671" s="4"/>
      <c r="R6671" s="5"/>
      <c r="AC6671" s="6"/>
    </row>
    <row r="6672" spans="16:29" x14ac:dyDescent="0.25">
      <c r="P6672" s="3"/>
      <c r="Q6672" s="4"/>
      <c r="R6672" s="5"/>
      <c r="AC6672" s="6"/>
    </row>
    <row r="6673" spans="16:29" x14ac:dyDescent="0.25">
      <c r="P6673" s="3"/>
      <c r="Q6673" s="4"/>
      <c r="R6673" s="5"/>
      <c r="AC6673" s="6"/>
    </row>
    <row r="6674" spans="16:29" x14ac:dyDescent="0.25">
      <c r="P6674" s="3"/>
      <c r="Q6674" s="4"/>
      <c r="R6674" s="5"/>
      <c r="AC6674" s="6"/>
    </row>
    <row r="6675" spans="16:29" x14ac:dyDescent="0.25">
      <c r="P6675" s="3"/>
      <c r="Q6675" s="4"/>
      <c r="R6675" s="5"/>
      <c r="AC6675" s="6"/>
    </row>
    <row r="6676" spans="16:29" x14ac:dyDescent="0.25">
      <c r="P6676" s="3"/>
      <c r="Q6676" s="4"/>
      <c r="R6676" s="5"/>
      <c r="AC6676" s="6"/>
    </row>
    <row r="6677" spans="16:29" x14ac:dyDescent="0.25">
      <c r="P6677" s="3"/>
      <c r="Q6677" s="4"/>
      <c r="R6677" s="5"/>
      <c r="AC6677" s="6"/>
    </row>
    <row r="6678" spans="16:29" x14ac:dyDescent="0.25">
      <c r="P6678" s="3"/>
      <c r="Q6678" s="4"/>
      <c r="R6678" s="5"/>
      <c r="AC6678" s="6"/>
    </row>
    <row r="6679" spans="16:29" x14ac:dyDescent="0.25">
      <c r="P6679" s="3"/>
      <c r="Q6679" s="4"/>
      <c r="R6679" s="5"/>
      <c r="AC6679" s="6"/>
    </row>
    <row r="6680" spans="16:29" x14ac:dyDescent="0.25">
      <c r="P6680" s="3"/>
      <c r="Q6680" s="4"/>
      <c r="R6680" s="5"/>
      <c r="AC6680" s="6"/>
    </row>
    <row r="6681" spans="16:29" x14ac:dyDescent="0.25">
      <c r="P6681" s="3"/>
      <c r="Q6681" s="4"/>
      <c r="R6681" s="5"/>
      <c r="AC6681" s="6"/>
    </row>
    <row r="6682" spans="16:29" x14ac:dyDescent="0.25">
      <c r="P6682" s="3"/>
      <c r="Q6682" s="4"/>
      <c r="R6682" s="5"/>
      <c r="AC6682" s="6"/>
    </row>
    <row r="6683" spans="16:29" x14ac:dyDescent="0.25">
      <c r="P6683" s="3"/>
      <c r="Q6683" s="4"/>
      <c r="R6683" s="5"/>
      <c r="AC6683" s="6"/>
    </row>
    <row r="6684" spans="16:29" x14ac:dyDescent="0.25">
      <c r="P6684" s="3"/>
      <c r="Q6684" s="4"/>
      <c r="R6684" s="5"/>
      <c r="AC6684" s="6"/>
    </row>
    <row r="6685" spans="16:29" x14ac:dyDescent="0.25">
      <c r="P6685" s="3"/>
      <c r="Q6685" s="4"/>
      <c r="R6685" s="5"/>
      <c r="AC6685" s="6"/>
    </row>
    <row r="6686" spans="16:29" x14ac:dyDescent="0.25">
      <c r="P6686" s="3"/>
      <c r="Q6686" s="4"/>
      <c r="R6686" s="5"/>
      <c r="AC6686" s="6"/>
    </row>
    <row r="6687" spans="16:29" x14ac:dyDescent="0.25">
      <c r="P6687" s="3"/>
      <c r="Q6687" s="4"/>
      <c r="R6687" s="5"/>
      <c r="AC6687" s="6"/>
    </row>
    <row r="6688" spans="16:29" x14ac:dyDescent="0.25">
      <c r="P6688" s="3"/>
      <c r="Q6688" s="4"/>
      <c r="R6688" s="5"/>
      <c r="AC6688" s="6"/>
    </row>
    <row r="6689" spans="16:29" x14ac:dyDescent="0.25">
      <c r="P6689" s="3"/>
      <c r="Q6689" s="4"/>
      <c r="R6689" s="5"/>
      <c r="AC6689" s="6"/>
    </row>
    <row r="6690" spans="16:29" x14ac:dyDescent="0.25">
      <c r="P6690" s="3"/>
      <c r="Q6690" s="4"/>
      <c r="R6690" s="5"/>
      <c r="AC6690" s="6"/>
    </row>
    <row r="6691" spans="16:29" x14ac:dyDescent="0.25">
      <c r="P6691" s="3"/>
      <c r="Q6691" s="4"/>
      <c r="R6691" s="5"/>
      <c r="AC6691" s="6"/>
    </row>
    <row r="6692" spans="16:29" x14ac:dyDescent="0.25">
      <c r="P6692" s="3"/>
      <c r="Q6692" s="4"/>
      <c r="R6692" s="5"/>
      <c r="AC6692" s="6"/>
    </row>
    <row r="6693" spans="16:29" x14ac:dyDescent="0.25">
      <c r="P6693" s="3"/>
      <c r="Q6693" s="4"/>
      <c r="R6693" s="5"/>
      <c r="AC6693" s="6"/>
    </row>
    <row r="6694" spans="16:29" x14ac:dyDescent="0.25">
      <c r="P6694" s="3"/>
      <c r="Q6694" s="4"/>
      <c r="R6694" s="5"/>
      <c r="AC6694" s="6"/>
    </row>
    <row r="6695" spans="16:29" x14ac:dyDescent="0.25">
      <c r="P6695" s="3"/>
      <c r="Q6695" s="4"/>
      <c r="R6695" s="5"/>
      <c r="AC6695" s="6"/>
    </row>
    <row r="6696" spans="16:29" x14ac:dyDescent="0.25">
      <c r="P6696" s="3"/>
      <c r="Q6696" s="4"/>
      <c r="R6696" s="5"/>
      <c r="AC6696" s="6"/>
    </row>
    <row r="6697" spans="16:29" x14ac:dyDescent="0.25">
      <c r="P6697" s="3"/>
      <c r="Q6697" s="4"/>
      <c r="R6697" s="5"/>
      <c r="AC6697" s="6"/>
    </row>
    <row r="6698" spans="16:29" x14ac:dyDescent="0.25">
      <c r="P6698" s="3"/>
      <c r="Q6698" s="4"/>
      <c r="R6698" s="5"/>
      <c r="AC6698" s="6"/>
    </row>
    <row r="6699" spans="16:29" x14ac:dyDescent="0.25">
      <c r="P6699" s="3"/>
      <c r="Q6699" s="4"/>
      <c r="R6699" s="5"/>
      <c r="AC6699" s="6"/>
    </row>
    <row r="6700" spans="16:29" x14ac:dyDescent="0.25">
      <c r="P6700" s="3"/>
      <c r="Q6700" s="4"/>
      <c r="R6700" s="5"/>
      <c r="AC6700" s="6"/>
    </row>
    <row r="6701" spans="16:29" x14ac:dyDescent="0.25">
      <c r="P6701" s="3"/>
      <c r="Q6701" s="4"/>
      <c r="R6701" s="5"/>
      <c r="AC6701" s="6"/>
    </row>
    <row r="6702" spans="16:29" x14ac:dyDescent="0.25">
      <c r="P6702" s="3"/>
      <c r="Q6702" s="4"/>
      <c r="R6702" s="5"/>
      <c r="AC6702" s="6"/>
    </row>
    <row r="6703" spans="16:29" x14ac:dyDescent="0.25">
      <c r="P6703" s="3"/>
      <c r="Q6703" s="4"/>
      <c r="R6703" s="5"/>
      <c r="AC6703" s="6"/>
    </row>
    <row r="6704" spans="16:29" x14ac:dyDescent="0.25">
      <c r="P6704" s="3"/>
      <c r="Q6704" s="4"/>
      <c r="R6704" s="5"/>
      <c r="AC6704" s="6"/>
    </row>
    <row r="6705" spans="16:29" x14ac:dyDescent="0.25">
      <c r="P6705" s="3"/>
      <c r="Q6705" s="4"/>
      <c r="R6705" s="5"/>
      <c r="AC6705" s="6"/>
    </row>
    <row r="6706" spans="16:29" x14ac:dyDescent="0.25">
      <c r="P6706" s="3"/>
      <c r="Q6706" s="4"/>
      <c r="R6706" s="5"/>
      <c r="AC6706" s="6"/>
    </row>
    <row r="6707" spans="16:29" x14ac:dyDescent="0.25">
      <c r="P6707" s="3"/>
      <c r="Q6707" s="4"/>
      <c r="R6707" s="5"/>
      <c r="AC6707" s="6"/>
    </row>
    <row r="6708" spans="16:29" x14ac:dyDescent="0.25">
      <c r="P6708" s="3"/>
      <c r="Q6708" s="4"/>
      <c r="R6708" s="5"/>
      <c r="AC6708" s="6"/>
    </row>
    <row r="6709" spans="16:29" x14ac:dyDescent="0.25">
      <c r="P6709" s="3"/>
      <c r="Q6709" s="4"/>
      <c r="R6709" s="5"/>
      <c r="AC6709" s="6"/>
    </row>
    <row r="6710" spans="16:29" x14ac:dyDescent="0.25">
      <c r="P6710" s="3"/>
      <c r="Q6710" s="4"/>
      <c r="R6710" s="5"/>
      <c r="AC6710" s="6"/>
    </row>
    <row r="6711" spans="16:29" x14ac:dyDescent="0.25">
      <c r="P6711" s="3"/>
      <c r="Q6711" s="4"/>
      <c r="R6711" s="5"/>
      <c r="AC6711" s="6"/>
    </row>
    <row r="6712" spans="16:29" x14ac:dyDescent="0.25">
      <c r="P6712" s="3"/>
      <c r="Q6712" s="4"/>
      <c r="R6712" s="5"/>
      <c r="AC6712" s="6"/>
    </row>
    <row r="6713" spans="16:29" x14ac:dyDescent="0.25">
      <c r="P6713" s="3"/>
      <c r="Q6713" s="4"/>
      <c r="R6713" s="5"/>
      <c r="AC6713" s="6"/>
    </row>
    <row r="6714" spans="16:29" x14ac:dyDescent="0.25">
      <c r="P6714" s="3"/>
      <c r="Q6714" s="4"/>
      <c r="R6714" s="5"/>
      <c r="AC6714" s="6"/>
    </row>
    <row r="6715" spans="16:29" x14ac:dyDescent="0.25">
      <c r="P6715" s="3"/>
      <c r="Q6715" s="4"/>
      <c r="R6715" s="5"/>
      <c r="AC6715" s="6"/>
    </row>
    <row r="6716" spans="16:29" x14ac:dyDescent="0.25">
      <c r="P6716" s="3"/>
      <c r="Q6716" s="4"/>
      <c r="R6716" s="5"/>
      <c r="AC6716" s="6"/>
    </row>
    <row r="6717" spans="16:29" x14ac:dyDescent="0.25">
      <c r="P6717" s="3"/>
      <c r="Q6717" s="4"/>
      <c r="R6717" s="5"/>
      <c r="AC6717" s="6"/>
    </row>
    <row r="6718" spans="16:29" x14ac:dyDescent="0.25">
      <c r="P6718" s="3"/>
      <c r="Q6718" s="4"/>
      <c r="R6718" s="5"/>
      <c r="AC6718" s="6"/>
    </row>
    <row r="6719" spans="16:29" x14ac:dyDescent="0.25">
      <c r="P6719" s="3"/>
      <c r="Q6719" s="4"/>
      <c r="R6719" s="5"/>
      <c r="AC6719" s="6"/>
    </row>
    <row r="6720" spans="16:29" x14ac:dyDescent="0.25">
      <c r="P6720" s="3"/>
      <c r="Q6720" s="4"/>
      <c r="R6720" s="5"/>
      <c r="AC6720" s="6"/>
    </row>
    <row r="6721" spans="16:29" x14ac:dyDescent="0.25">
      <c r="P6721" s="3"/>
      <c r="Q6721" s="4"/>
      <c r="R6721" s="5"/>
      <c r="AC6721" s="6"/>
    </row>
    <row r="6722" spans="16:29" x14ac:dyDescent="0.25">
      <c r="P6722" s="3"/>
      <c r="Q6722" s="4"/>
      <c r="R6722" s="5"/>
      <c r="AC6722" s="6"/>
    </row>
    <row r="6723" spans="16:29" x14ac:dyDescent="0.25">
      <c r="P6723" s="3"/>
      <c r="Q6723" s="4"/>
      <c r="R6723" s="5"/>
      <c r="AC6723" s="6"/>
    </row>
    <row r="6724" spans="16:29" x14ac:dyDescent="0.25">
      <c r="P6724" s="3"/>
      <c r="Q6724" s="4"/>
      <c r="R6724" s="5"/>
      <c r="AC6724" s="6"/>
    </row>
    <row r="6725" spans="16:29" x14ac:dyDescent="0.25">
      <c r="P6725" s="3"/>
      <c r="Q6725" s="4"/>
      <c r="R6725" s="5"/>
      <c r="AC6725" s="6"/>
    </row>
    <row r="6726" spans="16:29" x14ac:dyDescent="0.25">
      <c r="P6726" s="3"/>
      <c r="Q6726" s="4"/>
      <c r="R6726" s="5"/>
      <c r="AC6726" s="6"/>
    </row>
    <row r="6727" spans="16:29" x14ac:dyDescent="0.25">
      <c r="P6727" s="3"/>
      <c r="Q6727" s="4"/>
      <c r="R6727" s="5"/>
      <c r="AC6727" s="6"/>
    </row>
    <row r="6728" spans="16:29" x14ac:dyDescent="0.25">
      <c r="P6728" s="3"/>
      <c r="Q6728" s="4"/>
      <c r="R6728" s="5"/>
      <c r="AC6728" s="6"/>
    </row>
    <row r="6729" spans="16:29" x14ac:dyDescent="0.25">
      <c r="P6729" s="3"/>
      <c r="Q6729" s="4"/>
      <c r="R6729" s="5"/>
      <c r="AC6729" s="6"/>
    </row>
    <row r="6730" spans="16:29" x14ac:dyDescent="0.25">
      <c r="P6730" s="3"/>
      <c r="Q6730" s="4"/>
      <c r="R6730" s="5"/>
      <c r="AC6730" s="6"/>
    </row>
    <row r="6731" spans="16:29" x14ac:dyDescent="0.25">
      <c r="P6731" s="3"/>
      <c r="Q6731" s="4"/>
      <c r="R6731" s="5"/>
      <c r="AC6731" s="6"/>
    </row>
    <row r="6732" spans="16:29" x14ac:dyDescent="0.25">
      <c r="P6732" s="3"/>
      <c r="Q6732" s="4"/>
      <c r="R6732" s="5"/>
      <c r="AC6732" s="6"/>
    </row>
    <row r="6733" spans="16:29" x14ac:dyDescent="0.25">
      <c r="P6733" s="3"/>
      <c r="Q6733" s="4"/>
      <c r="R6733" s="5"/>
      <c r="AC6733" s="6"/>
    </row>
    <row r="6734" spans="16:29" x14ac:dyDescent="0.25">
      <c r="P6734" s="3"/>
      <c r="Q6734" s="4"/>
      <c r="R6734" s="5"/>
      <c r="AC6734" s="6"/>
    </row>
    <row r="6735" spans="16:29" x14ac:dyDescent="0.25">
      <c r="P6735" s="3"/>
      <c r="Q6735" s="4"/>
      <c r="R6735" s="5"/>
      <c r="AC6735" s="6"/>
    </row>
    <row r="6736" spans="16:29" x14ac:dyDescent="0.25">
      <c r="P6736" s="3"/>
      <c r="Q6736" s="4"/>
      <c r="R6736" s="5"/>
      <c r="AC6736" s="6"/>
    </row>
    <row r="6737" spans="16:29" x14ac:dyDescent="0.25">
      <c r="P6737" s="3"/>
      <c r="Q6737" s="4"/>
      <c r="R6737" s="5"/>
      <c r="AC6737" s="6"/>
    </row>
    <row r="6738" spans="16:29" x14ac:dyDescent="0.25">
      <c r="P6738" s="3"/>
      <c r="Q6738" s="4"/>
      <c r="R6738" s="5"/>
      <c r="AC6738" s="6"/>
    </row>
    <row r="6739" spans="16:29" x14ac:dyDescent="0.25">
      <c r="P6739" s="3"/>
      <c r="Q6739" s="4"/>
      <c r="R6739" s="5"/>
      <c r="AC6739" s="6"/>
    </row>
    <row r="6740" spans="16:29" x14ac:dyDescent="0.25">
      <c r="P6740" s="3"/>
      <c r="Q6740" s="4"/>
      <c r="R6740" s="5"/>
      <c r="AC6740" s="6"/>
    </row>
    <row r="6741" spans="16:29" x14ac:dyDescent="0.25">
      <c r="P6741" s="3"/>
      <c r="Q6741" s="4"/>
      <c r="R6741" s="5"/>
      <c r="AC6741" s="6"/>
    </row>
    <row r="6742" spans="16:29" x14ac:dyDescent="0.25">
      <c r="P6742" s="3"/>
      <c r="Q6742" s="4"/>
      <c r="R6742" s="5"/>
      <c r="AC6742" s="6"/>
    </row>
    <row r="6743" spans="16:29" x14ac:dyDescent="0.25">
      <c r="P6743" s="3"/>
      <c r="Q6743" s="4"/>
      <c r="R6743" s="5"/>
      <c r="AC6743" s="6"/>
    </row>
    <row r="6744" spans="16:29" x14ac:dyDescent="0.25">
      <c r="P6744" s="3"/>
      <c r="Q6744" s="4"/>
      <c r="R6744" s="5"/>
      <c r="AC6744" s="6"/>
    </row>
    <row r="6745" spans="16:29" x14ac:dyDescent="0.25">
      <c r="P6745" s="3"/>
      <c r="Q6745" s="4"/>
      <c r="R6745" s="5"/>
      <c r="AC6745" s="6"/>
    </row>
    <row r="6746" spans="16:29" x14ac:dyDescent="0.25">
      <c r="P6746" s="3"/>
      <c r="Q6746" s="4"/>
      <c r="R6746" s="5"/>
      <c r="AC6746" s="6"/>
    </row>
    <row r="6747" spans="16:29" x14ac:dyDescent="0.25">
      <c r="P6747" s="3"/>
      <c r="Q6747" s="4"/>
      <c r="R6747" s="5"/>
      <c r="AC6747" s="6"/>
    </row>
    <row r="6748" spans="16:29" x14ac:dyDescent="0.25">
      <c r="P6748" s="3"/>
      <c r="Q6748" s="4"/>
      <c r="R6748" s="5"/>
      <c r="AC6748" s="6"/>
    </row>
    <row r="6749" spans="16:29" x14ac:dyDescent="0.25">
      <c r="P6749" s="3"/>
      <c r="Q6749" s="4"/>
      <c r="R6749" s="5"/>
      <c r="AC6749" s="6"/>
    </row>
    <row r="6750" spans="16:29" x14ac:dyDescent="0.25">
      <c r="P6750" s="3"/>
      <c r="Q6750" s="4"/>
      <c r="R6750" s="5"/>
      <c r="AC6750" s="6"/>
    </row>
    <row r="6751" spans="16:29" x14ac:dyDescent="0.25">
      <c r="P6751" s="3"/>
      <c r="Q6751" s="4"/>
      <c r="R6751" s="5"/>
      <c r="AC6751" s="6"/>
    </row>
    <row r="6752" spans="16:29" x14ac:dyDescent="0.25">
      <c r="P6752" s="3"/>
      <c r="Q6752" s="4"/>
      <c r="R6752" s="5"/>
      <c r="AC6752" s="6"/>
    </row>
    <row r="6753" spans="16:29" x14ac:dyDescent="0.25">
      <c r="P6753" s="3"/>
      <c r="Q6753" s="4"/>
      <c r="R6753" s="5"/>
      <c r="AC6753" s="6"/>
    </row>
    <row r="6754" spans="16:29" x14ac:dyDescent="0.25">
      <c r="P6754" s="3"/>
      <c r="Q6754" s="4"/>
      <c r="R6754" s="5"/>
      <c r="AC6754" s="6"/>
    </row>
    <row r="6755" spans="16:29" x14ac:dyDescent="0.25">
      <c r="P6755" s="3"/>
      <c r="Q6755" s="4"/>
      <c r="R6755" s="5"/>
      <c r="AC6755" s="6"/>
    </row>
    <row r="6756" spans="16:29" x14ac:dyDescent="0.25">
      <c r="P6756" s="3"/>
      <c r="Q6756" s="4"/>
      <c r="R6756" s="5"/>
      <c r="AC6756" s="6"/>
    </row>
    <row r="6757" spans="16:29" x14ac:dyDescent="0.25">
      <c r="P6757" s="3"/>
      <c r="Q6757" s="4"/>
      <c r="R6757" s="5"/>
      <c r="AC6757" s="6"/>
    </row>
    <row r="6758" spans="16:29" x14ac:dyDescent="0.25">
      <c r="P6758" s="3"/>
      <c r="Q6758" s="4"/>
      <c r="R6758" s="5"/>
      <c r="AC6758" s="6"/>
    </row>
    <row r="6759" spans="16:29" x14ac:dyDescent="0.25">
      <c r="P6759" s="3"/>
      <c r="Q6759" s="4"/>
      <c r="R6759" s="5"/>
      <c r="AC6759" s="6"/>
    </row>
    <row r="6760" spans="16:29" x14ac:dyDescent="0.25">
      <c r="P6760" s="3"/>
      <c r="Q6760" s="4"/>
      <c r="R6760" s="5"/>
      <c r="AC6760" s="6"/>
    </row>
    <row r="6761" spans="16:29" x14ac:dyDescent="0.25">
      <c r="P6761" s="3"/>
      <c r="Q6761" s="4"/>
      <c r="R6761" s="5"/>
      <c r="AC6761" s="6"/>
    </row>
    <row r="6762" spans="16:29" x14ac:dyDescent="0.25">
      <c r="P6762" s="3"/>
      <c r="Q6762" s="4"/>
      <c r="R6762" s="5"/>
      <c r="AC6762" s="6"/>
    </row>
    <row r="6763" spans="16:29" x14ac:dyDescent="0.25">
      <c r="P6763" s="3"/>
      <c r="Q6763" s="4"/>
      <c r="R6763" s="5"/>
      <c r="AC6763" s="6"/>
    </row>
    <row r="6764" spans="16:29" x14ac:dyDescent="0.25">
      <c r="P6764" s="3"/>
      <c r="Q6764" s="4"/>
      <c r="R6764" s="5"/>
      <c r="AC6764" s="6"/>
    </row>
    <row r="6765" spans="16:29" x14ac:dyDescent="0.25">
      <c r="P6765" s="3"/>
      <c r="Q6765" s="4"/>
      <c r="R6765" s="5"/>
      <c r="AC6765" s="6"/>
    </row>
    <row r="6766" spans="16:29" x14ac:dyDescent="0.25">
      <c r="P6766" s="3"/>
      <c r="Q6766" s="4"/>
      <c r="R6766" s="5"/>
      <c r="AC6766" s="6"/>
    </row>
    <row r="6767" spans="16:29" x14ac:dyDescent="0.25">
      <c r="P6767" s="3"/>
      <c r="Q6767" s="4"/>
      <c r="R6767" s="5"/>
      <c r="AC6767" s="6"/>
    </row>
    <row r="6768" spans="16:29" x14ac:dyDescent="0.25">
      <c r="P6768" s="3"/>
      <c r="Q6768" s="4"/>
      <c r="R6768" s="5"/>
      <c r="AC6768" s="6"/>
    </row>
    <row r="6769" spans="16:29" x14ac:dyDescent="0.25">
      <c r="P6769" s="3"/>
      <c r="Q6769" s="4"/>
      <c r="R6769" s="5"/>
      <c r="AC6769" s="6"/>
    </row>
    <row r="6770" spans="16:29" x14ac:dyDescent="0.25">
      <c r="P6770" s="3"/>
      <c r="Q6770" s="4"/>
      <c r="R6770" s="5"/>
      <c r="AC6770" s="6"/>
    </row>
    <row r="6771" spans="16:29" x14ac:dyDescent="0.25">
      <c r="P6771" s="3"/>
      <c r="Q6771" s="4"/>
      <c r="R6771" s="5"/>
      <c r="AC6771" s="6"/>
    </row>
    <row r="6772" spans="16:29" x14ac:dyDescent="0.25">
      <c r="P6772" s="3"/>
      <c r="Q6772" s="4"/>
      <c r="R6772" s="5"/>
      <c r="AC6772" s="6"/>
    </row>
    <row r="6773" spans="16:29" x14ac:dyDescent="0.25">
      <c r="P6773" s="3"/>
      <c r="Q6773" s="4"/>
      <c r="R6773" s="5"/>
      <c r="AC6773" s="6"/>
    </row>
    <row r="6774" spans="16:29" x14ac:dyDescent="0.25">
      <c r="P6774" s="3"/>
      <c r="Q6774" s="4"/>
      <c r="R6774" s="5"/>
      <c r="AC6774" s="6"/>
    </row>
    <row r="6775" spans="16:29" x14ac:dyDescent="0.25">
      <c r="P6775" s="3"/>
      <c r="Q6775" s="4"/>
      <c r="R6775" s="5"/>
      <c r="AC6775" s="6"/>
    </row>
    <row r="6776" spans="16:29" x14ac:dyDescent="0.25">
      <c r="P6776" s="3"/>
      <c r="Q6776" s="4"/>
      <c r="R6776" s="5"/>
      <c r="AC6776" s="6"/>
    </row>
    <row r="6777" spans="16:29" x14ac:dyDescent="0.25">
      <c r="P6777" s="3"/>
      <c r="Q6777" s="4"/>
      <c r="R6777" s="5"/>
      <c r="AC6777" s="6"/>
    </row>
    <row r="6778" spans="16:29" x14ac:dyDescent="0.25">
      <c r="P6778" s="3"/>
      <c r="Q6778" s="4"/>
      <c r="R6778" s="5"/>
      <c r="AC6778" s="6"/>
    </row>
    <row r="6779" spans="16:29" x14ac:dyDescent="0.25">
      <c r="P6779" s="3"/>
      <c r="Q6779" s="4"/>
      <c r="R6779" s="5"/>
      <c r="AC6779" s="6"/>
    </row>
    <row r="6780" spans="16:29" x14ac:dyDescent="0.25">
      <c r="P6780" s="3"/>
      <c r="Q6780" s="4"/>
      <c r="R6780" s="5"/>
      <c r="AC6780" s="6"/>
    </row>
    <row r="6781" spans="16:29" x14ac:dyDescent="0.25">
      <c r="P6781" s="3"/>
      <c r="Q6781" s="4"/>
      <c r="R6781" s="5"/>
      <c r="AC6781" s="6"/>
    </row>
    <row r="6782" spans="16:29" x14ac:dyDescent="0.25">
      <c r="P6782" s="3"/>
      <c r="Q6782" s="4"/>
      <c r="R6782" s="5"/>
      <c r="AC6782" s="6"/>
    </row>
    <row r="6783" spans="16:29" x14ac:dyDescent="0.25">
      <c r="P6783" s="3"/>
      <c r="Q6783" s="4"/>
      <c r="R6783" s="5"/>
      <c r="AC6783" s="6"/>
    </row>
    <row r="6784" spans="16:29" x14ac:dyDescent="0.25">
      <c r="P6784" s="3"/>
      <c r="Q6784" s="4"/>
      <c r="R6784" s="5"/>
      <c r="AC6784" s="6"/>
    </row>
    <row r="6785" spans="16:29" x14ac:dyDescent="0.25">
      <c r="P6785" s="3"/>
      <c r="Q6785" s="4"/>
      <c r="R6785" s="5"/>
      <c r="AC6785" s="6"/>
    </row>
    <row r="6786" spans="16:29" x14ac:dyDescent="0.25">
      <c r="P6786" s="3"/>
      <c r="Q6786" s="4"/>
      <c r="R6786" s="5"/>
      <c r="AC6786" s="6"/>
    </row>
    <row r="6787" spans="16:29" x14ac:dyDescent="0.25">
      <c r="P6787" s="3"/>
      <c r="Q6787" s="4"/>
      <c r="R6787" s="5"/>
      <c r="AC6787" s="6"/>
    </row>
    <row r="6788" spans="16:29" x14ac:dyDescent="0.25">
      <c r="P6788" s="3"/>
      <c r="Q6788" s="4"/>
      <c r="R6788" s="5"/>
      <c r="AC6788" s="6"/>
    </row>
    <row r="6789" spans="16:29" x14ac:dyDescent="0.25">
      <c r="P6789" s="3"/>
      <c r="Q6789" s="4"/>
      <c r="R6789" s="5"/>
      <c r="AC6789" s="6"/>
    </row>
    <row r="6790" spans="16:29" x14ac:dyDescent="0.25">
      <c r="P6790" s="3"/>
      <c r="Q6790" s="4"/>
      <c r="R6790" s="5"/>
      <c r="AC6790" s="6"/>
    </row>
    <row r="6791" spans="16:29" x14ac:dyDescent="0.25">
      <c r="P6791" s="3"/>
      <c r="Q6791" s="4"/>
      <c r="R6791" s="5"/>
      <c r="AC6791" s="6"/>
    </row>
    <row r="6792" spans="16:29" x14ac:dyDescent="0.25">
      <c r="P6792" s="3"/>
      <c r="Q6792" s="4"/>
      <c r="R6792" s="5"/>
      <c r="AC6792" s="6"/>
    </row>
    <row r="6793" spans="16:29" x14ac:dyDescent="0.25">
      <c r="P6793" s="3"/>
      <c r="Q6793" s="4"/>
      <c r="R6793" s="5"/>
      <c r="AC6793" s="6"/>
    </row>
    <row r="6794" spans="16:29" x14ac:dyDescent="0.25">
      <c r="P6794" s="3"/>
      <c r="Q6794" s="4"/>
      <c r="R6794" s="5"/>
      <c r="AC6794" s="6"/>
    </row>
    <row r="6795" spans="16:29" x14ac:dyDescent="0.25">
      <c r="P6795" s="3"/>
      <c r="Q6795" s="4"/>
      <c r="R6795" s="5"/>
      <c r="AC6795" s="6"/>
    </row>
    <row r="6796" spans="16:29" x14ac:dyDescent="0.25">
      <c r="P6796" s="3"/>
      <c r="Q6796" s="4"/>
      <c r="R6796" s="5"/>
      <c r="AC6796" s="6"/>
    </row>
    <row r="6797" spans="16:29" x14ac:dyDescent="0.25">
      <c r="P6797" s="3"/>
      <c r="Q6797" s="4"/>
      <c r="R6797" s="5"/>
      <c r="AC6797" s="6"/>
    </row>
    <row r="6798" spans="16:29" x14ac:dyDescent="0.25">
      <c r="P6798" s="3"/>
      <c r="Q6798" s="4"/>
      <c r="R6798" s="5"/>
      <c r="AC6798" s="6"/>
    </row>
    <row r="6799" spans="16:29" x14ac:dyDescent="0.25">
      <c r="P6799" s="3"/>
      <c r="Q6799" s="4"/>
      <c r="R6799" s="5"/>
      <c r="AC6799" s="6"/>
    </row>
    <row r="6800" spans="16:29" x14ac:dyDescent="0.25">
      <c r="P6800" s="3"/>
      <c r="Q6800" s="4"/>
      <c r="R6800" s="5"/>
      <c r="AC6800" s="6"/>
    </row>
    <row r="6801" spans="16:29" x14ac:dyDescent="0.25">
      <c r="P6801" s="3"/>
      <c r="Q6801" s="4"/>
      <c r="R6801" s="5"/>
      <c r="AC6801" s="6"/>
    </row>
    <row r="6802" spans="16:29" x14ac:dyDescent="0.25">
      <c r="P6802" s="3"/>
      <c r="Q6802" s="4"/>
      <c r="R6802" s="5"/>
      <c r="AC6802" s="6"/>
    </row>
    <row r="6803" spans="16:29" x14ac:dyDescent="0.25">
      <c r="P6803" s="3"/>
      <c r="Q6803" s="4"/>
      <c r="R6803" s="5"/>
      <c r="AC6803" s="6"/>
    </row>
    <row r="6804" spans="16:29" x14ac:dyDescent="0.25">
      <c r="P6804" s="3"/>
      <c r="Q6804" s="4"/>
      <c r="R6804" s="5"/>
      <c r="AC6804" s="6"/>
    </row>
    <row r="6805" spans="16:29" x14ac:dyDescent="0.25">
      <c r="P6805" s="3"/>
      <c r="Q6805" s="4"/>
      <c r="R6805" s="5"/>
      <c r="AC6805" s="6"/>
    </row>
    <row r="6806" spans="16:29" x14ac:dyDescent="0.25">
      <c r="P6806" s="3"/>
      <c r="Q6806" s="4"/>
      <c r="R6806" s="5"/>
      <c r="AC6806" s="6"/>
    </row>
    <row r="6807" spans="16:29" x14ac:dyDescent="0.25">
      <c r="P6807" s="3"/>
      <c r="Q6807" s="4"/>
      <c r="R6807" s="5"/>
      <c r="AC6807" s="6"/>
    </row>
    <row r="6808" spans="16:29" x14ac:dyDescent="0.25">
      <c r="P6808" s="3"/>
      <c r="Q6808" s="4"/>
      <c r="R6808" s="5"/>
      <c r="AC6808" s="6"/>
    </row>
    <row r="6809" spans="16:29" x14ac:dyDescent="0.25">
      <c r="P6809" s="3"/>
      <c r="Q6809" s="4"/>
      <c r="R6809" s="5"/>
      <c r="AC6809" s="6"/>
    </row>
    <row r="6810" spans="16:29" x14ac:dyDescent="0.25">
      <c r="P6810" s="3"/>
      <c r="Q6810" s="4"/>
      <c r="R6810" s="5"/>
      <c r="AC6810" s="6"/>
    </row>
    <row r="6811" spans="16:29" x14ac:dyDescent="0.25">
      <c r="P6811" s="3"/>
      <c r="Q6811" s="4"/>
      <c r="R6811" s="5"/>
      <c r="AC6811" s="6"/>
    </row>
    <row r="6812" spans="16:29" x14ac:dyDescent="0.25">
      <c r="P6812" s="3"/>
      <c r="Q6812" s="4"/>
      <c r="R6812" s="5"/>
      <c r="AC6812" s="6"/>
    </row>
    <row r="6813" spans="16:29" x14ac:dyDescent="0.25">
      <c r="P6813" s="3"/>
      <c r="Q6813" s="4"/>
      <c r="R6813" s="5"/>
      <c r="AC6813" s="6"/>
    </row>
    <row r="6814" spans="16:29" x14ac:dyDescent="0.25">
      <c r="P6814" s="3"/>
      <c r="Q6814" s="4"/>
      <c r="R6814" s="5"/>
      <c r="AC6814" s="6"/>
    </row>
    <row r="6815" spans="16:29" x14ac:dyDescent="0.25">
      <c r="P6815" s="3"/>
      <c r="Q6815" s="4"/>
      <c r="R6815" s="5"/>
      <c r="AC6815" s="6"/>
    </row>
    <row r="6816" spans="16:29" x14ac:dyDescent="0.25">
      <c r="P6816" s="3"/>
      <c r="Q6816" s="4"/>
      <c r="R6816" s="5"/>
      <c r="AC6816" s="6"/>
    </row>
    <row r="6817" spans="16:29" x14ac:dyDescent="0.25">
      <c r="P6817" s="3"/>
      <c r="Q6817" s="4"/>
      <c r="R6817" s="5"/>
      <c r="AC6817" s="6"/>
    </row>
    <row r="6818" spans="16:29" x14ac:dyDescent="0.25">
      <c r="P6818" s="3"/>
      <c r="Q6818" s="4"/>
      <c r="R6818" s="5"/>
      <c r="AC6818" s="6"/>
    </row>
    <row r="6819" spans="16:29" x14ac:dyDescent="0.25">
      <c r="P6819" s="3"/>
      <c r="Q6819" s="4"/>
      <c r="R6819" s="5"/>
      <c r="AC6819" s="6"/>
    </row>
    <row r="6820" spans="16:29" x14ac:dyDescent="0.25">
      <c r="P6820" s="3"/>
      <c r="Q6820" s="4"/>
      <c r="R6820" s="5"/>
      <c r="AC6820" s="6"/>
    </row>
    <row r="6821" spans="16:29" x14ac:dyDescent="0.25">
      <c r="P6821" s="3"/>
      <c r="Q6821" s="4"/>
      <c r="R6821" s="5"/>
      <c r="AC6821" s="6"/>
    </row>
    <row r="6822" spans="16:29" x14ac:dyDescent="0.25">
      <c r="P6822" s="3"/>
      <c r="Q6822" s="4"/>
      <c r="R6822" s="5"/>
      <c r="AC6822" s="6"/>
    </row>
    <row r="6823" spans="16:29" x14ac:dyDescent="0.25">
      <c r="P6823" s="3"/>
      <c r="Q6823" s="4"/>
      <c r="R6823" s="5"/>
      <c r="AC6823" s="6"/>
    </row>
    <row r="6824" spans="16:29" x14ac:dyDescent="0.25">
      <c r="P6824" s="3"/>
      <c r="Q6824" s="4"/>
      <c r="R6824" s="5"/>
      <c r="AC6824" s="6"/>
    </row>
    <row r="6825" spans="16:29" x14ac:dyDescent="0.25">
      <c r="P6825" s="3"/>
      <c r="Q6825" s="4"/>
      <c r="R6825" s="5"/>
      <c r="AC6825" s="6"/>
    </row>
    <row r="6826" spans="16:29" x14ac:dyDescent="0.25">
      <c r="P6826" s="3"/>
      <c r="Q6826" s="4"/>
      <c r="R6826" s="5"/>
      <c r="AC6826" s="6"/>
    </row>
    <row r="6827" spans="16:29" x14ac:dyDescent="0.25">
      <c r="P6827" s="3"/>
      <c r="Q6827" s="4"/>
      <c r="R6827" s="5"/>
      <c r="AC6827" s="6"/>
    </row>
    <row r="6828" spans="16:29" x14ac:dyDescent="0.25">
      <c r="P6828" s="3"/>
      <c r="Q6828" s="4"/>
      <c r="R6828" s="5"/>
      <c r="AC6828" s="6"/>
    </row>
    <row r="6829" spans="16:29" x14ac:dyDescent="0.25">
      <c r="P6829" s="3"/>
      <c r="Q6829" s="4"/>
      <c r="R6829" s="5"/>
      <c r="AC6829" s="6"/>
    </row>
    <row r="6830" spans="16:29" x14ac:dyDescent="0.25">
      <c r="P6830" s="3"/>
      <c r="Q6830" s="4"/>
      <c r="R6830" s="5"/>
      <c r="AC6830" s="6"/>
    </row>
    <row r="6831" spans="16:29" x14ac:dyDescent="0.25">
      <c r="P6831" s="3"/>
      <c r="Q6831" s="4"/>
      <c r="R6831" s="5"/>
      <c r="AC6831" s="6"/>
    </row>
    <row r="6832" spans="16:29" x14ac:dyDescent="0.25">
      <c r="P6832" s="3"/>
      <c r="Q6832" s="4"/>
      <c r="R6832" s="5"/>
      <c r="AC6832" s="6"/>
    </row>
    <row r="6833" spans="16:29" x14ac:dyDescent="0.25">
      <c r="P6833" s="3"/>
      <c r="Q6833" s="4"/>
      <c r="R6833" s="5"/>
      <c r="AC6833" s="6"/>
    </row>
    <row r="6834" spans="16:29" x14ac:dyDescent="0.25">
      <c r="P6834" s="3"/>
      <c r="Q6834" s="4"/>
      <c r="R6834" s="5"/>
      <c r="AC6834" s="6"/>
    </row>
    <row r="6835" spans="16:29" x14ac:dyDescent="0.25">
      <c r="P6835" s="3"/>
      <c r="Q6835" s="4"/>
      <c r="R6835" s="5"/>
      <c r="AC6835" s="6"/>
    </row>
    <row r="6836" spans="16:29" x14ac:dyDescent="0.25">
      <c r="P6836" s="3"/>
      <c r="Q6836" s="4"/>
      <c r="R6836" s="5"/>
      <c r="AC6836" s="6"/>
    </row>
    <row r="6837" spans="16:29" x14ac:dyDescent="0.25">
      <c r="P6837" s="3"/>
      <c r="Q6837" s="4"/>
      <c r="R6837" s="5"/>
      <c r="AC6837" s="6"/>
    </row>
    <row r="6838" spans="16:29" x14ac:dyDescent="0.25">
      <c r="P6838" s="3"/>
      <c r="Q6838" s="4"/>
      <c r="R6838" s="5"/>
      <c r="AC6838" s="6"/>
    </row>
    <row r="6839" spans="16:29" x14ac:dyDescent="0.25">
      <c r="P6839" s="3"/>
      <c r="Q6839" s="4"/>
      <c r="R6839" s="5"/>
      <c r="AC6839" s="6"/>
    </row>
    <row r="6840" spans="16:29" x14ac:dyDescent="0.25">
      <c r="P6840" s="3"/>
      <c r="Q6840" s="4"/>
      <c r="R6840" s="5"/>
      <c r="AC6840" s="6"/>
    </row>
    <row r="6841" spans="16:29" x14ac:dyDescent="0.25">
      <c r="P6841" s="3"/>
      <c r="Q6841" s="4"/>
      <c r="R6841" s="5"/>
      <c r="AC6841" s="6"/>
    </row>
    <row r="6842" spans="16:29" x14ac:dyDescent="0.25">
      <c r="P6842" s="3"/>
      <c r="Q6842" s="4"/>
      <c r="R6842" s="5"/>
      <c r="AC6842" s="6"/>
    </row>
    <row r="6843" spans="16:29" x14ac:dyDescent="0.25">
      <c r="P6843" s="3"/>
      <c r="Q6843" s="4"/>
      <c r="R6843" s="5"/>
      <c r="AC6843" s="6"/>
    </row>
    <row r="6844" spans="16:29" x14ac:dyDescent="0.25">
      <c r="P6844" s="3"/>
      <c r="Q6844" s="4"/>
      <c r="R6844" s="5"/>
      <c r="AC6844" s="6"/>
    </row>
    <row r="6845" spans="16:29" x14ac:dyDescent="0.25">
      <c r="P6845" s="3"/>
      <c r="Q6845" s="4"/>
      <c r="R6845" s="5"/>
      <c r="AC6845" s="6"/>
    </row>
    <row r="6846" spans="16:29" x14ac:dyDescent="0.25">
      <c r="P6846" s="3"/>
      <c r="Q6846" s="4"/>
      <c r="R6846" s="5"/>
      <c r="AC6846" s="6"/>
    </row>
    <row r="6847" spans="16:29" x14ac:dyDescent="0.25">
      <c r="P6847" s="3"/>
      <c r="Q6847" s="4"/>
      <c r="R6847" s="5"/>
      <c r="AC6847" s="6"/>
    </row>
    <row r="6848" spans="16:29" x14ac:dyDescent="0.25">
      <c r="P6848" s="3"/>
      <c r="Q6848" s="4"/>
      <c r="R6848" s="5"/>
      <c r="AC6848" s="6"/>
    </row>
    <row r="6849" spans="16:29" x14ac:dyDescent="0.25">
      <c r="P6849" s="3"/>
      <c r="Q6849" s="4"/>
      <c r="R6849" s="5"/>
      <c r="AC6849" s="6"/>
    </row>
    <row r="6850" spans="16:29" x14ac:dyDescent="0.25">
      <c r="P6850" s="3"/>
      <c r="Q6850" s="4"/>
      <c r="R6850" s="5"/>
      <c r="AC6850" s="6"/>
    </row>
    <row r="6851" spans="16:29" x14ac:dyDescent="0.25">
      <c r="P6851" s="3"/>
      <c r="Q6851" s="4"/>
      <c r="R6851" s="5"/>
      <c r="AC6851" s="6"/>
    </row>
    <row r="6852" spans="16:29" x14ac:dyDescent="0.25">
      <c r="P6852" s="3"/>
      <c r="Q6852" s="4"/>
      <c r="R6852" s="5"/>
      <c r="AC6852" s="6"/>
    </row>
    <row r="6853" spans="16:29" x14ac:dyDescent="0.25">
      <c r="P6853" s="3"/>
      <c r="Q6853" s="4"/>
      <c r="R6853" s="5"/>
      <c r="AC6853" s="6"/>
    </row>
    <row r="6854" spans="16:29" x14ac:dyDescent="0.25">
      <c r="P6854" s="3"/>
      <c r="Q6854" s="4"/>
      <c r="R6854" s="5"/>
      <c r="AC6854" s="6"/>
    </row>
    <row r="6855" spans="16:29" x14ac:dyDescent="0.25">
      <c r="P6855" s="3"/>
      <c r="Q6855" s="4"/>
      <c r="R6855" s="5"/>
      <c r="AC6855" s="6"/>
    </row>
    <row r="6856" spans="16:29" x14ac:dyDescent="0.25">
      <c r="P6856" s="3"/>
      <c r="Q6856" s="4"/>
      <c r="R6856" s="5"/>
      <c r="AC6856" s="6"/>
    </row>
    <row r="6857" spans="16:29" x14ac:dyDescent="0.25">
      <c r="P6857" s="3"/>
      <c r="Q6857" s="4"/>
      <c r="R6857" s="5"/>
      <c r="AC6857" s="6"/>
    </row>
    <row r="6858" spans="16:29" x14ac:dyDescent="0.25">
      <c r="P6858" s="3"/>
      <c r="Q6858" s="4"/>
      <c r="R6858" s="5"/>
      <c r="AC6858" s="6"/>
    </row>
    <row r="6859" spans="16:29" x14ac:dyDescent="0.25">
      <c r="P6859" s="3"/>
      <c r="Q6859" s="4"/>
      <c r="R6859" s="5"/>
      <c r="AC6859" s="6"/>
    </row>
    <row r="6860" spans="16:29" x14ac:dyDescent="0.25">
      <c r="P6860" s="3"/>
      <c r="Q6860" s="4"/>
      <c r="R6860" s="5"/>
      <c r="AC6860" s="6"/>
    </row>
    <row r="6861" spans="16:29" x14ac:dyDescent="0.25">
      <c r="P6861" s="3"/>
      <c r="Q6861" s="4"/>
      <c r="R6861" s="5"/>
      <c r="AC6861" s="6"/>
    </row>
    <row r="6862" spans="16:29" x14ac:dyDescent="0.25">
      <c r="P6862" s="3"/>
      <c r="Q6862" s="4"/>
      <c r="R6862" s="5"/>
      <c r="AC6862" s="6"/>
    </row>
    <row r="6863" spans="16:29" x14ac:dyDescent="0.25">
      <c r="P6863" s="3"/>
      <c r="Q6863" s="4"/>
      <c r="R6863" s="5"/>
      <c r="AC6863" s="6"/>
    </row>
    <row r="6864" spans="16:29" x14ac:dyDescent="0.25">
      <c r="P6864" s="3"/>
      <c r="Q6864" s="4"/>
      <c r="R6864" s="5"/>
      <c r="AC6864" s="6"/>
    </row>
    <row r="6865" spans="16:29" x14ac:dyDescent="0.25">
      <c r="P6865" s="3"/>
      <c r="Q6865" s="4"/>
      <c r="R6865" s="5"/>
      <c r="AC6865" s="6"/>
    </row>
    <row r="6866" spans="16:29" x14ac:dyDescent="0.25">
      <c r="P6866" s="3"/>
      <c r="Q6866" s="4"/>
      <c r="R6866" s="5"/>
      <c r="AC6866" s="6"/>
    </row>
    <row r="6867" spans="16:29" x14ac:dyDescent="0.25">
      <c r="P6867" s="3"/>
      <c r="Q6867" s="4"/>
      <c r="R6867" s="5"/>
      <c r="AC6867" s="6"/>
    </row>
    <row r="6868" spans="16:29" x14ac:dyDescent="0.25">
      <c r="P6868" s="3"/>
      <c r="Q6868" s="4"/>
      <c r="R6868" s="5"/>
      <c r="AC6868" s="6"/>
    </row>
    <row r="6869" spans="16:29" x14ac:dyDescent="0.25">
      <c r="P6869" s="3"/>
      <c r="Q6869" s="4"/>
      <c r="R6869" s="5"/>
      <c r="AC6869" s="6"/>
    </row>
    <row r="6870" spans="16:29" x14ac:dyDescent="0.25">
      <c r="P6870" s="3"/>
      <c r="Q6870" s="4"/>
      <c r="R6870" s="5"/>
      <c r="AC6870" s="6"/>
    </row>
    <row r="6871" spans="16:29" x14ac:dyDescent="0.25">
      <c r="P6871" s="3"/>
      <c r="Q6871" s="4"/>
      <c r="R6871" s="5"/>
      <c r="AC6871" s="6"/>
    </row>
    <row r="6872" spans="16:29" x14ac:dyDescent="0.25">
      <c r="P6872" s="3"/>
      <c r="Q6872" s="4"/>
      <c r="R6872" s="5"/>
      <c r="AC6872" s="6"/>
    </row>
    <row r="6873" spans="16:29" x14ac:dyDescent="0.25">
      <c r="P6873" s="3"/>
      <c r="Q6873" s="4"/>
      <c r="R6873" s="5"/>
      <c r="AC6873" s="6"/>
    </row>
    <row r="6874" spans="16:29" x14ac:dyDescent="0.25">
      <c r="P6874" s="3"/>
      <c r="Q6874" s="4"/>
      <c r="R6874" s="5"/>
      <c r="AC6874" s="6"/>
    </row>
    <row r="6875" spans="16:29" x14ac:dyDescent="0.25">
      <c r="P6875" s="3"/>
      <c r="Q6875" s="4"/>
      <c r="R6875" s="5"/>
      <c r="AC6875" s="6"/>
    </row>
    <row r="6876" spans="16:29" x14ac:dyDescent="0.25">
      <c r="P6876" s="3"/>
      <c r="Q6876" s="4"/>
      <c r="R6876" s="5"/>
      <c r="AC6876" s="6"/>
    </row>
    <row r="6877" spans="16:29" x14ac:dyDescent="0.25">
      <c r="P6877" s="3"/>
      <c r="Q6877" s="4"/>
      <c r="R6877" s="5"/>
      <c r="AC6877" s="6"/>
    </row>
    <row r="6878" spans="16:29" x14ac:dyDescent="0.25">
      <c r="P6878" s="3"/>
      <c r="Q6878" s="4"/>
      <c r="R6878" s="5"/>
      <c r="AC6878" s="6"/>
    </row>
    <row r="6879" spans="16:29" x14ac:dyDescent="0.25">
      <c r="P6879" s="3"/>
      <c r="Q6879" s="4"/>
      <c r="R6879" s="5"/>
      <c r="AC6879" s="6"/>
    </row>
    <row r="6880" spans="16:29" x14ac:dyDescent="0.25">
      <c r="P6880" s="3"/>
      <c r="Q6880" s="4"/>
      <c r="R6880" s="5"/>
      <c r="AC6880" s="6"/>
    </row>
    <row r="6881" spans="16:29" x14ac:dyDescent="0.25">
      <c r="P6881" s="3"/>
      <c r="Q6881" s="4"/>
      <c r="R6881" s="5"/>
      <c r="AC6881" s="6"/>
    </row>
    <row r="6882" spans="16:29" x14ac:dyDescent="0.25">
      <c r="P6882" s="3"/>
      <c r="Q6882" s="4"/>
      <c r="R6882" s="5"/>
      <c r="AC6882" s="6"/>
    </row>
    <row r="6883" spans="16:29" x14ac:dyDescent="0.25">
      <c r="P6883" s="3"/>
      <c r="Q6883" s="4"/>
      <c r="R6883" s="5"/>
      <c r="AC6883" s="6"/>
    </row>
    <row r="6884" spans="16:29" x14ac:dyDescent="0.25">
      <c r="P6884" s="3"/>
      <c r="Q6884" s="4"/>
      <c r="R6884" s="5"/>
      <c r="AC6884" s="6"/>
    </row>
    <row r="6885" spans="16:29" x14ac:dyDescent="0.25">
      <c r="P6885" s="3"/>
      <c r="Q6885" s="4"/>
      <c r="R6885" s="5"/>
      <c r="AC6885" s="6"/>
    </row>
    <row r="6886" spans="16:29" x14ac:dyDescent="0.25">
      <c r="P6886" s="3"/>
      <c r="Q6886" s="4"/>
      <c r="R6886" s="5"/>
      <c r="AC6886" s="6"/>
    </row>
    <row r="6887" spans="16:29" x14ac:dyDescent="0.25">
      <c r="P6887" s="3"/>
      <c r="Q6887" s="4"/>
      <c r="R6887" s="5"/>
      <c r="AC6887" s="6"/>
    </row>
    <row r="6888" spans="16:29" x14ac:dyDescent="0.25">
      <c r="P6888" s="3"/>
      <c r="Q6888" s="4"/>
      <c r="R6888" s="5"/>
      <c r="AC6888" s="6"/>
    </row>
    <row r="6889" spans="16:29" x14ac:dyDescent="0.25">
      <c r="P6889" s="3"/>
      <c r="Q6889" s="4"/>
      <c r="R6889" s="5"/>
      <c r="AC6889" s="6"/>
    </row>
    <row r="6890" spans="16:29" x14ac:dyDescent="0.25">
      <c r="P6890" s="3"/>
      <c r="Q6890" s="4"/>
      <c r="R6890" s="5"/>
      <c r="AC6890" s="6"/>
    </row>
    <row r="6891" spans="16:29" x14ac:dyDescent="0.25">
      <c r="P6891" s="3"/>
      <c r="Q6891" s="4"/>
      <c r="R6891" s="5"/>
      <c r="AC6891" s="6"/>
    </row>
    <row r="6892" spans="16:29" x14ac:dyDescent="0.25">
      <c r="P6892" s="3"/>
      <c r="Q6892" s="4"/>
      <c r="R6892" s="5"/>
      <c r="AC6892" s="6"/>
    </row>
    <row r="6893" spans="16:29" x14ac:dyDescent="0.25">
      <c r="P6893" s="3"/>
      <c r="Q6893" s="4"/>
      <c r="R6893" s="5"/>
      <c r="AC6893" s="6"/>
    </row>
    <row r="6894" spans="16:29" x14ac:dyDescent="0.25">
      <c r="P6894" s="3"/>
      <c r="Q6894" s="4"/>
      <c r="R6894" s="5"/>
      <c r="AC6894" s="6"/>
    </row>
    <row r="6895" spans="16:29" x14ac:dyDescent="0.25">
      <c r="P6895" s="3"/>
      <c r="Q6895" s="4"/>
      <c r="R6895" s="5"/>
      <c r="AC6895" s="6"/>
    </row>
    <row r="6896" spans="16:29" x14ac:dyDescent="0.25">
      <c r="P6896" s="3"/>
      <c r="Q6896" s="4"/>
      <c r="R6896" s="5"/>
      <c r="AC6896" s="6"/>
    </row>
    <row r="6897" spans="16:29" x14ac:dyDescent="0.25">
      <c r="P6897" s="3"/>
      <c r="Q6897" s="4"/>
      <c r="R6897" s="5"/>
      <c r="AC6897" s="6"/>
    </row>
    <row r="6898" spans="16:29" x14ac:dyDescent="0.25">
      <c r="P6898" s="3"/>
      <c r="Q6898" s="4"/>
      <c r="R6898" s="5"/>
      <c r="AC6898" s="6"/>
    </row>
    <row r="6899" spans="16:29" x14ac:dyDescent="0.25">
      <c r="P6899" s="3"/>
      <c r="Q6899" s="4"/>
      <c r="R6899" s="5"/>
      <c r="AC6899" s="6"/>
    </row>
    <row r="6900" spans="16:29" x14ac:dyDescent="0.25">
      <c r="P6900" s="3"/>
      <c r="Q6900" s="4"/>
      <c r="R6900" s="5"/>
      <c r="AC6900" s="6"/>
    </row>
    <row r="6901" spans="16:29" x14ac:dyDescent="0.25">
      <c r="P6901" s="3"/>
      <c r="Q6901" s="4"/>
      <c r="R6901" s="5"/>
      <c r="AC6901" s="6"/>
    </row>
    <row r="6902" spans="16:29" x14ac:dyDescent="0.25">
      <c r="P6902" s="3"/>
      <c r="Q6902" s="4"/>
      <c r="R6902" s="5"/>
      <c r="AC6902" s="6"/>
    </row>
    <row r="6903" spans="16:29" x14ac:dyDescent="0.25">
      <c r="P6903" s="3"/>
      <c r="Q6903" s="4"/>
      <c r="R6903" s="5"/>
      <c r="AC6903" s="6"/>
    </row>
    <row r="6904" spans="16:29" x14ac:dyDescent="0.25">
      <c r="P6904" s="3"/>
      <c r="Q6904" s="4"/>
      <c r="R6904" s="5"/>
      <c r="AC6904" s="6"/>
    </row>
    <row r="6905" spans="16:29" x14ac:dyDescent="0.25">
      <c r="P6905" s="3"/>
      <c r="Q6905" s="4"/>
      <c r="R6905" s="5"/>
      <c r="AC6905" s="6"/>
    </row>
    <row r="6906" spans="16:29" x14ac:dyDescent="0.25">
      <c r="P6906" s="3"/>
      <c r="Q6906" s="4"/>
      <c r="R6906" s="5"/>
      <c r="AC6906" s="6"/>
    </row>
    <row r="6907" spans="16:29" x14ac:dyDescent="0.25">
      <c r="P6907" s="3"/>
      <c r="Q6907" s="4"/>
      <c r="R6907" s="5"/>
      <c r="AC6907" s="6"/>
    </row>
    <row r="6908" spans="16:29" x14ac:dyDescent="0.25">
      <c r="P6908" s="3"/>
      <c r="Q6908" s="4"/>
      <c r="R6908" s="5"/>
      <c r="AC6908" s="6"/>
    </row>
    <row r="6909" spans="16:29" x14ac:dyDescent="0.25">
      <c r="P6909" s="3"/>
      <c r="Q6909" s="4"/>
      <c r="R6909" s="5"/>
      <c r="AC6909" s="6"/>
    </row>
    <row r="6910" spans="16:29" x14ac:dyDescent="0.25">
      <c r="P6910" s="3"/>
      <c r="Q6910" s="4"/>
      <c r="R6910" s="5"/>
      <c r="AC6910" s="6"/>
    </row>
    <row r="6911" spans="16:29" x14ac:dyDescent="0.25">
      <c r="P6911" s="3"/>
      <c r="Q6911" s="4"/>
      <c r="R6911" s="5"/>
      <c r="AC6911" s="6"/>
    </row>
    <row r="6912" spans="16:29" x14ac:dyDescent="0.25">
      <c r="P6912" s="3"/>
      <c r="Q6912" s="4"/>
      <c r="R6912" s="5"/>
      <c r="AC6912" s="6"/>
    </row>
    <row r="6913" spans="16:29" x14ac:dyDescent="0.25">
      <c r="P6913" s="3"/>
      <c r="Q6913" s="4"/>
      <c r="R6913" s="5"/>
      <c r="AC6913" s="6"/>
    </row>
    <row r="6914" spans="16:29" x14ac:dyDescent="0.25">
      <c r="P6914" s="3"/>
      <c r="Q6914" s="4"/>
      <c r="R6914" s="5"/>
      <c r="AC6914" s="6"/>
    </row>
    <row r="6915" spans="16:29" x14ac:dyDescent="0.25">
      <c r="P6915" s="3"/>
      <c r="Q6915" s="4"/>
      <c r="R6915" s="5"/>
      <c r="AC6915" s="6"/>
    </row>
    <row r="6916" spans="16:29" x14ac:dyDescent="0.25">
      <c r="P6916" s="3"/>
      <c r="Q6916" s="4"/>
      <c r="R6916" s="5"/>
      <c r="AC6916" s="6"/>
    </row>
    <row r="6917" spans="16:29" x14ac:dyDescent="0.25">
      <c r="P6917" s="3"/>
      <c r="Q6917" s="4"/>
      <c r="R6917" s="5"/>
      <c r="AC6917" s="6"/>
    </row>
    <row r="6918" spans="16:29" x14ac:dyDescent="0.25">
      <c r="P6918" s="3"/>
      <c r="Q6918" s="4"/>
      <c r="R6918" s="5"/>
      <c r="AC6918" s="6"/>
    </row>
    <row r="6919" spans="16:29" x14ac:dyDescent="0.25">
      <c r="P6919" s="3"/>
      <c r="Q6919" s="4"/>
      <c r="R6919" s="5"/>
      <c r="AC6919" s="6"/>
    </row>
    <row r="6920" spans="16:29" x14ac:dyDescent="0.25">
      <c r="P6920" s="3"/>
      <c r="Q6920" s="4"/>
      <c r="R6920" s="5"/>
      <c r="AC6920" s="6"/>
    </row>
    <row r="6921" spans="16:29" x14ac:dyDescent="0.25">
      <c r="P6921" s="3"/>
      <c r="Q6921" s="4"/>
      <c r="R6921" s="5"/>
      <c r="AC6921" s="6"/>
    </row>
    <row r="6922" spans="16:29" x14ac:dyDescent="0.25">
      <c r="P6922" s="3"/>
      <c r="Q6922" s="4"/>
      <c r="R6922" s="5"/>
      <c r="AC6922" s="6"/>
    </row>
    <row r="6923" spans="16:29" x14ac:dyDescent="0.25">
      <c r="P6923" s="3"/>
      <c r="Q6923" s="4"/>
      <c r="R6923" s="5"/>
      <c r="AC6923" s="6"/>
    </row>
    <row r="6924" spans="16:29" x14ac:dyDescent="0.25">
      <c r="P6924" s="3"/>
      <c r="Q6924" s="4"/>
      <c r="R6924" s="5"/>
      <c r="AC6924" s="6"/>
    </row>
    <row r="6925" spans="16:29" x14ac:dyDescent="0.25">
      <c r="P6925" s="3"/>
      <c r="Q6925" s="4"/>
      <c r="R6925" s="5"/>
      <c r="AC6925" s="6"/>
    </row>
    <row r="6926" spans="16:29" x14ac:dyDescent="0.25">
      <c r="P6926" s="3"/>
      <c r="Q6926" s="4"/>
      <c r="R6926" s="5"/>
      <c r="AC6926" s="6"/>
    </row>
    <row r="6927" spans="16:29" x14ac:dyDescent="0.25">
      <c r="P6927" s="3"/>
      <c r="Q6927" s="4"/>
      <c r="R6927" s="5"/>
      <c r="AC6927" s="6"/>
    </row>
    <row r="6928" spans="16:29" x14ac:dyDescent="0.25">
      <c r="P6928" s="3"/>
      <c r="Q6928" s="4"/>
      <c r="R6928" s="5"/>
      <c r="AC6928" s="6"/>
    </row>
    <row r="6929" spans="16:29" x14ac:dyDescent="0.25">
      <c r="P6929" s="3"/>
      <c r="Q6929" s="4"/>
      <c r="R6929" s="5"/>
      <c r="AC6929" s="6"/>
    </row>
    <row r="6930" spans="16:29" x14ac:dyDescent="0.25">
      <c r="P6930" s="3"/>
      <c r="Q6930" s="4"/>
      <c r="R6930" s="5"/>
      <c r="AC6930" s="6"/>
    </row>
    <row r="6931" spans="16:29" x14ac:dyDescent="0.25">
      <c r="P6931" s="3"/>
      <c r="Q6931" s="4"/>
      <c r="R6931" s="5"/>
      <c r="AC6931" s="6"/>
    </row>
    <row r="6932" spans="16:29" x14ac:dyDescent="0.25">
      <c r="P6932" s="3"/>
      <c r="Q6932" s="4"/>
      <c r="R6932" s="5"/>
      <c r="AC6932" s="6"/>
    </row>
    <row r="6933" spans="16:29" x14ac:dyDescent="0.25">
      <c r="P6933" s="3"/>
      <c r="Q6933" s="4"/>
      <c r="R6933" s="5"/>
      <c r="AC6933" s="6"/>
    </row>
    <row r="6934" spans="16:29" x14ac:dyDescent="0.25">
      <c r="P6934" s="3"/>
      <c r="Q6934" s="4"/>
      <c r="R6934" s="5"/>
      <c r="AC6934" s="6"/>
    </row>
    <row r="6935" spans="16:29" x14ac:dyDescent="0.25">
      <c r="P6935" s="3"/>
      <c r="Q6935" s="4"/>
      <c r="R6935" s="5"/>
      <c r="AC6935" s="6"/>
    </row>
    <row r="6936" spans="16:29" x14ac:dyDescent="0.25">
      <c r="P6936" s="3"/>
      <c r="Q6936" s="4"/>
      <c r="R6936" s="5"/>
      <c r="AC6936" s="6"/>
    </row>
    <row r="6937" spans="16:29" x14ac:dyDescent="0.25">
      <c r="P6937" s="3"/>
      <c r="Q6937" s="4"/>
      <c r="R6937" s="5"/>
      <c r="AC6937" s="6"/>
    </row>
    <row r="6938" spans="16:29" x14ac:dyDescent="0.25">
      <c r="P6938" s="3"/>
      <c r="Q6938" s="4"/>
      <c r="R6938" s="5"/>
      <c r="AC6938" s="6"/>
    </row>
    <row r="6939" spans="16:29" x14ac:dyDescent="0.25">
      <c r="P6939" s="3"/>
      <c r="Q6939" s="4"/>
      <c r="R6939" s="5"/>
      <c r="AC6939" s="6"/>
    </row>
    <row r="6940" spans="16:29" x14ac:dyDescent="0.25">
      <c r="P6940" s="3"/>
      <c r="Q6940" s="4"/>
      <c r="R6940" s="5"/>
      <c r="AC6940" s="6"/>
    </row>
    <row r="6941" spans="16:29" x14ac:dyDescent="0.25">
      <c r="P6941" s="3"/>
      <c r="Q6941" s="4"/>
      <c r="R6941" s="5"/>
      <c r="AC6941" s="6"/>
    </row>
    <row r="6942" spans="16:29" x14ac:dyDescent="0.25">
      <c r="P6942" s="3"/>
      <c r="Q6942" s="4"/>
      <c r="R6942" s="5"/>
      <c r="AC6942" s="6"/>
    </row>
    <row r="6943" spans="16:29" x14ac:dyDescent="0.25">
      <c r="P6943" s="3"/>
      <c r="Q6943" s="4"/>
      <c r="R6943" s="5"/>
      <c r="AC6943" s="6"/>
    </row>
    <row r="6944" spans="16:29" x14ac:dyDescent="0.25">
      <c r="P6944" s="3"/>
      <c r="Q6944" s="4"/>
      <c r="R6944" s="5"/>
      <c r="AC6944" s="6"/>
    </row>
    <row r="6945" spans="16:29" x14ac:dyDescent="0.25">
      <c r="P6945" s="3"/>
      <c r="Q6945" s="4"/>
      <c r="R6945" s="5"/>
      <c r="AC6945" s="6"/>
    </row>
    <row r="6946" spans="16:29" x14ac:dyDescent="0.25">
      <c r="P6946" s="3"/>
      <c r="Q6946" s="4"/>
      <c r="R6946" s="5"/>
      <c r="AC6946" s="6"/>
    </row>
    <row r="6947" spans="16:29" x14ac:dyDescent="0.25">
      <c r="P6947" s="3"/>
      <c r="Q6947" s="4"/>
      <c r="R6947" s="5"/>
      <c r="AC6947" s="6"/>
    </row>
    <row r="6948" spans="16:29" x14ac:dyDescent="0.25">
      <c r="P6948" s="3"/>
      <c r="Q6948" s="4"/>
      <c r="R6948" s="5"/>
      <c r="AC6948" s="6"/>
    </row>
    <row r="6949" spans="16:29" x14ac:dyDescent="0.25">
      <c r="P6949" s="3"/>
      <c r="Q6949" s="4"/>
      <c r="R6949" s="5"/>
      <c r="AC6949" s="6"/>
    </row>
    <row r="6950" spans="16:29" x14ac:dyDescent="0.25">
      <c r="P6950" s="3"/>
      <c r="Q6950" s="4"/>
      <c r="R6950" s="5"/>
      <c r="AC6950" s="6"/>
    </row>
    <row r="6951" spans="16:29" x14ac:dyDescent="0.25">
      <c r="P6951" s="3"/>
      <c r="Q6951" s="4"/>
      <c r="R6951" s="5"/>
      <c r="AC6951" s="6"/>
    </row>
    <row r="6952" spans="16:29" x14ac:dyDescent="0.25">
      <c r="P6952" s="3"/>
      <c r="Q6952" s="4"/>
      <c r="R6952" s="5"/>
      <c r="AC6952" s="6"/>
    </row>
    <row r="6953" spans="16:29" x14ac:dyDescent="0.25">
      <c r="P6953" s="3"/>
      <c r="Q6953" s="4"/>
      <c r="R6953" s="5"/>
      <c r="AC6953" s="6"/>
    </row>
    <row r="6954" spans="16:29" x14ac:dyDescent="0.25">
      <c r="P6954" s="3"/>
      <c r="Q6954" s="4"/>
      <c r="R6954" s="5"/>
      <c r="AC6954" s="6"/>
    </row>
    <row r="6955" spans="16:29" x14ac:dyDescent="0.25">
      <c r="P6955" s="3"/>
      <c r="Q6955" s="4"/>
      <c r="R6955" s="5"/>
      <c r="AC6955" s="6"/>
    </row>
    <row r="6956" spans="16:29" x14ac:dyDescent="0.25">
      <c r="P6956" s="3"/>
      <c r="Q6956" s="4"/>
      <c r="R6956" s="5"/>
      <c r="AC6956" s="6"/>
    </row>
    <row r="6957" spans="16:29" x14ac:dyDescent="0.25">
      <c r="P6957" s="3"/>
      <c r="Q6957" s="4"/>
      <c r="R6957" s="5"/>
      <c r="AC6957" s="6"/>
    </row>
    <row r="6958" spans="16:29" x14ac:dyDescent="0.25">
      <c r="P6958" s="3"/>
      <c r="Q6958" s="4"/>
      <c r="R6958" s="5"/>
      <c r="AC6958" s="6"/>
    </row>
    <row r="6959" spans="16:29" x14ac:dyDescent="0.25">
      <c r="P6959" s="3"/>
      <c r="Q6959" s="4"/>
      <c r="R6959" s="5"/>
      <c r="AC6959" s="6"/>
    </row>
    <row r="6960" spans="16:29" x14ac:dyDescent="0.25">
      <c r="P6960" s="3"/>
      <c r="Q6960" s="4"/>
      <c r="R6960" s="5"/>
      <c r="AC6960" s="6"/>
    </row>
    <row r="6961" spans="16:29" x14ac:dyDescent="0.25">
      <c r="P6961" s="3"/>
      <c r="Q6961" s="4"/>
      <c r="R6961" s="5"/>
      <c r="AC6961" s="6"/>
    </row>
    <row r="6962" spans="16:29" x14ac:dyDescent="0.25">
      <c r="P6962" s="3"/>
      <c r="Q6962" s="4"/>
      <c r="R6962" s="5"/>
      <c r="AC6962" s="6"/>
    </row>
    <row r="6963" spans="16:29" x14ac:dyDescent="0.25">
      <c r="P6963" s="3"/>
      <c r="Q6963" s="4"/>
      <c r="R6963" s="5"/>
      <c r="AC6963" s="6"/>
    </row>
    <row r="6964" spans="16:29" x14ac:dyDescent="0.25">
      <c r="P6964" s="3"/>
      <c r="Q6964" s="4"/>
      <c r="R6964" s="5"/>
      <c r="AC6964" s="6"/>
    </row>
    <row r="6965" spans="16:29" x14ac:dyDescent="0.25">
      <c r="P6965" s="3"/>
      <c r="Q6965" s="4"/>
      <c r="R6965" s="5"/>
      <c r="AC6965" s="6"/>
    </row>
    <row r="6966" spans="16:29" x14ac:dyDescent="0.25">
      <c r="P6966" s="3"/>
      <c r="Q6966" s="4"/>
      <c r="R6966" s="5"/>
      <c r="AC6966" s="6"/>
    </row>
    <row r="6967" spans="16:29" x14ac:dyDescent="0.25">
      <c r="P6967" s="3"/>
      <c r="Q6967" s="4"/>
      <c r="R6967" s="5"/>
      <c r="AC6967" s="6"/>
    </row>
    <row r="6968" spans="16:29" x14ac:dyDescent="0.25">
      <c r="P6968" s="3"/>
      <c r="Q6968" s="4"/>
      <c r="R6968" s="5"/>
      <c r="AC6968" s="6"/>
    </row>
    <row r="6969" spans="16:29" x14ac:dyDescent="0.25">
      <c r="P6969" s="3"/>
      <c r="Q6969" s="4"/>
      <c r="R6969" s="5"/>
      <c r="AC6969" s="6"/>
    </row>
    <row r="6970" spans="16:29" x14ac:dyDescent="0.25">
      <c r="P6970" s="3"/>
      <c r="Q6970" s="4"/>
      <c r="R6970" s="5"/>
      <c r="AC6970" s="6"/>
    </row>
    <row r="6971" spans="16:29" x14ac:dyDescent="0.25">
      <c r="P6971" s="3"/>
      <c r="Q6971" s="4"/>
      <c r="R6971" s="5"/>
      <c r="AC6971" s="6"/>
    </row>
    <row r="6972" spans="16:29" x14ac:dyDescent="0.25">
      <c r="P6972" s="3"/>
      <c r="Q6972" s="4"/>
      <c r="R6972" s="5"/>
      <c r="AC6972" s="6"/>
    </row>
    <row r="6973" spans="16:29" x14ac:dyDescent="0.25">
      <c r="P6973" s="3"/>
      <c r="Q6973" s="4"/>
      <c r="R6973" s="5"/>
      <c r="AC6973" s="6"/>
    </row>
    <row r="6974" spans="16:29" x14ac:dyDescent="0.25">
      <c r="P6974" s="3"/>
      <c r="Q6974" s="4"/>
      <c r="R6974" s="5"/>
      <c r="AC6974" s="6"/>
    </row>
    <row r="6975" spans="16:29" x14ac:dyDescent="0.25">
      <c r="P6975" s="3"/>
      <c r="Q6975" s="4"/>
      <c r="R6975" s="5"/>
      <c r="AC6975" s="6"/>
    </row>
    <row r="6976" spans="16:29" x14ac:dyDescent="0.25">
      <c r="P6976" s="3"/>
      <c r="Q6976" s="4"/>
      <c r="R6976" s="5"/>
      <c r="AC6976" s="6"/>
    </row>
    <row r="6977" spans="16:29" x14ac:dyDescent="0.25">
      <c r="P6977" s="3"/>
      <c r="Q6977" s="4"/>
      <c r="R6977" s="5"/>
      <c r="AC6977" s="6"/>
    </row>
    <row r="6978" spans="16:29" x14ac:dyDescent="0.25">
      <c r="P6978" s="3"/>
      <c r="Q6978" s="4"/>
      <c r="R6978" s="5"/>
      <c r="AC6978" s="6"/>
    </row>
    <row r="6979" spans="16:29" x14ac:dyDescent="0.25">
      <c r="P6979" s="3"/>
      <c r="Q6979" s="4"/>
      <c r="R6979" s="5"/>
      <c r="AC6979" s="6"/>
    </row>
    <row r="6980" spans="16:29" x14ac:dyDescent="0.25">
      <c r="P6980" s="3"/>
      <c r="Q6980" s="4"/>
      <c r="R6980" s="5"/>
      <c r="AC6980" s="6"/>
    </row>
    <row r="6981" spans="16:29" x14ac:dyDescent="0.25">
      <c r="P6981" s="3"/>
      <c r="Q6981" s="4"/>
      <c r="R6981" s="5"/>
      <c r="AC6981" s="6"/>
    </row>
    <row r="6982" spans="16:29" x14ac:dyDescent="0.25">
      <c r="P6982" s="3"/>
      <c r="Q6982" s="4"/>
      <c r="R6982" s="5"/>
      <c r="AC6982" s="6"/>
    </row>
    <row r="6983" spans="16:29" x14ac:dyDescent="0.25">
      <c r="P6983" s="3"/>
      <c r="Q6983" s="4"/>
      <c r="R6983" s="5"/>
      <c r="AC6983" s="6"/>
    </row>
    <row r="6984" spans="16:29" x14ac:dyDescent="0.25">
      <c r="P6984" s="3"/>
      <c r="Q6984" s="4"/>
      <c r="R6984" s="5"/>
      <c r="AC6984" s="6"/>
    </row>
    <row r="6985" spans="16:29" x14ac:dyDescent="0.25">
      <c r="P6985" s="3"/>
      <c r="Q6985" s="4"/>
      <c r="R6985" s="5"/>
      <c r="AC6985" s="6"/>
    </row>
    <row r="6986" spans="16:29" x14ac:dyDescent="0.25">
      <c r="P6986" s="3"/>
      <c r="Q6986" s="4"/>
      <c r="R6986" s="5"/>
      <c r="AC6986" s="6"/>
    </row>
    <row r="6987" spans="16:29" x14ac:dyDescent="0.25">
      <c r="P6987" s="3"/>
      <c r="Q6987" s="4"/>
      <c r="R6987" s="5"/>
      <c r="AC6987" s="6"/>
    </row>
    <row r="6988" spans="16:29" x14ac:dyDescent="0.25">
      <c r="P6988" s="3"/>
      <c r="Q6988" s="4"/>
      <c r="R6988" s="5"/>
      <c r="AC6988" s="6"/>
    </row>
    <row r="6989" spans="16:29" x14ac:dyDescent="0.25">
      <c r="P6989" s="3"/>
      <c r="Q6989" s="4"/>
      <c r="R6989" s="5"/>
      <c r="AC6989" s="6"/>
    </row>
    <row r="6990" spans="16:29" x14ac:dyDescent="0.25">
      <c r="P6990" s="3"/>
      <c r="Q6990" s="4"/>
      <c r="R6990" s="5"/>
      <c r="AC6990" s="6"/>
    </row>
    <row r="6991" spans="16:29" x14ac:dyDescent="0.25">
      <c r="P6991" s="3"/>
      <c r="Q6991" s="4"/>
      <c r="R6991" s="5"/>
      <c r="AC6991" s="6"/>
    </row>
    <row r="6992" spans="16:29" x14ac:dyDescent="0.25">
      <c r="P6992" s="3"/>
      <c r="Q6992" s="4"/>
      <c r="R6992" s="5"/>
      <c r="AC6992" s="6"/>
    </row>
    <row r="6993" spans="16:29" x14ac:dyDescent="0.25">
      <c r="P6993" s="3"/>
      <c r="Q6993" s="4"/>
      <c r="R6993" s="5"/>
      <c r="AC6993" s="6"/>
    </row>
    <row r="6994" spans="16:29" x14ac:dyDescent="0.25">
      <c r="P6994" s="3"/>
      <c r="Q6994" s="4"/>
      <c r="R6994" s="5"/>
      <c r="AC6994" s="6"/>
    </row>
    <row r="6995" spans="16:29" x14ac:dyDescent="0.25">
      <c r="P6995" s="3"/>
      <c r="Q6995" s="4"/>
      <c r="R6995" s="5"/>
      <c r="AC6995" s="6"/>
    </row>
    <row r="6996" spans="16:29" x14ac:dyDescent="0.25">
      <c r="P6996" s="3"/>
      <c r="Q6996" s="4"/>
      <c r="R6996" s="5"/>
      <c r="AC6996" s="6"/>
    </row>
    <row r="6997" spans="16:29" x14ac:dyDescent="0.25">
      <c r="P6997" s="3"/>
      <c r="Q6997" s="4"/>
      <c r="R6997" s="5"/>
      <c r="AC6997" s="6"/>
    </row>
    <row r="6998" spans="16:29" x14ac:dyDescent="0.25">
      <c r="P6998" s="3"/>
      <c r="Q6998" s="4"/>
      <c r="R6998" s="5"/>
      <c r="AC6998" s="6"/>
    </row>
    <row r="6999" spans="16:29" x14ac:dyDescent="0.25">
      <c r="P6999" s="3"/>
      <c r="Q6999" s="4"/>
      <c r="R6999" s="5"/>
      <c r="AC6999" s="6"/>
    </row>
    <row r="7000" spans="16:29" x14ac:dyDescent="0.25">
      <c r="P7000" s="3"/>
      <c r="Q7000" s="4"/>
      <c r="R7000" s="5"/>
      <c r="AC7000" s="6"/>
    </row>
    <row r="7001" spans="16:29" x14ac:dyDescent="0.25">
      <c r="P7001" s="3"/>
      <c r="Q7001" s="4"/>
      <c r="R7001" s="5"/>
      <c r="AC7001" s="6"/>
    </row>
    <row r="7002" spans="16:29" x14ac:dyDescent="0.25">
      <c r="P7002" s="3"/>
      <c r="Q7002" s="4"/>
      <c r="R7002" s="5"/>
      <c r="AC7002" s="6"/>
    </row>
    <row r="7003" spans="16:29" x14ac:dyDescent="0.25">
      <c r="P7003" s="3"/>
      <c r="Q7003" s="4"/>
      <c r="R7003" s="5"/>
      <c r="AC7003" s="6"/>
    </row>
    <row r="7004" spans="16:29" x14ac:dyDescent="0.25">
      <c r="P7004" s="3"/>
      <c r="Q7004" s="4"/>
      <c r="R7004" s="5"/>
      <c r="AC7004" s="6"/>
    </row>
    <row r="7005" spans="16:29" x14ac:dyDescent="0.25">
      <c r="P7005" s="3"/>
      <c r="Q7005" s="4"/>
      <c r="R7005" s="5"/>
      <c r="AC7005" s="6"/>
    </row>
    <row r="7006" spans="16:29" x14ac:dyDescent="0.25">
      <c r="P7006" s="3"/>
      <c r="Q7006" s="4"/>
      <c r="R7006" s="5"/>
      <c r="AC7006" s="6"/>
    </row>
    <row r="7007" spans="16:29" x14ac:dyDescent="0.25">
      <c r="P7007" s="3"/>
      <c r="Q7007" s="4"/>
      <c r="R7007" s="5"/>
      <c r="AC7007" s="6"/>
    </row>
    <row r="7008" spans="16:29" x14ac:dyDescent="0.25">
      <c r="P7008" s="3"/>
      <c r="Q7008" s="4"/>
      <c r="R7008" s="5"/>
      <c r="AC7008" s="6"/>
    </row>
    <row r="7009" spans="16:29" x14ac:dyDescent="0.25">
      <c r="P7009" s="3"/>
      <c r="Q7009" s="4"/>
      <c r="R7009" s="5"/>
      <c r="AC7009" s="6"/>
    </row>
    <row r="7010" spans="16:29" x14ac:dyDescent="0.25">
      <c r="P7010" s="3"/>
      <c r="Q7010" s="4"/>
      <c r="R7010" s="5"/>
      <c r="AC7010" s="6"/>
    </row>
    <row r="7011" spans="16:29" x14ac:dyDescent="0.25">
      <c r="P7011" s="3"/>
      <c r="Q7011" s="4"/>
      <c r="R7011" s="5"/>
      <c r="AC7011" s="6"/>
    </row>
    <row r="7012" spans="16:29" x14ac:dyDescent="0.25">
      <c r="P7012" s="3"/>
      <c r="Q7012" s="4"/>
      <c r="R7012" s="5"/>
      <c r="AC7012" s="6"/>
    </row>
    <row r="7013" spans="16:29" x14ac:dyDescent="0.25">
      <c r="P7013" s="3"/>
      <c r="Q7013" s="4"/>
      <c r="R7013" s="5"/>
      <c r="AC7013" s="6"/>
    </row>
    <row r="7014" spans="16:29" x14ac:dyDescent="0.25">
      <c r="P7014" s="3"/>
      <c r="Q7014" s="4"/>
      <c r="R7014" s="5"/>
      <c r="AC7014" s="6"/>
    </row>
    <row r="7015" spans="16:29" x14ac:dyDescent="0.25">
      <c r="P7015" s="3"/>
      <c r="Q7015" s="4"/>
      <c r="R7015" s="5"/>
      <c r="AC7015" s="6"/>
    </row>
    <row r="7016" spans="16:29" x14ac:dyDescent="0.25">
      <c r="P7016" s="3"/>
      <c r="Q7016" s="4"/>
      <c r="R7016" s="5"/>
      <c r="AC7016" s="6"/>
    </row>
    <row r="7017" spans="16:29" x14ac:dyDescent="0.25">
      <c r="P7017" s="3"/>
      <c r="Q7017" s="4"/>
      <c r="R7017" s="5"/>
      <c r="AC7017" s="6"/>
    </row>
    <row r="7018" spans="16:29" x14ac:dyDescent="0.25">
      <c r="P7018" s="3"/>
      <c r="Q7018" s="4"/>
      <c r="R7018" s="5"/>
      <c r="AC7018" s="6"/>
    </row>
    <row r="7019" spans="16:29" x14ac:dyDescent="0.25">
      <c r="P7019" s="3"/>
      <c r="Q7019" s="4"/>
      <c r="R7019" s="5"/>
      <c r="AC7019" s="6"/>
    </row>
    <row r="7020" spans="16:29" x14ac:dyDescent="0.25">
      <c r="P7020" s="3"/>
      <c r="Q7020" s="4"/>
      <c r="R7020" s="5"/>
      <c r="AC7020" s="6"/>
    </row>
    <row r="7021" spans="16:29" x14ac:dyDescent="0.25">
      <c r="P7021" s="3"/>
      <c r="Q7021" s="4"/>
      <c r="R7021" s="5"/>
      <c r="AC7021" s="6"/>
    </row>
    <row r="7022" spans="16:29" x14ac:dyDescent="0.25">
      <c r="P7022" s="3"/>
      <c r="Q7022" s="4"/>
      <c r="R7022" s="5"/>
      <c r="AC7022" s="6"/>
    </row>
    <row r="7023" spans="16:29" x14ac:dyDescent="0.25">
      <c r="P7023" s="3"/>
      <c r="Q7023" s="4"/>
      <c r="R7023" s="5"/>
      <c r="AC7023" s="6"/>
    </row>
    <row r="7024" spans="16:29" x14ac:dyDescent="0.25">
      <c r="P7024" s="3"/>
      <c r="Q7024" s="4"/>
      <c r="R7024" s="5"/>
      <c r="AC7024" s="6"/>
    </row>
    <row r="7025" spans="16:29" x14ac:dyDescent="0.25">
      <c r="P7025" s="3"/>
      <c r="Q7025" s="4"/>
      <c r="R7025" s="5"/>
      <c r="AC7025" s="6"/>
    </row>
    <row r="7026" spans="16:29" x14ac:dyDescent="0.25">
      <c r="P7026" s="3"/>
      <c r="Q7026" s="4"/>
      <c r="R7026" s="5"/>
      <c r="AC7026" s="6"/>
    </row>
    <row r="7027" spans="16:29" x14ac:dyDescent="0.25">
      <c r="P7027" s="3"/>
      <c r="Q7027" s="4"/>
      <c r="R7027" s="5"/>
      <c r="AC7027" s="6"/>
    </row>
    <row r="7028" spans="16:29" x14ac:dyDescent="0.25">
      <c r="P7028" s="3"/>
      <c r="Q7028" s="4"/>
      <c r="R7028" s="5"/>
      <c r="AC7028" s="6"/>
    </row>
    <row r="7029" spans="16:29" x14ac:dyDescent="0.25">
      <c r="P7029" s="3"/>
      <c r="Q7029" s="4"/>
      <c r="R7029" s="5"/>
      <c r="AC7029" s="6"/>
    </row>
    <row r="7030" spans="16:29" x14ac:dyDescent="0.25">
      <c r="P7030" s="3"/>
      <c r="Q7030" s="4"/>
      <c r="R7030" s="5"/>
      <c r="AC7030" s="6"/>
    </row>
    <row r="7031" spans="16:29" x14ac:dyDescent="0.25">
      <c r="P7031" s="3"/>
      <c r="Q7031" s="4"/>
      <c r="R7031" s="5"/>
      <c r="AC7031" s="6"/>
    </row>
    <row r="7032" spans="16:29" x14ac:dyDescent="0.25">
      <c r="P7032" s="3"/>
      <c r="Q7032" s="4"/>
      <c r="R7032" s="5"/>
      <c r="AC7032" s="6"/>
    </row>
    <row r="7033" spans="16:29" x14ac:dyDescent="0.25">
      <c r="P7033" s="3"/>
      <c r="Q7033" s="4"/>
      <c r="R7033" s="5"/>
      <c r="AC7033" s="6"/>
    </row>
    <row r="7034" spans="16:29" x14ac:dyDescent="0.25">
      <c r="P7034" s="3"/>
      <c r="Q7034" s="4"/>
      <c r="R7034" s="5"/>
      <c r="AC7034" s="6"/>
    </row>
    <row r="7035" spans="16:29" x14ac:dyDescent="0.25">
      <c r="P7035" s="3"/>
      <c r="Q7035" s="4"/>
      <c r="R7035" s="5"/>
      <c r="AC7035" s="6"/>
    </row>
    <row r="7036" spans="16:29" x14ac:dyDescent="0.25">
      <c r="P7036" s="3"/>
      <c r="Q7036" s="4"/>
      <c r="R7036" s="5"/>
      <c r="AC7036" s="6"/>
    </row>
    <row r="7037" spans="16:29" x14ac:dyDescent="0.25">
      <c r="P7037" s="3"/>
      <c r="Q7037" s="4"/>
      <c r="R7037" s="5"/>
      <c r="AC7037" s="6"/>
    </row>
    <row r="7038" spans="16:29" x14ac:dyDescent="0.25">
      <c r="P7038" s="3"/>
      <c r="Q7038" s="4"/>
      <c r="R7038" s="5"/>
      <c r="AC7038" s="6"/>
    </row>
    <row r="7039" spans="16:29" x14ac:dyDescent="0.25">
      <c r="P7039" s="3"/>
      <c r="Q7039" s="4"/>
      <c r="R7039" s="5"/>
      <c r="AC7039" s="6"/>
    </row>
    <row r="7040" spans="16:29" x14ac:dyDescent="0.25">
      <c r="P7040" s="3"/>
      <c r="Q7040" s="4"/>
      <c r="R7040" s="5"/>
      <c r="AC7040" s="6"/>
    </row>
    <row r="7041" spans="16:29" x14ac:dyDescent="0.25">
      <c r="P7041" s="3"/>
      <c r="Q7041" s="4"/>
      <c r="R7041" s="5"/>
      <c r="AC7041" s="6"/>
    </row>
    <row r="7042" spans="16:29" x14ac:dyDescent="0.25">
      <c r="P7042" s="3"/>
      <c r="Q7042" s="4"/>
      <c r="R7042" s="5"/>
      <c r="AC7042" s="6"/>
    </row>
    <row r="7043" spans="16:29" x14ac:dyDescent="0.25">
      <c r="P7043" s="3"/>
      <c r="Q7043" s="4"/>
      <c r="R7043" s="5"/>
      <c r="AC7043" s="6"/>
    </row>
    <row r="7044" spans="16:29" x14ac:dyDescent="0.25">
      <c r="P7044" s="3"/>
      <c r="Q7044" s="4"/>
      <c r="R7044" s="5"/>
      <c r="AC7044" s="6"/>
    </row>
    <row r="7045" spans="16:29" x14ac:dyDescent="0.25">
      <c r="P7045" s="3"/>
      <c r="Q7045" s="4"/>
      <c r="R7045" s="5"/>
      <c r="AC7045" s="6"/>
    </row>
    <row r="7046" spans="16:29" x14ac:dyDescent="0.25">
      <c r="P7046" s="3"/>
      <c r="Q7046" s="4"/>
      <c r="R7046" s="5"/>
      <c r="AC7046" s="6"/>
    </row>
    <row r="7047" spans="16:29" x14ac:dyDescent="0.25">
      <c r="P7047" s="3"/>
      <c r="Q7047" s="4"/>
      <c r="R7047" s="5"/>
      <c r="AC7047" s="6"/>
    </row>
    <row r="7048" spans="16:29" x14ac:dyDescent="0.25">
      <c r="P7048" s="3"/>
      <c r="Q7048" s="4"/>
      <c r="R7048" s="5"/>
      <c r="AC7048" s="6"/>
    </row>
    <row r="7049" spans="16:29" x14ac:dyDescent="0.25">
      <c r="P7049" s="3"/>
      <c r="Q7049" s="4"/>
      <c r="R7049" s="5"/>
      <c r="AC7049" s="6"/>
    </row>
    <row r="7050" spans="16:29" x14ac:dyDescent="0.25">
      <c r="P7050" s="3"/>
      <c r="Q7050" s="4"/>
      <c r="R7050" s="5"/>
      <c r="AC7050" s="6"/>
    </row>
    <row r="7051" spans="16:29" x14ac:dyDescent="0.25">
      <c r="P7051" s="3"/>
      <c r="Q7051" s="4"/>
      <c r="R7051" s="5"/>
      <c r="AC7051" s="6"/>
    </row>
    <row r="7052" spans="16:29" x14ac:dyDescent="0.25">
      <c r="P7052" s="3"/>
      <c r="Q7052" s="4"/>
      <c r="R7052" s="5"/>
      <c r="AC7052" s="6"/>
    </row>
    <row r="7053" spans="16:29" x14ac:dyDescent="0.25">
      <c r="P7053" s="3"/>
      <c r="Q7053" s="4"/>
      <c r="R7053" s="5"/>
      <c r="AC7053" s="6"/>
    </row>
    <row r="7054" spans="16:29" x14ac:dyDescent="0.25">
      <c r="P7054" s="3"/>
      <c r="Q7054" s="4"/>
      <c r="R7054" s="5"/>
      <c r="AC7054" s="6"/>
    </row>
    <row r="7055" spans="16:29" x14ac:dyDescent="0.25">
      <c r="P7055" s="3"/>
      <c r="Q7055" s="4"/>
      <c r="R7055" s="5"/>
      <c r="AC7055" s="6"/>
    </row>
    <row r="7056" spans="16:29" x14ac:dyDescent="0.25">
      <c r="P7056" s="3"/>
      <c r="Q7056" s="4"/>
      <c r="R7056" s="5"/>
      <c r="AC7056" s="6"/>
    </row>
    <row r="7057" spans="16:29" x14ac:dyDescent="0.25">
      <c r="P7057" s="3"/>
      <c r="Q7057" s="4"/>
      <c r="R7057" s="5"/>
      <c r="AC7057" s="6"/>
    </row>
    <row r="7058" spans="16:29" x14ac:dyDescent="0.25">
      <c r="P7058" s="3"/>
      <c r="Q7058" s="4"/>
      <c r="R7058" s="5"/>
      <c r="AC7058" s="6"/>
    </row>
    <row r="7059" spans="16:29" x14ac:dyDescent="0.25">
      <c r="P7059" s="3"/>
      <c r="Q7059" s="4"/>
      <c r="R7059" s="5"/>
      <c r="AC7059" s="6"/>
    </row>
    <row r="7060" spans="16:29" x14ac:dyDescent="0.25">
      <c r="P7060" s="3"/>
      <c r="Q7060" s="4"/>
      <c r="R7060" s="5"/>
      <c r="AC7060" s="6"/>
    </row>
    <row r="7061" spans="16:29" x14ac:dyDescent="0.25">
      <c r="P7061" s="3"/>
      <c r="Q7061" s="4"/>
      <c r="R7061" s="5"/>
      <c r="AC7061" s="6"/>
    </row>
    <row r="7062" spans="16:29" x14ac:dyDescent="0.25">
      <c r="P7062" s="3"/>
      <c r="Q7062" s="4"/>
      <c r="R7062" s="5"/>
      <c r="AC7062" s="6"/>
    </row>
    <row r="7063" spans="16:29" x14ac:dyDescent="0.25">
      <c r="P7063" s="3"/>
      <c r="Q7063" s="4"/>
      <c r="R7063" s="5"/>
      <c r="AC7063" s="6"/>
    </row>
    <row r="7064" spans="16:29" x14ac:dyDescent="0.25">
      <c r="P7064" s="3"/>
      <c r="Q7064" s="4"/>
      <c r="R7064" s="5"/>
      <c r="AC7064" s="6"/>
    </row>
    <row r="7065" spans="16:29" x14ac:dyDescent="0.25">
      <c r="P7065" s="3"/>
      <c r="Q7065" s="4"/>
      <c r="R7065" s="5"/>
      <c r="AC7065" s="6"/>
    </row>
    <row r="7066" spans="16:29" x14ac:dyDescent="0.25">
      <c r="P7066" s="3"/>
      <c r="Q7066" s="4"/>
      <c r="R7066" s="5"/>
      <c r="AC7066" s="6"/>
    </row>
    <row r="7067" spans="16:29" x14ac:dyDescent="0.25">
      <c r="P7067" s="3"/>
      <c r="Q7067" s="4"/>
      <c r="R7067" s="5"/>
      <c r="AC7067" s="6"/>
    </row>
    <row r="7068" spans="16:29" x14ac:dyDescent="0.25">
      <c r="P7068" s="3"/>
      <c r="Q7068" s="4"/>
      <c r="R7068" s="5"/>
      <c r="AC7068" s="6"/>
    </row>
    <row r="7069" spans="16:29" x14ac:dyDescent="0.25">
      <c r="P7069" s="3"/>
      <c r="Q7069" s="4"/>
      <c r="R7069" s="5"/>
      <c r="AC7069" s="6"/>
    </row>
    <row r="7070" spans="16:29" x14ac:dyDescent="0.25">
      <c r="P7070" s="3"/>
      <c r="Q7070" s="4"/>
      <c r="R7070" s="5"/>
      <c r="AC7070" s="6"/>
    </row>
    <row r="7071" spans="16:29" x14ac:dyDescent="0.25">
      <c r="P7071" s="3"/>
      <c r="Q7071" s="4"/>
      <c r="R7071" s="5"/>
      <c r="AC7071" s="6"/>
    </row>
    <row r="7072" spans="16:29" x14ac:dyDescent="0.25">
      <c r="P7072" s="3"/>
      <c r="Q7072" s="4"/>
      <c r="R7072" s="5"/>
      <c r="AC7072" s="6"/>
    </row>
    <row r="7073" spans="16:29" x14ac:dyDescent="0.25">
      <c r="P7073" s="3"/>
      <c r="Q7073" s="4"/>
      <c r="R7073" s="5"/>
      <c r="AC7073" s="6"/>
    </row>
    <row r="7074" spans="16:29" x14ac:dyDescent="0.25">
      <c r="P7074" s="3"/>
      <c r="Q7074" s="4"/>
      <c r="R7074" s="5"/>
      <c r="AC7074" s="6"/>
    </row>
    <row r="7075" spans="16:29" x14ac:dyDescent="0.25">
      <c r="P7075" s="3"/>
      <c r="Q7075" s="4"/>
      <c r="R7075" s="5"/>
      <c r="AC7075" s="6"/>
    </row>
    <row r="7076" spans="16:29" x14ac:dyDescent="0.25">
      <c r="P7076" s="3"/>
      <c r="Q7076" s="4"/>
      <c r="R7076" s="5"/>
      <c r="AC7076" s="6"/>
    </row>
    <row r="7077" spans="16:29" x14ac:dyDescent="0.25">
      <c r="P7077" s="3"/>
      <c r="Q7077" s="4"/>
      <c r="R7077" s="5"/>
      <c r="AC7077" s="6"/>
    </row>
    <row r="7078" spans="16:29" x14ac:dyDescent="0.25">
      <c r="P7078" s="3"/>
      <c r="Q7078" s="4"/>
      <c r="R7078" s="5"/>
      <c r="AC7078" s="6"/>
    </row>
    <row r="7079" spans="16:29" x14ac:dyDescent="0.25">
      <c r="P7079" s="3"/>
      <c r="Q7079" s="4"/>
      <c r="R7079" s="5"/>
      <c r="AC7079" s="6"/>
    </row>
    <row r="7080" spans="16:29" x14ac:dyDescent="0.25">
      <c r="P7080" s="3"/>
      <c r="Q7080" s="4"/>
      <c r="R7080" s="5"/>
      <c r="AC7080" s="6"/>
    </row>
    <row r="7081" spans="16:29" x14ac:dyDescent="0.25">
      <c r="P7081" s="3"/>
      <c r="Q7081" s="4"/>
      <c r="R7081" s="5"/>
      <c r="AC7081" s="6"/>
    </row>
    <row r="7082" spans="16:29" x14ac:dyDescent="0.25">
      <c r="P7082" s="3"/>
      <c r="Q7082" s="4"/>
      <c r="R7082" s="5"/>
      <c r="AC7082" s="6"/>
    </row>
    <row r="7083" spans="16:29" x14ac:dyDescent="0.25">
      <c r="P7083" s="3"/>
      <c r="Q7083" s="4"/>
      <c r="R7083" s="5"/>
      <c r="AC7083" s="6"/>
    </row>
    <row r="7084" spans="16:29" x14ac:dyDescent="0.25">
      <c r="P7084" s="3"/>
      <c r="Q7084" s="4"/>
      <c r="R7084" s="5"/>
      <c r="AC7084" s="6"/>
    </row>
    <row r="7085" spans="16:29" x14ac:dyDescent="0.25">
      <c r="P7085" s="3"/>
      <c r="Q7085" s="4"/>
      <c r="R7085" s="5"/>
      <c r="AC7085" s="6"/>
    </row>
    <row r="7086" spans="16:29" x14ac:dyDescent="0.25">
      <c r="P7086" s="3"/>
      <c r="Q7086" s="4"/>
      <c r="R7086" s="5"/>
      <c r="AC7086" s="6"/>
    </row>
    <row r="7087" spans="16:29" x14ac:dyDescent="0.25">
      <c r="P7087" s="3"/>
      <c r="Q7087" s="4"/>
      <c r="R7087" s="5"/>
      <c r="AC7087" s="6"/>
    </row>
    <row r="7088" spans="16:29" x14ac:dyDescent="0.25">
      <c r="P7088" s="3"/>
      <c r="Q7088" s="4"/>
      <c r="R7088" s="5"/>
      <c r="AC7088" s="6"/>
    </row>
    <row r="7089" spans="16:29" x14ac:dyDescent="0.25">
      <c r="P7089" s="3"/>
      <c r="Q7089" s="4"/>
      <c r="R7089" s="5"/>
      <c r="AC7089" s="6"/>
    </row>
    <row r="7090" spans="16:29" x14ac:dyDescent="0.25">
      <c r="P7090" s="3"/>
      <c r="Q7090" s="4"/>
      <c r="R7090" s="5"/>
      <c r="AC7090" s="6"/>
    </row>
    <row r="7091" spans="16:29" x14ac:dyDescent="0.25">
      <c r="P7091" s="3"/>
      <c r="Q7091" s="4"/>
      <c r="R7091" s="5"/>
      <c r="AC7091" s="6"/>
    </row>
    <row r="7092" spans="16:29" x14ac:dyDescent="0.25">
      <c r="P7092" s="3"/>
      <c r="Q7092" s="4"/>
      <c r="R7092" s="5"/>
      <c r="AC7092" s="6"/>
    </row>
    <row r="7093" spans="16:29" x14ac:dyDescent="0.25">
      <c r="P7093" s="3"/>
      <c r="Q7093" s="4"/>
      <c r="R7093" s="5"/>
      <c r="AC7093" s="6"/>
    </row>
    <row r="7094" spans="16:29" x14ac:dyDescent="0.25">
      <c r="P7094" s="3"/>
      <c r="Q7094" s="4"/>
      <c r="R7094" s="5"/>
      <c r="AC7094" s="6"/>
    </row>
    <row r="7095" spans="16:29" x14ac:dyDescent="0.25">
      <c r="P7095" s="3"/>
      <c r="Q7095" s="4"/>
      <c r="R7095" s="5"/>
      <c r="AC7095" s="6"/>
    </row>
    <row r="7096" spans="16:29" x14ac:dyDescent="0.25">
      <c r="P7096" s="3"/>
      <c r="Q7096" s="4"/>
      <c r="R7096" s="5"/>
      <c r="AC7096" s="6"/>
    </row>
    <row r="7097" spans="16:29" x14ac:dyDescent="0.25">
      <c r="P7097" s="3"/>
      <c r="Q7097" s="4"/>
      <c r="R7097" s="5"/>
      <c r="AC7097" s="6"/>
    </row>
    <row r="7098" spans="16:29" x14ac:dyDescent="0.25">
      <c r="P7098" s="3"/>
      <c r="Q7098" s="4"/>
      <c r="R7098" s="5"/>
      <c r="AC7098" s="6"/>
    </row>
    <row r="7099" spans="16:29" x14ac:dyDescent="0.25">
      <c r="P7099" s="3"/>
      <c r="Q7099" s="4"/>
      <c r="R7099" s="5"/>
      <c r="AC7099" s="6"/>
    </row>
    <row r="7100" spans="16:29" x14ac:dyDescent="0.25">
      <c r="P7100" s="3"/>
      <c r="Q7100" s="4"/>
      <c r="R7100" s="5"/>
      <c r="AC7100" s="6"/>
    </row>
    <row r="7101" spans="16:29" x14ac:dyDescent="0.25">
      <c r="P7101" s="3"/>
      <c r="Q7101" s="4"/>
      <c r="R7101" s="5"/>
      <c r="AC7101" s="6"/>
    </row>
    <row r="7102" spans="16:29" x14ac:dyDescent="0.25">
      <c r="P7102" s="3"/>
      <c r="Q7102" s="4"/>
      <c r="R7102" s="5"/>
      <c r="AC7102" s="6"/>
    </row>
    <row r="7103" spans="16:29" x14ac:dyDescent="0.25">
      <c r="P7103" s="3"/>
      <c r="Q7103" s="4"/>
      <c r="R7103" s="5"/>
      <c r="AC7103" s="6"/>
    </row>
    <row r="7104" spans="16:29" x14ac:dyDescent="0.25">
      <c r="P7104" s="3"/>
      <c r="Q7104" s="4"/>
      <c r="R7104" s="5"/>
      <c r="AC7104" s="6"/>
    </row>
    <row r="7105" spans="16:29" x14ac:dyDescent="0.25">
      <c r="P7105" s="3"/>
      <c r="Q7105" s="4"/>
      <c r="R7105" s="5"/>
      <c r="AC7105" s="6"/>
    </row>
    <row r="7106" spans="16:29" x14ac:dyDescent="0.25">
      <c r="P7106" s="3"/>
      <c r="Q7106" s="4"/>
      <c r="R7106" s="5"/>
      <c r="AC7106" s="6"/>
    </row>
    <row r="7107" spans="16:29" x14ac:dyDescent="0.25">
      <c r="P7107" s="3"/>
      <c r="Q7107" s="4"/>
      <c r="R7107" s="5"/>
      <c r="AC7107" s="6"/>
    </row>
    <row r="7108" spans="16:29" x14ac:dyDescent="0.25">
      <c r="P7108" s="3"/>
      <c r="Q7108" s="4"/>
      <c r="R7108" s="5"/>
      <c r="AC7108" s="6"/>
    </row>
    <row r="7109" spans="16:29" x14ac:dyDescent="0.25">
      <c r="P7109" s="3"/>
      <c r="Q7109" s="4"/>
      <c r="R7109" s="5"/>
      <c r="AC7109" s="6"/>
    </row>
    <row r="7110" spans="16:29" x14ac:dyDescent="0.25">
      <c r="P7110" s="3"/>
      <c r="Q7110" s="4"/>
      <c r="R7110" s="5"/>
      <c r="AC7110" s="6"/>
    </row>
    <row r="7111" spans="16:29" x14ac:dyDescent="0.25">
      <c r="P7111" s="3"/>
      <c r="Q7111" s="4"/>
      <c r="R7111" s="5"/>
      <c r="AC7111" s="6"/>
    </row>
    <row r="7112" spans="16:29" x14ac:dyDescent="0.25">
      <c r="P7112" s="3"/>
      <c r="Q7112" s="4"/>
      <c r="R7112" s="5"/>
      <c r="AC7112" s="6"/>
    </row>
    <row r="7113" spans="16:29" x14ac:dyDescent="0.25">
      <c r="P7113" s="3"/>
      <c r="Q7113" s="4"/>
      <c r="R7113" s="5"/>
      <c r="AC7113" s="6"/>
    </row>
    <row r="7114" spans="16:29" x14ac:dyDescent="0.25">
      <c r="P7114" s="3"/>
      <c r="Q7114" s="4"/>
      <c r="R7114" s="5"/>
      <c r="AC7114" s="6"/>
    </row>
    <row r="7115" spans="16:29" x14ac:dyDescent="0.25">
      <c r="P7115" s="3"/>
      <c r="Q7115" s="4"/>
      <c r="R7115" s="5"/>
      <c r="AC7115" s="6"/>
    </row>
    <row r="7116" spans="16:29" x14ac:dyDescent="0.25">
      <c r="P7116" s="3"/>
      <c r="Q7116" s="4"/>
      <c r="R7116" s="5"/>
      <c r="AC7116" s="6"/>
    </row>
    <row r="7117" spans="16:29" x14ac:dyDescent="0.25">
      <c r="P7117" s="3"/>
      <c r="Q7117" s="4"/>
      <c r="R7117" s="5"/>
      <c r="AC7117" s="6"/>
    </row>
    <row r="7118" spans="16:29" x14ac:dyDescent="0.25">
      <c r="P7118" s="3"/>
      <c r="Q7118" s="4"/>
      <c r="R7118" s="5"/>
      <c r="AC7118" s="6"/>
    </row>
    <row r="7119" spans="16:29" x14ac:dyDescent="0.25">
      <c r="P7119" s="3"/>
      <c r="Q7119" s="4"/>
      <c r="R7119" s="5"/>
      <c r="AC7119" s="6"/>
    </row>
    <row r="7120" spans="16:29" x14ac:dyDescent="0.25">
      <c r="P7120" s="3"/>
      <c r="Q7120" s="4"/>
      <c r="R7120" s="5"/>
      <c r="AC7120" s="6"/>
    </row>
    <row r="7121" spans="16:29" x14ac:dyDescent="0.25">
      <c r="P7121" s="3"/>
      <c r="Q7121" s="4"/>
      <c r="R7121" s="5"/>
      <c r="AC7121" s="6"/>
    </row>
    <row r="7122" spans="16:29" x14ac:dyDescent="0.25">
      <c r="P7122" s="3"/>
      <c r="Q7122" s="4"/>
      <c r="R7122" s="5"/>
      <c r="AC7122" s="6"/>
    </row>
    <row r="7123" spans="16:29" x14ac:dyDescent="0.25">
      <c r="P7123" s="3"/>
      <c r="Q7123" s="4"/>
      <c r="R7123" s="5"/>
      <c r="AC7123" s="6"/>
    </row>
    <row r="7124" spans="16:29" x14ac:dyDescent="0.25">
      <c r="P7124" s="3"/>
      <c r="Q7124" s="4"/>
      <c r="R7124" s="5"/>
      <c r="AC7124" s="6"/>
    </row>
    <row r="7125" spans="16:29" x14ac:dyDescent="0.25">
      <c r="P7125" s="3"/>
      <c r="Q7125" s="4"/>
      <c r="R7125" s="5"/>
      <c r="AC7125" s="6"/>
    </row>
    <row r="7126" spans="16:29" x14ac:dyDescent="0.25">
      <c r="P7126" s="3"/>
      <c r="Q7126" s="4"/>
      <c r="R7126" s="5"/>
      <c r="AC7126" s="6"/>
    </row>
    <row r="7127" spans="16:29" x14ac:dyDescent="0.25">
      <c r="P7127" s="3"/>
      <c r="Q7127" s="4"/>
      <c r="R7127" s="5"/>
      <c r="AC7127" s="6"/>
    </row>
    <row r="7128" spans="16:29" x14ac:dyDescent="0.25">
      <c r="P7128" s="3"/>
      <c r="Q7128" s="4"/>
      <c r="R7128" s="5"/>
      <c r="AC7128" s="6"/>
    </row>
    <row r="7129" spans="16:29" x14ac:dyDescent="0.25">
      <c r="P7129" s="3"/>
      <c r="Q7129" s="4"/>
      <c r="R7129" s="5"/>
      <c r="AC7129" s="6"/>
    </row>
    <row r="7130" spans="16:29" x14ac:dyDescent="0.25">
      <c r="P7130" s="3"/>
      <c r="Q7130" s="4"/>
      <c r="R7130" s="5"/>
      <c r="AC7130" s="6"/>
    </row>
    <row r="7131" spans="16:29" x14ac:dyDescent="0.25">
      <c r="P7131" s="3"/>
      <c r="Q7131" s="4"/>
      <c r="R7131" s="5"/>
      <c r="AC7131" s="6"/>
    </row>
    <row r="7132" spans="16:29" x14ac:dyDescent="0.25">
      <c r="P7132" s="3"/>
      <c r="Q7132" s="4"/>
      <c r="R7132" s="5"/>
      <c r="AC7132" s="6"/>
    </row>
    <row r="7133" spans="16:29" x14ac:dyDescent="0.25">
      <c r="P7133" s="3"/>
      <c r="Q7133" s="4"/>
      <c r="R7133" s="5"/>
      <c r="AC7133" s="6"/>
    </row>
    <row r="7134" spans="16:29" x14ac:dyDescent="0.25">
      <c r="P7134" s="3"/>
      <c r="Q7134" s="4"/>
      <c r="R7134" s="5"/>
      <c r="AC7134" s="6"/>
    </row>
    <row r="7135" spans="16:29" x14ac:dyDescent="0.25">
      <c r="P7135" s="3"/>
      <c r="Q7135" s="4"/>
      <c r="R7135" s="5"/>
      <c r="AC7135" s="6"/>
    </row>
    <row r="7136" spans="16:29" x14ac:dyDescent="0.25">
      <c r="P7136" s="3"/>
      <c r="Q7136" s="4"/>
      <c r="R7136" s="5"/>
      <c r="AC7136" s="6"/>
    </row>
    <row r="7137" spans="16:29" x14ac:dyDescent="0.25">
      <c r="P7137" s="3"/>
      <c r="Q7137" s="4"/>
      <c r="R7137" s="5"/>
      <c r="AC7137" s="6"/>
    </row>
    <row r="7138" spans="16:29" x14ac:dyDescent="0.25">
      <c r="P7138" s="3"/>
      <c r="Q7138" s="4"/>
      <c r="R7138" s="5"/>
      <c r="AC7138" s="6"/>
    </row>
    <row r="7139" spans="16:29" x14ac:dyDescent="0.25">
      <c r="P7139" s="3"/>
      <c r="Q7139" s="4"/>
      <c r="R7139" s="5"/>
      <c r="AC7139" s="6"/>
    </row>
    <row r="7140" spans="16:29" x14ac:dyDescent="0.25">
      <c r="P7140" s="3"/>
      <c r="Q7140" s="4"/>
      <c r="R7140" s="5"/>
      <c r="AC7140" s="6"/>
    </row>
    <row r="7141" spans="16:29" x14ac:dyDescent="0.25">
      <c r="P7141" s="3"/>
      <c r="Q7141" s="4"/>
      <c r="R7141" s="5"/>
      <c r="AC7141" s="6"/>
    </row>
    <row r="7142" spans="16:29" x14ac:dyDescent="0.25">
      <c r="P7142" s="3"/>
      <c r="Q7142" s="4"/>
      <c r="R7142" s="5"/>
      <c r="AC7142" s="6"/>
    </row>
    <row r="7143" spans="16:29" x14ac:dyDescent="0.25">
      <c r="P7143" s="3"/>
      <c r="Q7143" s="4"/>
      <c r="R7143" s="5"/>
      <c r="AC7143" s="6"/>
    </row>
    <row r="7144" spans="16:29" x14ac:dyDescent="0.25">
      <c r="P7144" s="3"/>
      <c r="Q7144" s="4"/>
      <c r="R7144" s="5"/>
      <c r="AC7144" s="6"/>
    </row>
    <row r="7145" spans="16:29" x14ac:dyDescent="0.25">
      <c r="P7145" s="3"/>
      <c r="Q7145" s="4"/>
      <c r="R7145" s="5"/>
      <c r="AC7145" s="6"/>
    </row>
    <row r="7146" spans="16:29" x14ac:dyDescent="0.25">
      <c r="P7146" s="3"/>
      <c r="Q7146" s="4"/>
      <c r="R7146" s="5"/>
      <c r="AC7146" s="6"/>
    </row>
    <row r="7147" spans="16:29" x14ac:dyDescent="0.25">
      <c r="P7147" s="3"/>
      <c r="Q7147" s="4"/>
      <c r="R7147" s="5"/>
      <c r="AC7147" s="6"/>
    </row>
    <row r="7148" spans="16:29" x14ac:dyDescent="0.25">
      <c r="P7148" s="3"/>
      <c r="Q7148" s="4"/>
      <c r="R7148" s="5"/>
      <c r="AC7148" s="6"/>
    </row>
    <row r="7149" spans="16:29" x14ac:dyDescent="0.25">
      <c r="P7149" s="3"/>
      <c r="Q7149" s="4"/>
      <c r="R7149" s="5"/>
      <c r="AC7149" s="6"/>
    </row>
    <row r="7150" spans="16:29" x14ac:dyDescent="0.25">
      <c r="P7150" s="3"/>
      <c r="Q7150" s="4"/>
      <c r="R7150" s="5"/>
      <c r="AC7150" s="6"/>
    </row>
    <row r="7151" spans="16:29" x14ac:dyDescent="0.25">
      <c r="P7151" s="3"/>
      <c r="Q7151" s="4"/>
      <c r="R7151" s="5"/>
      <c r="AC7151" s="6"/>
    </row>
    <row r="7152" spans="16:29" x14ac:dyDescent="0.25">
      <c r="P7152" s="3"/>
      <c r="Q7152" s="4"/>
      <c r="R7152" s="5"/>
      <c r="AC7152" s="6"/>
    </row>
    <row r="7153" spans="16:29" x14ac:dyDescent="0.25">
      <c r="P7153" s="3"/>
      <c r="Q7153" s="4"/>
      <c r="R7153" s="5"/>
      <c r="AC7153" s="6"/>
    </row>
    <row r="7154" spans="16:29" x14ac:dyDescent="0.25">
      <c r="P7154" s="3"/>
      <c r="Q7154" s="4"/>
      <c r="R7154" s="5"/>
      <c r="AC7154" s="6"/>
    </row>
    <row r="7155" spans="16:29" x14ac:dyDescent="0.25">
      <c r="P7155" s="3"/>
      <c r="Q7155" s="4"/>
      <c r="R7155" s="5"/>
      <c r="AC7155" s="6"/>
    </row>
    <row r="7156" spans="16:29" x14ac:dyDescent="0.25">
      <c r="P7156" s="3"/>
      <c r="Q7156" s="4"/>
      <c r="R7156" s="5"/>
      <c r="AC7156" s="6"/>
    </row>
    <row r="7157" spans="16:29" x14ac:dyDescent="0.25">
      <c r="P7157" s="3"/>
      <c r="Q7157" s="4"/>
      <c r="R7157" s="5"/>
      <c r="AC7157" s="6"/>
    </row>
    <row r="7158" spans="16:29" x14ac:dyDescent="0.25">
      <c r="P7158" s="3"/>
      <c r="Q7158" s="4"/>
      <c r="R7158" s="5"/>
      <c r="AC7158" s="6"/>
    </row>
    <row r="7159" spans="16:29" x14ac:dyDescent="0.25">
      <c r="P7159" s="3"/>
      <c r="Q7159" s="4"/>
      <c r="R7159" s="5"/>
      <c r="AC7159" s="6"/>
    </row>
    <row r="7160" spans="16:29" x14ac:dyDescent="0.25">
      <c r="P7160" s="3"/>
      <c r="Q7160" s="4"/>
      <c r="R7160" s="5"/>
      <c r="AC7160" s="6"/>
    </row>
    <row r="7161" spans="16:29" x14ac:dyDescent="0.25">
      <c r="P7161" s="3"/>
      <c r="Q7161" s="4"/>
      <c r="R7161" s="5"/>
      <c r="AC7161" s="6"/>
    </row>
    <row r="7162" spans="16:29" x14ac:dyDescent="0.25">
      <c r="P7162" s="3"/>
      <c r="Q7162" s="4"/>
      <c r="R7162" s="5"/>
      <c r="AC7162" s="6"/>
    </row>
    <row r="7163" spans="16:29" x14ac:dyDescent="0.25">
      <c r="P7163" s="3"/>
      <c r="Q7163" s="4"/>
      <c r="R7163" s="5"/>
      <c r="AC7163" s="6"/>
    </row>
    <row r="7164" spans="16:29" x14ac:dyDescent="0.25">
      <c r="P7164" s="3"/>
      <c r="Q7164" s="4"/>
      <c r="R7164" s="5"/>
      <c r="AC7164" s="6"/>
    </row>
    <row r="7165" spans="16:29" x14ac:dyDescent="0.25">
      <c r="P7165" s="3"/>
      <c r="Q7165" s="4"/>
      <c r="R7165" s="5"/>
      <c r="AC7165" s="6"/>
    </row>
    <row r="7166" spans="16:29" x14ac:dyDescent="0.25">
      <c r="P7166" s="3"/>
      <c r="Q7166" s="4"/>
      <c r="R7166" s="5"/>
      <c r="AC7166" s="6"/>
    </row>
    <row r="7167" spans="16:29" x14ac:dyDescent="0.25">
      <c r="P7167" s="3"/>
      <c r="Q7167" s="4"/>
      <c r="R7167" s="5"/>
      <c r="AC7167" s="6"/>
    </row>
    <row r="7168" spans="16:29" x14ac:dyDescent="0.25">
      <c r="P7168" s="3"/>
      <c r="Q7168" s="4"/>
      <c r="R7168" s="5"/>
      <c r="AC7168" s="6"/>
    </row>
    <row r="7169" spans="16:29" x14ac:dyDescent="0.25">
      <c r="P7169" s="3"/>
      <c r="Q7169" s="4"/>
      <c r="R7169" s="5"/>
      <c r="AC7169" s="6"/>
    </row>
    <row r="7170" spans="16:29" x14ac:dyDescent="0.25">
      <c r="P7170" s="3"/>
      <c r="Q7170" s="4"/>
      <c r="R7170" s="5"/>
      <c r="AC7170" s="6"/>
    </row>
    <row r="7171" spans="16:29" x14ac:dyDescent="0.25">
      <c r="P7171" s="3"/>
      <c r="Q7171" s="4"/>
      <c r="R7171" s="5"/>
      <c r="AC7171" s="6"/>
    </row>
    <row r="7172" spans="16:29" x14ac:dyDescent="0.25">
      <c r="P7172" s="3"/>
      <c r="Q7172" s="4"/>
      <c r="R7172" s="5"/>
      <c r="AC7172" s="6"/>
    </row>
    <row r="7173" spans="16:29" x14ac:dyDescent="0.25">
      <c r="P7173" s="3"/>
      <c r="Q7173" s="4"/>
      <c r="R7173" s="5"/>
      <c r="AC7173" s="6"/>
    </row>
    <row r="7174" spans="16:29" x14ac:dyDescent="0.25">
      <c r="P7174" s="3"/>
      <c r="Q7174" s="4"/>
      <c r="R7174" s="5"/>
      <c r="AC7174" s="6"/>
    </row>
    <row r="7175" spans="16:29" x14ac:dyDescent="0.25">
      <c r="P7175" s="3"/>
      <c r="Q7175" s="4"/>
      <c r="R7175" s="5"/>
      <c r="AC7175" s="6"/>
    </row>
    <row r="7176" spans="16:29" x14ac:dyDescent="0.25">
      <c r="P7176" s="3"/>
      <c r="Q7176" s="4"/>
      <c r="R7176" s="5"/>
      <c r="AC7176" s="6"/>
    </row>
    <row r="7177" spans="16:29" x14ac:dyDescent="0.25">
      <c r="P7177" s="3"/>
      <c r="Q7177" s="4"/>
      <c r="R7177" s="5"/>
      <c r="AC7177" s="6"/>
    </row>
    <row r="7178" spans="16:29" x14ac:dyDescent="0.25">
      <c r="P7178" s="3"/>
      <c r="Q7178" s="4"/>
      <c r="R7178" s="5"/>
      <c r="AC7178" s="6"/>
    </row>
    <row r="7179" spans="16:29" x14ac:dyDescent="0.25">
      <c r="P7179" s="3"/>
      <c r="Q7179" s="4"/>
      <c r="R7179" s="5"/>
      <c r="AC7179" s="6"/>
    </row>
    <row r="7180" spans="16:29" x14ac:dyDescent="0.25">
      <c r="P7180" s="3"/>
      <c r="Q7180" s="4"/>
      <c r="R7180" s="5"/>
      <c r="AC7180" s="6"/>
    </row>
    <row r="7181" spans="16:29" x14ac:dyDescent="0.25">
      <c r="P7181" s="3"/>
      <c r="Q7181" s="4"/>
      <c r="R7181" s="5"/>
      <c r="AC7181" s="6"/>
    </row>
    <row r="7182" spans="16:29" x14ac:dyDescent="0.25">
      <c r="P7182" s="3"/>
      <c r="Q7182" s="4"/>
      <c r="R7182" s="5"/>
      <c r="AC7182" s="6"/>
    </row>
    <row r="7183" spans="16:29" x14ac:dyDescent="0.25">
      <c r="P7183" s="3"/>
      <c r="Q7183" s="4"/>
      <c r="R7183" s="5"/>
      <c r="AC7183" s="6"/>
    </row>
    <row r="7184" spans="16:29" x14ac:dyDescent="0.25">
      <c r="P7184" s="3"/>
      <c r="Q7184" s="4"/>
      <c r="R7184" s="5"/>
      <c r="AC7184" s="6"/>
    </row>
    <row r="7185" spans="16:29" x14ac:dyDescent="0.25">
      <c r="P7185" s="3"/>
      <c r="Q7185" s="4"/>
      <c r="R7185" s="5"/>
      <c r="AC7185" s="6"/>
    </row>
    <row r="7186" spans="16:29" x14ac:dyDescent="0.25">
      <c r="P7186" s="3"/>
      <c r="Q7186" s="4"/>
      <c r="R7186" s="5"/>
      <c r="AC7186" s="6"/>
    </row>
    <row r="7187" spans="16:29" x14ac:dyDescent="0.25">
      <c r="P7187" s="3"/>
      <c r="Q7187" s="4"/>
      <c r="R7187" s="5"/>
      <c r="AC7187" s="6"/>
    </row>
    <row r="7188" spans="16:29" x14ac:dyDescent="0.25">
      <c r="P7188" s="3"/>
      <c r="Q7188" s="4"/>
      <c r="R7188" s="5"/>
      <c r="AC7188" s="6"/>
    </row>
    <row r="7189" spans="16:29" x14ac:dyDescent="0.25">
      <c r="P7189" s="3"/>
      <c r="Q7189" s="4"/>
      <c r="R7189" s="5"/>
      <c r="AC7189" s="6"/>
    </row>
    <row r="7190" spans="16:29" x14ac:dyDescent="0.25">
      <c r="P7190" s="3"/>
      <c r="Q7190" s="4"/>
      <c r="R7190" s="5"/>
      <c r="AC7190" s="6"/>
    </row>
    <row r="7191" spans="16:29" x14ac:dyDescent="0.25">
      <c r="P7191" s="3"/>
      <c r="Q7191" s="4"/>
      <c r="R7191" s="5"/>
      <c r="AC7191" s="6"/>
    </row>
    <row r="7192" spans="16:29" x14ac:dyDescent="0.25">
      <c r="P7192" s="3"/>
      <c r="Q7192" s="4"/>
      <c r="R7192" s="5"/>
      <c r="AC7192" s="6"/>
    </row>
    <row r="7193" spans="16:29" x14ac:dyDescent="0.25">
      <c r="P7193" s="3"/>
      <c r="Q7193" s="4"/>
      <c r="R7193" s="5"/>
      <c r="AC7193" s="6"/>
    </row>
    <row r="7194" spans="16:29" x14ac:dyDescent="0.25">
      <c r="P7194" s="3"/>
      <c r="Q7194" s="4"/>
      <c r="R7194" s="5"/>
      <c r="AC7194" s="6"/>
    </row>
    <row r="7195" spans="16:29" x14ac:dyDescent="0.25">
      <c r="P7195" s="3"/>
      <c r="Q7195" s="4"/>
      <c r="R7195" s="5"/>
      <c r="AC7195" s="6"/>
    </row>
    <row r="7196" spans="16:29" x14ac:dyDescent="0.25">
      <c r="P7196" s="3"/>
      <c r="Q7196" s="4"/>
      <c r="R7196" s="5"/>
      <c r="AC7196" s="6"/>
    </row>
    <row r="7197" spans="16:29" x14ac:dyDescent="0.25">
      <c r="P7197" s="3"/>
      <c r="Q7197" s="4"/>
      <c r="R7197" s="5"/>
      <c r="AC7197" s="6"/>
    </row>
    <row r="7198" spans="16:29" x14ac:dyDescent="0.25">
      <c r="P7198" s="3"/>
      <c r="Q7198" s="4"/>
      <c r="R7198" s="5"/>
      <c r="AC7198" s="6"/>
    </row>
    <row r="7199" spans="16:29" x14ac:dyDescent="0.25">
      <c r="P7199" s="3"/>
      <c r="Q7199" s="4"/>
      <c r="R7199" s="5"/>
      <c r="AC7199" s="6"/>
    </row>
    <row r="7200" spans="16:29" x14ac:dyDescent="0.25">
      <c r="P7200" s="3"/>
      <c r="Q7200" s="4"/>
      <c r="R7200" s="5"/>
      <c r="AC7200" s="6"/>
    </row>
    <row r="7201" spans="16:29" x14ac:dyDescent="0.25">
      <c r="P7201" s="3"/>
      <c r="Q7201" s="4"/>
      <c r="R7201" s="5"/>
      <c r="AC7201" s="6"/>
    </row>
    <row r="7202" spans="16:29" x14ac:dyDescent="0.25">
      <c r="P7202" s="3"/>
      <c r="Q7202" s="4"/>
      <c r="R7202" s="5"/>
      <c r="AC7202" s="6"/>
    </row>
    <row r="7203" spans="16:29" x14ac:dyDescent="0.25">
      <c r="P7203" s="3"/>
      <c r="Q7203" s="4"/>
      <c r="R7203" s="5"/>
      <c r="AC7203" s="6"/>
    </row>
    <row r="7204" spans="16:29" x14ac:dyDescent="0.25">
      <c r="P7204" s="3"/>
      <c r="Q7204" s="4"/>
      <c r="R7204" s="5"/>
      <c r="AC7204" s="6"/>
    </row>
    <row r="7205" spans="16:29" x14ac:dyDescent="0.25">
      <c r="P7205" s="3"/>
      <c r="Q7205" s="4"/>
      <c r="R7205" s="5"/>
      <c r="AC7205" s="6"/>
    </row>
    <row r="7206" spans="16:29" x14ac:dyDescent="0.25">
      <c r="P7206" s="3"/>
      <c r="Q7206" s="4"/>
      <c r="R7206" s="5"/>
      <c r="AC7206" s="6"/>
    </row>
    <row r="7207" spans="16:29" x14ac:dyDescent="0.25">
      <c r="P7207" s="3"/>
      <c r="Q7207" s="4"/>
      <c r="R7207" s="5"/>
      <c r="AC7207" s="6"/>
    </row>
    <row r="7208" spans="16:29" x14ac:dyDescent="0.25">
      <c r="P7208" s="3"/>
      <c r="Q7208" s="4"/>
      <c r="R7208" s="5"/>
      <c r="AC7208" s="6"/>
    </row>
    <row r="7209" spans="16:29" x14ac:dyDescent="0.25">
      <c r="P7209" s="3"/>
      <c r="Q7209" s="4"/>
      <c r="R7209" s="5"/>
      <c r="AC7209" s="6"/>
    </row>
    <row r="7210" spans="16:29" x14ac:dyDescent="0.25">
      <c r="P7210" s="3"/>
      <c r="Q7210" s="4"/>
      <c r="R7210" s="5"/>
      <c r="AC7210" s="6"/>
    </row>
    <row r="7211" spans="16:29" x14ac:dyDescent="0.25">
      <c r="P7211" s="3"/>
      <c r="Q7211" s="4"/>
      <c r="R7211" s="5"/>
      <c r="AC7211" s="6"/>
    </row>
    <row r="7212" spans="16:29" x14ac:dyDescent="0.25">
      <c r="P7212" s="3"/>
      <c r="Q7212" s="4"/>
      <c r="R7212" s="5"/>
      <c r="AC7212" s="6"/>
    </row>
    <row r="7213" spans="16:29" x14ac:dyDescent="0.25">
      <c r="P7213" s="3"/>
      <c r="Q7213" s="4"/>
      <c r="R7213" s="5"/>
      <c r="AC7213" s="6"/>
    </row>
    <row r="7214" spans="16:29" x14ac:dyDescent="0.25">
      <c r="P7214" s="3"/>
      <c r="Q7214" s="4"/>
      <c r="R7214" s="5"/>
      <c r="AC7214" s="6"/>
    </row>
    <row r="7215" spans="16:29" x14ac:dyDescent="0.25">
      <c r="P7215" s="3"/>
      <c r="Q7215" s="4"/>
      <c r="R7215" s="5"/>
      <c r="AC7215" s="6"/>
    </row>
    <row r="7216" spans="16:29" x14ac:dyDescent="0.25">
      <c r="P7216" s="3"/>
      <c r="Q7216" s="4"/>
      <c r="R7216" s="5"/>
      <c r="AC7216" s="6"/>
    </row>
    <row r="7217" spans="16:29" x14ac:dyDescent="0.25">
      <c r="P7217" s="3"/>
      <c r="Q7217" s="4"/>
      <c r="R7217" s="5"/>
      <c r="AC7217" s="6"/>
    </row>
    <row r="7218" spans="16:29" x14ac:dyDescent="0.25">
      <c r="P7218" s="3"/>
      <c r="Q7218" s="4"/>
      <c r="R7218" s="5"/>
      <c r="AC7218" s="6"/>
    </row>
    <row r="7219" spans="16:29" x14ac:dyDescent="0.25">
      <c r="P7219" s="3"/>
      <c r="Q7219" s="4"/>
      <c r="R7219" s="5"/>
      <c r="AC7219" s="6"/>
    </row>
    <row r="7220" spans="16:29" x14ac:dyDescent="0.25">
      <c r="P7220" s="3"/>
      <c r="Q7220" s="4"/>
      <c r="R7220" s="5"/>
      <c r="AC7220" s="6"/>
    </row>
    <row r="7221" spans="16:29" x14ac:dyDescent="0.25">
      <c r="P7221" s="3"/>
      <c r="Q7221" s="4"/>
      <c r="R7221" s="5"/>
      <c r="AC7221" s="6"/>
    </row>
    <row r="7222" spans="16:29" x14ac:dyDescent="0.25">
      <c r="P7222" s="3"/>
      <c r="Q7222" s="4"/>
      <c r="R7222" s="5"/>
      <c r="AC7222" s="6"/>
    </row>
    <row r="7223" spans="16:29" x14ac:dyDescent="0.25">
      <c r="P7223" s="3"/>
      <c r="Q7223" s="4"/>
      <c r="R7223" s="5"/>
      <c r="AC7223" s="6"/>
    </row>
    <row r="7224" spans="16:29" x14ac:dyDescent="0.25">
      <c r="P7224" s="3"/>
      <c r="Q7224" s="4"/>
      <c r="R7224" s="5"/>
      <c r="AC7224" s="6"/>
    </row>
    <row r="7225" spans="16:29" x14ac:dyDescent="0.25">
      <c r="P7225" s="3"/>
      <c r="Q7225" s="4"/>
      <c r="R7225" s="5"/>
      <c r="AC7225" s="6"/>
    </row>
    <row r="7226" spans="16:29" x14ac:dyDescent="0.25">
      <c r="P7226" s="3"/>
      <c r="Q7226" s="4"/>
      <c r="R7226" s="5"/>
      <c r="AC7226" s="6"/>
    </row>
    <row r="7227" spans="16:29" x14ac:dyDescent="0.25">
      <c r="P7227" s="3"/>
      <c r="Q7227" s="4"/>
      <c r="R7227" s="5"/>
      <c r="AC7227" s="6"/>
    </row>
    <row r="7228" spans="16:29" x14ac:dyDescent="0.25">
      <c r="P7228" s="3"/>
      <c r="Q7228" s="4"/>
      <c r="R7228" s="5"/>
      <c r="AC7228" s="6"/>
    </row>
    <row r="7229" spans="16:29" x14ac:dyDescent="0.25">
      <c r="P7229" s="3"/>
      <c r="Q7229" s="4"/>
      <c r="R7229" s="5"/>
      <c r="AC7229" s="6"/>
    </row>
    <row r="7230" spans="16:29" x14ac:dyDescent="0.25">
      <c r="P7230" s="3"/>
      <c r="Q7230" s="4"/>
      <c r="R7230" s="5"/>
      <c r="AC7230" s="6"/>
    </row>
    <row r="7231" spans="16:29" x14ac:dyDescent="0.25">
      <c r="P7231" s="3"/>
      <c r="Q7231" s="4"/>
      <c r="R7231" s="5"/>
      <c r="AC7231" s="6"/>
    </row>
    <row r="7232" spans="16:29" x14ac:dyDescent="0.25">
      <c r="P7232" s="3"/>
      <c r="Q7232" s="4"/>
      <c r="R7232" s="5"/>
      <c r="AC7232" s="6"/>
    </row>
    <row r="7233" spans="16:29" x14ac:dyDescent="0.25">
      <c r="P7233" s="3"/>
      <c r="Q7233" s="4"/>
      <c r="R7233" s="5"/>
      <c r="AC7233" s="6"/>
    </row>
    <row r="7234" spans="16:29" x14ac:dyDescent="0.25">
      <c r="P7234" s="3"/>
      <c r="Q7234" s="4"/>
      <c r="R7234" s="5"/>
      <c r="AC7234" s="6"/>
    </row>
    <row r="7235" spans="16:29" x14ac:dyDescent="0.25">
      <c r="P7235" s="3"/>
      <c r="Q7235" s="4"/>
      <c r="R7235" s="5"/>
      <c r="AC7235" s="6"/>
    </row>
    <row r="7236" spans="16:29" x14ac:dyDescent="0.25">
      <c r="P7236" s="3"/>
      <c r="Q7236" s="4"/>
      <c r="R7236" s="5"/>
      <c r="AC7236" s="6"/>
    </row>
    <row r="7237" spans="16:29" x14ac:dyDescent="0.25">
      <c r="P7237" s="3"/>
      <c r="Q7237" s="4"/>
      <c r="R7237" s="5"/>
      <c r="AC7237" s="6"/>
    </row>
    <row r="7238" spans="16:29" x14ac:dyDescent="0.25">
      <c r="P7238" s="3"/>
      <c r="Q7238" s="4"/>
      <c r="R7238" s="5"/>
      <c r="AC7238" s="6"/>
    </row>
    <row r="7239" spans="16:29" x14ac:dyDescent="0.25">
      <c r="P7239" s="3"/>
      <c r="Q7239" s="4"/>
      <c r="R7239" s="5"/>
      <c r="AC7239" s="6"/>
    </row>
    <row r="7240" spans="16:29" x14ac:dyDescent="0.25">
      <c r="P7240" s="3"/>
      <c r="Q7240" s="4"/>
      <c r="R7240" s="5"/>
      <c r="AC7240" s="6"/>
    </row>
    <row r="7241" spans="16:29" x14ac:dyDescent="0.25">
      <c r="P7241" s="3"/>
      <c r="Q7241" s="4"/>
      <c r="R7241" s="5"/>
      <c r="AC7241" s="6"/>
    </row>
    <row r="7242" spans="16:29" x14ac:dyDescent="0.25">
      <c r="P7242" s="3"/>
      <c r="Q7242" s="4"/>
      <c r="R7242" s="5"/>
      <c r="AC7242" s="6"/>
    </row>
    <row r="7243" spans="16:29" x14ac:dyDescent="0.25">
      <c r="P7243" s="3"/>
      <c r="Q7243" s="4"/>
      <c r="R7243" s="5"/>
      <c r="AC7243" s="6"/>
    </row>
    <row r="7244" spans="16:29" x14ac:dyDescent="0.25">
      <c r="P7244" s="3"/>
      <c r="Q7244" s="4"/>
      <c r="R7244" s="5"/>
      <c r="AC7244" s="6"/>
    </row>
    <row r="7245" spans="16:29" x14ac:dyDescent="0.25">
      <c r="P7245" s="3"/>
      <c r="Q7245" s="4"/>
      <c r="R7245" s="5"/>
      <c r="AC7245" s="6"/>
    </row>
    <row r="7246" spans="16:29" x14ac:dyDescent="0.25">
      <c r="P7246" s="3"/>
      <c r="Q7246" s="4"/>
      <c r="R7246" s="5"/>
      <c r="AC7246" s="6"/>
    </row>
    <row r="7247" spans="16:29" x14ac:dyDescent="0.25">
      <c r="P7247" s="3"/>
      <c r="Q7247" s="4"/>
      <c r="R7247" s="5"/>
      <c r="AC7247" s="6"/>
    </row>
    <row r="7248" spans="16:29" x14ac:dyDescent="0.25">
      <c r="P7248" s="3"/>
      <c r="Q7248" s="4"/>
      <c r="R7248" s="5"/>
      <c r="AC7248" s="6"/>
    </row>
    <row r="7249" spans="16:29" x14ac:dyDescent="0.25">
      <c r="P7249" s="3"/>
      <c r="Q7249" s="4"/>
      <c r="R7249" s="5"/>
      <c r="AC7249" s="6"/>
    </row>
    <row r="7250" spans="16:29" x14ac:dyDescent="0.25">
      <c r="P7250" s="3"/>
      <c r="Q7250" s="4"/>
      <c r="R7250" s="5"/>
      <c r="AC7250" s="6"/>
    </row>
    <row r="7251" spans="16:29" x14ac:dyDescent="0.25">
      <c r="P7251" s="3"/>
      <c r="Q7251" s="4"/>
      <c r="R7251" s="5"/>
      <c r="AC7251" s="6"/>
    </row>
    <row r="7252" spans="16:29" x14ac:dyDescent="0.25">
      <c r="P7252" s="3"/>
      <c r="Q7252" s="4"/>
      <c r="R7252" s="5"/>
      <c r="AC7252" s="6"/>
    </row>
    <row r="7253" spans="16:29" x14ac:dyDescent="0.25">
      <c r="P7253" s="3"/>
      <c r="Q7253" s="4"/>
      <c r="R7253" s="5"/>
      <c r="AC7253" s="6"/>
    </row>
    <row r="7254" spans="16:29" x14ac:dyDescent="0.25">
      <c r="P7254" s="3"/>
      <c r="Q7254" s="4"/>
      <c r="R7254" s="5"/>
      <c r="AC7254" s="6"/>
    </row>
    <row r="7255" spans="16:29" x14ac:dyDescent="0.25">
      <c r="P7255" s="3"/>
      <c r="Q7255" s="4"/>
      <c r="R7255" s="5"/>
      <c r="AC7255" s="6"/>
    </row>
    <row r="7256" spans="16:29" x14ac:dyDescent="0.25">
      <c r="P7256" s="3"/>
      <c r="Q7256" s="4"/>
      <c r="R7256" s="5"/>
      <c r="AC7256" s="6"/>
    </row>
    <row r="7257" spans="16:29" x14ac:dyDescent="0.25">
      <c r="P7257" s="3"/>
      <c r="Q7257" s="4"/>
      <c r="R7257" s="5"/>
      <c r="AC7257" s="6"/>
    </row>
    <row r="7258" spans="16:29" x14ac:dyDescent="0.25">
      <c r="P7258" s="3"/>
      <c r="Q7258" s="4"/>
      <c r="R7258" s="5"/>
      <c r="AC7258" s="6"/>
    </row>
    <row r="7259" spans="16:29" x14ac:dyDescent="0.25">
      <c r="P7259" s="3"/>
      <c r="Q7259" s="4"/>
      <c r="R7259" s="5"/>
      <c r="AC7259" s="6"/>
    </row>
    <row r="7260" spans="16:29" x14ac:dyDescent="0.25">
      <c r="P7260" s="3"/>
      <c r="Q7260" s="4"/>
      <c r="R7260" s="5"/>
      <c r="AC7260" s="6"/>
    </row>
    <row r="7261" spans="16:29" x14ac:dyDescent="0.25">
      <c r="P7261" s="3"/>
      <c r="Q7261" s="4"/>
      <c r="R7261" s="5"/>
      <c r="AC7261" s="6"/>
    </row>
    <row r="7262" spans="16:29" x14ac:dyDescent="0.25">
      <c r="P7262" s="3"/>
      <c r="Q7262" s="4"/>
      <c r="R7262" s="5"/>
      <c r="AC7262" s="6"/>
    </row>
    <row r="7263" spans="16:29" x14ac:dyDescent="0.25">
      <c r="P7263" s="3"/>
      <c r="Q7263" s="4"/>
      <c r="R7263" s="5"/>
      <c r="AC7263" s="6"/>
    </row>
    <row r="7264" spans="16:29" x14ac:dyDescent="0.25">
      <c r="P7264" s="3"/>
      <c r="Q7264" s="4"/>
      <c r="R7264" s="5"/>
      <c r="AC7264" s="6"/>
    </row>
    <row r="7265" spans="16:29" x14ac:dyDescent="0.25">
      <c r="P7265" s="3"/>
      <c r="Q7265" s="4"/>
      <c r="R7265" s="5"/>
      <c r="AC7265" s="6"/>
    </row>
    <row r="7266" spans="16:29" x14ac:dyDescent="0.25">
      <c r="P7266" s="3"/>
      <c r="Q7266" s="4"/>
      <c r="R7266" s="5"/>
      <c r="AC7266" s="6"/>
    </row>
    <row r="7267" spans="16:29" x14ac:dyDescent="0.25">
      <c r="P7267" s="3"/>
      <c r="Q7267" s="4"/>
      <c r="R7267" s="5"/>
      <c r="AC7267" s="6"/>
    </row>
    <row r="7268" spans="16:29" x14ac:dyDescent="0.25">
      <c r="P7268" s="3"/>
      <c r="Q7268" s="4"/>
      <c r="R7268" s="5"/>
      <c r="AC7268" s="6"/>
    </row>
    <row r="7269" spans="16:29" x14ac:dyDescent="0.25">
      <c r="P7269" s="3"/>
      <c r="Q7269" s="4"/>
      <c r="R7269" s="5"/>
      <c r="AC7269" s="6"/>
    </row>
    <row r="7270" spans="16:29" x14ac:dyDescent="0.25">
      <c r="P7270" s="3"/>
      <c r="Q7270" s="4"/>
      <c r="R7270" s="5"/>
      <c r="AC7270" s="6"/>
    </row>
    <row r="7271" spans="16:29" x14ac:dyDescent="0.25">
      <c r="P7271" s="3"/>
      <c r="Q7271" s="4"/>
      <c r="R7271" s="5"/>
      <c r="AC7271" s="6"/>
    </row>
    <row r="7272" spans="16:29" x14ac:dyDescent="0.25">
      <c r="P7272" s="3"/>
      <c r="Q7272" s="4"/>
      <c r="R7272" s="5"/>
      <c r="AC7272" s="6"/>
    </row>
    <row r="7273" spans="16:29" x14ac:dyDescent="0.25">
      <c r="P7273" s="3"/>
      <c r="Q7273" s="4"/>
      <c r="R7273" s="5"/>
      <c r="AC7273" s="6"/>
    </row>
    <row r="7274" spans="16:29" x14ac:dyDescent="0.25">
      <c r="P7274" s="3"/>
      <c r="Q7274" s="4"/>
      <c r="R7274" s="5"/>
      <c r="AC7274" s="6"/>
    </row>
    <row r="7275" spans="16:29" x14ac:dyDescent="0.25">
      <c r="P7275" s="3"/>
      <c r="Q7275" s="4"/>
      <c r="R7275" s="5"/>
      <c r="AC7275" s="6"/>
    </row>
    <row r="7276" spans="16:29" x14ac:dyDescent="0.25">
      <c r="P7276" s="3"/>
      <c r="Q7276" s="4"/>
      <c r="R7276" s="5"/>
      <c r="AC7276" s="6"/>
    </row>
    <row r="7277" spans="16:29" x14ac:dyDescent="0.25">
      <c r="P7277" s="3"/>
      <c r="Q7277" s="4"/>
      <c r="R7277" s="5"/>
      <c r="AC7277" s="6"/>
    </row>
    <row r="7278" spans="16:29" x14ac:dyDescent="0.25">
      <c r="P7278" s="3"/>
      <c r="Q7278" s="4"/>
      <c r="R7278" s="5"/>
      <c r="AC7278" s="6"/>
    </row>
    <row r="7279" spans="16:29" x14ac:dyDescent="0.25">
      <c r="P7279" s="3"/>
      <c r="Q7279" s="4"/>
      <c r="R7279" s="5"/>
      <c r="AC7279" s="6"/>
    </row>
    <row r="7280" spans="16:29" x14ac:dyDescent="0.25">
      <c r="P7280" s="3"/>
      <c r="Q7280" s="4"/>
      <c r="R7280" s="5"/>
      <c r="AC7280" s="6"/>
    </row>
    <row r="7281" spans="16:29" x14ac:dyDescent="0.25">
      <c r="P7281" s="3"/>
      <c r="Q7281" s="4"/>
      <c r="R7281" s="5"/>
      <c r="AC7281" s="6"/>
    </row>
    <row r="7282" spans="16:29" x14ac:dyDescent="0.25">
      <c r="P7282" s="3"/>
      <c r="Q7282" s="4"/>
      <c r="R7282" s="5"/>
      <c r="AC7282" s="6"/>
    </row>
    <row r="7283" spans="16:29" x14ac:dyDescent="0.25">
      <c r="P7283" s="3"/>
      <c r="Q7283" s="4"/>
      <c r="R7283" s="5"/>
      <c r="AC7283" s="6"/>
    </row>
    <row r="7284" spans="16:29" x14ac:dyDescent="0.25">
      <c r="P7284" s="3"/>
      <c r="Q7284" s="4"/>
      <c r="R7284" s="5"/>
      <c r="AC7284" s="6"/>
    </row>
    <row r="7285" spans="16:29" x14ac:dyDescent="0.25">
      <c r="P7285" s="3"/>
      <c r="Q7285" s="4"/>
      <c r="R7285" s="5"/>
      <c r="AC7285" s="6"/>
    </row>
    <row r="7286" spans="16:29" x14ac:dyDescent="0.25">
      <c r="P7286" s="3"/>
      <c r="Q7286" s="4"/>
      <c r="R7286" s="5"/>
      <c r="AC7286" s="6"/>
    </row>
    <row r="7287" spans="16:29" x14ac:dyDescent="0.25">
      <c r="P7287" s="3"/>
      <c r="Q7287" s="4"/>
      <c r="R7287" s="5"/>
      <c r="AC7287" s="6"/>
    </row>
    <row r="7288" spans="16:29" x14ac:dyDescent="0.25">
      <c r="P7288" s="3"/>
      <c r="Q7288" s="4"/>
      <c r="R7288" s="5"/>
      <c r="AC7288" s="6"/>
    </row>
    <row r="7289" spans="16:29" x14ac:dyDescent="0.25">
      <c r="P7289" s="3"/>
      <c r="Q7289" s="4"/>
      <c r="R7289" s="5"/>
      <c r="AC7289" s="6"/>
    </row>
    <row r="7290" spans="16:29" x14ac:dyDescent="0.25">
      <c r="P7290" s="3"/>
      <c r="Q7290" s="4"/>
      <c r="R7290" s="5"/>
      <c r="AC7290" s="6"/>
    </row>
    <row r="7291" spans="16:29" x14ac:dyDescent="0.25">
      <c r="P7291" s="3"/>
      <c r="Q7291" s="4"/>
      <c r="R7291" s="5"/>
      <c r="AC7291" s="6"/>
    </row>
    <row r="7292" spans="16:29" x14ac:dyDescent="0.25">
      <c r="P7292" s="3"/>
      <c r="Q7292" s="4"/>
      <c r="R7292" s="5"/>
      <c r="AC7292" s="6"/>
    </row>
    <row r="7293" spans="16:29" x14ac:dyDescent="0.25">
      <c r="P7293" s="3"/>
      <c r="Q7293" s="4"/>
      <c r="R7293" s="5"/>
      <c r="AC7293" s="6"/>
    </row>
    <row r="7294" spans="16:29" x14ac:dyDescent="0.25">
      <c r="P7294" s="3"/>
      <c r="Q7294" s="4"/>
      <c r="R7294" s="5"/>
      <c r="AC7294" s="6"/>
    </row>
    <row r="7295" spans="16:29" x14ac:dyDescent="0.25">
      <c r="P7295" s="3"/>
      <c r="Q7295" s="4"/>
      <c r="R7295" s="5"/>
      <c r="AC7295" s="6"/>
    </row>
    <row r="7296" spans="16:29" x14ac:dyDescent="0.25">
      <c r="P7296" s="3"/>
      <c r="Q7296" s="4"/>
      <c r="R7296" s="5"/>
      <c r="AC7296" s="6"/>
    </row>
    <row r="7297" spans="16:29" x14ac:dyDescent="0.25">
      <c r="P7297" s="3"/>
      <c r="Q7297" s="4"/>
      <c r="R7297" s="5"/>
      <c r="AC7297" s="6"/>
    </row>
    <row r="7298" spans="16:29" x14ac:dyDescent="0.25">
      <c r="P7298" s="3"/>
      <c r="Q7298" s="4"/>
      <c r="R7298" s="5"/>
      <c r="AC7298" s="6"/>
    </row>
    <row r="7299" spans="16:29" x14ac:dyDescent="0.25">
      <c r="P7299" s="3"/>
      <c r="Q7299" s="4"/>
      <c r="R7299" s="5"/>
      <c r="AC7299" s="6"/>
    </row>
    <row r="7300" spans="16:29" x14ac:dyDescent="0.25">
      <c r="P7300" s="3"/>
      <c r="Q7300" s="4"/>
      <c r="R7300" s="5"/>
      <c r="AC7300" s="6"/>
    </row>
    <row r="7301" spans="16:29" x14ac:dyDescent="0.25">
      <c r="P7301" s="3"/>
      <c r="Q7301" s="4"/>
      <c r="R7301" s="5"/>
      <c r="AC7301" s="6"/>
    </row>
    <row r="7302" spans="16:29" x14ac:dyDescent="0.25">
      <c r="P7302" s="3"/>
      <c r="Q7302" s="4"/>
      <c r="R7302" s="5"/>
      <c r="AC7302" s="6"/>
    </row>
    <row r="7303" spans="16:29" x14ac:dyDescent="0.25">
      <c r="P7303" s="3"/>
      <c r="Q7303" s="4"/>
      <c r="R7303" s="5"/>
      <c r="AC7303" s="6"/>
    </row>
    <row r="7304" spans="16:29" x14ac:dyDescent="0.25">
      <c r="P7304" s="3"/>
      <c r="Q7304" s="4"/>
      <c r="R7304" s="5"/>
      <c r="AC7304" s="6"/>
    </row>
    <row r="7305" spans="16:29" x14ac:dyDescent="0.25">
      <c r="P7305" s="3"/>
      <c r="Q7305" s="4"/>
      <c r="R7305" s="5"/>
      <c r="AC7305" s="6"/>
    </row>
    <row r="7306" spans="16:29" x14ac:dyDescent="0.25">
      <c r="P7306" s="3"/>
      <c r="Q7306" s="4"/>
      <c r="R7306" s="5"/>
      <c r="AC7306" s="6"/>
    </row>
    <row r="7307" spans="16:29" x14ac:dyDescent="0.25">
      <c r="P7307" s="3"/>
      <c r="Q7307" s="4"/>
      <c r="R7307" s="5"/>
      <c r="AC7307" s="6"/>
    </row>
    <row r="7308" spans="16:29" x14ac:dyDescent="0.25">
      <c r="P7308" s="3"/>
      <c r="Q7308" s="4"/>
      <c r="R7308" s="5"/>
      <c r="AC7308" s="6"/>
    </row>
    <row r="7309" spans="16:29" x14ac:dyDescent="0.25">
      <c r="P7309" s="3"/>
      <c r="Q7309" s="4"/>
      <c r="R7309" s="5"/>
      <c r="AC7309" s="6"/>
    </row>
    <row r="7310" spans="16:29" x14ac:dyDescent="0.25">
      <c r="P7310" s="3"/>
      <c r="Q7310" s="4"/>
      <c r="R7310" s="5"/>
      <c r="AC7310" s="6"/>
    </row>
    <row r="7311" spans="16:29" x14ac:dyDescent="0.25">
      <c r="P7311" s="3"/>
      <c r="Q7311" s="4"/>
      <c r="R7311" s="5"/>
      <c r="AC7311" s="6"/>
    </row>
    <row r="7312" spans="16:29" x14ac:dyDescent="0.25">
      <c r="P7312" s="3"/>
      <c r="Q7312" s="4"/>
      <c r="R7312" s="5"/>
      <c r="AC7312" s="6"/>
    </row>
    <row r="7313" spans="16:29" x14ac:dyDescent="0.25">
      <c r="P7313" s="3"/>
      <c r="Q7313" s="4"/>
      <c r="R7313" s="5"/>
      <c r="AC7313" s="6"/>
    </row>
    <row r="7314" spans="16:29" x14ac:dyDescent="0.25">
      <c r="P7314" s="3"/>
      <c r="Q7314" s="4"/>
      <c r="R7314" s="5"/>
      <c r="AC7314" s="6"/>
    </row>
    <row r="7315" spans="16:29" x14ac:dyDescent="0.25">
      <c r="P7315" s="3"/>
      <c r="Q7315" s="4"/>
      <c r="R7315" s="5"/>
      <c r="AC7315" s="6"/>
    </row>
    <row r="7316" spans="16:29" x14ac:dyDescent="0.25">
      <c r="P7316" s="3"/>
      <c r="Q7316" s="4"/>
      <c r="R7316" s="5"/>
      <c r="AC7316" s="6"/>
    </row>
    <row r="7317" spans="16:29" x14ac:dyDescent="0.25">
      <c r="P7317" s="3"/>
      <c r="Q7317" s="4"/>
      <c r="R7317" s="5"/>
      <c r="AC7317" s="6"/>
    </row>
    <row r="7318" spans="16:29" x14ac:dyDescent="0.25">
      <c r="P7318" s="3"/>
      <c r="Q7318" s="4"/>
      <c r="R7318" s="5"/>
      <c r="AC7318" s="6"/>
    </row>
    <row r="7319" spans="16:29" x14ac:dyDescent="0.25">
      <c r="P7319" s="3"/>
      <c r="Q7319" s="4"/>
      <c r="R7319" s="5"/>
      <c r="AC7319" s="6"/>
    </row>
    <row r="7320" spans="16:29" x14ac:dyDescent="0.25">
      <c r="P7320" s="3"/>
      <c r="Q7320" s="4"/>
      <c r="R7320" s="5"/>
      <c r="AC7320" s="6"/>
    </row>
    <row r="7321" spans="16:29" x14ac:dyDescent="0.25">
      <c r="P7321" s="3"/>
      <c r="Q7321" s="4"/>
      <c r="R7321" s="5"/>
      <c r="AC7321" s="6"/>
    </row>
    <row r="7322" spans="16:29" x14ac:dyDescent="0.25">
      <c r="P7322" s="3"/>
      <c r="Q7322" s="4"/>
      <c r="R7322" s="5"/>
      <c r="AC7322" s="6"/>
    </row>
    <row r="7323" spans="16:29" x14ac:dyDescent="0.25">
      <c r="P7323" s="3"/>
      <c r="Q7323" s="4"/>
      <c r="R7323" s="5"/>
      <c r="AC7323" s="6"/>
    </row>
    <row r="7324" spans="16:29" x14ac:dyDescent="0.25">
      <c r="P7324" s="3"/>
      <c r="Q7324" s="4"/>
      <c r="R7324" s="5"/>
      <c r="AC7324" s="6"/>
    </row>
    <row r="7325" spans="16:29" x14ac:dyDescent="0.25">
      <c r="P7325" s="3"/>
      <c r="Q7325" s="4"/>
      <c r="R7325" s="5"/>
      <c r="AC7325" s="6"/>
    </row>
    <row r="7326" spans="16:29" x14ac:dyDescent="0.25">
      <c r="P7326" s="3"/>
      <c r="Q7326" s="4"/>
      <c r="R7326" s="5"/>
      <c r="AC7326" s="6"/>
    </row>
    <row r="7327" spans="16:29" x14ac:dyDescent="0.25">
      <c r="P7327" s="3"/>
      <c r="Q7327" s="4"/>
      <c r="R7327" s="5"/>
      <c r="AC7327" s="6"/>
    </row>
    <row r="7328" spans="16:29" x14ac:dyDescent="0.25">
      <c r="P7328" s="3"/>
      <c r="Q7328" s="4"/>
      <c r="R7328" s="5"/>
      <c r="AC7328" s="6"/>
    </row>
    <row r="7329" spans="16:29" x14ac:dyDescent="0.25">
      <c r="P7329" s="3"/>
      <c r="Q7329" s="4"/>
      <c r="R7329" s="5"/>
      <c r="AC7329" s="6"/>
    </row>
    <row r="7330" spans="16:29" x14ac:dyDescent="0.25">
      <c r="P7330" s="3"/>
      <c r="Q7330" s="4"/>
      <c r="R7330" s="5"/>
      <c r="AC7330" s="6"/>
    </row>
    <row r="7331" spans="16:29" x14ac:dyDescent="0.25">
      <c r="P7331" s="3"/>
      <c r="Q7331" s="4"/>
      <c r="R7331" s="5"/>
      <c r="AC7331" s="6"/>
    </row>
    <row r="7332" spans="16:29" x14ac:dyDescent="0.25">
      <c r="P7332" s="3"/>
      <c r="Q7332" s="4"/>
      <c r="R7332" s="5"/>
      <c r="AC7332" s="6"/>
    </row>
    <row r="7333" spans="16:29" x14ac:dyDescent="0.25">
      <c r="P7333" s="3"/>
      <c r="Q7333" s="4"/>
      <c r="R7333" s="5"/>
      <c r="AC7333" s="6"/>
    </row>
    <row r="7334" spans="16:29" x14ac:dyDescent="0.25">
      <c r="P7334" s="3"/>
      <c r="Q7334" s="4"/>
      <c r="R7334" s="5"/>
      <c r="AC7334" s="6"/>
    </row>
    <row r="7335" spans="16:29" x14ac:dyDescent="0.25">
      <c r="P7335" s="3"/>
      <c r="Q7335" s="4"/>
      <c r="R7335" s="5"/>
      <c r="AC7335" s="6"/>
    </row>
    <row r="7336" spans="16:29" x14ac:dyDescent="0.25">
      <c r="P7336" s="3"/>
      <c r="Q7336" s="4"/>
      <c r="R7336" s="5"/>
      <c r="AC7336" s="6"/>
    </row>
    <row r="7337" spans="16:29" x14ac:dyDescent="0.25">
      <c r="P7337" s="3"/>
      <c r="Q7337" s="4"/>
      <c r="R7337" s="5"/>
      <c r="AC7337" s="6"/>
    </row>
    <row r="7338" spans="16:29" x14ac:dyDescent="0.25">
      <c r="P7338" s="3"/>
      <c r="Q7338" s="4"/>
      <c r="R7338" s="5"/>
      <c r="AC7338" s="6"/>
    </row>
    <row r="7339" spans="16:29" x14ac:dyDescent="0.25">
      <c r="P7339" s="3"/>
      <c r="Q7339" s="4"/>
      <c r="R7339" s="5"/>
      <c r="AC7339" s="6"/>
    </row>
    <row r="7340" spans="16:29" x14ac:dyDescent="0.25">
      <c r="P7340" s="3"/>
      <c r="Q7340" s="4"/>
      <c r="R7340" s="5"/>
      <c r="AC7340" s="6"/>
    </row>
    <row r="7341" spans="16:29" x14ac:dyDescent="0.25">
      <c r="P7341" s="3"/>
      <c r="Q7341" s="4"/>
      <c r="R7341" s="5"/>
      <c r="AC7341" s="6"/>
    </row>
    <row r="7342" spans="16:29" x14ac:dyDescent="0.25">
      <c r="P7342" s="3"/>
      <c r="Q7342" s="4"/>
      <c r="R7342" s="5"/>
      <c r="AC7342" s="6"/>
    </row>
    <row r="7343" spans="16:29" x14ac:dyDescent="0.25">
      <c r="P7343" s="3"/>
      <c r="Q7343" s="4"/>
      <c r="R7343" s="5"/>
      <c r="AC7343" s="6"/>
    </row>
    <row r="7344" spans="16:29" x14ac:dyDescent="0.25">
      <c r="P7344" s="3"/>
      <c r="Q7344" s="4"/>
      <c r="R7344" s="5"/>
      <c r="AC7344" s="6"/>
    </row>
    <row r="7345" spans="16:29" x14ac:dyDescent="0.25">
      <c r="P7345" s="3"/>
      <c r="Q7345" s="4"/>
      <c r="R7345" s="5"/>
      <c r="AC7345" s="6"/>
    </row>
    <row r="7346" spans="16:29" x14ac:dyDescent="0.25">
      <c r="P7346" s="3"/>
      <c r="Q7346" s="4"/>
      <c r="R7346" s="5"/>
      <c r="AC7346" s="6"/>
    </row>
    <row r="7347" spans="16:29" x14ac:dyDescent="0.25">
      <c r="P7347" s="3"/>
      <c r="Q7347" s="4"/>
      <c r="R7347" s="5"/>
      <c r="AC7347" s="6"/>
    </row>
    <row r="7348" spans="16:29" x14ac:dyDescent="0.25">
      <c r="P7348" s="3"/>
      <c r="Q7348" s="4"/>
      <c r="R7348" s="5"/>
      <c r="AC7348" s="6"/>
    </row>
    <row r="7349" spans="16:29" x14ac:dyDescent="0.25">
      <c r="P7349" s="3"/>
      <c r="Q7349" s="4"/>
      <c r="R7349" s="5"/>
      <c r="AC7349" s="6"/>
    </row>
    <row r="7350" spans="16:29" x14ac:dyDescent="0.25">
      <c r="P7350" s="3"/>
      <c r="Q7350" s="4"/>
      <c r="R7350" s="5"/>
      <c r="AC7350" s="6"/>
    </row>
    <row r="7351" spans="16:29" x14ac:dyDescent="0.25">
      <c r="P7351" s="3"/>
      <c r="Q7351" s="4"/>
      <c r="R7351" s="5"/>
      <c r="AC7351" s="6"/>
    </row>
    <row r="7352" spans="16:29" x14ac:dyDescent="0.25">
      <c r="P7352" s="3"/>
      <c r="Q7352" s="4"/>
      <c r="R7352" s="5"/>
      <c r="AC7352" s="6"/>
    </row>
    <row r="7353" spans="16:29" x14ac:dyDescent="0.25">
      <c r="P7353" s="3"/>
      <c r="Q7353" s="4"/>
      <c r="R7353" s="5"/>
      <c r="AC7353" s="6"/>
    </row>
    <row r="7354" spans="16:29" x14ac:dyDescent="0.25">
      <c r="P7354" s="3"/>
      <c r="Q7354" s="4"/>
      <c r="R7354" s="5"/>
      <c r="AC7354" s="6"/>
    </row>
    <row r="7355" spans="16:29" x14ac:dyDescent="0.25">
      <c r="P7355" s="3"/>
      <c r="Q7355" s="4"/>
      <c r="R7355" s="5"/>
      <c r="AC7355" s="6"/>
    </row>
    <row r="7356" spans="16:29" x14ac:dyDescent="0.25">
      <c r="P7356" s="3"/>
      <c r="Q7356" s="4"/>
      <c r="R7356" s="5"/>
      <c r="AC7356" s="6"/>
    </row>
    <row r="7357" spans="16:29" x14ac:dyDescent="0.25">
      <c r="P7357" s="3"/>
      <c r="Q7357" s="4"/>
      <c r="R7357" s="5"/>
      <c r="AC7357" s="6"/>
    </row>
    <row r="7358" spans="16:29" x14ac:dyDescent="0.25">
      <c r="P7358" s="3"/>
      <c r="Q7358" s="4"/>
      <c r="R7358" s="5"/>
      <c r="AC7358" s="6"/>
    </row>
    <row r="7359" spans="16:29" x14ac:dyDescent="0.25">
      <c r="P7359" s="3"/>
      <c r="Q7359" s="4"/>
      <c r="R7359" s="5"/>
      <c r="AC7359" s="6"/>
    </row>
    <row r="7360" spans="16:29" x14ac:dyDescent="0.25">
      <c r="P7360" s="3"/>
      <c r="Q7360" s="4"/>
      <c r="R7360" s="5"/>
      <c r="AC7360" s="6"/>
    </row>
    <row r="7361" spans="16:29" x14ac:dyDescent="0.25">
      <c r="P7361" s="3"/>
      <c r="Q7361" s="4"/>
      <c r="R7361" s="5"/>
      <c r="AC7361" s="6"/>
    </row>
    <row r="7362" spans="16:29" x14ac:dyDescent="0.25">
      <c r="P7362" s="3"/>
      <c r="Q7362" s="4"/>
      <c r="R7362" s="5"/>
      <c r="AC7362" s="6"/>
    </row>
    <row r="7363" spans="16:29" x14ac:dyDescent="0.25">
      <c r="P7363" s="3"/>
      <c r="Q7363" s="4"/>
      <c r="R7363" s="5"/>
      <c r="AC7363" s="6"/>
    </row>
    <row r="7364" spans="16:29" x14ac:dyDescent="0.25">
      <c r="P7364" s="3"/>
      <c r="Q7364" s="4"/>
      <c r="R7364" s="5"/>
      <c r="AC7364" s="6"/>
    </row>
    <row r="7365" spans="16:29" x14ac:dyDescent="0.25">
      <c r="P7365" s="3"/>
      <c r="Q7365" s="4"/>
      <c r="R7365" s="5"/>
      <c r="AC7365" s="6"/>
    </row>
    <row r="7366" spans="16:29" x14ac:dyDescent="0.25">
      <c r="P7366" s="3"/>
      <c r="Q7366" s="4"/>
      <c r="R7366" s="5"/>
      <c r="AC7366" s="6"/>
    </row>
    <row r="7367" spans="16:29" x14ac:dyDescent="0.25">
      <c r="P7367" s="3"/>
      <c r="Q7367" s="4"/>
      <c r="R7367" s="5"/>
      <c r="AC7367" s="6"/>
    </row>
    <row r="7368" spans="16:29" x14ac:dyDescent="0.25">
      <c r="P7368" s="3"/>
      <c r="Q7368" s="4"/>
      <c r="R7368" s="5"/>
      <c r="AC7368" s="6"/>
    </row>
    <row r="7369" spans="16:29" x14ac:dyDescent="0.25">
      <c r="P7369" s="3"/>
      <c r="Q7369" s="4"/>
      <c r="R7369" s="5"/>
      <c r="AC7369" s="6"/>
    </row>
    <row r="7370" spans="16:29" x14ac:dyDescent="0.25">
      <c r="P7370" s="3"/>
      <c r="Q7370" s="4"/>
      <c r="R7370" s="5"/>
      <c r="AC7370" s="6"/>
    </row>
    <row r="7371" spans="16:29" x14ac:dyDescent="0.25">
      <c r="P7371" s="3"/>
      <c r="Q7371" s="4"/>
      <c r="R7371" s="5"/>
      <c r="AC7371" s="6"/>
    </row>
    <row r="7372" spans="16:29" x14ac:dyDescent="0.25">
      <c r="P7372" s="3"/>
      <c r="Q7372" s="4"/>
      <c r="R7372" s="5"/>
      <c r="AC7372" s="6"/>
    </row>
    <row r="7373" spans="16:29" x14ac:dyDescent="0.25">
      <c r="P7373" s="3"/>
      <c r="Q7373" s="4"/>
      <c r="R7373" s="5"/>
      <c r="AC7373" s="6"/>
    </row>
    <row r="7374" spans="16:29" x14ac:dyDescent="0.25">
      <c r="P7374" s="3"/>
      <c r="Q7374" s="4"/>
      <c r="R7374" s="5"/>
      <c r="AC7374" s="6"/>
    </row>
    <row r="7375" spans="16:29" x14ac:dyDescent="0.25">
      <c r="P7375" s="3"/>
      <c r="Q7375" s="4"/>
      <c r="R7375" s="5"/>
      <c r="AC7375" s="6"/>
    </row>
    <row r="7376" spans="16:29" x14ac:dyDescent="0.25">
      <c r="P7376" s="3"/>
      <c r="Q7376" s="4"/>
      <c r="R7376" s="5"/>
      <c r="AC7376" s="6"/>
    </row>
    <row r="7377" spans="16:29" x14ac:dyDescent="0.25">
      <c r="P7377" s="3"/>
      <c r="Q7377" s="4"/>
      <c r="R7377" s="5"/>
      <c r="AC7377" s="6"/>
    </row>
    <row r="7378" spans="16:29" x14ac:dyDescent="0.25">
      <c r="P7378" s="3"/>
      <c r="Q7378" s="4"/>
      <c r="R7378" s="5"/>
      <c r="AC7378" s="6"/>
    </row>
    <row r="7379" spans="16:29" x14ac:dyDescent="0.25">
      <c r="P7379" s="3"/>
      <c r="Q7379" s="4"/>
      <c r="R7379" s="5"/>
      <c r="AC7379" s="6"/>
    </row>
    <row r="7380" spans="16:29" x14ac:dyDescent="0.25">
      <c r="P7380" s="3"/>
      <c r="Q7380" s="4"/>
      <c r="R7380" s="5"/>
      <c r="AC7380" s="6"/>
    </row>
    <row r="7381" spans="16:29" x14ac:dyDescent="0.25">
      <c r="P7381" s="3"/>
      <c r="Q7381" s="4"/>
      <c r="R7381" s="5"/>
      <c r="AC7381" s="6"/>
    </row>
    <row r="7382" spans="16:29" x14ac:dyDescent="0.25">
      <c r="P7382" s="3"/>
      <c r="Q7382" s="4"/>
      <c r="R7382" s="5"/>
      <c r="AC7382" s="6"/>
    </row>
    <row r="7383" spans="16:29" x14ac:dyDescent="0.25">
      <c r="P7383" s="3"/>
      <c r="Q7383" s="4"/>
      <c r="R7383" s="5"/>
      <c r="AC7383" s="6"/>
    </row>
    <row r="7384" spans="16:29" x14ac:dyDescent="0.25">
      <c r="P7384" s="3"/>
      <c r="Q7384" s="4"/>
      <c r="R7384" s="5"/>
      <c r="AC7384" s="6"/>
    </row>
    <row r="7385" spans="16:29" x14ac:dyDescent="0.25">
      <c r="P7385" s="3"/>
      <c r="Q7385" s="4"/>
      <c r="R7385" s="5"/>
      <c r="AC7385" s="6"/>
    </row>
    <row r="7386" spans="16:29" x14ac:dyDescent="0.25">
      <c r="P7386" s="3"/>
      <c r="Q7386" s="4"/>
      <c r="R7386" s="5"/>
      <c r="AC7386" s="6"/>
    </row>
    <row r="7387" spans="16:29" x14ac:dyDescent="0.25">
      <c r="P7387" s="3"/>
      <c r="Q7387" s="4"/>
      <c r="R7387" s="5"/>
      <c r="AC7387" s="6"/>
    </row>
    <row r="7388" spans="16:29" x14ac:dyDescent="0.25">
      <c r="P7388" s="3"/>
      <c r="Q7388" s="4"/>
      <c r="R7388" s="5"/>
      <c r="AC7388" s="6"/>
    </row>
    <row r="7389" spans="16:29" x14ac:dyDescent="0.25">
      <c r="P7389" s="3"/>
      <c r="Q7389" s="4"/>
      <c r="R7389" s="5"/>
      <c r="AC7389" s="6"/>
    </row>
    <row r="7390" spans="16:29" x14ac:dyDescent="0.25">
      <c r="P7390" s="3"/>
      <c r="Q7390" s="4"/>
      <c r="R7390" s="5"/>
      <c r="AC7390" s="6"/>
    </row>
    <row r="7391" spans="16:29" x14ac:dyDescent="0.25">
      <c r="P7391" s="3"/>
      <c r="Q7391" s="4"/>
      <c r="R7391" s="5"/>
      <c r="AC7391" s="6"/>
    </row>
    <row r="7392" spans="16:29" x14ac:dyDescent="0.25">
      <c r="P7392" s="3"/>
      <c r="Q7392" s="4"/>
      <c r="R7392" s="5"/>
      <c r="AC7392" s="6"/>
    </row>
    <row r="7393" spans="16:29" x14ac:dyDescent="0.25">
      <c r="P7393" s="3"/>
      <c r="Q7393" s="4"/>
      <c r="R7393" s="5"/>
      <c r="AC7393" s="6"/>
    </row>
    <row r="7394" spans="16:29" x14ac:dyDescent="0.25">
      <c r="P7394" s="3"/>
      <c r="Q7394" s="4"/>
      <c r="R7394" s="5"/>
      <c r="AC7394" s="6"/>
    </row>
    <row r="7395" spans="16:29" x14ac:dyDescent="0.25">
      <c r="P7395" s="3"/>
      <c r="Q7395" s="4"/>
      <c r="R7395" s="5"/>
      <c r="AC7395" s="6"/>
    </row>
    <row r="7396" spans="16:29" x14ac:dyDescent="0.25">
      <c r="P7396" s="3"/>
      <c r="Q7396" s="4"/>
      <c r="R7396" s="5"/>
      <c r="AC7396" s="6"/>
    </row>
    <row r="7397" spans="16:29" x14ac:dyDescent="0.25">
      <c r="P7397" s="3"/>
      <c r="Q7397" s="4"/>
      <c r="R7397" s="5"/>
      <c r="AC7397" s="6"/>
    </row>
    <row r="7398" spans="16:29" x14ac:dyDescent="0.25">
      <c r="P7398" s="3"/>
      <c r="Q7398" s="4"/>
      <c r="R7398" s="5"/>
      <c r="AC7398" s="6"/>
    </row>
    <row r="7399" spans="16:29" x14ac:dyDescent="0.25">
      <c r="P7399" s="3"/>
      <c r="Q7399" s="4"/>
      <c r="R7399" s="5"/>
      <c r="AC7399" s="6"/>
    </row>
    <row r="7400" spans="16:29" x14ac:dyDescent="0.25">
      <c r="P7400" s="3"/>
      <c r="Q7400" s="4"/>
      <c r="R7400" s="5"/>
      <c r="AC7400" s="6"/>
    </row>
    <row r="7401" spans="16:29" x14ac:dyDescent="0.25">
      <c r="P7401" s="3"/>
      <c r="Q7401" s="4"/>
      <c r="R7401" s="5"/>
      <c r="AC7401" s="6"/>
    </row>
    <row r="7402" spans="16:29" x14ac:dyDescent="0.25">
      <c r="P7402" s="3"/>
      <c r="Q7402" s="4"/>
      <c r="R7402" s="5"/>
      <c r="AC7402" s="6"/>
    </row>
    <row r="7403" spans="16:29" x14ac:dyDescent="0.25">
      <c r="P7403" s="3"/>
      <c r="Q7403" s="4"/>
      <c r="R7403" s="5"/>
      <c r="AC7403" s="6"/>
    </row>
    <row r="7404" spans="16:29" x14ac:dyDescent="0.25">
      <c r="P7404" s="3"/>
      <c r="Q7404" s="4"/>
      <c r="R7404" s="5"/>
      <c r="AC7404" s="6"/>
    </row>
    <row r="7405" spans="16:29" x14ac:dyDescent="0.25">
      <c r="P7405" s="3"/>
      <c r="Q7405" s="4"/>
      <c r="R7405" s="5"/>
      <c r="AC7405" s="6"/>
    </row>
    <row r="7406" spans="16:29" x14ac:dyDescent="0.25">
      <c r="P7406" s="3"/>
      <c r="Q7406" s="4"/>
      <c r="R7406" s="5"/>
      <c r="AC7406" s="6"/>
    </row>
    <row r="7407" spans="16:29" x14ac:dyDescent="0.25">
      <c r="P7407" s="3"/>
      <c r="Q7407" s="4"/>
      <c r="R7407" s="5"/>
      <c r="AC7407" s="6"/>
    </row>
    <row r="7408" spans="16:29" x14ac:dyDescent="0.25">
      <c r="P7408" s="3"/>
      <c r="Q7408" s="4"/>
      <c r="R7408" s="5"/>
      <c r="AC7408" s="6"/>
    </row>
    <row r="7409" spans="16:29" x14ac:dyDescent="0.25">
      <c r="P7409" s="3"/>
      <c r="Q7409" s="4"/>
      <c r="R7409" s="5"/>
      <c r="AC7409" s="6"/>
    </row>
    <row r="7410" spans="16:29" x14ac:dyDescent="0.25">
      <c r="P7410" s="3"/>
      <c r="Q7410" s="4"/>
      <c r="R7410" s="5"/>
      <c r="AC7410" s="6"/>
    </row>
    <row r="7411" spans="16:29" x14ac:dyDescent="0.25">
      <c r="P7411" s="3"/>
      <c r="Q7411" s="4"/>
      <c r="R7411" s="5"/>
      <c r="AC7411" s="6"/>
    </row>
    <row r="7412" spans="16:29" x14ac:dyDescent="0.25">
      <c r="P7412" s="3"/>
      <c r="Q7412" s="4"/>
      <c r="R7412" s="5"/>
      <c r="AC7412" s="6"/>
    </row>
    <row r="7413" spans="16:29" x14ac:dyDescent="0.25">
      <c r="P7413" s="3"/>
      <c r="Q7413" s="4"/>
      <c r="R7413" s="5"/>
      <c r="AC7413" s="6"/>
    </row>
    <row r="7414" spans="16:29" x14ac:dyDescent="0.25">
      <c r="P7414" s="3"/>
      <c r="Q7414" s="4"/>
      <c r="R7414" s="5"/>
      <c r="AC7414" s="6"/>
    </row>
    <row r="7415" spans="16:29" x14ac:dyDescent="0.25">
      <c r="P7415" s="3"/>
      <c r="Q7415" s="4"/>
      <c r="R7415" s="5"/>
      <c r="AC7415" s="6"/>
    </row>
    <row r="7416" spans="16:29" x14ac:dyDescent="0.25">
      <c r="P7416" s="3"/>
      <c r="Q7416" s="4"/>
      <c r="R7416" s="5"/>
      <c r="AC7416" s="6"/>
    </row>
    <row r="7417" spans="16:29" x14ac:dyDescent="0.25">
      <c r="P7417" s="3"/>
      <c r="Q7417" s="4"/>
      <c r="R7417" s="5"/>
      <c r="AC7417" s="6"/>
    </row>
    <row r="7418" spans="16:29" x14ac:dyDescent="0.25">
      <c r="P7418" s="3"/>
      <c r="Q7418" s="4"/>
      <c r="R7418" s="5"/>
      <c r="AC7418" s="6"/>
    </row>
    <row r="7419" spans="16:29" x14ac:dyDescent="0.25">
      <c r="P7419" s="3"/>
      <c r="Q7419" s="4"/>
      <c r="R7419" s="5"/>
      <c r="AC7419" s="6"/>
    </row>
    <row r="7420" spans="16:29" x14ac:dyDescent="0.25">
      <c r="P7420" s="3"/>
      <c r="Q7420" s="4"/>
      <c r="R7420" s="5"/>
      <c r="AC7420" s="6"/>
    </row>
    <row r="7421" spans="16:29" x14ac:dyDescent="0.25">
      <c r="P7421" s="3"/>
      <c r="Q7421" s="4"/>
      <c r="R7421" s="5"/>
      <c r="AC7421" s="6"/>
    </row>
    <row r="7422" spans="16:29" x14ac:dyDescent="0.25">
      <c r="P7422" s="3"/>
      <c r="Q7422" s="4"/>
      <c r="R7422" s="5"/>
      <c r="AC7422" s="6"/>
    </row>
    <row r="7423" spans="16:29" x14ac:dyDescent="0.25">
      <c r="P7423" s="3"/>
      <c r="Q7423" s="4"/>
      <c r="R7423" s="5"/>
      <c r="AC7423" s="6"/>
    </row>
    <row r="7424" spans="16:29" x14ac:dyDescent="0.25">
      <c r="P7424" s="3"/>
      <c r="Q7424" s="4"/>
      <c r="R7424" s="5"/>
      <c r="AC7424" s="6"/>
    </row>
    <row r="7425" spans="16:29" x14ac:dyDescent="0.25">
      <c r="P7425" s="3"/>
      <c r="Q7425" s="4"/>
      <c r="R7425" s="5"/>
      <c r="AC7425" s="6"/>
    </row>
    <row r="7426" spans="16:29" x14ac:dyDescent="0.25">
      <c r="P7426" s="3"/>
      <c r="Q7426" s="4"/>
      <c r="R7426" s="5"/>
      <c r="AC7426" s="6"/>
    </row>
    <row r="7427" spans="16:29" x14ac:dyDescent="0.25">
      <c r="P7427" s="3"/>
      <c r="Q7427" s="4"/>
      <c r="R7427" s="5"/>
      <c r="AC7427" s="6"/>
    </row>
    <row r="7428" spans="16:29" x14ac:dyDescent="0.25">
      <c r="P7428" s="3"/>
      <c r="Q7428" s="4"/>
      <c r="R7428" s="5"/>
      <c r="AC7428" s="6"/>
    </row>
    <row r="7429" spans="16:29" x14ac:dyDescent="0.25">
      <c r="P7429" s="3"/>
      <c r="Q7429" s="4"/>
      <c r="R7429" s="5"/>
      <c r="AC7429" s="6"/>
    </row>
    <row r="7430" spans="16:29" x14ac:dyDescent="0.25">
      <c r="P7430" s="3"/>
      <c r="Q7430" s="4"/>
      <c r="R7430" s="5"/>
      <c r="AC7430" s="6"/>
    </row>
    <row r="7431" spans="16:29" x14ac:dyDescent="0.25">
      <c r="P7431" s="3"/>
      <c r="Q7431" s="4"/>
      <c r="R7431" s="5"/>
      <c r="AC7431" s="6"/>
    </row>
    <row r="7432" spans="16:29" x14ac:dyDescent="0.25">
      <c r="P7432" s="3"/>
      <c r="Q7432" s="4"/>
      <c r="R7432" s="5"/>
      <c r="AC7432" s="6"/>
    </row>
    <row r="7433" spans="16:29" x14ac:dyDescent="0.25">
      <c r="P7433" s="3"/>
      <c r="Q7433" s="4"/>
      <c r="R7433" s="5"/>
      <c r="AC7433" s="6"/>
    </row>
    <row r="7434" spans="16:29" x14ac:dyDescent="0.25">
      <c r="P7434" s="3"/>
      <c r="Q7434" s="4"/>
      <c r="R7434" s="5"/>
      <c r="AC7434" s="6"/>
    </row>
    <row r="7435" spans="16:29" x14ac:dyDescent="0.25">
      <c r="P7435" s="3"/>
      <c r="Q7435" s="4"/>
      <c r="R7435" s="5"/>
      <c r="AC7435" s="6"/>
    </row>
    <row r="7436" spans="16:29" x14ac:dyDescent="0.25">
      <c r="P7436" s="3"/>
      <c r="Q7436" s="4"/>
      <c r="R7436" s="5"/>
      <c r="AC7436" s="6"/>
    </row>
    <row r="7437" spans="16:29" x14ac:dyDescent="0.25">
      <c r="P7437" s="3"/>
      <c r="Q7437" s="4"/>
      <c r="R7437" s="5"/>
      <c r="AC7437" s="6"/>
    </row>
    <row r="7438" spans="16:29" x14ac:dyDescent="0.25">
      <c r="P7438" s="3"/>
      <c r="Q7438" s="4"/>
      <c r="R7438" s="5"/>
      <c r="AC7438" s="6"/>
    </row>
    <row r="7439" spans="16:29" x14ac:dyDescent="0.25">
      <c r="P7439" s="3"/>
      <c r="Q7439" s="4"/>
      <c r="R7439" s="5"/>
      <c r="AC7439" s="6"/>
    </row>
    <row r="7440" spans="16:29" x14ac:dyDescent="0.25">
      <c r="P7440" s="3"/>
      <c r="Q7440" s="4"/>
      <c r="R7440" s="5"/>
      <c r="AC7440" s="6"/>
    </row>
    <row r="7441" spans="16:29" x14ac:dyDescent="0.25">
      <c r="P7441" s="3"/>
      <c r="Q7441" s="4"/>
      <c r="R7441" s="5"/>
      <c r="AC7441" s="6"/>
    </row>
    <row r="7442" spans="16:29" x14ac:dyDescent="0.25">
      <c r="P7442" s="3"/>
      <c r="Q7442" s="4"/>
      <c r="R7442" s="5"/>
      <c r="AC7442" s="6"/>
    </row>
    <row r="7443" spans="16:29" x14ac:dyDescent="0.25">
      <c r="P7443" s="3"/>
      <c r="Q7443" s="4"/>
      <c r="R7443" s="5"/>
      <c r="AC7443" s="6"/>
    </row>
    <row r="7444" spans="16:29" x14ac:dyDescent="0.25">
      <c r="P7444" s="3"/>
      <c r="Q7444" s="4"/>
      <c r="R7444" s="5"/>
      <c r="AC7444" s="6"/>
    </row>
    <row r="7445" spans="16:29" x14ac:dyDescent="0.25">
      <c r="P7445" s="3"/>
      <c r="Q7445" s="4"/>
      <c r="R7445" s="5"/>
      <c r="AC7445" s="6"/>
    </row>
    <row r="7446" spans="16:29" x14ac:dyDescent="0.25">
      <c r="P7446" s="3"/>
      <c r="Q7446" s="4"/>
      <c r="R7446" s="5"/>
      <c r="AC7446" s="6"/>
    </row>
    <row r="7447" spans="16:29" x14ac:dyDescent="0.25">
      <c r="P7447" s="3"/>
      <c r="Q7447" s="4"/>
      <c r="R7447" s="5"/>
      <c r="AC7447" s="6"/>
    </row>
    <row r="7448" spans="16:29" x14ac:dyDescent="0.25">
      <c r="P7448" s="3"/>
      <c r="Q7448" s="4"/>
      <c r="R7448" s="5"/>
      <c r="AC7448" s="6"/>
    </row>
    <row r="7449" spans="16:29" x14ac:dyDescent="0.25">
      <c r="P7449" s="3"/>
      <c r="Q7449" s="4"/>
      <c r="R7449" s="5"/>
      <c r="AC7449" s="6"/>
    </row>
    <row r="7450" spans="16:29" x14ac:dyDescent="0.25">
      <c r="P7450" s="3"/>
      <c r="Q7450" s="4"/>
      <c r="R7450" s="5"/>
      <c r="AC7450" s="6"/>
    </row>
    <row r="7451" spans="16:29" x14ac:dyDescent="0.25">
      <c r="P7451" s="3"/>
      <c r="Q7451" s="4"/>
      <c r="R7451" s="5"/>
      <c r="AC7451" s="6"/>
    </row>
    <row r="7452" spans="16:29" x14ac:dyDescent="0.25">
      <c r="P7452" s="3"/>
      <c r="Q7452" s="4"/>
      <c r="R7452" s="5"/>
      <c r="AC7452" s="6"/>
    </row>
    <row r="7453" spans="16:29" x14ac:dyDescent="0.25">
      <c r="P7453" s="3"/>
      <c r="Q7453" s="4"/>
      <c r="R7453" s="5"/>
      <c r="AC7453" s="6"/>
    </row>
    <row r="7454" spans="16:29" x14ac:dyDescent="0.25">
      <c r="P7454" s="3"/>
      <c r="Q7454" s="4"/>
      <c r="R7454" s="5"/>
      <c r="AC7454" s="6"/>
    </row>
    <row r="7455" spans="16:29" x14ac:dyDescent="0.25">
      <c r="P7455" s="3"/>
      <c r="Q7455" s="4"/>
      <c r="R7455" s="5"/>
      <c r="AC7455" s="6"/>
    </row>
    <row r="7456" spans="16:29" x14ac:dyDescent="0.25">
      <c r="P7456" s="3"/>
      <c r="Q7456" s="4"/>
      <c r="R7456" s="5"/>
      <c r="AC7456" s="6"/>
    </row>
    <row r="7457" spans="16:29" x14ac:dyDescent="0.25">
      <c r="P7457" s="3"/>
      <c r="Q7457" s="4"/>
      <c r="R7457" s="5"/>
      <c r="AC7457" s="6"/>
    </row>
    <row r="7458" spans="16:29" x14ac:dyDescent="0.25">
      <c r="P7458" s="3"/>
      <c r="Q7458" s="4"/>
      <c r="R7458" s="5"/>
      <c r="AC7458" s="6"/>
    </row>
    <row r="7459" spans="16:29" x14ac:dyDescent="0.25">
      <c r="P7459" s="3"/>
      <c r="Q7459" s="4"/>
      <c r="R7459" s="5"/>
      <c r="AC7459" s="6"/>
    </row>
    <row r="7460" spans="16:29" x14ac:dyDescent="0.25">
      <c r="P7460" s="3"/>
      <c r="Q7460" s="4"/>
      <c r="R7460" s="5"/>
      <c r="AC7460" s="6"/>
    </row>
    <row r="7461" spans="16:29" x14ac:dyDescent="0.25">
      <c r="P7461" s="3"/>
      <c r="Q7461" s="4"/>
      <c r="R7461" s="5"/>
      <c r="AC7461" s="6"/>
    </row>
    <row r="7462" spans="16:29" x14ac:dyDescent="0.25">
      <c r="P7462" s="3"/>
      <c r="Q7462" s="4"/>
      <c r="R7462" s="5"/>
      <c r="AC7462" s="6"/>
    </row>
    <row r="7463" spans="16:29" x14ac:dyDescent="0.25">
      <c r="P7463" s="3"/>
      <c r="Q7463" s="4"/>
      <c r="R7463" s="5"/>
      <c r="AC7463" s="6"/>
    </row>
    <row r="7464" spans="16:29" x14ac:dyDescent="0.25">
      <c r="P7464" s="3"/>
      <c r="Q7464" s="4"/>
      <c r="R7464" s="5"/>
      <c r="AC7464" s="6"/>
    </row>
    <row r="7465" spans="16:29" x14ac:dyDescent="0.25">
      <c r="P7465" s="3"/>
      <c r="Q7465" s="4"/>
      <c r="R7465" s="5"/>
      <c r="AC7465" s="6"/>
    </row>
    <row r="7466" spans="16:29" x14ac:dyDescent="0.25">
      <c r="P7466" s="3"/>
      <c r="Q7466" s="4"/>
      <c r="R7466" s="5"/>
      <c r="AC7466" s="6"/>
    </row>
    <row r="7467" spans="16:29" x14ac:dyDescent="0.25">
      <c r="P7467" s="3"/>
      <c r="Q7467" s="4"/>
      <c r="R7467" s="5"/>
      <c r="AC7467" s="6"/>
    </row>
    <row r="7468" spans="16:29" x14ac:dyDescent="0.25">
      <c r="P7468" s="3"/>
      <c r="Q7468" s="4"/>
      <c r="R7468" s="5"/>
      <c r="AC7468" s="6"/>
    </row>
    <row r="7469" spans="16:29" x14ac:dyDescent="0.25">
      <c r="P7469" s="3"/>
      <c r="Q7469" s="4"/>
      <c r="R7469" s="5"/>
      <c r="AC7469" s="6"/>
    </row>
    <row r="7470" spans="16:29" x14ac:dyDescent="0.25">
      <c r="P7470" s="3"/>
      <c r="Q7470" s="4"/>
      <c r="R7470" s="5"/>
      <c r="AC7470" s="6"/>
    </row>
    <row r="7471" spans="16:29" x14ac:dyDescent="0.25">
      <c r="P7471" s="3"/>
      <c r="Q7471" s="4"/>
      <c r="R7471" s="5"/>
      <c r="AC7471" s="6"/>
    </row>
    <row r="7472" spans="16:29" x14ac:dyDescent="0.25">
      <c r="P7472" s="3"/>
      <c r="Q7472" s="4"/>
      <c r="R7472" s="5"/>
      <c r="AC7472" s="6"/>
    </row>
    <row r="7473" spans="16:29" x14ac:dyDescent="0.25">
      <c r="P7473" s="3"/>
      <c r="Q7473" s="4"/>
      <c r="R7473" s="5"/>
      <c r="AC7473" s="6"/>
    </row>
    <row r="7474" spans="16:29" x14ac:dyDescent="0.25">
      <c r="P7474" s="3"/>
      <c r="Q7474" s="4"/>
      <c r="R7474" s="5"/>
      <c r="AC7474" s="6"/>
    </row>
    <row r="7475" spans="16:29" x14ac:dyDescent="0.25">
      <c r="P7475" s="3"/>
      <c r="Q7475" s="4"/>
      <c r="R7475" s="5"/>
      <c r="AC7475" s="6"/>
    </row>
    <row r="7476" spans="16:29" x14ac:dyDescent="0.25">
      <c r="P7476" s="3"/>
      <c r="Q7476" s="4"/>
      <c r="R7476" s="5"/>
      <c r="AC7476" s="6"/>
    </row>
    <row r="7477" spans="16:29" x14ac:dyDescent="0.25">
      <c r="P7477" s="3"/>
      <c r="Q7477" s="4"/>
      <c r="R7477" s="5"/>
      <c r="AC7477" s="6"/>
    </row>
    <row r="7478" spans="16:29" x14ac:dyDescent="0.25">
      <c r="P7478" s="3"/>
      <c r="Q7478" s="4"/>
      <c r="R7478" s="5"/>
      <c r="AC7478" s="6"/>
    </row>
    <row r="7479" spans="16:29" x14ac:dyDescent="0.25">
      <c r="P7479" s="3"/>
      <c r="Q7479" s="4"/>
      <c r="R7479" s="5"/>
      <c r="AC7479" s="6"/>
    </row>
    <row r="7480" spans="16:29" x14ac:dyDescent="0.25">
      <c r="P7480" s="3"/>
      <c r="Q7480" s="4"/>
      <c r="R7480" s="5"/>
      <c r="AC7480" s="6"/>
    </row>
    <row r="7481" spans="16:29" x14ac:dyDescent="0.25">
      <c r="P7481" s="3"/>
      <c r="Q7481" s="4"/>
      <c r="R7481" s="5"/>
      <c r="AC7481" s="6"/>
    </row>
    <row r="7482" spans="16:29" x14ac:dyDescent="0.25">
      <c r="P7482" s="3"/>
      <c r="Q7482" s="4"/>
      <c r="R7482" s="5"/>
      <c r="AC7482" s="6"/>
    </row>
    <row r="7483" spans="16:29" x14ac:dyDescent="0.25">
      <c r="P7483" s="3"/>
      <c r="Q7483" s="4"/>
      <c r="R7483" s="5"/>
      <c r="AC7483" s="6"/>
    </row>
    <row r="7484" spans="16:29" x14ac:dyDescent="0.25">
      <c r="P7484" s="3"/>
      <c r="Q7484" s="4"/>
      <c r="R7484" s="5"/>
      <c r="AC7484" s="6"/>
    </row>
    <row r="7485" spans="16:29" x14ac:dyDescent="0.25">
      <c r="P7485" s="3"/>
      <c r="Q7485" s="4"/>
      <c r="R7485" s="5"/>
      <c r="AC7485" s="6"/>
    </row>
    <row r="7486" spans="16:29" x14ac:dyDescent="0.25">
      <c r="P7486" s="3"/>
      <c r="Q7486" s="4"/>
      <c r="R7486" s="5"/>
      <c r="AC7486" s="6"/>
    </row>
    <row r="7487" spans="16:29" x14ac:dyDescent="0.25">
      <c r="P7487" s="3"/>
      <c r="Q7487" s="4"/>
      <c r="R7487" s="5"/>
      <c r="AC7487" s="6"/>
    </row>
    <row r="7488" spans="16:29" x14ac:dyDescent="0.25">
      <c r="P7488" s="3"/>
      <c r="Q7488" s="4"/>
      <c r="R7488" s="5"/>
      <c r="AC7488" s="6"/>
    </row>
    <row r="7489" spans="16:29" x14ac:dyDescent="0.25">
      <c r="P7489" s="3"/>
      <c r="Q7489" s="4"/>
      <c r="R7489" s="5"/>
      <c r="AC7489" s="6"/>
    </row>
    <row r="7490" spans="16:29" x14ac:dyDescent="0.25">
      <c r="P7490" s="3"/>
      <c r="Q7490" s="4"/>
      <c r="R7490" s="5"/>
      <c r="AC7490" s="6"/>
    </row>
    <row r="7491" spans="16:29" x14ac:dyDescent="0.25">
      <c r="P7491" s="3"/>
      <c r="Q7491" s="4"/>
      <c r="R7491" s="5"/>
      <c r="AC7491" s="6"/>
    </row>
    <row r="7492" spans="16:29" x14ac:dyDescent="0.25">
      <c r="P7492" s="3"/>
      <c r="Q7492" s="4"/>
      <c r="R7492" s="5"/>
      <c r="AC7492" s="6"/>
    </row>
    <row r="7493" spans="16:29" x14ac:dyDescent="0.25">
      <c r="P7493" s="3"/>
      <c r="Q7493" s="4"/>
      <c r="R7493" s="5"/>
      <c r="AC7493" s="6"/>
    </row>
    <row r="7494" spans="16:29" x14ac:dyDescent="0.25">
      <c r="P7494" s="3"/>
      <c r="Q7494" s="4"/>
      <c r="R7494" s="5"/>
      <c r="AC7494" s="6"/>
    </row>
    <row r="7495" spans="16:29" x14ac:dyDescent="0.25">
      <c r="P7495" s="3"/>
      <c r="Q7495" s="4"/>
      <c r="R7495" s="5"/>
      <c r="AC7495" s="6"/>
    </row>
    <row r="7496" spans="16:29" x14ac:dyDescent="0.25">
      <c r="P7496" s="3"/>
      <c r="Q7496" s="4"/>
      <c r="R7496" s="5"/>
      <c r="AC7496" s="6"/>
    </row>
    <row r="7497" spans="16:29" x14ac:dyDescent="0.25">
      <c r="P7497" s="3"/>
      <c r="Q7497" s="4"/>
      <c r="R7497" s="5"/>
      <c r="AC7497" s="6"/>
    </row>
    <row r="7498" spans="16:29" x14ac:dyDescent="0.25">
      <c r="P7498" s="3"/>
      <c r="Q7498" s="4"/>
      <c r="R7498" s="5"/>
      <c r="AC7498" s="6"/>
    </row>
    <row r="7499" spans="16:29" x14ac:dyDescent="0.25">
      <c r="P7499" s="3"/>
      <c r="Q7499" s="4"/>
      <c r="R7499" s="5"/>
      <c r="AC7499" s="6"/>
    </row>
    <row r="7500" spans="16:29" x14ac:dyDescent="0.25">
      <c r="P7500" s="3"/>
      <c r="Q7500" s="4"/>
      <c r="R7500" s="5"/>
      <c r="AC7500" s="6"/>
    </row>
    <row r="7501" spans="16:29" x14ac:dyDescent="0.25">
      <c r="P7501" s="3"/>
      <c r="Q7501" s="4"/>
      <c r="R7501" s="5"/>
      <c r="AC7501" s="6"/>
    </row>
    <row r="7502" spans="16:29" x14ac:dyDescent="0.25">
      <c r="P7502" s="3"/>
      <c r="Q7502" s="4"/>
      <c r="R7502" s="5"/>
      <c r="AC7502" s="6"/>
    </row>
    <row r="7503" spans="16:29" x14ac:dyDescent="0.25">
      <c r="P7503" s="3"/>
      <c r="Q7503" s="4"/>
      <c r="R7503" s="5"/>
      <c r="AC7503" s="6"/>
    </row>
    <row r="7504" spans="16:29" x14ac:dyDescent="0.25">
      <c r="P7504" s="3"/>
      <c r="Q7504" s="4"/>
      <c r="R7504" s="5"/>
      <c r="AC7504" s="6"/>
    </row>
    <row r="7505" spans="16:29" x14ac:dyDescent="0.25">
      <c r="P7505" s="3"/>
      <c r="Q7505" s="4"/>
      <c r="R7505" s="5"/>
      <c r="AC7505" s="6"/>
    </row>
    <row r="7506" spans="16:29" x14ac:dyDescent="0.25">
      <c r="P7506" s="3"/>
      <c r="Q7506" s="4"/>
      <c r="R7506" s="5"/>
      <c r="AC7506" s="6"/>
    </row>
    <row r="7507" spans="16:29" x14ac:dyDescent="0.25">
      <c r="P7507" s="3"/>
      <c r="Q7507" s="4"/>
      <c r="R7507" s="5"/>
      <c r="AC7507" s="6"/>
    </row>
    <row r="7508" spans="16:29" x14ac:dyDescent="0.25">
      <c r="P7508" s="3"/>
      <c r="Q7508" s="4"/>
      <c r="R7508" s="5"/>
      <c r="AC7508" s="6"/>
    </row>
    <row r="7509" spans="16:29" x14ac:dyDescent="0.25">
      <c r="P7509" s="3"/>
      <c r="Q7509" s="4"/>
      <c r="R7509" s="5"/>
      <c r="AC7509" s="6"/>
    </row>
    <row r="7510" spans="16:29" x14ac:dyDescent="0.25">
      <c r="P7510" s="3"/>
      <c r="Q7510" s="4"/>
      <c r="R7510" s="5"/>
      <c r="AC7510" s="6"/>
    </row>
    <row r="7511" spans="16:29" x14ac:dyDescent="0.25">
      <c r="P7511" s="3"/>
      <c r="Q7511" s="4"/>
      <c r="R7511" s="5"/>
      <c r="AC7511" s="6"/>
    </row>
    <row r="7512" spans="16:29" x14ac:dyDescent="0.25">
      <c r="P7512" s="3"/>
      <c r="Q7512" s="4"/>
      <c r="R7512" s="5"/>
      <c r="AC7512" s="6"/>
    </row>
    <row r="7513" spans="16:29" x14ac:dyDescent="0.25">
      <c r="P7513" s="3"/>
      <c r="Q7513" s="4"/>
      <c r="R7513" s="5"/>
      <c r="AC7513" s="6"/>
    </row>
    <row r="7514" spans="16:29" x14ac:dyDescent="0.25">
      <c r="P7514" s="3"/>
      <c r="Q7514" s="4"/>
      <c r="R7514" s="5"/>
      <c r="AC7514" s="6"/>
    </row>
    <row r="7515" spans="16:29" x14ac:dyDescent="0.25">
      <c r="P7515" s="3"/>
      <c r="Q7515" s="4"/>
      <c r="R7515" s="5"/>
      <c r="AC7515" s="6"/>
    </row>
    <row r="7516" spans="16:29" x14ac:dyDescent="0.25">
      <c r="P7516" s="3"/>
      <c r="Q7516" s="4"/>
      <c r="R7516" s="5"/>
      <c r="AC7516" s="6"/>
    </row>
    <row r="7517" spans="16:29" x14ac:dyDescent="0.25">
      <c r="P7517" s="3"/>
      <c r="Q7517" s="4"/>
      <c r="R7517" s="5"/>
      <c r="AC7517" s="6"/>
    </row>
    <row r="7518" spans="16:29" x14ac:dyDescent="0.25">
      <c r="P7518" s="3"/>
      <c r="Q7518" s="4"/>
      <c r="R7518" s="5"/>
      <c r="AC7518" s="6"/>
    </row>
    <row r="7519" spans="16:29" x14ac:dyDescent="0.25">
      <c r="P7519" s="3"/>
      <c r="Q7519" s="4"/>
      <c r="R7519" s="5"/>
      <c r="AC7519" s="6"/>
    </row>
    <row r="7520" spans="16:29" x14ac:dyDescent="0.25">
      <c r="P7520" s="3"/>
      <c r="Q7520" s="4"/>
      <c r="R7520" s="5"/>
      <c r="AC7520" s="6"/>
    </row>
    <row r="7521" spans="16:29" x14ac:dyDescent="0.25">
      <c r="P7521" s="3"/>
      <c r="Q7521" s="4"/>
      <c r="R7521" s="5"/>
      <c r="AC7521" s="6"/>
    </row>
    <row r="7522" spans="16:29" x14ac:dyDescent="0.25">
      <c r="P7522" s="3"/>
      <c r="Q7522" s="4"/>
      <c r="R7522" s="5"/>
      <c r="AC7522" s="6"/>
    </row>
    <row r="7523" spans="16:29" x14ac:dyDescent="0.25">
      <c r="P7523" s="3"/>
      <c r="Q7523" s="4"/>
      <c r="R7523" s="5"/>
      <c r="AC7523" s="6"/>
    </row>
    <row r="7524" spans="16:29" x14ac:dyDescent="0.25">
      <c r="P7524" s="3"/>
      <c r="Q7524" s="4"/>
      <c r="R7524" s="5"/>
      <c r="AC7524" s="6"/>
    </row>
    <row r="7525" spans="16:29" x14ac:dyDescent="0.25">
      <c r="P7525" s="3"/>
      <c r="Q7525" s="4"/>
      <c r="R7525" s="5"/>
      <c r="AC7525" s="6"/>
    </row>
    <row r="7526" spans="16:29" x14ac:dyDescent="0.25">
      <c r="P7526" s="3"/>
      <c r="Q7526" s="4"/>
      <c r="R7526" s="5"/>
      <c r="AC7526" s="6"/>
    </row>
    <row r="7527" spans="16:29" x14ac:dyDescent="0.25">
      <c r="P7527" s="3"/>
      <c r="Q7527" s="4"/>
      <c r="R7527" s="5"/>
      <c r="AC7527" s="6"/>
    </row>
    <row r="7528" spans="16:29" x14ac:dyDescent="0.25">
      <c r="P7528" s="3"/>
      <c r="Q7528" s="4"/>
      <c r="R7528" s="5"/>
      <c r="AC7528" s="6"/>
    </row>
    <row r="7529" spans="16:29" x14ac:dyDescent="0.25">
      <c r="P7529" s="3"/>
      <c r="Q7529" s="4"/>
      <c r="R7529" s="5"/>
      <c r="AC7529" s="6"/>
    </row>
    <row r="7530" spans="16:29" x14ac:dyDescent="0.25">
      <c r="P7530" s="3"/>
      <c r="Q7530" s="4"/>
      <c r="R7530" s="5"/>
      <c r="AC7530" s="6"/>
    </row>
    <row r="7531" spans="16:29" x14ac:dyDescent="0.25">
      <c r="P7531" s="3"/>
      <c r="Q7531" s="4"/>
      <c r="R7531" s="5"/>
      <c r="AC7531" s="6"/>
    </row>
    <row r="7532" spans="16:29" x14ac:dyDescent="0.25">
      <c r="P7532" s="3"/>
      <c r="Q7532" s="4"/>
      <c r="R7532" s="5"/>
      <c r="AC7532" s="6"/>
    </row>
    <row r="7533" spans="16:29" x14ac:dyDescent="0.25">
      <c r="P7533" s="3"/>
      <c r="Q7533" s="4"/>
      <c r="R7533" s="5"/>
      <c r="AC7533" s="6"/>
    </row>
    <row r="7534" spans="16:29" x14ac:dyDescent="0.25">
      <c r="P7534" s="3"/>
      <c r="Q7534" s="4"/>
      <c r="R7534" s="5"/>
      <c r="AC7534" s="6"/>
    </row>
    <row r="7535" spans="16:29" x14ac:dyDescent="0.25">
      <c r="P7535" s="3"/>
      <c r="Q7535" s="4"/>
      <c r="R7535" s="5"/>
      <c r="AC7535" s="6"/>
    </row>
    <row r="7536" spans="16:29" x14ac:dyDescent="0.25">
      <c r="P7536" s="3"/>
      <c r="Q7536" s="4"/>
      <c r="R7536" s="5"/>
      <c r="AC7536" s="6"/>
    </row>
    <row r="7537" spans="16:29" x14ac:dyDescent="0.25">
      <c r="P7537" s="3"/>
      <c r="Q7537" s="4"/>
      <c r="R7537" s="5"/>
      <c r="AC7537" s="6"/>
    </row>
    <row r="7538" spans="16:29" x14ac:dyDescent="0.25">
      <c r="P7538" s="3"/>
      <c r="Q7538" s="4"/>
      <c r="R7538" s="5"/>
      <c r="AC7538" s="6"/>
    </row>
    <row r="7539" spans="16:29" x14ac:dyDescent="0.25">
      <c r="P7539" s="3"/>
      <c r="Q7539" s="4"/>
      <c r="R7539" s="5"/>
      <c r="AC7539" s="6"/>
    </row>
    <row r="7540" spans="16:29" x14ac:dyDescent="0.25">
      <c r="P7540" s="3"/>
      <c r="Q7540" s="4"/>
      <c r="R7540" s="5"/>
      <c r="AC7540" s="6"/>
    </row>
    <row r="7541" spans="16:29" x14ac:dyDescent="0.25">
      <c r="P7541" s="3"/>
      <c r="Q7541" s="4"/>
      <c r="R7541" s="5"/>
      <c r="AC7541" s="6"/>
    </row>
    <row r="7542" spans="16:29" x14ac:dyDescent="0.25">
      <c r="P7542" s="3"/>
      <c r="Q7542" s="4"/>
      <c r="R7542" s="5"/>
      <c r="AC7542" s="6"/>
    </row>
    <row r="7543" spans="16:29" x14ac:dyDescent="0.25">
      <c r="P7543" s="3"/>
      <c r="Q7543" s="4"/>
      <c r="R7543" s="5"/>
      <c r="AC7543" s="6"/>
    </row>
    <row r="7544" spans="16:29" x14ac:dyDescent="0.25">
      <c r="P7544" s="3"/>
      <c r="Q7544" s="4"/>
      <c r="R7544" s="5"/>
      <c r="AC7544" s="6"/>
    </row>
    <row r="7545" spans="16:29" x14ac:dyDescent="0.25">
      <c r="P7545" s="3"/>
      <c r="Q7545" s="4"/>
      <c r="R7545" s="5"/>
      <c r="AC7545" s="6"/>
    </row>
    <row r="7546" spans="16:29" x14ac:dyDescent="0.25">
      <c r="P7546" s="3"/>
      <c r="Q7546" s="4"/>
      <c r="R7546" s="5"/>
      <c r="AC7546" s="6"/>
    </row>
    <row r="7547" spans="16:29" x14ac:dyDescent="0.25">
      <c r="P7547" s="3"/>
      <c r="Q7547" s="4"/>
      <c r="R7547" s="5"/>
      <c r="AC7547" s="6"/>
    </row>
    <row r="7548" spans="16:29" x14ac:dyDescent="0.25">
      <c r="P7548" s="3"/>
      <c r="Q7548" s="4"/>
      <c r="R7548" s="5"/>
      <c r="AC7548" s="6"/>
    </row>
    <row r="7549" spans="16:29" x14ac:dyDescent="0.25">
      <c r="P7549" s="3"/>
      <c r="Q7549" s="4"/>
      <c r="R7549" s="5"/>
      <c r="AC7549" s="6"/>
    </row>
    <row r="7550" spans="16:29" x14ac:dyDescent="0.25">
      <c r="P7550" s="3"/>
      <c r="Q7550" s="4"/>
      <c r="R7550" s="5"/>
      <c r="AC7550" s="6"/>
    </row>
    <row r="7551" spans="16:29" x14ac:dyDescent="0.25">
      <c r="P7551" s="3"/>
      <c r="Q7551" s="4"/>
      <c r="R7551" s="5"/>
      <c r="AC7551" s="6"/>
    </row>
    <row r="7552" spans="16:29" x14ac:dyDescent="0.25">
      <c r="P7552" s="3"/>
      <c r="Q7552" s="4"/>
      <c r="R7552" s="5"/>
      <c r="AC7552" s="6"/>
    </row>
    <row r="7553" spans="16:29" x14ac:dyDescent="0.25">
      <c r="P7553" s="3"/>
      <c r="Q7553" s="4"/>
      <c r="R7553" s="5"/>
      <c r="AC7553" s="6"/>
    </row>
    <row r="7554" spans="16:29" x14ac:dyDescent="0.25">
      <c r="P7554" s="3"/>
      <c r="Q7554" s="4"/>
      <c r="R7554" s="5"/>
      <c r="AC7554" s="6"/>
    </row>
    <row r="7555" spans="16:29" x14ac:dyDescent="0.25">
      <c r="P7555" s="3"/>
      <c r="Q7555" s="4"/>
      <c r="R7555" s="5"/>
      <c r="AC7555" s="6"/>
    </row>
    <row r="7556" spans="16:29" x14ac:dyDescent="0.25">
      <c r="P7556" s="3"/>
      <c r="Q7556" s="4"/>
      <c r="R7556" s="5"/>
      <c r="AC7556" s="6"/>
    </row>
    <row r="7557" spans="16:29" x14ac:dyDescent="0.25">
      <c r="P7557" s="3"/>
      <c r="Q7557" s="4"/>
      <c r="R7557" s="5"/>
      <c r="AC7557" s="6"/>
    </row>
    <row r="7558" spans="16:29" x14ac:dyDescent="0.25">
      <c r="P7558" s="3"/>
      <c r="Q7558" s="4"/>
      <c r="R7558" s="5"/>
      <c r="AC7558" s="6"/>
    </row>
    <row r="7559" spans="16:29" x14ac:dyDescent="0.25">
      <c r="P7559" s="3"/>
      <c r="Q7559" s="4"/>
      <c r="R7559" s="5"/>
      <c r="AC7559" s="6"/>
    </row>
    <row r="7560" spans="16:29" x14ac:dyDescent="0.25">
      <c r="P7560" s="3"/>
      <c r="Q7560" s="4"/>
      <c r="R7560" s="5"/>
      <c r="AC7560" s="6"/>
    </row>
    <row r="7561" spans="16:29" x14ac:dyDescent="0.25">
      <c r="P7561" s="3"/>
      <c r="Q7561" s="4"/>
      <c r="R7561" s="5"/>
      <c r="AC7561" s="6"/>
    </row>
    <row r="7562" spans="16:29" x14ac:dyDescent="0.25">
      <c r="P7562" s="3"/>
      <c r="Q7562" s="4"/>
      <c r="R7562" s="5"/>
      <c r="AC7562" s="6"/>
    </row>
    <row r="7563" spans="16:29" x14ac:dyDescent="0.25">
      <c r="P7563" s="3"/>
      <c r="Q7563" s="4"/>
      <c r="R7563" s="5"/>
      <c r="AC7563" s="6"/>
    </row>
    <row r="7564" spans="16:29" x14ac:dyDescent="0.25">
      <c r="P7564" s="3"/>
      <c r="Q7564" s="4"/>
      <c r="R7564" s="5"/>
      <c r="AC7564" s="6"/>
    </row>
    <row r="7565" spans="16:29" x14ac:dyDescent="0.25">
      <c r="P7565" s="3"/>
      <c r="Q7565" s="4"/>
      <c r="R7565" s="5"/>
      <c r="AC7565" s="6"/>
    </row>
    <row r="7566" spans="16:29" x14ac:dyDescent="0.25">
      <c r="P7566" s="3"/>
      <c r="Q7566" s="4"/>
      <c r="R7566" s="5"/>
      <c r="AC7566" s="6"/>
    </row>
    <row r="7567" spans="16:29" x14ac:dyDescent="0.25">
      <c r="P7567" s="3"/>
      <c r="Q7567" s="4"/>
      <c r="R7567" s="5"/>
      <c r="AC7567" s="6"/>
    </row>
    <row r="7568" spans="16:29" x14ac:dyDescent="0.25">
      <c r="P7568" s="3"/>
      <c r="Q7568" s="4"/>
      <c r="R7568" s="5"/>
      <c r="AC7568" s="6"/>
    </row>
    <row r="7569" spans="16:29" x14ac:dyDescent="0.25">
      <c r="P7569" s="3"/>
      <c r="Q7569" s="4"/>
      <c r="R7569" s="5"/>
      <c r="AC7569" s="6"/>
    </row>
    <row r="7570" spans="16:29" x14ac:dyDescent="0.25">
      <c r="P7570" s="3"/>
      <c r="Q7570" s="4"/>
      <c r="R7570" s="5"/>
      <c r="AC7570" s="6"/>
    </row>
    <row r="7571" spans="16:29" x14ac:dyDescent="0.25">
      <c r="P7571" s="3"/>
      <c r="Q7571" s="4"/>
      <c r="R7571" s="5"/>
      <c r="AC7571" s="6"/>
    </row>
    <row r="7572" spans="16:29" x14ac:dyDescent="0.25">
      <c r="P7572" s="3"/>
      <c r="Q7572" s="4"/>
      <c r="R7572" s="5"/>
      <c r="AC7572" s="6"/>
    </row>
    <row r="7573" spans="16:29" x14ac:dyDescent="0.25">
      <c r="P7573" s="3"/>
      <c r="Q7573" s="4"/>
      <c r="R7573" s="5"/>
      <c r="AC7573" s="6"/>
    </row>
    <row r="7574" spans="16:29" x14ac:dyDescent="0.25">
      <c r="P7574" s="3"/>
      <c r="Q7574" s="4"/>
      <c r="R7574" s="5"/>
      <c r="AC7574" s="6"/>
    </row>
    <row r="7575" spans="16:29" x14ac:dyDescent="0.25">
      <c r="P7575" s="3"/>
      <c r="Q7575" s="4"/>
      <c r="R7575" s="5"/>
      <c r="AC7575" s="6"/>
    </row>
    <row r="7576" spans="16:29" x14ac:dyDescent="0.25">
      <c r="P7576" s="3"/>
      <c r="Q7576" s="4"/>
      <c r="R7576" s="5"/>
      <c r="AC7576" s="6"/>
    </row>
    <row r="7577" spans="16:29" x14ac:dyDescent="0.25">
      <c r="P7577" s="3"/>
      <c r="Q7577" s="4"/>
      <c r="R7577" s="5"/>
      <c r="AC7577" s="6"/>
    </row>
    <row r="7578" spans="16:29" x14ac:dyDescent="0.25">
      <c r="P7578" s="3"/>
      <c r="Q7578" s="4"/>
      <c r="R7578" s="5"/>
      <c r="AC7578" s="6"/>
    </row>
    <row r="7579" spans="16:29" x14ac:dyDescent="0.25">
      <c r="P7579" s="3"/>
      <c r="Q7579" s="4"/>
      <c r="R7579" s="5"/>
      <c r="AC7579" s="6"/>
    </row>
    <row r="7580" spans="16:29" x14ac:dyDescent="0.25">
      <c r="P7580" s="3"/>
      <c r="Q7580" s="4"/>
      <c r="R7580" s="5"/>
      <c r="AC7580" s="6"/>
    </row>
    <row r="7581" spans="16:29" x14ac:dyDescent="0.25">
      <c r="P7581" s="3"/>
      <c r="Q7581" s="4"/>
      <c r="R7581" s="5"/>
      <c r="AC7581" s="6"/>
    </row>
    <row r="7582" spans="16:29" x14ac:dyDescent="0.25">
      <c r="P7582" s="3"/>
      <c r="Q7582" s="4"/>
      <c r="R7582" s="5"/>
      <c r="AC7582" s="6"/>
    </row>
    <row r="7583" spans="16:29" x14ac:dyDescent="0.25">
      <c r="P7583" s="3"/>
      <c r="Q7583" s="4"/>
      <c r="R7583" s="5"/>
      <c r="AC7583" s="6"/>
    </row>
    <row r="7584" spans="16:29" x14ac:dyDescent="0.25">
      <c r="P7584" s="3"/>
      <c r="Q7584" s="4"/>
      <c r="R7584" s="5"/>
      <c r="AC7584" s="6"/>
    </row>
    <row r="7585" spans="16:29" x14ac:dyDescent="0.25">
      <c r="P7585" s="3"/>
      <c r="Q7585" s="4"/>
      <c r="R7585" s="5"/>
      <c r="AC7585" s="6"/>
    </row>
    <row r="7586" spans="16:29" x14ac:dyDescent="0.25">
      <c r="P7586" s="3"/>
      <c r="Q7586" s="4"/>
      <c r="R7586" s="5"/>
      <c r="AC7586" s="6"/>
    </row>
    <row r="7587" spans="16:29" x14ac:dyDescent="0.25">
      <c r="P7587" s="3"/>
      <c r="Q7587" s="4"/>
      <c r="R7587" s="5"/>
      <c r="AC7587" s="6"/>
    </row>
    <row r="7588" spans="16:29" x14ac:dyDescent="0.25">
      <c r="P7588" s="3"/>
      <c r="Q7588" s="4"/>
      <c r="R7588" s="5"/>
      <c r="AC7588" s="6"/>
    </row>
    <row r="7589" spans="16:29" x14ac:dyDescent="0.25">
      <c r="P7589" s="3"/>
      <c r="Q7589" s="4"/>
      <c r="R7589" s="5"/>
      <c r="AC7589" s="6"/>
    </row>
    <row r="7590" spans="16:29" x14ac:dyDescent="0.25">
      <c r="P7590" s="3"/>
      <c r="Q7590" s="4"/>
      <c r="R7590" s="5"/>
      <c r="AC7590" s="6"/>
    </row>
    <row r="7591" spans="16:29" x14ac:dyDescent="0.25">
      <c r="P7591" s="3"/>
      <c r="Q7591" s="4"/>
      <c r="R7591" s="5"/>
      <c r="AC7591" s="6"/>
    </row>
    <row r="7592" spans="16:29" x14ac:dyDescent="0.25">
      <c r="P7592" s="3"/>
      <c r="Q7592" s="4"/>
      <c r="R7592" s="5"/>
      <c r="AC7592" s="6"/>
    </row>
    <row r="7593" spans="16:29" x14ac:dyDescent="0.25">
      <c r="P7593" s="3"/>
      <c r="Q7593" s="4"/>
      <c r="R7593" s="5"/>
      <c r="AC7593" s="6"/>
    </row>
    <row r="7594" spans="16:29" x14ac:dyDescent="0.25">
      <c r="P7594" s="3"/>
      <c r="Q7594" s="4"/>
      <c r="R7594" s="5"/>
      <c r="AC7594" s="6"/>
    </row>
    <row r="7595" spans="16:29" x14ac:dyDescent="0.25">
      <c r="P7595" s="3"/>
      <c r="Q7595" s="4"/>
      <c r="R7595" s="5"/>
      <c r="AC7595" s="6"/>
    </row>
    <row r="7596" spans="16:29" x14ac:dyDescent="0.25">
      <c r="P7596" s="3"/>
      <c r="Q7596" s="4"/>
      <c r="R7596" s="5"/>
      <c r="AC7596" s="6"/>
    </row>
    <row r="7597" spans="16:29" x14ac:dyDescent="0.25">
      <c r="P7597" s="3"/>
      <c r="Q7597" s="4"/>
      <c r="R7597" s="5"/>
      <c r="AC7597" s="6"/>
    </row>
    <row r="7598" spans="16:29" x14ac:dyDescent="0.25">
      <c r="P7598" s="3"/>
      <c r="Q7598" s="4"/>
      <c r="R7598" s="5"/>
      <c r="AC7598" s="6"/>
    </row>
    <row r="7599" spans="16:29" x14ac:dyDescent="0.25">
      <c r="P7599" s="3"/>
      <c r="Q7599" s="4"/>
      <c r="R7599" s="5"/>
      <c r="AC7599" s="6"/>
    </row>
    <row r="7600" spans="16:29" x14ac:dyDescent="0.25">
      <c r="P7600" s="3"/>
      <c r="Q7600" s="4"/>
      <c r="R7600" s="5"/>
      <c r="AC7600" s="6"/>
    </row>
    <row r="7601" spans="16:29" x14ac:dyDescent="0.25">
      <c r="P7601" s="3"/>
      <c r="Q7601" s="4"/>
      <c r="R7601" s="5"/>
      <c r="AC7601" s="6"/>
    </row>
    <row r="7602" spans="16:29" x14ac:dyDescent="0.25">
      <c r="P7602" s="3"/>
      <c r="Q7602" s="4"/>
      <c r="R7602" s="5"/>
      <c r="AC7602" s="6"/>
    </row>
    <row r="7603" spans="16:29" x14ac:dyDescent="0.25">
      <c r="P7603" s="3"/>
      <c r="Q7603" s="4"/>
      <c r="R7603" s="5"/>
      <c r="AC7603" s="6"/>
    </row>
    <row r="7604" spans="16:29" x14ac:dyDescent="0.25">
      <c r="P7604" s="3"/>
      <c r="Q7604" s="4"/>
      <c r="R7604" s="5"/>
      <c r="AC7604" s="6"/>
    </row>
    <row r="7605" spans="16:29" x14ac:dyDescent="0.25">
      <c r="P7605" s="3"/>
      <c r="Q7605" s="4"/>
      <c r="R7605" s="5"/>
      <c r="AC7605" s="6"/>
    </row>
    <row r="7606" spans="16:29" x14ac:dyDescent="0.25">
      <c r="P7606" s="3"/>
      <c r="Q7606" s="4"/>
      <c r="R7606" s="5"/>
      <c r="AC7606" s="6"/>
    </row>
    <row r="7607" spans="16:29" x14ac:dyDescent="0.25">
      <c r="P7607" s="3"/>
      <c r="Q7607" s="4"/>
      <c r="R7607" s="5"/>
      <c r="AC7607" s="6"/>
    </row>
    <row r="7608" spans="16:29" x14ac:dyDescent="0.25">
      <c r="P7608" s="3"/>
      <c r="Q7608" s="4"/>
      <c r="R7608" s="5"/>
      <c r="AC7608" s="6"/>
    </row>
    <row r="7609" spans="16:29" x14ac:dyDescent="0.25">
      <c r="P7609" s="3"/>
      <c r="Q7609" s="4"/>
      <c r="R7609" s="5"/>
      <c r="AC7609" s="6"/>
    </row>
    <row r="7610" spans="16:29" x14ac:dyDescent="0.25">
      <c r="P7610" s="3"/>
      <c r="Q7610" s="4"/>
      <c r="R7610" s="5"/>
      <c r="AC7610" s="6"/>
    </row>
    <row r="7611" spans="16:29" x14ac:dyDescent="0.25">
      <c r="P7611" s="3"/>
      <c r="Q7611" s="4"/>
      <c r="R7611" s="5"/>
      <c r="AC7611" s="6"/>
    </row>
    <row r="7612" spans="16:29" x14ac:dyDescent="0.25">
      <c r="P7612" s="3"/>
      <c r="Q7612" s="4"/>
      <c r="R7612" s="5"/>
      <c r="AC7612" s="6"/>
    </row>
    <row r="7613" spans="16:29" x14ac:dyDescent="0.25">
      <c r="P7613" s="3"/>
      <c r="Q7613" s="4"/>
      <c r="R7613" s="5"/>
      <c r="AC7613" s="6"/>
    </row>
    <row r="7614" spans="16:29" x14ac:dyDescent="0.25">
      <c r="P7614" s="3"/>
      <c r="Q7614" s="4"/>
      <c r="R7614" s="5"/>
      <c r="AC7614" s="6"/>
    </row>
    <row r="7615" spans="16:29" x14ac:dyDescent="0.25">
      <c r="P7615" s="3"/>
      <c r="Q7615" s="4"/>
      <c r="R7615" s="5"/>
      <c r="AC7615" s="6"/>
    </row>
    <row r="7616" spans="16:29" x14ac:dyDescent="0.25">
      <c r="P7616" s="3"/>
      <c r="Q7616" s="4"/>
      <c r="R7616" s="5"/>
      <c r="AC7616" s="6"/>
    </row>
    <row r="7617" spans="16:29" x14ac:dyDescent="0.25">
      <c r="P7617" s="3"/>
      <c r="Q7617" s="4"/>
      <c r="R7617" s="5"/>
      <c r="AC7617" s="6"/>
    </row>
    <row r="7618" spans="16:29" x14ac:dyDescent="0.25">
      <c r="P7618" s="3"/>
      <c r="Q7618" s="4"/>
      <c r="R7618" s="5"/>
      <c r="AC7618" s="6"/>
    </row>
    <row r="7619" spans="16:29" x14ac:dyDescent="0.25">
      <c r="P7619" s="3"/>
      <c r="Q7619" s="4"/>
      <c r="R7619" s="5"/>
      <c r="AC7619" s="6"/>
    </row>
    <row r="7620" spans="16:29" x14ac:dyDescent="0.25">
      <c r="P7620" s="3"/>
      <c r="Q7620" s="4"/>
      <c r="R7620" s="5"/>
      <c r="AC7620" s="6"/>
    </row>
    <row r="7621" spans="16:29" x14ac:dyDescent="0.25">
      <c r="P7621" s="3"/>
      <c r="Q7621" s="4"/>
      <c r="R7621" s="5"/>
      <c r="AC7621" s="6"/>
    </row>
    <row r="7622" spans="16:29" x14ac:dyDescent="0.25">
      <c r="P7622" s="3"/>
      <c r="Q7622" s="4"/>
      <c r="R7622" s="5"/>
      <c r="AC7622" s="6"/>
    </row>
    <row r="7623" spans="16:29" x14ac:dyDescent="0.25">
      <c r="P7623" s="3"/>
      <c r="Q7623" s="4"/>
      <c r="R7623" s="5"/>
      <c r="AC7623" s="6"/>
    </row>
    <row r="7624" spans="16:29" x14ac:dyDescent="0.25">
      <c r="P7624" s="3"/>
      <c r="Q7624" s="4"/>
      <c r="R7624" s="5"/>
      <c r="AC7624" s="6"/>
    </row>
    <row r="7625" spans="16:29" x14ac:dyDescent="0.25">
      <c r="P7625" s="3"/>
      <c r="Q7625" s="4"/>
      <c r="R7625" s="5"/>
      <c r="AC7625" s="6"/>
    </row>
    <row r="7626" spans="16:29" x14ac:dyDescent="0.25">
      <c r="P7626" s="3"/>
      <c r="Q7626" s="4"/>
      <c r="R7626" s="5"/>
      <c r="AC7626" s="6"/>
    </row>
    <row r="7627" spans="16:29" x14ac:dyDescent="0.25">
      <c r="P7627" s="3"/>
      <c r="Q7627" s="4"/>
      <c r="R7627" s="5"/>
      <c r="AC7627" s="6"/>
    </row>
    <row r="7628" spans="16:29" x14ac:dyDescent="0.25">
      <c r="P7628" s="3"/>
      <c r="Q7628" s="4"/>
      <c r="R7628" s="5"/>
      <c r="AC7628" s="6"/>
    </row>
    <row r="7629" spans="16:29" x14ac:dyDescent="0.25">
      <c r="P7629" s="3"/>
      <c r="Q7629" s="4"/>
      <c r="R7629" s="5"/>
      <c r="AC7629" s="6"/>
    </row>
    <row r="7630" spans="16:29" x14ac:dyDescent="0.25">
      <c r="P7630" s="3"/>
      <c r="Q7630" s="4"/>
      <c r="R7630" s="5"/>
      <c r="AC7630" s="6"/>
    </row>
    <row r="7631" spans="16:29" x14ac:dyDescent="0.25">
      <c r="P7631" s="3"/>
      <c r="Q7631" s="4"/>
      <c r="R7631" s="5"/>
      <c r="AC7631" s="6"/>
    </row>
    <row r="7632" spans="16:29" x14ac:dyDescent="0.25">
      <c r="P7632" s="3"/>
      <c r="Q7632" s="4"/>
      <c r="R7632" s="5"/>
      <c r="AC7632" s="6"/>
    </row>
    <row r="7633" spans="16:29" x14ac:dyDescent="0.25">
      <c r="P7633" s="3"/>
      <c r="Q7633" s="4"/>
      <c r="R7633" s="5"/>
      <c r="AC7633" s="6"/>
    </row>
    <row r="7634" spans="16:29" x14ac:dyDescent="0.25">
      <c r="P7634" s="3"/>
      <c r="Q7634" s="4"/>
      <c r="R7634" s="5"/>
      <c r="AC7634" s="6"/>
    </row>
    <row r="7635" spans="16:29" x14ac:dyDescent="0.25">
      <c r="P7635" s="3"/>
      <c r="Q7635" s="4"/>
      <c r="R7635" s="5"/>
      <c r="AC7635" s="6"/>
    </row>
    <row r="7636" spans="16:29" x14ac:dyDescent="0.25">
      <c r="P7636" s="3"/>
      <c r="Q7636" s="4"/>
      <c r="R7636" s="5"/>
      <c r="AC7636" s="6"/>
    </row>
    <row r="7637" spans="16:29" x14ac:dyDescent="0.25">
      <c r="P7637" s="3"/>
      <c r="Q7637" s="4"/>
      <c r="R7637" s="5"/>
      <c r="AC7637" s="6"/>
    </row>
    <row r="7638" spans="16:29" x14ac:dyDescent="0.25">
      <c r="P7638" s="3"/>
      <c r="Q7638" s="4"/>
      <c r="R7638" s="5"/>
      <c r="AC7638" s="6"/>
    </row>
    <row r="7639" spans="16:29" x14ac:dyDescent="0.25">
      <c r="P7639" s="3"/>
      <c r="Q7639" s="4"/>
      <c r="R7639" s="5"/>
      <c r="AC7639" s="6"/>
    </row>
    <row r="7640" spans="16:29" x14ac:dyDescent="0.25">
      <c r="P7640" s="3"/>
      <c r="Q7640" s="4"/>
      <c r="R7640" s="5"/>
      <c r="AC7640" s="6"/>
    </row>
    <row r="7641" spans="16:29" x14ac:dyDescent="0.25">
      <c r="P7641" s="3"/>
      <c r="Q7641" s="4"/>
      <c r="R7641" s="5"/>
      <c r="AC7641" s="6"/>
    </row>
    <row r="7642" spans="16:29" x14ac:dyDescent="0.25">
      <c r="P7642" s="3"/>
      <c r="Q7642" s="4"/>
      <c r="R7642" s="5"/>
      <c r="AC7642" s="6"/>
    </row>
    <row r="7643" spans="16:29" x14ac:dyDescent="0.25">
      <c r="P7643" s="3"/>
      <c r="Q7643" s="4"/>
      <c r="R7643" s="5"/>
      <c r="AC7643" s="6"/>
    </row>
    <row r="7644" spans="16:29" x14ac:dyDescent="0.25">
      <c r="P7644" s="3"/>
      <c r="Q7644" s="4"/>
      <c r="R7644" s="5"/>
      <c r="AC7644" s="6"/>
    </row>
    <row r="7645" spans="16:29" x14ac:dyDescent="0.25">
      <c r="P7645" s="3"/>
      <c r="Q7645" s="4"/>
      <c r="R7645" s="5"/>
      <c r="AC7645" s="6"/>
    </row>
    <row r="7646" spans="16:29" x14ac:dyDescent="0.25">
      <c r="P7646" s="3"/>
      <c r="Q7646" s="4"/>
      <c r="R7646" s="5"/>
      <c r="AC7646" s="6"/>
    </row>
    <row r="7647" spans="16:29" x14ac:dyDescent="0.25">
      <c r="P7647" s="3"/>
      <c r="Q7647" s="4"/>
      <c r="R7647" s="5"/>
      <c r="AC7647" s="6"/>
    </row>
    <row r="7648" spans="16:29" x14ac:dyDescent="0.25">
      <c r="P7648" s="3"/>
      <c r="Q7648" s="4"/>
      <c r="R7648" s="5"/>
      <c r="AC7648" s="6"/>
    </row>
    <row r="7649" spans="16:29" x14ac:dyDescent="0.25">
      <c r="P7649" s="3"/>
      <c r="Q7649" s="4"/>
      <c r="R7649" s="5"/>
      <c r="AC7649" s="6"/>
    </row>
    <row r="7650" spans="16:29" x14ac:dyDescent="0.25">
      <c r="P7650" s="3"/>
      <c r="Q7650" s="4"/>
      <c r="R7650" s="5"/>
      <c r="AC7650" s="6"/>
    </row>
    <row r="7651" spans="16:29" x14ac:dyDescent="0.25">
      <c r="P7651" s="3"/>
      <c r="Q7651" s="4"/>
      <c r="R7651" s="5"/>
      <c r="AC7651" s="6"/>
    </row>
    <row r="7652" spans="16:29" x14ac:dyDescent="0.25">
      <c r="P7652" s="3"/>
      <c r="Q7652" s="4"/>
      <c r="R7652" s="5"/>
      <c r="AC7652" s="6"/>
    </row>
    <row r="7653" spans="16:29" x14ac:dyDescent="0.25">
      <c r="P7653" s="3"/>
      <c r="Q7653" s="4"/>
      <c r="R7653" s="5"/>
      <c r="AC7653" s="6"/>
    </row>
    <row r="7654" spans="16:29" x14ac:dyDescent="0.25">
      <c r="P7654" s="3"/>
      <c r="Q7654" s="4"/>
      <c r="R7654" s="5"/>
      <c r="AC7654" s="6"/>
    </row>
    <row r="7655" spans="16:29" x14ac:dyDescent="0.25">
      <c r="P7655" s="3"/>
      <c r="Q7655" s="4"/>
      <c r="R7655" s="5"/>
      <c r="AC7655" s="6"/>
    </row>
    <row r="7656" spans="16:29" x14ac:dyDescent="0.25">
      <c r="P7656" s="3"/>
      <c r="Q7656" s="4"/>
      <c r="R7656" s="5"/>
      <c r="AC7656" s="6"/>
    </row>
    <row r="7657" spans="16:29" x14ac:dyDescent="0.25">
      <c r="P7657" s="3"/>
      <c r="Q7657" s="4"/>
      <c r="R7657" s="5"/>
      <c r="AC7657" s="6"/>
    </row>
    <row r="7658" spans="16:29" x14ac:dyDescent="0.25">
      <c r="P7658" s="3"/>
      <c r="Q7658" s="4"/>
      <c r="R7658" s="5"/>
      <c r="AC7658" s="6"/>
    </row>
    <row r="7659" spans="16:29" x14ac:dyDescent="0.25">
      <c r="P7659" s="3"/>
      <c r="Q7659" s="4"/>
      <c r="R7659" s="5"/>
      <c r="AC7659" s="6"/>
    </row>
    <row r="7660" spans="16:29" x14ac:dyDescent="0.25">
      <c r="P7660" s="3"/>
      <c r="Q7660" s="4"/>
      <c r="R7660" s="5"/>
      <c r="AC7660" s="6"/>
    </row>
    <row r="7661" spans="16:29" x14ac:dyDescent="0.25">
      <c r="P7661" s="3"/>
      <c r="Q7661" s="4"/>
      <c r="R7661" s="5"/>
      <c r="AC7661" s="6"/>
    </row>
    <row r="7662" spans="16:29" x14ac:dyDescent="0.25">
      <c r="P7662" s="3"/>
      <c r="Q7662" s="4"/>
      <c r="R7662" s="5"/>
      <c r="AC7662" s="6"/>
    </row>
    <row r="7663" spans="16:29" x14ac:dyDescent="0.25">
      <c r="P7663" s="3"/>
      <c r="Q7663" s="4"/>
      <c r="R7663" s="5"/>
      <c r="AC7663" s="6"/>
    </row>
    <row r="7664" spans="16:29" x14ac:dyDescent="0.25">
      <c r="P7664" s="3"/>
      <c r="Q7664" s="4"/>
      <c r="R7664" s="5"/>
      <c r="AC7664" s="6"/>
    </row>
    <row r="7665" spans="16:29" x14ac:dyDescent="0.25">
      <c r="P7665" s="3"/>
      <c r="Q7665" s="4"/>
      <c r="R7665" s="5"/>
      <c r="AC7665" s="6"/>
    </row>
    <row r="7666" spans="16:29" x14ac:dyDescent="0.25">
      <c r="P7666" s="3"/>
      <c r="Q7666" s="4"/>
      <c r="R7666" s="5"/>
      <c r="AC7666" s="6"/>
    </row>
    <row r="7667" spans="16:29" x14ac:dyDescent="0.25">
      <c r="P7667" s="3"/>
      <c r="Q7667" s="4"/>
      <c r="R7667" s="5"/>
      <c r="AC7667" s="6"/>
    </row>
    <row r="7668" spans="16:29" x14ac:dyDescent="0.25">
      <c r="P7668" s="3"/>
      <c r="Q7668" s="4"/>
      <c r="R7668" s="5"/>
      <c r="AC7668" s="6"/>
    </row>
    <row r="7669" spans="16:29" x14ac:dyDescent="0.25">
      <c r="P7669" s="3"/>
      <c r="Q7669" s="4"/>
      <c r="R7669" s="5"/>
      <c r="AC7669" s="6"/>
    </row>
    <row r="7670" spans="16:29" x14ac:dyDescent="0.25">
      <c r="P7670" s="3"/>
      <c r="Q7670" s="4"/>
      <c r="R7670" s="5"/>
      <c r="AC7670" s="6"/>
    </row>
    <row r="7671" spans="16:29" x14ac:dyDescent="0.25">
      <c r="P7671" s="3"/>
      <c r="Q7671" s="4"/>
      <c r="R7671" s="5"/>
      <c r="AC7671" s="6"/>
    </row>
    <row r="7672" spans="16:29" x14ac:dyDescent="0.25">
      <c r="P7672" s="3"/>
      <c r="Q7672" s="4"/>
      <c r="R7672" s="5"/>
      <c r="AC7672" s="6"/>
    </row>
    <row r="7673" spans="16:29" x14ac:dyDescent="0.25">
      <c r="P7673" s="3"/>
      <c r="Q7673" s="4"/>
      <c r="R7673" s="5"/>
      <c r="AC7673" s="6"/>
    </row>
    <row r="7674" spans="16:29" x14ac:dyDescent="0.25">
      <c r="P7674" s="3"/>
      <c r="Q7674" s="4"/>
      <c r="R7674" s="5"/>
      <c r="AC7674" s="6"/>
    </row>
    <row r="7675" spans="16:29" x14ac:dyDescent="0.25">
      <c r="P7675" s="3"/>
      <c r="Q7675" s="4"/>
      <c r="R7675" s="5"/>
      <c r="AC7675" s="6"/>
    </row>
    <row r="7676" spans="16:29" x14ac:dyDescent="0.25">
      <c r="P7676" s="3"/>
      <c r="Q7676" s="4"/>
      <c r="R7676" s="5"/>
      <c r="AC7676" s="6"/>
    </row>
    <row r="7677" spans="16:29" x14ac:dyDescent="0.25">
      <c r="P7677" s="3"/>
      <c r="Q7677" s="4"/>
      <c r="R7677" s="5"/>
      <c r="AC7677" s="6"/>
    </row>
    <row r="7678" spans="16:29" x14ac:dyDescent="0.25">
      <c r="P7678" s="3"/>
      <c r="Q7678" s="4"/>
      <c r="R7678" s="5"/>
      <c r="AC7678" s="6"/>
    </row>
    <row r="7679" spans="16:29" x14ac:dyDescent="0.25">
      <c r="P7679" s="3"/>
      <c r="Q7679" s="4"/>
      <c r="R7679" s="5"/>
      <c r="AC7679" s="6"/>
    </row>
    <row r="7680" spans="16:29" x14ac:dyDescent="0.25">
      <c r="P7680" s="3"/>
      <c r="Q7680" s="4"/>
      <c r="R7680" s="5"/>
      <c r="AC7680" s="6"/>
    </row>
    <row r="7681" spans="16:29" x14ac:dyDescent="0.25">
      <c r="P7681" s="3"/>
      <c r="Q7681" s="4"/>
      <c r="R7681" s="5"/>
      <c r="AC7681" s="6"/>
    </row>
    <row r="7682" spans="16:29" x14ac:dyDescent="0.25">
      <c r="P7682" s="3"/>
      <c r="Q7682" s="4"/>
      <c r="R7682" s="5"/>
      <c r="AC7682" s="6"/>
    </row>
    <row r="7683" spans="16:29" x14ac:dyDescent="0.25">
      <c r="P7683" s="3"/>
      <c r="Q7683" s="4"/>
      <c r="R7683" s="5"/>
      <c r="AC7683" s="6"/>
    </row>
    <row r="7684" spans="16:29" x14ac:dyDescent="0.25">
      <c r="P7684" s="3"/>
      <c r="Q7684" s="4"/>
      <c r="R7684" s="5"/>
      <c r="AC7684" s="6"/>
    </row>
    <row r="7685" spans="16:29" x14ac:dyDescent="0.25">
      <c r="P7685" s="3"/>
      <c r="Q7685" s="4"/>
      <c r="R7685" s="5"/>
      <c r="AC7685" s="6"/>
    </row>
    <row r="7686" spans="16:29" x14ac:dyDescent="0.25">
      <c r="P7686" s="3"/>
      <c r="Q7686" s="4"/>
      <c r="R7686" s="5"/>
      <c r="AC7686" s="6"/>
    </row>
    <row r="7687" spans="16:29" x14ac:dyDescent="0.25">
      <c r="P7687" s="3"/>
      <c r="Q7687" s="4"/>
      <c r="R7687" s="5"/>
      <c r="AC7687" s="6"/>
    </row>
    <row r="7688" spans="16:29" x14ac:dyDescent="0.25">
      <c r="P7688" s="3"/>
      <c r="Q7688" s="4"/>
      <c r="R7688" s="5"/>
      <c r="AC7688" s="6"/>
    </row>
    <row r="7689" spans="16:29" x14ac:dyDescent="0.25">
      <c r="P7689" s="3"/>
      <c r="Q7689" s="4"/>
      <c r="R7689" s="5"/>
      <c r="AC7689" s="6"/>
    </row>
    <row r="7690" spans="16:29" x14ac:dyDescent="0.25">
      <c r="P7690" s="3"/>
      <c r="Q7690" s="4"/>
      <c r="R7690" s="5"/>
      <c r="AC7690" s="6"/>
    </row>
    <row r="7691" spans="16:29" x14ac:dyDescent="0.25">
      <c r="P7691" s="3"/>
      <c r="Q7691" s="4"/>
      <c r="R7691" s="5"/>
      <c r="AC7691" s="6"/>
    </row>
    <row r="7692" spans="16:29" x14ac:dyDescent="0.25">
      <c r="P7692" s="3"/>
      <c r="Q7692" s="4"/>
      <c r="R7692" s="5"/>
      <c r="AC7692" s="6"/>
    </row>
    <row r="7693" spans="16:29" x14ac:dyDescent="0.25">
      <c r="P7693" s="3"/>
      <c r="Q7693" s="4"/>
      <c r="R7693" s="5"/>
      <c r="AC7693" s="6"/>
    </row>
    <row r="7694" spans="16:29" x14ac:dyDescent="0.25">
      <c r="P7694" s="3"/>
      <c r="Q7694" s="4"/>
      <c r="R7694" s="5"/>
      <c r="AC7694" s="6"/>
    </row>
    <row r="7695" spans="16:29" x14ac:dyDescent="0.25">
      <c r="P7695" s="3"/>
      <c r="Q7695" s="4"/>
      <c r="R7695" s="5"/>
      <c r="AC7695" s="6"/>
    </row>
    <row r="7696" spans="16:29" x14ac:dyDescent="0.25">
      <c r="P7696" s="3"/>
      <c r="Q7696" s="4"/>
      <c r="R7696" s="5"/>
      <c r="AC7696" s="6"/>
    </row>
    <row r="7697" spans="16:29" x14ac:dyDescent="0.25">
      <c r="P7697" s="3"/>
      <c r="Q7697" s="4"/>
      <c r="R7697" s="5"/>
      <c r="AC7697" s="6"/>
    </row>
    <row r="7698" spans="16:29" x14ac:dyDescent="0.25">
      <c r="P7698" s="3"/>
      <c r="Q7698" s="4"/>
      <c r="R7698" s="5"/>
      <c r="AC7698" s="6"/>
    </row>
    <row r="7699" spans="16:29" x14ac:dyDescent="0.25">
      <c r="P7699" s="3"/>
      <c r="Q7699" s="4"/>
      <c r="R7699" s="5"/>
      <c r="AC7699" s="6"/>
    </row>
    <row r="7700" spans="16:29" x14ac:dyDescent="0.25">
      <c r="P7700" s="3"/>
      <c r="Q7700" s="4"/>
      <c r="R7700" s="5"/>
      <c r="AC7700" s="6"/>
    </row>
    <row r="7701" spans="16:29" x14ac:dyDescent="0.25">
      <c r="P7701" s="3"/>
      <c r="Q7701" s="4"/>
      <c r="R7701" s="5"/>
      <c r="AC7701" s="6"/>
    </row>
    <row r="7702" spans="16:29" x14ac:dyDescent="0.25">
      <c r="P7702" s="3"/>
      <c r="Q7702" s="4"/>
      <c r="R7702" s="5"/>
      <c r="AC7702" s="6"/>
    </row>
    <row r="7703" spans="16:29" x14ac:dyDescent="0.25">
      <c r="P7703" s="3"/>
      <c r="Q7703" s="4"/>
      <c r="R7703" s="5"/>
      <c r="AC7703" s="6"/>
    </row>
    <row r="7704" spans="16:29" x14ac:dyDescent="0.25">
      <c r="P7704" s="3"/>
      <c r="Q7704" s="4"/>
      <c r="R7704" s="5"/>
      <c r="AC7704" s="6"/>
    </row>
    <row r="7705" spans="16:29" x14ac:dyDescent="0.25">
      <c r="P7705" s="3"/>
      <c r="Q7705" s="4"/>
      <c r="R7705" s="5"/>
      <c r="AC7705" s="6"/>
    </row>
    <row r="7706" spans="16:29" x14ac:dyDescent="0.25">
      <c r="P7706" s="3"/>
      <c r="Q7706" s="4"/>
      <c r="R7706" s="5"/>
      <c r="AC7706" s="6"/>
    </row>
    <row r="7707" spans="16:29" x14ac:dyDescent="0.25">
      <c r="P7707" s="3"/>
      <c r="Q7707" s="4"/>
      <c r="R7707" s="5"/>
      <c r="AC7707" s="6"/>
    </row>
    <row r="7708" spans="16:29" x14ac:dyDescent="0.25">
      <c r="P7708" s="3"/>
      <c r="Q7708" s="4"/>
      <c r="R7708" s="5"/>
      <c r="AC7708" s="6"/>
    </row>
    <row r="7709" spans="16:29" x14ac:dyDescent="0.25">
      <c r="P7709" s="3"/>
      <c r="Q7709" s="4"/>
      <c r="R7709" s="5"/>
      <c r="AC7709" s="6"/>
    </row>
    <row r="7710" spans="16:29" x14ac:dyDescent="0.25">
      <c r="P7710" s="3"/>
      <c r="Q7710" s="4"/>
      <c r="R7710" s="5"/>
      <c r="AC7710" s="6"/>
    </row>
    <row r="7711" spans="16:29" x14ac:dyDescent="0.25">
      <c r="P7711" s="3"/>
      <c r="Q7711" s="4"/>
      <c r="R7711" s="5"/>
      <c r="AC7711" s="6"/>
    </row>
    <row r="7712" spans="16:29" x14ac:dyDescent="0.25">
      <c r="P7712" s="3"/>
      <c r="Q7712" s="4"/>
      <c r="R7712" s="5"/>
      <c r="AC7712" s="6"/>
    </row>
    <row r="7713" spans="16:29" x14ac:dyDescent="0.25">
      <c r="P7713" s="3"/>
      <c r="Q7713" s="4"/>
      <c r="R7713" s="5"/>
      <c r="AC7713" s="6"/>
    </row>
    <row r="7714" spans="16:29" x14ac:dyDescent="0.25">
      <c r="P7714" s="3"/>
      <c r="Q7714" s="4"/>
      <c r="R7714" s="5"/>
      <c r="AC7714" s="6"/>
    </row>
    <row r="7715" spans="16:29" x14ac:dyDescent="0.25">
      <c r="P7715" s="3"/>
      <c r="Q7715" s="4"/>
      <c r="R7715" s="5"/>
      <c r="AC7715" s="6"/>
    </row>
    <row r="7716" spans="16:29" x14ac:dyDescent="0.25">
      <c r="P7716" s="3"/>
      <c r="Q7716" s="4"/>
      <c r="R7716" s="5"/>
      <c r="AC7716" s="6"/>
    </row>
    <row r="7717" spans="16:29" x14ac:dyDescent="0.25">
      <c r="P7717" s="3"/>
      <c r="Q7717" s="4"/>
      <c r="R7717" s="5"/>
      <c r="AC7717" s="6"/>
    </row>
    <row r="7718" spans="16:29" x14ac:dyDescent="0.25">
      <c r="P7718" s="3"/>
      <c r="Q7718" s="4"/>
      <c r="R7718" s="5"/>
      <c r="AC7718" s="6"/>
    </row>
    <row r="7719" spans="16:29" x14ac:dyDescent="0.25">
      <c r="P7719" s="3"/>
      <c r="Q7719" s="4"/>
      <c r="R7719" s="5"/>
      <c r="AC7719" s="6"/>
    </row>
    <row r="7720" spans="16:29" x14ac:dyDescent="0.25">
      <c r="P7720" s="3"/>
      <c r="Q7720" s="4"/>
      <c r="R7720" s="5"/>
      <c r="AC7720" s="6"/>
    </row>
    <row r="7721" spans="16:29" x14ac:dyDescent="0.25">
      <c r="P7721" s="3"/>
      <c r="Q7721" s="4"/>
      <c r="R7721" s="5"/>
      <c r="AC7721" s="6"/>
    </row>
    <row r="7722" spans="16:29" x14ac:dyDescent="0.25">
      <c r="P7722" s="3"/>
      <c r="Q7722" s="4"/>
      <c r="R7722" s="5"/>
      <c r="AC7722" s="6"/>
    </row>
    <row r="7723" spans="16:29" x14ac:dyDescent="0.25">
      <c r="P7723" s="3"/>
      <c r="Q7723" s="4"/>
      <c r="R7723" s="5"/>
      <c r="AC7723" s="6"/>
    </row>
    <row r="7724" spans="16:29" x14ac:dyDescent="0.25">
      <c r="P7724" s="3"/>
      <c r="Q7724" s="4"/>
      <c r="R7724" s="5"/>
      <c r="AC7724" s="6"/>
    </row>
    <row r="7725" spans="16:29" x14ac:dyDescent="0.25">
      <c r="P7725" s="3"/>
      <c r="Q7725" s="4"/>
      <c r="R7725" s="5"/>
      <c r="AC7725" s="6"/>
    </row>
    <row r="7726" spans="16:29" x14ac:dyDescent="0.25">
      <c r="P7726" s="3"/>
      <c r="Q7726" s="4"/>
      <c r="R7726" s="5"/>
      <c r="AC7726" s="6"/>
    </row>
    <row r="7727" spans="16:29" x14ac:dyDescent="0.25">
      <c r="P7727" s="3"/>
      <c r="Q7727" s="4"/>
      <c r="R7727" s="5"/>
      <c r="AC7727" s="6"/>
    </row>
    <row r="7728" spans="16:29" x14ac:dyDescent="0.25">
      <c r="P7728" s="3"/>
      <c r="Q7728" s="4"/>
      <c r="R7728" s="5"/>
      <c r="AC7728" s="6"/>
    </row>
    <row r="7729" spans="16:29" x14ac:dyDescent="0.25">
      <c r="P7729" s="3"/>
      <c r="Q7729" s="4"/>
      <c r="R7729" s="5"/>
      <c r="AC7729" s="6"/>
    </row>
    <row r="7730" spans="16:29" x14ac:dyDescent="0.25">
      <c r="P7730" s="3"/>
      <c r="Q7730" s="4"/>
      <c r="R7730" s="5"/>
      <c r="AC7730" s="6"/>
    </row>
    <row r="7731" spans="16:29" x14ac:dyDescent="0.25">
      <c r="P7731" s="3"/>
      <c r="Q7731" s="4"/>
      <c r="R7731" s="5"/>
      <c r="AC7731" s="6"/>
    </row>
    <row r="7732" spans="16:29" x14ac:dyDescent="0.25">
      <c r="P7732" s="3"/>
      <c r="Q7732" s="4"/>
      <c r="R7732" s="5"/>
      <c r="AC7732" s="6"/>
    </row>
    <row r="7733" spans="16:29" x14ac:dyDescent="0.25">
      <c r="P7733" s="3"/>
      <c r="Q7733" s="4"/>
      <c r="R7733" s="5"/>
      <c r="AC7733" s="6"/>
    </row>
    <row r="7734" spans="16:29" x14ac:dyDescent="0.25">
      <c r="P7734" s="3"/>
      <c r="Q7734" s="4"/>
      <c r="R7734" s="5"/>
      <c r="AC7734" s="6"/>
    </row>
    <row r="7735" spans="16:29" x14ac:dyDescent="0.25">
      <c r="P7735" s="3"/>
      <c r="Q7735" s="4"/>
      <c r="R7735" s="5"/>
      <c r="AC7735" s="6"/>
    </row>
    <row r="7736" spans="16:29" x14ac:dyDescent="0.25">
      <c r="P7736" s="3"/>
      <c r="Q7736" s="4"/>
      <c r="R7736" s="5"/>
      <c r="AC7736" s="6"/>
    </row>
    <row r="7737" spans="16:29" x14ac:dyDescent="0.25">
      <c r="P7737" s="3"/>
      <c r="Q7737" s="4"/>
      <c r="R7737" s="5"/>
      <c r="AC7737" s="6"/>
    </row>
    <row r="7738" spans="16:29" x14ac:dyDescent="0.25">
      <c r="P7738" s="3"/>
      <c r="Q7738" s="4"/>
      <c r="R7738" s="5"/>
      <c r="AC7738" s="6"/>
    </row>
    <row r="7739" spans="16:29" x14ac:dyDescent="0.25">
      <c r="P7739" s="3"/>
      <c r="Q7739" s="4"/>
      <c r="R7739" s="5"/>
      <c r="AC7739" s="6"/>
    </row>
    <row r="7740" spans="16:29" x14ac:dyDescent="0.25">
      <c r="P7740" s="3"/>
      <c r="Q7740" s="4"/>
      <c r="R7740" s="5"/>
      <c r="AC7740" s="6"/>
    </row>
    <row r="7741" spans="16:29" x14ac:dyDescent="0.25">
      <c r="P7741" s="3"/>
      <c r="Q7741" s="4"/>
      <c r="R7741" s="5"/>
      <c r="AC7741" s="6"/>
    </row>
    <row r="7742" spans="16:29" x14ac:dyDescent="0.25">
      <c r="P7742" s="3"/>
      <c r="Q7742" s="4"/>
      <c r="R7742" s="5"/>
      <c r="AC7742" s="6"/>
    </row>
    <row r="7743" spans="16:29" x14ac:dyDescent="0.25">
      <c r="P7743" s="3"/>
      <c r="Q7743" s="4"/>
      <c r="R7743" s="5"/>
      <c r="AC7743" s="6"/>
    </row>
    <row r="7744" spans="16:29" x14ac:dyDescent="0.25">
      <c r="P7744" s="3"/>
      <c r="Q7744" s="4"/>
      <c r="R7744" s="5"/>
      <c r="AC7744" s="6"/>
    </row>
    <row r="7745" spans="16:29" x14ac:dyDescent="0.25">
      <c r="P7745" s="3"/>
      <c r="Q7745" s="4"/>
      <c r="R7745" s="5"/>
      <c r="AC7745" s="6"/>
    </row>
    <row r="7746" spans="16:29" x14ac:dyDescent="0.25">
      <c r="P7746" s="3"/>
      <c r="Q7746" s="4"/>
      <c r="R7746" s="5"/>
      <c r="AC7746" s="6"/>
    </row>
    <row r="7747" spans="16:29" x14ac:dyDescent="0.25">
      <c r="P7747" s="3"/>
      <c r="Q7747" s="4"/>
      <c r="R7747" s="5"/>
      <c r="AC7747" s="6"/>
    </row>
    <row r="7748" spans="16:29" x14ac:dyDescent="0.25">
      <c r="P7748" s="3"/>
      <c r="Q7748" s="4"/>
      <c r="R7748" s="5"/>
      <c r="AC7748" s="6"/>
    </row>
    <row r="7749" spans="16:29" x14ac:dyDescent="0.25">
      <c r="P7749" s="3"/>
      <c r="Q7749" s="4"/>
      <c r="R7749" s="5"/>
      <c r="AC7749" s="6"/>
    </row>
    <row r="7750" spans="16:29" x14ac:dyDescent="0.25">
      <c r="P7750" s="3"/>
      <c r="Q7750" s="4"/>
      <c r="R7750" s="5"/>
      <c r="AC7750" s="6"/>
    </row>
    <row r="7751" spans="16:29" x14ac:dyDescent="0.25">
      <c r="P7751" s="3"/>
      <c r="Q7751" s="4"/>
      <c r="R7751" s="5"/>
      <c r="AC7751" s="6"/>
    </row>
    <row r="7752" spans="16:29" x14ac:dyDescent="0.25">
      <c r="P7752" s="3"/>
      <c r="Q7752" s="4"/>
      <c r="R7752" s="5"/>
      <c r="AC7752" s="6"/>
    </row>
    <row r="7753" spans="16:29" x14ac:dyDescent="0.25">
      <c r="P7753" s="3"/>
      <c r="Q7753" s="4"/>
      <c r="R7753" s="5"/>
      <c r="AC7753" s="6"/>
    </row>
    <row r="7754" spans="16:29" x14ac:dyDescent="0.25">
      <c r="P7754" s="3"/>
      <c r="Q7754" s="4"/>
      <c r="R7754" s="5"/>
      <c r="AC7754" s="6"/>
    </row>
    <row r="7755" spans="16:29" x14ac:dyDescent="0.25">
      <c r="P7755" s="3"/>
      <c r="Q7755" s="4"/>
      <c r="R7755" s="5"/>
      <c r="AC7755" s="6"/>
    </row>
    <row r="7756" spans="16:29" x14ac:dyDescent="0.25">
      <c r="P7756" s="3"/>
      <c r="Q7756" s="4"/>
      <c r="R7756" s="5"/>
      <c r="AC7756" s="6"/>
    </row>
    <row r="7757" spans="16:29" x14ac:dyDescent="0.25">
      <c r="P7757" s="3"/>
      <c r="Q7757" s="4"/>
      <c r="R7757" s="5"/>
      <c r="AC7757" s="6"/>
    </row>
    <row r="7758" spans="16:29" x14ac:dyDescent="0.25">
      <c r="P7758" s="3"/>
      <c r="Q7758" s="4"/>
      <c r="R7758" s="5"/>
      <c r="AC7758" s="6"/>
    </row>
    <row r="7759" spans="16:29" x14ac:dyDescent="0.25">
      <c r="P7759" s="3"/>
      <c r="Q7759" s="4"/>
      <c r="R7759" s="5"/>
      <c r="AC7759" s="6"/>
    </row>
    <row r="7760" spans="16:29" x14ac:dyDescent="0.25">
      <c r="P7760" s="3"/>
      <c r="Q7760" s="4"/>
      <c r="R7760" s="5"/>
      <c r="AC7760" s="6"/>
    </row>
    <row r="7761" spans="16:29" x14ac:dyDescent="0.25">
      <c r="P7761" s="3"/>
      <c r="Q7761" s="4"/>
      <c r="R7761" s="5"/>
      <c r="AC7761" s="6"/>
    </row>
    <row r="7762" spans="16:29" x14ac:dyDescent="0.25">
      <c r="P7762" s="3"/>
      <c r="Q7762" s="4"/>
      <c r="R7762" s="5"/>
      <c r="AC7762" s="6"/>
    </row>
    <row r="7763" spans="16:29" x14ac:dyDescent="0.25">
      <c r="P7763" s="3"/>
      <c r="Q7763" s="4"/>
      <c r="R7763" s="5"/>
      <c r="AC7763" s="6"/>
    </row>
    <row r="7764" spans="16:29" x14ac:dyDescent="0.25">
      <c r="P7764" s="3"/>
      <c r="Q7764" s="4"/>
      <c r="R7764" s="5"/>
      <c r="AC7764" s="6"/>
    </row>
    <row r="7765" spans="16:29" x14ac:dyDescent="0.25">
      <c r="P7765" s="3"/>
      <c r="Q7765" s="4"/>
      <c r="R7765" s="5"/>
      <c r="AC7765" s="6"/>
    </row>
    <row r="7766" spans="16:29" x14ac:dyDescent="0.25">
      <c r="P7766" s="3"/>
      <c r="Q7766" s="4"/>
      <c r="R7766" s="5"/>
      <c r="AC7766" s="6"/>
    </row>
    <row r="7767" spans="16:29" x14ac:dyDescent="0.25">
      <c r="P7767" s="3"/>
      <c r="Q7767" s="4"/>
      <c r="R7767" s="5"/>
      <c r="AC7767" s="6"/>
    </row>
    <row r="7768" spans="16:29" x14ac:dyDescent="0.25">
      <c r="P7768" s="3"/>
      <c r="Q7768" s="4"/>
      <c r="R7768" s="5"/>
      <c r="AC7768" s="6"/>
    </row>
    <row r="7769" spans="16:29" x14ac:dyDescent="0.25">
      <c r="P7769" s="3"/>
      <c r="Q7769" s="4"/>
      <c r="R7769" s="5"/>
      <c r="AC7769" s="6"/>
    </row>
    <row r="7770" spans="16:29" x14ac:dyDescent="0.25">
      <c r="P7770" s="3"/>
      <c r="Q7770" s="4"/>
      <c r="R7770" s="5"/>
      <c r="AC7770" s="6"/>
    </row>
    <row r="7771" spans="16:29" x14ac:dyDescent="0.25">
      <c r="P7771" s="3"/>
      <c r="Q7771" s="4"/>
      <c r="R7771" s="5"/>
      <c r="AC7771" s="6"/>
    </row>
    <row r="7772" spans="16:29" x14ac:dyDescent="0.25">
      <c r="P7772" s="3"/>
      <c r="Q7772" s="4"/>
      <c r="R7772" s="5"/>
      <c r="AC7772" s="6"/>
    </row>
    <row r="7773" spans="16:29" x14ac:dyDescent="0.25">
      <c r="P7773" s="3"/>
      <c r="Q7773" s="4"/>
      <c r="R7773" s="5"/>
      <c r="AC7773" s="6"/>
    </row>
    <row r="7774" spans="16:29" x14ac:dyDescent="0.25">
      <c r="P7774" s="3"/>
      <c r="Q7774" s="4"/>
      <c r="R7774" s="5"/>
      <c r="AC7774" s="6"/>
    </row>
    <row r="7775" spans="16:29" x14ac:dyDescent="0.25">
      <c r="P7775" s="3"/>
      <c r="Q7775" s="4"/>
      <c r="R7775" s="5"/>
      <c r="AC7775" s="6"/>
    </row>
    <row r="7776" spans="16:29" x14ac:dyDescent="0.25">
      <c r="P7776" s="3"/>
      <c r="Q7776" s="4"/>
      <c r="R7776" s="5"/>
      <c r="AC7776" s="6"/>
    </row>
    <row r="7777" spans="16:29" x14ac:dyDescent="0.25">
      <c r="P7777" s="3"/>
      <c r="Q7777" s="4"/>
      <c r="R7777" s="5"/>
      <c r="AC7777" s="6"/>
    </row>
    <row r="7778" spans="16:29" x14ac:dyDescent="0.25">
      <c r="P7778" s="3"/>
      <c r="Q7778" s="4"/>
      <c r="R7778" s="5"/>
      <c r="AC7778" s="6"/>
    </row>
    <row r="7779" spans="16:29" x14ac:dyDescent="0.25">
      <c r="P7779" s="3"/>
      <c r="Q7779" s="4"/>
      <c r="R7779" s="5"/>
      <c r="AC7779" s="6"/>
    </row>
    <row r="7780" spans="16:29" x14ac:dyDescent="0.25">
      <c r="P7780" s="3"/>
      <c r="Q7780" s="4"/>
      <c r="R7780" s="5"/>
      <c r="AC7780" s="6"/>
    </row>
    <row r="7781" spans="16:29" x14ac:dyDescent="0.25">
      <c r="P7781" s="3"/>
      <c r="Q7781" s="4"/>
      <c r="R7781" s="5"/>
      <c r="AC7781" s="6"/>
    </row>
    <row r="7782" spans="16:29" x14ac:dyDescent="0.25">
      <c r="P7782" s="3"/>
      <c r="Q7782" s="4"/>
      <c r="R7782" s="5"/>
      <c r="AC7782" s="6"/>
    </row>
    <row r="7783" spans="16:29" x14ac:dyDescent="0.25">
      <c r="P7783" s="3"/>
      <c r="Q7783" s="4"/>
      <c r="R7783" s="5"/>
      <c r="AC7783" s="6"/>
    </row>
    <row r="7784" spans="16:29" x14ac:dyDescent="0.25">
      <c r="P7784" s="3"/>
      <c r="Q7784" s="4"/>
      <c r="R7784" s="5"/>
      <c r="AC7784" s="6"/>
    </row>
    <row r="7785" spans="16:29" x14ac:dyDescent="0.25">
      <c r="P7785" s="3"/>
      <c r="Q7785" s="4"/>
      <c r="R7785" s="5"/>
      <c r="AC7785" s="6"/>
    </row>
    <row r="7786" spans="16:29" x14ac:dyDescent="0.25">
      <c r="P7786" s="3"/>
      <c r="Q7786" s="4"/>
      <c r="R7786" s="5"/>
      <c r="AC7786" s="6"/>
    </row>
    <row r="7787" spans="16:29" x14ac:dyDescent="0.25">
      <c r="P7787" s="3"/>
      <c r="Q7787" s="4"/>
      <c r="R7787" s="5"/>
      <c r="AC7787" s="6"/>
    </row>
    <row r="7788" spans="16:29" x14ac:dyDescent="0.25">
      <c r="P7788" s="3"/>
      <c r="Q7788" s="4"/>
      <c r="R7788" s="5"/>
      <c r="AC7788" s="6"/>
    </row>
    <row r="7789" spans="16:29" x14ac:dyDescent="0.25">
      <c r="P7789" s="3"/>
      <c r="Q7789" s="4"/>
      <c r="R7789" s="5"/>
      <c r="AC7789" s="6"/>
    </row>
    <row r="7790" spans="16:29" x14ac:dyDescent="0.25">
      <c r="P7790" s="3"/>
      <c r="Q7790" s="4"/>
      <c r="R7790" s="5"/>
      <c r="AC7790" s="6"/>
    </row>
    <row r="7791" spans="16:29" x14ac:dyDescent="0.25">
      <c r="P7791" s="3"/>
      <c r="Q7791" s="4"/>
      <c r="R7791" s="5"/>
      <c r="AC7791" s="6"/>
    </row>
    <row r="7792" spans="16:29" x14ac:dyDescent="0.25">
      <c r="P7792" s="3"/>
      <c r="Q7792" s="4"/>
      <c r="R7792" s="5"/>
      <c r="AC7792" s="6"/>
    </row>
    <row r="7793" spans="16:29" x14ac:dyDescent="0.25">
      <c r="P7793" s="3"/>
      <c r="Q7793" s="4"/>
      <c r="R7793" s="5"/>
      <c r="AC7793" s="6"/>
    </row>
    <row r="7794" spans="16:29" x14ac:dyDescent="0.25">
      <c r="P7794" s="3"/>
      <c r="Q7794" s="4"/>
      <c r="R7794" s="5"/>
      <c r="AC7794" s="6"/>
    </row>
    <row r="7795" spans="16:29" x14ac:dyDescent="0.25">
      <c r="P7795" s="3"/>
      <c r="Q7795" s="4"/>
      <c r="R7795" s="5"/>
      <c r="AC7795" s="6"/>
    </row>
    <row r="7796" spans="16:29" x14ac:dyDescent="0.25">
      <c r="P7796" s="3"/>
      <c r="Q7796" s="4"/>
      <c r="R7796" s="5"/>
      <c r="AC7796" s="6"/>
    </row>
    <row r="7797" spans="16:29" x14ac:dyDescent="0.25">
      <c r="P7797" s="3"/>
      <c r="Q7797" s="4"/>
      <c r="R7797" s="5"/>
      <c r="AC7797" s="6"/>
    </row>
    <row r="7798" spans="16:29" x14ac:dyDescent="0.25">
      <c r="P7798" s="3"/>
      <c r="Q7798" s="4"/>
      <c r="R7798" s="5"/>
      <c r="AC7798" s="6"/>
    </row>
    <row r="7799" spans="16:29" x14ac:dyDescent="0.25">
      <c r="P7799" s="3"/>
      <c r="Q7799" s="4"/>
      <c r="R7799" s="5"/>
      <c r="AC7799" s="6"/>
    </row>
    <row r="7800" spans="16:29" x14ac:dyDescent="0.25">
      <c r="P7800" s="3"/>
      <c r="Q7800" s="4"/>
      <c r="R7800" s="5"/>
      <c r="AC7800" s="6"/>
    </row>
    <row r="7801" spans="16:29" x14ac:dyDescent="0.25">
      <c r="P7801" s="3"/>
      <c r="Q7801" s="4"/>
      <c r="R7801" s="5"/>
      <c r="AC7801" s="6"/>
    </row>
    <row r="7802" spans="16:29" x14ac:dyDescent="0.25">
      <c r="P7802" s="3"/>
      <c r="Q7802" s="4"/>
      <c r="R7802" s="5"/>
      <c r="AC7802" s="6"/>
    </row>
    <row r="7803" spans="16:29" x14ac:dyDescent="0.25">
      <c r="P7803" s="3"/>
      <c r="Q7803" s="4"/>
      <c r="R7803" s="5"/>
      <c r="AC7803" s="6"/>
    </row>
    <row r="7804" spans="16:29" x14ac:dyDescent="0.25">
      <c r="P7804" s="3"/>
      <c r="Q7804" s="4"/>
      <c r="R7804" s="5"/>
      <c r="AC7804" s="6"/>
    </row>
    <row r="7805" spans="16:29" x14ac:dyDescent="0.25">
      <c r="P7805" s="3"/>
      <c r="Q7805" s="4"/>
      <c r="R7805" s="5"/>
      <c r="AC7805" s="6"/>
    </row>
    <row r="7806" spans="16:29" x14ac:dyDescent="0.25">
      <c r="P7806" s="3"/>
      <c r="Q7806" s="4"/>
      <c r="R7806" s="5"/>
      <c r="AC7806" s="6"/>
    </row>
    <row r="7807" spans="16:29" x14ac:dyDescent="0.25">
      <c r="P7807" s="3"/>
      <c r="Q7807" s="4"/>
      <c r="R7807" s="5"/>
      <c r="AC7807" s="6"/>
    </row>
    <row r="7808" spans="16:29" x14ac:dyDescent="0.25">
      <c r="P7808" s="3"/>
      <c r="Q7808" s="4"/>
      <c r="R7808" s="5"/>
      <c r="AC7808" s="6"/>
    </row>
    <row r="7809" spans="16:29" x14ac:dyDescent="0.25">
      <c r="P7809" s="3"/>
      <c r="Q7809" s="4"/>
      <c r="R7809" s="5"/>
      <c r="AC7809" s="6"/>
    </row>
    <row r="7810" spans="16:29" x14ac:dyDescent="0.25">
      <c r="P7810" s="3"/>
      <c r="Q7810" s="4"/>
      <c r="R7810" s="5"/>
      <c r="AC7810" s="6"/>
    </row>
    <row r="7811" spans="16:29" x14ac:dyDescent="0.25">
      <c r="P7811" s="3"/>
      <c r="Q7811" s="4"/>
      <c r="R7811" s="5"/>
      <c r="AC7811" s="6"/>
    </row>
    <row r="7812" spans="16:29" x14ac:dyDescent="0.25">
      <c r="P7812" s="3"/>
      <c r="Q7812" s="4"/>
      <c r="R7812" s="5"/>
      <c r="AC7812" s="6"/>
    </row>
    <row r="7813" spans="16:29" x14ac:dyDescent="0.25">
      <c r="P7813" s="3"/>
      <c r="Q7813" s="4"/>
      <c r="R7813" s="5"/>
      <c r="AC7813" s="6"/>
    </row>
    <row r="7814" spans="16:29" x14ac:dyDescent="0.25">
      <c r="P7814" s="3"/>
      <c r="Q7814" s="4"/>
      <c r="R7814" s="5"/>
      <c r="AC7814" s="6"/>
    </row>
    <row r="7815" spans="16:29" x14ac:dyDescent="0.25">
      <c r="P7815" s="3"/>
      <c r="Q7815" s="4"/>
      <c r="R7815" s="5"/>
      <c r="AC7815" s="6"/>
    </row>
    <row r="7816" spans="16:29" x14ac:dyDescent="0.25">
      <c r="P7816" s="3"/>
      <c r="Q7816" s="4"/>
      <c r="R7816" s="5"/>
      <c r="AC7816" s="6"/>
    </row>
    <row r="7817" spans="16:29" x14ac:dyDescent="0.25">
      <c r="P7817" s="3"/>
      <c r="Q7817" s="4"/>
      <c r="R7817" s="5"/>
      <c r="AC7817" s="6"/>
    </row>
    <row r="7818" spans="16:29" x14ac:dyDescent="0.25">
      <c r="P7818" s="3"/>
      <c r="Q7818" s="4"/>
      <c r="R7818" s="5"/>
      <c r="AC7818" s="6"/>
    </row>
    <row r="7819" spans="16:29" x14ac:dyDescent="0.25">
      <c r="P7819" s="3"/>
      <c r="Q7819" s="4"/>
      <c r="R7819" s="5"/>
      <c r="AC7819" s="6"/>
    </row>
    <row r="7820" spans="16:29" x14ac:dyDescent="0.25">
      <c r="P7820" s="3"/>
      <c r="Q7820" s="4"/>
      <c r="R7820" s="5"/>
      <c r="AC7820" s="6"/>
    </row>
    <row r="7821" spans="16:29" x14ac:dyDescent="0.25">
      <c r="P7821" s="3"/>
      <c r="Q7821" s="4"/>
      <c r="R7821" s="5"/>
      <c r="AC7821" s="6"/>
    </row>
    <row r="7822" spans="16:29" x14ac:dyDescent="0.25">
      <c r="P7822" s="3"/>
      <c r="Q7822" s="4"/>
      <c r="R7822" s="5"/>
      <c r="AC7822" s="6"/>
    </row>
    <row r="7823" spans="16:29" x14ac:dyDescent="0.25">
      <c r="P7823" s="3"/>
      <c r="Q7823" s="4"/>
      <c r="R7823" s="5"/>
      <c r="AC7823" s="6"/>
    </row>
    <row r="7824" spans="16:29" x14ac:dyDescent="0.25">
      <c r="P7824" s="3"/>
      <c r="Q7824" s="4"/>
      <c r="R7824" s="5"/>
      <c r="AC7824" s="6"/>
    </row>
    <row r="7825" spans="16:29" x14ac:dyDescent="0.25">
      <c r="P7825" s="3"/>
      <c r="Q7825" s="4"/>
      <c r="R7825" s="5"/>
      <c r="AC7825" s="6"/>
    </row>
    <row r="7826" spans="16:29" x14ac:dyDescent="0.25">
      <c r="P7826" s="3"/>
      <c r="Q7826" s="4"/>
      <c r="R7826" s="5"/>
      <c r="AC7826" s="6"/>
    </row>
    <row r="7827" spans="16:29" x14ac:dyDescent="0.25">
      <c r="P7827" s="3"/>
      <c r="Q7827" s="4"/>
      <c r="R7827" s="5"/>
      <c r="AC7827" s="6"/>
    </row>
    <row r="7828" spans="16:29" x14ac:dyDescent="0.25">
      <c r="P7828" s="3"/>
      <c r="Q7828" s="4"/>
      <c r="R7828" s="5"/>
      <c r="AC7828" s="6"/>
    </row>
    <row r="7829" spans="16:29" x14ac:dyDescent="0.25">
      <c r="P7829" s="3"/>
      <c r="Q7829" s="4"/>
      <c r="R7829" s="5"/>
      <c r="AC7829" s="6"/>
    </row>
    <row r="7830" spans="16:29" x14ac:dyDescent="0.25">
      <c r="P7830" s="3"/>
      <c r="Q7830" s="4"/>
      <c r="R7830" s="5"/>
      <c r="AC7830" s="6"/>
    </row>
    <row r="7831" spans="16:29" x14ac:dyDescent="0.25">
      <c r="P7831" s="3"/>
      <c r="Q7831" s="4"/>
      <c r="R7831" s="5"/>
      <c r="AC7831" s="6"/>
    </row>
    <row r="7832" spans="16:29" x14ac:dyDescent="0.25">
      <c r="P7832" s="3"/>
      <c r="Q7832" s="4"/>
      <c r="R7832" s="5"/>
      <c r="AC7832" s="6"/>
    </row>
    <row r="7833" spans="16:29" x14ac:dyDescent="0.25">
      <c r="P7833" s="3"/>
      <c r="Q7833" s="4"/>
      <c r="R7833" s="5"/>
      <c r="AC7833" s="6"/>
    </row>
    <row r="7834" spans="16:29" x14ac:dyDescent="0.25">
      <c r="P7834" s="3"/>
      <c r="Q7834" s="4"/>
      <c r="R7834" s="5"/>
      <c r="AC7834" s="6"/>
    </row>
    <row r="7835" spans="16:29" x14ac:dyDescent="0.25">
      <c r="P7835" s="3"/>
      <c r="Q7835" s="4"/>
      <c r="R7835" s="5"/>
      <c r="AC7835" s="6"/>
    </row>
    <row r="7836" spans="16:29" x14ac:dyDescent="0.25">
      <c r="P7836" s="3"/>
      <c r="Q7836" s="4"/>
      <c r="R7836" s="5"/>
      <c r="AC7836" s="6"/>
    </row>
    <row r="7837" spans="16:29" x14ac:dyDescent="0.25">
      <c r="P7837" s="3"/>
      <c r="Q7837" s="4"/>
      <c r="R7837" s="5"/>
      <c r="AC7837" s="6"/>
    </row>
    <row r="7838" spans="16:29" x14ac:dyDescent="0.25">
      <c r="P7838" s="3"/>
      <c r="Q7838" s="4"/>
      <c r="R7838" s="5"/>
      <c r="AC7838" s="6"/>
    </row>
    <row r="7839" spans="16:29" x14ac:dyDescent="0.25">
      <c r="P7839" s="3"/>
      <c r="Q7839" s="4"/>
      <c r="R7839" s="5"/>
      <c r="AC7839" s="6"/>
    </row>
    <row r="7840" spans="16:29" x14ac:dyDescent="0.25">
      <c r="P7840" s="3"/>
      <c r="Q7840" s="4"/>
      <c r="R7840" s="5"/>
      <c r="AC7840" s="6"/>
    </row>
    <row r="7841" spans="16:29" x14ac:dyDescent="0.25">
      <c r="P7841" s="3"/>
      <c r="Q7841" s="4"/>
      <c r="R7841" s="5"/>
      <c r="AC7841" s="6"/>
    </row>
    <row r="7842" spans="16:29" x14ac:dyDescent="0.25">
      <c r="P7842" s="3"/>
      <c r="Q7842" s="4"/>
      <c r="R7842" s="5"/>
      <c r="AC7842" s="6"/>
    </row>
    <row r="7843" spans="16:29" x14ac:dyDescent="0.25">
      <c r="P7843" s="3"/>
      <c r="Q7843" s="4"/>
      <c r="R7843" s="5"/>
      <c r="AC7843" s="6"/>
    </row>
    <row r="7844" spans="16:29" x14ac:dyDescent="0.25">
      <c r="P7844" s="3"/>
      <c r="Q7844" s="4"/>
      <c r="R7844" s="5"/>
      <c r="AC7844" s="6"/>
    </row>
    <row r="7845" spans="16:29" x14ac:dyDescent="0.25">
      <c r="P7845" s="3"/>
      <c r="Q7845" s="4"/>
      <c r="R7845" s="5"/>
      <c r="AC7845" s="6"/>
    </row>
    <row r="7846" spans="16:29" x14ac:dyDescent="0.25">
      <c r="P7846" s="3"/>
      <c r="Q7846" s="4"/>
      <c r="R7846" s="5"/>
      <c r="AC7846" s="6"/>
    </row>
    <row r="7847" spans="16:29" x14ac:dyDescent="0.25">
      <c r="P7847" s="3"/>
      <c r="Q7847" s="4"/>
      <c r="R7847" s="5"/>
      <c r="AC7847" s="6"/>
    </row>
    <row r="7848" spans="16:29" x14ac:dyDescent="0.25">
      <c r="P7848" s="3"/>
      <c r="Q7848" s="4"/>
      <c r="R7848" s="5"/>
      <c r="AC7848" s="6"/>
    </row>
    <row r="7849" spans="16:29" x14ac:dyDescent="0.25">
      <c r="P7849" s="3"/>
      <c r="Q7849" s="4"/>
      <c r="R7849" s="5"/>
      <c r="AC7849" s="6"/>
    </row>
    <row r="7850" spans="16:29" x14ac:dyDescent="0.25">
      <c r="P7850" s="3"/>
      <c r="Q7850" s="4"/>
      <c r="R7850" s="5"/>
      <c r="AC7850" s="6"/>
    </row>
    <row r="7851" spans="16:29" x14ac:dyDescent="0.25">
      <c r="P7851" s="3"/>
      <c r="Q7851" s="4"/>
      <c r="R7851" s="5"/>
      <c r="AC7851" s="6"/>
    </row>
    <row r="7852" spans="16:29" x14ac:dyDescent="0.25">
      <c r="P7852" s="3"/>
      <c r="Q7852" s="4"/>
      <c r="R7852" s="5"/>
      <c r="AC7852" s="6"/>
    </row>
    <row r="7853" spans="16:29" x14ac:dyDescent="0.25">
      <c r="P7853" s="3"/>
      <c r="Q7853" s="4"/>
      <c r="R7853" s="5"/>
      <c r="AC7853" s="6"/>
    </row>
    <row r="7854" spans="16:29" x14ac:dyDescent="0.25">
      <c r="P7854" s="3"/>
      <c r="Q7854" s="4"/>
      <c r="R7854" s="5"/>
      <c r="AC7854" s="6"/>
    </row>
    <row r="7855" spans="16:29" x14ac:dyDescent="0.25">
      <c r="P7855" s="3"/>
      <c r="Q7855" s="4"/>
      <c r="R7855" s="5"/>
      <c r="AC7855" s="6"/>
    </row>
    <row r="7856" spans="16:29" x14ac:dyDescent="0.25">
      <c r="P7856" s="3"/>
      <c r="Q7856" s="4"/>
      <c r="R7856" s="5"/>
      <c r="AC7856" s="6"/>
    </row>
    <row r="7857" spans="16:29" x14ac:dyDescent="0.25">
      <c r="P7857" s="3"/>
      <c r="Q7857" s="4"/>
      <c r="R7857" s="5"/>
      <c r="AC7857" s="6"/>
    </row>
    <row r="7858" spans="16:29" x14ac:dyDescent="0.25">
      <c r="P7858" s="3"/>
      <c r="Q7858" s="4"/>
      <c r="R7858" s="5"/>
      <c r="AC7858" s="6"/>
    </row>
    <row r="7859" spans="16:29" x14ac:dyDescent="0.25">
      <c r="P7859" s="3"/>
      <c r="Q7859" s="4"/>
      <c r="R7859" s="5"/>
      <c r="AC7859" s="6"/>
    </row>
    <row r="7860" spans="16:29" x14ac:dyDescent="0.25">
      <c r="P7860" s="3"/>
      <c r="Q7860" s="4"/>
      <c r="R7860" s="5"/>
      <c r="AC7860" s="6"/>
    </row>
    <row r="7861" spans="16:29" x14ac:dyDescent="0.25">
      <c r="P7861" s="3"/>
      <c r="Q7861" s="4"/>
      <c r="R7861" s="5"/>
      <c r="AC7861" s="6"/>
    </row>
    <row r="7862" spans="16:29" x14ac:dyDescent="0.25">
      <c r="P7862" s="3"/>
      <c r="Q7862" s="4"/>
      <c r="R7862" s="5"/>
      <c r="AC7862" s="6"/>
    </row>
    <row r="7863" spans="16:29" x14ac:dyDescent="0.25">
      <c r="P7863" s="3"/>
      <c r="Q7863" s="4"/>
      <c r="R7863" s="5"/>
      <c r="AC7863" s="6"/>
    </row>
    <row r="7864" spans="16:29" x14ac:dyDescent="0.25">
      <c r="P7864" s="3"/>
      <c r="Q7864" s="4"/>
      <c r="R7864" s="5"/>
      <c r="AC7864" s="6"/>
    </row>
    <row r="7865" spans="16:29" x14ac:dyDescent="0.25">
      <c r="P7865" s="3"/>
      <c r="Q7865" s="4"/>
      <c r="R7865" s="5"/>
      <c r="AC7865" s="6"/>
    </row>
    <row r="7866" spans="16:29" x14ac:dyDescent="0.25">
      <c r="P7866" s="3"/>
      <c r="Q7866" s="4"/>
      <c r="R7866" s="5"/>
      <c r="AC7866" s="6"/>
    </row>
    <row r="7867" spans="16:29" x14ac:dyDescent="0.25">
      <c r="P7867" s="3"/>
      <c r="Q7867" s="4"/>
      <c r="R7867" s="5"/>
      <c r="AC7867" s="6"/>
    </row>
    <row r="7868" spans="16:29" x14ac:dyDescent="0.25">
      <c r="P7868" s="3"/>
      <c r="Q7868" s="4"/>
      <c r="R7868" s="5"/>
      <c r="AC7868" s="6"/>
    </row>
    <row r="7869" spans="16:29" x14ac:dyDescent="0.25">
      <c r="P7869" s="3"/>
      <c r="Q7869" s="4"/>
      <c r="R7869" s="5"/>
      <c r="AC7869" s="6"/>
    </row>
    <row r="7870" spans="16:29" x14ac:dyDescent="0.25">
      <c r="P7870" s="3"/>
      <c r="Q7870" s="4"/>
      <c r="R7870" s="5"/>
      <c r="AC7870" s="6"/>
    </row>
    <row r="7871" spans="16:29" x14ac:dyDescent="0.25">
      <c r="P7871" s="3"/>
      <c r="Q7871" s="4"/>
      <c r="R7871" s="5"/>
      <c r="AC7871" s="6"/>
    </row>
    <row r="7872" spans="16:29" x14ac:dyDescent="0.25">
      <c r="P7872" s="3"/>
      <c r="Q7872" s="4"/>
      <c r="R7872" s="5"/>
      <c r="AC7872" s="6"/>
    </row>
    <row r="7873" spans="16:29" x14ac:dyDescent="0.25">
      <c r="P7873" s="3"/>
      <c r="Q7873" s="4"/>
      <c r="R7873" s="5"/>
      <c r="AC7873" s="6"/>
    </row>
    <row r="7874" spans="16:29" x14ac:dyDescent="0.25">
      <c r="P7874" s="3"/>
      <c r="Q7874" s="4"/>
      <c r="R7874" s="5"/>
      <c r="AC7874" s="6"/>
    </row>
    <row r="7875" spans="16:29" x14ac:dyDescent="0.25">
      <c r="P7875" s="3"/>
      <c r="Q7875" s="4"/>
      <c r="R7875" s="5"/>
      <c r="AC7875" s="6"/>
    </row>
    <row r="7876" spans="16:29" x14ac:dyDescent="0.25">
      <c r="P7876" s="3"/>
      <c r="Q7876" s="4"/>
      <c r="R7876" s="5"/>
      <c r="AC7876" s="6"/>
    </row>
    <row r="7877" spans="16:29" x14ac:dyDescent="0.25">
      <c r="P7877" s="3"/>
      <c r="Q7877" s="4"/>
      <c r="R7877" s="5"/>
      <c r="AC7877" s="6"/>
    </row>
    <row r="7878" spans="16:29" x14ac:dyDescent="0.25">
      <c r="P7878" s="3"/>
      <c r="Q7878" s="4"/>
      <c r="R7878" s="5"/>
      <c r="AC7878" s="6"/>
    </row>
    <row r="7879" spans="16:29" x14ac:dyDescent="0.25">
      <c r="P7879" s="3"/>
      <c r="Q7879" s="4"/>
      <c r="R7879" s="5"/>
      <c r="AC7879" s="6"/>
    </row>
    <row r="7880" spans="16:29" x14ac:dyDescent="0.25">
      <c r="P7880" s="3"/>
      <c r="Q7880" s="4"/>
      <c r="R7880" s="5"/>
      <c r="AC7880" s="6"/>
    </row>
    <row r="7881" spans="16:29" x14ac:dyDescent="0.25">
      <c r="P7881" s="3"/>
      <c r="Q7881" s="4"/>
      <c r="R7881" s="5"/>
      <c r="AC7881" s="6"/>
    </row>
    <row r="7882" spans="16:29" x14ac:dyDescent="0.25">
      <c r="P7882" s="3"/>
      <c r="Q7882" s="4"/>
      <c r="R7882" s="5"/>
      <c r="AC7882" s="6"/>
    </row>
    <row r="7883" spans="16:29" x14ac:dyDescent="0.25">
      <c r="P7883" s="3"/>
      <c r="Q7883" s="4"/>
      <c r="R7883" s="5"/>
      <c r="AC7883" s="6"/>
    </row>
    <row r="7884" spans="16:29" x14ac:dyDescent="0.25">
      <c r="P7884" s="3"/>
      <c r="Q7884" s="4"/>
      <c r="R7884" s="5"/>
      <c r="AC7884" s="6"/>
    </row>
    <row r="7885" spans="16:29" x14ac:dyDescent="0.25">
      <c r="P7885" s="3"/>
      <c r="Q7885" s="4"/>
      <c r="R7885" s="5"/>
      <c r="AC7885" s="6"/>
    </row>
    <row r="7886" spans="16:29" x14ac:dyDescent="0.25">
      <c r="P7886" s="3"/>
      <c r="Q7886" s="4"/>
      <c r="R7886" s="5"/>
      <c r="AC7886" s="6"/>
    </row>
    <row r="7887" spans="16:29" x14ac:dyDescent="0.25">
      <c r="P7887" s="3"/>
      <c r="Q7887" s="4"/>
      <c r="R7887" s="5"/>
      <c r="AC7887" s="6"/>
    </row>
    <row r="7888" spans="16:29" x14ac:dyDescent="0.25">
      <c r="P7888" s="3"/>
      <c r="Q7888" s="4"/>
      <c r="R7888" s="5"/>
      <c r="AC7888" s="6"/>
    </row>
    <row r="7889" spans="16:29" x14ac:dyDescent="0.25">
      <c r="P7889" s="3"/>
      <c r="Q7889" s="4"/>
      <c r="R7889" s="5"/>
      <c r="AC7889" s="6"/>
    </row>
    <row r="7890" spans="16:29" x14ac:dyDescent="0.25">
      <c r="P7890" s="3"/>
      <c r="Q7890" s="4"/>
      <c r="R7890" s="5"/>
      <c r="AC7890" s="6"/>
    </row>
    <row r="7891" spans="16:29" x14ac:dyDescent="0.25">
      <c r="P7891" s="3"/>
      <c r="Q7891" s="4"/>
      <c r="R7891" s="5"/>
      <c r="AC7891" s="6"/>
    </row>
    <row r="7892" spans="16:29" x14ac:dyDescent="0.25">
      <c r="P7892" s="3"/>
      <c r="Q7892" s="4"/>
      <c r="R7892" s="5"/>
      <c r="AC7892" s="6"/>
    </row>
    <row r="7893" spans="16:29" x14ac:dyDescent="0.25">
      <c r="P7893" s="3"/>
      <c r="Q7893" s="4"/>
      <c r="R7893" s="5"/>
      <c r="AC7893" s="6"/>
    </row>
    <row r="7894" spans="16:29" x14ac:dyDescent="0.25">
      <c r="P7894" s="3"/>
      <c r="Q7894" s="4"/>
      <c r="R7894" s="5"/>
      <c r="AC7894" s="6"/>
    </row>
    <row r="7895" spans="16:29" x14ac:dyDescent="0.25">
      <c r="P7895" s="3"/>
      <c r="Q7895" s="4"/>
      <c r="R7895" s="5"/>
      <c r="AC7895" s="6"/>
    </row>
    <row r="7896" spans="16:29" x14ac:dyDescent="0.25">
      <c r="P7896" s="3"/>
      <c r="Q7896" s="4"/>
      <c r="R7896" s="5"/>
      <c r="AC7896" s="6"/>
    </row>
    <row r="7897" spans="16:29" x14ac:dyDescent="0.25">
      <c r="P7897" s="3"/>
      <c r="Q7897" s="4"/>
      <c r="R7897" s="5"/>
      <c r="AC7897" s="6"/>
    </row>
    <row r="7898" spans="16:29" x14ac:dyDescent="0.25">
      <c r="P7898" s="3"/>
      <c r="Q7898" s="4"/>
      <c r="R7898" s="5"/>
      <c r="AC7898" s="6"/>
    </row>
    <row r="7899" spans="16:29" x14ac:dyDescent="0.25">
      <c r="P7899" s="3"/>
      <c r="Q7899" s="4"/>
      <c r="R7899" s="5"/>
      <c r="AC7899" s="6"/>
    </row>
    <row r="7900" spans="16:29" x14ac:dyDescent="0.25">
      <c r="P7900" s="3"/>
      <c r="Q7900" s="4"/>
      <c r="R7900" s="5"/>
      <c r="AC7900" s="6"/>
    </row>
    <row r="7901" spans="16:29" x14ac:dyDescent="0.25">
      <c r="P7901" s="3"/>
      <c r="Q7901" s="4"/>
      <c r="R7901" s="5"/>
      <c r="AC7901" s="6"/>
    </row>
    <row r="7902" spans="16:29" x14ac:dyDescent="0.25">
      <c r="P7902" s="3"/>
      <c r="Q7902" s="4"/>
      <c r="R7902" s="5"/>
      <c r="AC7902" s="6"/>
    </row>
    <row r="7903" spans="16:29" x14ac:dyDescent="0.25">
      <c r="P7903" s="3"/>
      <c r="Q7903" s="4"/>
      <c r="R7903" s="5"/>
      <c r="AC7903" s="6"/>
    </row>
    <row r="7904" spans="16:29" x14ac:dyDescent="0.25">
      <c r="P7904" s="3"/>
      <c r="Q7904" s="4"/>
      <c r="R7904" s="5"/>
      <c r="AC7904" s="6"/>
    </row>
    <row r="7905" spans="16:29" x14ac:dyDescent="0.25">
      <c r="P7905" s="3"/>
      <c r="Q7905" s="4"/>
      <c r="R7905" s="5"/>
      <c r="AC7905" s="6"/>
    </row>
    <row r="7906" spans="16:29" x14ac:dyDescent="0.25">
      <c r="P7906" s="3"/>
      <c r="Q7906" s="4"/>
      <c r="R7906" s="5"/>
      <c r="AC7906" s="6"/>
    </row>
    <row r="7907" spans="16:29" x14ac:dyDescent="0.25">
      <c r="P7907" s="3"/>
      <c r="Q7907" s="4"/>
      <c r="R7907" s="5"/>
      <c r="AC7907" s="6"/>
    </row>
    <row r="7908" spans="16:29" x14ac:dyDescent="0.25">
      <c r="P7908" s="3"/>
      <c r="Q7908" s="4"/>
      <c r="R7908" s="5"/>
      <c r="AC7908" s="6"/>
    </row>
    <row r="7909" spans="16:29" x14ac:dyDescent="0.25">
      <c r="P7909" s="3"/>
      <c r="Q7909" s="4"/>
      <c r="R7909" s="5"/>
      <c r="AC7909" s="6"/>
    </row>
    <row r="7910" spans="16:29" x14ac:dyDescent="0.25">
      <c r="P7910" s="3"/>
      <c r="Q7910" s="4"/>
      <c r="R7910" s="5"/>
      <c r="AC7910" s="6"/>
    </row>
    <row r="7911" spans="16:29" x14ac:dyDescent="0.25">
      <c r="P7911" s="3"/>
      <c r="Q7911" s="4"/>
      <c r="R7911" s="5"/>
      <c r="AC7911" s="6"/>
    </row>
    <row r="7912" spans="16:29" x14ac:dyDescent="0.25">
      <c r="P7912" s="3"/>
      <c r="Q7912" s="4"/>
      <c r="R7912" s="5"/>
      <c r="AC7912" s="6"/>
    </row>
    <row r="7913" spans="16:29" x14ac:dyDescent="0.25">
      <c r="P7913" s="3"/>
      <c r="Q7913" s="4"/>
      <c r="R7913" s="5"/>
      <c r="AC7913" s="6"/>
    </row>
    <row r="7914" spans="16:29" x14ac:dyDescent="0.25">
      <c r="P7914" s="3"/>
      <c r="Q7914" s="4"/>
      <c r="R7914" s="5"/>
      <c r="AC7914" s="6"/>
    </row>
    <row r="7915" spans="16:29" x14ac:dyDescent="0.25">
      <c r="P7915" s="3"/>
      <c r="Q7915" s="4"/>
      <c r="R7915" s="5"/>
      <c r="AC7915" s="6"/>
    </row>
    <row r="7916" spans="16:29" x14ac:dyDescent="0.25">
      <c r="P7916" s="3"/>
      <c r="Q7916" s="4"/>
      <c r="R7916" s="5"/>
      <c r="AC7916" s="6"/>
    </row>
    <row r="7917" spans="16:29" x14ac:dyDescent="0.25">
      <c r="P7917" s="3"/>
      <c r="Q7917" s="4"/>
      <c r="R7917" s="5"/>
      <c r="AC7917" s="6"/>
    </row>
    <row r="7918" spans="16:29" x14ac:dyDescent="0.25">
      <c r="P7918" s="3"/>
      <c r="Q7918" s="4"/>
      <c r="R7918" s="5"/>
      <c r="AC7918" s="6"/>
    </row>
    <row r="7919" spans="16:29" x14ac:dyDescent="0.25">
      <c r="P7919" s="3"/>
      <c r="Q7919" s="4"/>
      <c r="R7919" s="5"/>
      <c r="AC7919" s="6"/>
    </row>
    <row r="7920" spans="16:29" x14ac:dyDescent="0.25">
      <c r="P7920" s="3"/>
      <c r="Q7920" s="4"/>
      <c r="R7920" s="5"/>
      <c r="AC7920" s="6"/>
    </row>
    <row r="7921" spans="16:29" x14ac:dyDescent="0.25">
      <c r="P7921" s="3"/>
      <c r="Q7921" s="4"/>
      <c r="R7921" s="5"/>
      <c r="AC7921" s="6"/>
    </row>
    <row r="7922" spans="16:29" x14ac:dyDescent="0.25">
      <c r="P7922" s="3"/>
      <c r="Q7922" s="4"/>
      <c r="R7922" s="5"/>
      <c r="AC7922" s="6"/>
    </row>
    <row r="7923" spans="16:29" x14ac:dyDescent="0.25">
      <c r="P7923" s="3"/>
      <c r="Q7923" s="4"/>
      <c r="R7923" s="5"/>
      <c r="AC7923" s="6"/>
    </row>
    <row r="7924" spans="16:29" x14ac:dyDescent="0.25">
      <c r="P7924" s="3"/>
      <c r="Q7924" s="4"/>
      <c r="R7924" s="5"/>
      <c r="AC7924" s="6"/>
    </row>
    <row r="7925" spans="16:29" x14ac:dyDescent="0.25">
      <c r="P7925" s="3"/>
      <c r="Q7925" s="4"/>
      <c r="R7925" s="5"/>
      <c r="AC7925" s="6"/>
    </row>
    <row r="7926" spans="16:29" x14ac:dyDescent="0.25">
      <c r="P7926" s="3"/>
      <c r="Q7926" s="4"/>
      <c r="R7926" s="5"/>
      <c r="AC7926" s="6"/>
    </row>
    <row r="7927" spans="16:29" x14ac:dyDescent="0.25">
      <c r="P7927" s="3"/>
      <c r="Q7927" s="4"/>
      <c r="R7927" s="5"/>
      <c r="AC7927" s="6"/>
    </row>
    <row r="7928" spans="16:29" x14ac:dyDescent="0.25">
      <c r="P7928" s="3"/>
      <c r="Q7928" s="4"/>
      <c r="R7928" s="5"/>
      <c r="AC7928" s="6"/>
    </row>
    <row r="7929" spans="16:29" x14ac:dyDescent="0.25">
      <c r="P7929" s="3"/>
      <c r="Q7929" s="4"/>
      <c r="R7929" s="5"/>
      <c r="AC7929" s="6"/>
    </row>
    <row r="7930" spans="16:29" x14ac:dyDescent="0.25">
      <c r="P7930" s="3"/>
      <c r="Q7930" s="4"/>
      <c r="R7930" s="5"/>
      <c r="AC7930" s="6"/>
    </row>
    <row r="7931" spans="16:29" x14ac:dyDescent="0.25">
      <c r="P7931" s="3"/>
      <c r="Q7931" s="4"/>
      <c r="R7931" s="5"/>
      <c r="AC7931" s="6"/>
    </row>
    <row r="7932" spans="16:29" x14ac:dyDescent="0.25">
      <c r="P7932" s="3"/>
      <c r="Q7932" s="4"/>
      <c r="R7932" s="5"/>
      <c r="AC7932" s="6"/>
    </row>
    <row r="7933" spans="16:29" x14ac:dyDescent="0.25">
      <c r="P7933" s="3"/>
      <c r="Q7933" s="4"/>
      <c r="R7933" s="5"/>
      <c r="AC7933" s="6"/>
    </row>
    <row r="7934" spans="16:29" x14ac:dyDescent="0.25">
      <c r="P7934" s="3"/>
      <c r="Q7934" s="4"/>
      <c r="R7934" s="5"/>
      <c r="AC7934" s="6"/>
    </row>
    <row r="7935" spans="16:29" x14ac:dyDescent="0.25">
      <c r="P7935" s="3"/>
      <c r="Q7935" s="4"/>
      <c r="R7935" s="5"/>
      <c r="AC7935" s="6"/>
    </row>
    <row r="7936" spans="16:29" x14ac:dyDescent="0.25">
      <c r="P7936" s="3"/>
      <c r="Q7936" s="4"/>
      <c r="R7936" s="5"/>
      <c r="AC7936" s="6"/>
    </row>
    <row r="7937" spans="16:29" x14ac:dyDescent="0.25">
      <c r="P7937" s="3"/>
      <c r="Q7937" s="4"/>
      <c r="R7937" s="5"/>
      <c r="AC7937" s="6"/>
    </row>
    <row r="7938" spans="16:29" x14ac:dyDescent="0.25">
      <c r="P7938" s="3"/>
      <c r="Q7938" s="4"/>
      <c r="R7938" s="5"/>
      <c r="AC7938" s="6"/>
    </row>
    <row r="7939" spans="16:29" x14ac:dyDescent="0.25">
      <c r="P7939" s="3"/>
      <c r="Q7939" s="4"/>
      <c r="R7939" s="5"/>
      <c r="AC7939" s="6"/>
    </row>
    <row r="7940" spans="16:29" x14ac:dyDescent="0.25">
      <c r="P7940" s="3"/>
      <c r="Q7940" s="4"/>
      <c r="R7940" s="5"/>
      <c r="AC7940" s="6"/>
    </row>
    <row r="7941" spans="16:29" x14ac:dyDescent="0.25">
      <c r="P7941" s="3"/>
      <c r="Q7941" s="4"/>
      <c r="R7941" s="5"/>
      <c r="AC7941" s="6"/>
    </row>
    <row r="7942" spans="16:29" x14ac:dyDescent="0.25">
      <c r="P7942" s="3"/>
      <c r="Q7942" s="4"/>
      <c r="R7942" s="5"/>
      <c r="AC7942" s="6"/>
    </row>
    <row r="7943" spans="16:29" x14ac:dyDescent="0.25">
      <c r="P7943" s="3"/>
      <c r="Q7943" s="4"/>
      <c r="R7943" s="5"/>
      <c r="AC7943" s="6"/>
    </row>
    <row r="7944" spans="16:29" x14ac:dyDescent="0.25">
      <c r="P7944" s="3"/>
      <c r="Q7944" s="4"/>
      <c r="R7944" s="5"/>
      <c r="AC7944" s="6"/>
    </row>
    <row r="7945" spans="16:29" x14ac:dyDescent="0.25">
      <c r="P7945" s="3"/>
      <c r="Q7945" s="4"/>
      <c r="R7945" s="5"/>
      <c r="AC7945" s="6"/>
    </row>
    <row r="7946" spans="16:29" x14ac:dyDescent="0.25">
      <c r="P7946" s="3"/>
      <c r="Q7946" s="4"/>
      <c r="R7946" s="5"/>
      <c r="AC7946" s="6"/>
    </row>
    <row r="7947" spans="16:29" x14ac:dyDescent="0.25">
      <c r="P7947" s="3"/>
      <c r="Q7947" s="4"/>
      <c r="R7947" s="5"/>
      <c r="AC7947" s="6"/>
    </row>
    <row r="7948" spans="16:29" x14ac:dyDescent="0.25">
      <c r="P7948" s="3"/>
      <c r="Q7948" s="4"/>
      <c r="R7948" s="5"/>
      <c r="AC7948" s="6"/>
    </row>
    <row r="7949" spans="16:29" x14ac:dyDescent="0.25">
      <c r="P7949" s="3"/>
      <c r="Q7949" s="4"/>
      <c r="R7949" s="5"/>
      <c r="AC7949" s="6"/>
    </row>
    <row r="7950" spans="16:29" x14ac:dyDescent="0.25">
      <c r="P7950" s="3"/>
      <c r="Q7950" s="4"/>
      <c r="R7950" s="5"/>
      <c r="AC7950" s="6"/>
    </row>
    <row r="7951" spans="16:29" x14ac:dyDescent="0.25">
      <c r="P7951" s="3"/>
      <c r="Q7951" s="4"/>
      <c r="R7951" s="5"/>
      <c r="AC7951" s="6"/>
    </row>
    <row r="7952" spans="16:29" x14ac:dyDescent="0.25">
      <c r="P7952" s="3"/>
      <c r="Q7952" s="4"/>
      <c r="R7952" s="5"/>
      <c r="AC7952" s="6"/>
    </row>
    <row r="7953" spans="16:29" x14ac:dyDescent="0.25">
      <c r="P7953" s="3"/>
      <c r="Q7953" s="4"/>
      <c r="R7953" s="5"/>
      <c r="AC7953" s="6"/>
    </row>
    <row r="7954" spans="16:29" x14ac:dyDescent="0.25">
      <c r="P7954" s="3"/>
      <c r="Q7954" s="4"/>
      <c r="R7954" s="5"/>
      <c r="AC7954" s="6"/>
    </row>
    <row r="7955" spans="16:29" x14ac:dyDescent="0.25">
      <c r="P7955" s="3"/>
      <c r="Q7955" s="4"/>
      <c r="R7955" s="5"/>
      <c r="AC7955" s="6"/>
    </row>
    <row r="7956" spans="16:29" x14ac:dyDescent="0.25">
      <c r="P7956" s="3"/>
      <c r="Q7956" s="4"/>
      <c r="R7956" s="5"/>
      <c r="AC7956" s="6"/>
    </row>
    <row r="7957" spans="16:29" x14ac:dyDescent="0.25">
      <c r="P7957" s="3"/>
      <c r="Q7957" s="4"/>
      <c r="R7957" s="5"/>
      <c r="AC7957" s="6"/>
    </row>
    <row r="7958" spans="16:29" x14ac:dyDescent="0.25">
      <c r="P7958" s="3"/>
      <c r="Q7958" s="4"/>
      <c r="R7958" s="5"/>
      <c r="AC7958" s="6"/>
    </row>
    <row r="7959" spans="16:29" x14ac:dyDescent="0.25">
      <c r="P7959" s="3"/>
      <c r="Q7959" s="4"/>
      <c r="R7959" s="5"/>
      <c r="AC7959" s="6"/>
    </row>
    <row r="7960" spans="16:29" x14ac:dyDescent="0.25">
      <c r="P7960" s="3"/>
      <c r="Q7960" s="4"/>
      <c r="R7960" s="5"/>
      <c r="AC7960" s="6"/>
    </row>
    <row r="7961" spans="16:29" x14ac:dyDescent="0.25">
      <c r="P7961" s="3"/>
      <c r="Q7961" s="4"/>
      <c r="R7961" s="5"/>
      <c r="AC7961" s="6"/>
    </row>
    <row r="7962" spans="16:29" x14ac:dyDescent="0.25">
      <c r="P7962" s="3"/>
      <c r="Q7962" s="4"/>
      <c r="R7962" s="5"/>
      <c r="AC7962" s="6"/>
    </row>
    <row r="7963" spans="16:29" x14ac:dyDescent="0.25">
      <c r="P7963" s="3"/>
      <c r="Q7963" s="4"/>
      <c r="R7963" s="5"/>
      <c r="AC7963" s="6"/>
    </row>
    <row r="7964" spans="16:29" x14ac:dyDescent="0.25">
      <c r="P7964" s="3"/>
      <c r="Q7964" s="4"/>
      <c r="R7964" s="5"/>
      <c r="AC7964" s="6"/>
    </row>
    <row r="7965" spans="16:29" x14ac:dyDescent="0.25">
      <c r="P7965" s="3"/>
      <c r="Q7965" s="4"/>
      <c r="R7965" s="5"/>
      <c r="AC7965" s="6"/>
    </row>
    <row r="7966" spans="16:29" x14ac:dyDescent="0.25">
      <c r="P7966" s="3"/>
      <c r="Q7966" s="4"/>
      <c r="R7966" s="5"/>
      <c r="AC7966" s="6"/>
    </row>
    <row r="7967" spans="16:29" x14ac:dyDescent="0.25">
      <c r="P7967" s="3"/>
      <c r="Q7967" s="4"/>
      <c r="R7967" s="5"/>
      <c r="AC7967" s="6"/>
    </row>
    <row r="7968" spans="16:29" x14ac:dyDescent="0.25">
      <c r="P7968" s="3"/>
      <c r="Q7968" s="4"/>
      <c r="R7968" s="5"/>
      <c r="AC7968" s="6"/>
    </row>
    <row r="7969" spans="16:29" x14ac:dyDescent="0.25">
      <c r="P7969" s="3"/>
      <c r="Q7969" s="4"/>
      <c r="R7969" s="5"/>
      <c r="AC7969" s="6"/>
    </row>
    <row r="7970" spans="16:29" x14ac:dyDescent="0.25">
      <c r="P7970" s="3"/>
      <c r="Q7970" s="4"/>
      <c r="R7970" s="5"/>
      <c r="AC7970" s="6"/>
    </row>
    <row r="7971" spans="16:29" x14ac:dyDescent="0.25">
      <c r="P7971" s="3"/>
      <c r="Q7971" s="4"/>
      <c r="R7971" s="5"/>
      <c r="AC7971" s="6"/>
    </row>
    <row r="7972" spans="16:29" x14ac:dyDescent="0.25">
      <c r="P7972" s="3"/>
      <c r="Q7972" s="4"/>
      <c r="R7972" s="5"/>
      <c r="AC7972" s="6"/>
    </row>
    <row r="7973" spans="16:29" x14ac:dyDescent="0.25">
      <c r="P7973" s="3"/>
      <c r="Q7973" s="4"/>
      <c r="R7973" s="5"/>
      <c r="AC7973" s="6"/>
    </row>
    <row r="7974" spans="16:29" x14ac:dyDescent="0.25">
      <c r="P7974" s="3"/>
      <c r="Q7974" s="4"/>
      <c r="R7974" s="5"/>
      <c r="AC7974" s="6"/>
    </row>
    <row r="7975" spans="16:29" x14ac:dyDescent="0.25">
      <c r="P7975" s="3"/>
      <c r="Q7975" s="4"/>
      <c r="R7975" s="5"/>
      <c r="AC7975" s="6"/>
    </row>
    <row r="7976" spans="16:29" x14ac:dyDescent="0.25">
      <c r="P7976" s="3"/>
      <c r="Q7976" s="4"/>
      <c r="R7976" s="5"/>
      <c r="AC7976" s="6"/>
    </row>
    <row r="7977" spans="16:29" x14ac:dyDescent="0.25">
      <c r="P7977" s="3"/>
      <c r="Q7977" s="4"/>
      <c r="R7977" s="5"/>
      <c r="AC7977" s="6"/>
    </row>
    <row r="7978" spans="16:29" x14ac:dyDescent="0.25">
      <c r="P7978" s="3"/>
      <c r="Q7978" s="4"/>
      <c r="R7978" s="5"/>
      <c r="AC7978" s="6"/>
    </row>
    <row r="7979" spans="16:29" x14ac:dyDescent="0.25">
      <c r="P7979" s="3"/>
      <c r="Q7979" s="4"/>
      <c r="R7979" s="5"/>
      <c r="AC7979" s="6"/>
    </row>
    <row r="7980" spans="16:29" x14ac:dyDescent="0.25">
      <c r="P7980" s="3"/>
      <c r="Q7980" s="4"/>
      <c r="R7980" s="5"/>
      <c r="AC7980" s="6"/>
    </row>
    <row r="7981" spans="16:29" x14ac:dyDescent="0.25">
      <c r="P7981" s="3"/>
      <c r="Q7981" s="4"/>
      <c r="R7981" s="5"/>
      <c r="AC7981" s="6"/>
    </row>
    <row r="7982" spans="16:29" x14ac:dyDescent="0.25">
      <c r="P7982" s="3"/>
      <c r="Q7982" s="4"/>
      <c r="R7982" s="5"/>
      <c r="AC7982" s="6"/>
    </row>
    <row r="7983" spans="16:29" x14ac:dyDescent="0.25">
      <c r="P7983" s="3"/>
      <c r="Q7983" s="4"/>
      <c r="R7983" s="5"/>
      <c r="AC7983" s="6"/>
    </row>
    <row r="7984" spans="16:29" x14ac:dyDescent="0.25">
      <c r="P7984" s="3"/>
      <c r="Q7984" s="4"/>
      <c r="R7984" s="5"/>
      <c r="AC7984" s="6"/>
    </row>
    <row r="7985" spans="16:29" x14ac:dyDescent="0.25">
      <c r="P7985" s="3"/>
      <c r="Q7985" s="4"/>
      <c r="R7985" s="5"/>
      <c r="AC7985" s="6"/>
    </row>
    <row r="7986" spans="16:29" x14ac:dyDescent="0.25">
      <c r="P7986" s="3"/>
      <c r="Q7986" s="4"/>
      <c r="R7986" s="5"/>
      <c r="AC7986" s="6"/>
    </row>
    <row r="7987" spans="16:29" x14ac:dyDescent="0.25">
      <c r="P7987" s="3"/>
      <c r="Q7987" s="4"/>
      <c r="R7987" s="5"/>
      <c r="AC7987" s="6"/>
    </row>
    <row r="7988" spans="16:29" x14ac:dyDescent="0.25">
      <c r="P7988" s="3"/>
      <c r="Q7988" s="4"/>
      <c r="R7988" s="5"/>
      <c r="AC7988" s="6"/>
    </row>
    <row r="7989" spans="16:29" x14ac:dyDescent="0.25">
      <c r="P7989" s="3"/>
      <c r="Q7989" s="4"/>
      <c r="R7989" s="5"/>
      <c r="AC7989" s="6"/>
    </row>
    <row r="7990" spans="16:29" x14ac:dyDescent="0.25">
      <c r="P7990" s="3"/>
      <c r="Q7990" s="4"/>
      <c r="R7990" s="5"/>
      <c r="AC7990" s="6"/>
    </row>
    <row r="7991" spans="16:29" x14ac:dyDescent="0.25">
      <c r="P7991" s="3"/>
      <c r="Q7991" s="4"/>
      <c r="R7991" s="5"/>
      <c r="AC7991" s="6"/>
    </row>
    <row r="7992" spans="16:29" x14ac:dyDescent="0.25">
      <c r="P7992" s="3"/>
      <c r="Q7992" s="4"/>
      <c r="R7992" s="5"/>
      <c r="AC7992" s="6"/>
    </row>
    <row r="7993" spans="16:29" x14ac:dyDescent="0.25">
      <c r="P7993" s="3"/>
      <c r="Q7993" s="4"/>
      <c r="R7993" s="5"/>
      <c r="AC7993" s="6"/>
    </row>
    <row r="7994" spans="16:29" x14ac:dyDescent="0.25">
      <c r="P7994" s="3"/>
      <c r="Q7994" s="4"/>
      <c r="R7994" s="5"/>
      <c r="AC7994" s="6"/>
    </row>
    <row r="7995" spans="16:29" x14ac:dyDescent="0.25">
      <c r="P7995" s="3"/>
      <c r="Q7995" s="4"/>
      <c r="R7995" s="5"/>
      <c r="AC7995" s="6"/>
    </row>
    <row r="7996" spans="16:29" x14ac:dyDescent="0.25">
      <c r="P7996" s="3"/>
      <c r="Q7996" s="4"/>
      <c r="R7996" s="5"/>
      <c r="AC7996" s="6"/>
    </row>
    <row r="7997" spans="16:29" x14ac:dyDescent="0.25">
      <c r="P7997" s="3"/>
      <c r="Q7997" s="4"/>
      <c r="R7997" s="5"/>
      <c r="AC7997" s="6"/>
    </row>
    <row r="7998" spans="16:29" x14ac:dyDescent="0.25">
      <c r="P7998" s="3"/>
      <c r="Q7998" s="4"/>
      <c r="R7998" s="5"/>
      <c r="AC7998" s="6"/>
    </row>
    <row r="7999" spans="16:29" x14ac:dyDescent="0.25">
      <c r="P7999" s="3"/>
      <c r="Q7999" s="4"/>
      <c r="R7999" s="5"/>
      <c r="AC7999" s="6"/>
    </row>
    <row r="8000" spans="16:29" x14ac:dyDescent="0.25">
      <c r="P8000" s="3"/>
      <c r="Q8000" s="4"/>
      <c r="R8000" s="5"/>
      <c r="AC8000" s="6"/>
    </row>
    <row r="8001" spans="16:29" x14ac:dyDescent="0.25">
      <c r="P8001" s="3"/>
      <c r="Q8001" s="4"/>
      <c r="R8001" s="5"/>
      <c r="AC8001" s="6"/>
    </row>
    <row r="8002" spans="16:29" x14ac:dyDescent="0.25">
      <c r="P8002" s="3"/>
      <c r="Q8002" s="4"/>
      <c r="R8002" s="5"/>
      <c r="AC8002" s="6"/>
    </row>
    <row r="8003" spans="16:29" x14ac:dyDescent="0.25">
      <c r="P8003" s="3"/>
      <c r="Q8003" s="4"/>
      <c r="R8003" s="5"/>
      <c r="AC8003" s="6"/>
    </row>
    <row r="8004" spans="16:29" x14ac:dyDescent="0.25">
      <c r="P8004" s="3"/>
      <c r="Q8004" s="4"/>
      <c r="R8004" s="5"/>
      <c r="AC8004" s="6"/>
    </row>
    <row r="8005" spans="16:29" x14ac:dyDescent="0.25">
      <c r="P8005" s="3"/>
      <c r="Q8005" s="4"/>
      <c r="R8005" s="5"/>
      <c r="AC8005" s="6"/>
    </row>
    <row r="8006" spans="16:29" x14ac:dyDescent="0.25">
      <c r="P8006" s="3"/>
      <c r="Q8006" s="4"/>
      <c r="R8006" s="5"/>
      <c r="AC8006" s="6"/>
    </row>
    <row r="8007" spans="16:29" x14ac:dyDescent="0.25">
      <c r="P8007" s="3"/>
      <c r="Q8007" s="4"/>
      <c r="R8007" s="5"/>
      <c r="AC8007" s="6"/>
    </row>
    <row r="8008" spans="16:29" x14ac:dyDescent="0.25">
      <c r="P8008" s="3"/>
      <c r="Q8008" s="4"/>
      <c r="R8008" s="5"/>
      <c r="AC8008" s="6"/>
    </row>
    <row r="8009" spans="16:29" x14ac:dyDescent="0.25">
      <c r="P8009" s="3"/>
      <c r="Q8009" s="4"/>
      <c r="R8009" s="5"/>
      <c r="AC8009" s="6"/>
    </row>
    <row r="8010" spans="16:29" x14ac:dyDescent="0.25">
      <c r="P8010" s="3"/>
      <c r="Q8010" s="4"/>
      <c r="R8010" s="5"/>
      <c r="AC8010" s="6"/>
    </row>
    <row r="8011" spans="16:29" x14ac:dyDescent="0.25">
      <c r="P8011" s="3"/>
      <c r="Q8011" s="4"/>
      <c r="R8011" s="5"/>
      <c r="AC8011" s="6"/>
    </row>
    <row r="8012" spans="16:29" x14ac:dyDescent="0.25">
      <c r="P8012" s="3"/>
      <c r="Q8012" s="4"/>
      <c r="R8012" s="5"/>
      <c r="AC8012" s="6"/>
    </row>
    <row r="8013" spans="16:29" x14ac:dyDescent="0.25">
      <c r="P8013" s="3"/>
      <c r="Q8013" s="4"/>
      <c r="R8013" s="5"/>
      <c r="AC8013" s="6"/>
    </row>
    <row r="8014" spans="16:29" x14ac:dyDescent="0.25">
      <c r="P8014" s="3"/>
      <c r="Q8014" s="4"/>
      <c r="R8014" s="5"/>
      <c r="AC8014" s="6"/>
    </row>
    <row r="8015" spans="16:29" x14ac:dyDescent="0.25">
      <c r="P8015" s="3"/>
      <c r="Q8015" s="4"/>
      <c r="R8015" s="5"/>
      <c r="AC8015" s="6"/>
    </row>
    <row r="8016" spans="16:29" x14ac:dyDescent="0.25">
      <c r="P8016" s="3"/>
      <c r="Q8016" s="4"/>
      <c r="R8016" s="5"/>
      <c r="AC8016" s="6"/>
    </row>
    <row r="8017" spans="16:29" x14ac:dyDescent="0.25">
      <c r="P8017" s="3"/>
      <c r="Q8017" s="4"/>
      <c r="R8017" s="5"/>
      <c r="AC8017" s="6"/>
    </row>
    <row r="8018" spans="16:29" x14ac:dyDescent="0.25">
      <c r="P8018" s="3"/>
      <c r="Q8018" s="4"/>
      <c r="R8018" s="5"/>
      <c r="AC8018" s="6"/>
    </row>
    <row r="8019" spans="16:29" x14ac:dyDescent="0.25">
      <c r="P8019" s="3"/>
      <c r="Q8019" s="4"/>
      <c r="R8019" s="5"/>
      <c r="AC8019" s="6"/>
    </row>
    <row r="8020" spans="16:29" x14ac:dyDescent="0.25">
      <c r="P8020" s="3"/>
      <c r="Q8020" s="4"/>
      <c r="R8020" s="5"/>
      <c r="AC8020" s="6"/>
    </row>
    <row r="8021" spans="16:29" x14ac:dyDescent="0.25">
      <c r="P8021" s="3"/>
      <c r="Q8021" s="4"/>
      <c r="R8021" s="5"/>
      <c r="AC8021" s="6"/>
    </row>
    <row r="8022" spans="16:29" x14ac:dyDescent="0.25">
      <c r="P8022" s="3"/>
      <c r="Q8022" s="4"/>
      <c r="R8022" s="5"/>
      <c r="AC8022" s="6"/>
    </row>
    <row r="8023" spans="16:29" x14ac:dyDescent="0.25">
      <c r="P8023" s="3"/>
      <c r="Q8023" s="4"/>
      <c r="R8023" s="5"/>
      <c r="AC8023" s="6"/>
    </row>
    <row r="8024" spans="16:29" x14ac:dyDescent="0.25">
      <c r="P8024" s="3"/>
      <c r="Q8024" s="4"/>
      <c r="R8024" s="5"/>
      <c r="AC8024" s="6"/>
    </row>
    <row r="8025" spans="16:29" x14ac:dyDescent="0.25">
      <c r="P8025" s="3"/>
      <c r="Q8025" s="4"/>
      <c r="R8025" s="5"/>
      <c r="AC8025" s="6"/>
    </row>
    <row r="8026" spans="16:29" x14ac:dyDescent="0.25">
      <c r="P8026" s="3"/>
      <c r="Q8026" s="4"/>
      <c r="R8026" s="5"/>
      <c r="AC8026" s="6"/>
    </row>
    <row r="8027" spans="16:29" x14ac:dyDescent="0.25">
      <c r="P8027" s="3"/>
      <c r="Q8027" s="4"/>
      <c r="R8027" s="5"/>
      <c r="AC8027" s="6"/>
    </row>
    <row r="8028" spans="16:29" x14ac:dyDescent="0.25">
      <c r="P8028" s="3"/>
      <c r="Q8028" s="4"/>
      <c r="R8028" s="5"/>
      <c r="AC8028" s="6"/>
    </row>
    <row r="8029" spans="16:29" x14ac:dyDescent="0.25">
      <c r="P8029" s="3"/>
      <c r="Q8029" s="4"/>
      <c r="R8029" s="5"/>
      <c r="AC8029" s="6"/>
    </row>
    <row r="8030" spans="16:29" x14ac:dyDescent="0.25">
      <c r="P8030" s="3"/>
      <c r="Q8030" s="4"/>
      <c r="R8030" s="5"/>
      <c r="AC8030" s="6"/>
    </row>
    <row r="8031" spans="16:29" x14ac:dyDescent="0.25">
      <c r="P8031" s="3"/>
      <c r="Q8031" s="4"/>
      <c r="R8031" s="5"/>
      <c r="AC8031" s="6"/>
    </row>
    <row r="8032" spans="16:29" x14ac:dyDescent="0.25">
      <c r="P8032" s="3"/>
      <c r="Q8032" s="4"/>
      <c r="R8032" s="5"/>
      <c r="AC8032" s="6"/>
    </row>
    <row r="8033" spans="16:29" x14ac:dyDescent="0.25">
      <c r="P8033" s="3"/>
      <c r="Q8033" s="4"/>
      <c r="R8033" s="5"/>
      <c r="AC8033" s="6"/>
    </row>
    <row r="8034" spans="16:29" x14ac:dyDescent="0.25">
      <c r="P8034" s="3"/>
      <c r="Q8034" s="4"/>
      <c r="R8034" s="5"/>
      <c r="AC8034" s="6"/>
    </row>
    <row r="8035" spans="16:29" x14ac:dyDescent="0.25">
      <c r="P8035" s="3"/>
      <c r="Q8035" s="4"/>
      <c r="R8035" s="5"/>
      <c r="AC8035" s="6"/>
    </row>
    <row r="8036" spans="16:29" x14ac:dyDescent="0.25">
      <c r="P8036" s="3"/>
      <c r="Q8036" s="4"/>
      <c r="R8036" s="5"/>
      <c r="AC8036" s="6"/>
    </row>
    <row r="8037" spans="16:29" x14ac:dyDescent="0.25">
      <c r="P8037" s="3"/>
      <c r="Q8037" s="4"/>
      <c r="R8037" s="5"/>
      <c r="AC8037" s="6"/>
    </row>
    <row r="8038" spans="16:29" x14ac:dyDescent="0.25">
      <c r="P8038" s="3"/>
      <c r="Q8038" s="4"/>
      <c r="R8038" s="5"/>
      <c r="AC8038" s="6"/>
    </row>
    <row r="8039" spans="16:29" x14ac:dyDescent="0.25">
      <c r="P8039" s="3"/>
      <c r="Q8039" s="4"/>
      <c r="R8039" s="5"/>
      <c r="AC8039" s="6"/>
    </row>
    <row r="8040" spans="16:29" x14ac:dyDescent="0.25">
      <c r="P8040" s="3"/>
      <c r="Q8040" s="4"/>
      <c r="R8040" s="5"/>
      <c r="AC8040" s="6"/>
    </row>
    <row r="8041" spans="16:29" x14ac:dyDescent="0.25">
      <c r="P8041" s="3"/>
      <c r="Q8041" s="4"/>
      <c r="R8041" s="5"/>
      <c r="AC8041" s="6"/>
    </row>
    <row r="8042" spans="16:29" x14ac:dyDescent="0.25">
      <c r="P8042" s="3"/>
      <c r="Q8042" s="4"/>
      <c r="R8042" s="5"/>
      <c r="AC8042" s="6"/>
    </row>
    <row r="8043" spans="16:29" x14ac:dyDescent="0.25">
      <c r="P8043" s="3"/>
      <c r="Q8043" s="4"/>
      <c r="R8043" s="5"/>
      <c r="AC8043" s="6"/>
    </row>
    <row r="8044" spans="16:29" x14ac:dyDescent="0.25">
      <c r="P8044" s="3"/>
      <c r="Q8044" s="4"/>
      <c r="R8044" s="5"/>
      <c r="AC8044" s="6"/>
    </row>
    <row r="8045" spans="16:29" x14ac:dyDescent="0.25">
      <c r="P8045" s="3"/>
      <c r="Q8045" s="4"/>
      <c r="R8045" s="5"/>
      <c r="AC8045" s="6"/>
    </row>
    <row r="8046" spans="16:29" x14ac:dyDescent="0.25">
      <c r="P8046" s="3"/>
      <c r="Q8046" s="4"/>
      <c r="R8046" s="5"/>
      <c r="AC8046" s="6"/>
    </row>
    <row r="8047" spans="16:29" x14ac:dyDescent="0.25">
      <c r="P8047" s="3"/>
      <c r="Q8047" s="4"/>
      <c r="R8047" s="5"/>
      <c r="AC8047" s="6"/>
    </row>
    <row r="8048" spans="16:29" x14ac:dyDescent="0.25">
      <c r="P8048" s="3"/>
      <c r="Q8048" s="4"/>
      <c r="R8048" s="5"/>
      <c r="AC8048" s="6"/>
    </row>
    <row r="8049" spans="16:29" x14ac:dyDescent="0.25">
      <c r="P8049" s="3"/>
      <c r="Q8049" s="4"/>
      <c r="R8049" s="5"/>
      <c r="AC8049" s="6"/>
    </row>
    <row r="8050" spans="16:29" x14ac:dyDescent="0.25">
      <c r="P8050" s="3"/>
      <c r="Q8050" s="4"/>
      <c r="R8050" s="5"/>
      <c r="AC8050" s="6"/>
    </row>
    <row r="8051" spans="16:29" x14ac:dyDescent="0.25">
      <c r="P8051" s="3"/>
      <c r="Q8051" s="4"/>
      <c r="R8051" s="5"/>
      <c r="AC8051" s="6"/>
    </row>
    <row r="8052" spans="16:29" x14ac:dyDescent="0.25">
      <c r="P8052" s="3"/>
      <c r="Q8052" s="4"/>
      <c r="R8052" s="5"/>
      <c r="AC8052" s="6"/>
    </row>
    <row r="8053" spans="16:29" x14ac:dyDescent="0.25">
      <c r="P8053" s="3"/>
      <c r="Q8053" s="4"/>
      <c r="R8053" s="5"/>
      <c r="AC8053" s="6"/>
    </row>
    <row r="8054" spans="16:29" x14ac:dyDescent="0.25">
      <c r="P8054" s="3"/>
      <c r="Q8054" s="4"/>
      <c r="R8054" s="5"/>
      <c r="AC8054" s="6"/>
    </row>
    <row r="8055" spans="16:29" x14ac:dyDescent="0.25">
      <c r="P8055" s="3"/>
      <c r="Q8055" s="4"/>
      <c r="R8055" s="5"/>
      <c r="AC8055" s="6"/>
    </row>
    <row r="8056" spans="16:29" x14ac:dyDescent="0.25">
      <c r="P8056" s="3"/>
      <c r="Q8056" s="4"/>
      <c r="R8056" s="5"/>
      <c r="AC8056" s="6"/>
    </row>
    <row r="8057" spans="16:29" x14ac:dyDescent="0.25">
      <c r="P8057" s="3"/>
      <c r="Q8057" s="4"/>
      <c r="R8057" s="5"/>
      <c r="AC8057" s="6"/>
    </row>
    <row r="8058" spans="16:29" x14ac:dyDescent="0.25">
      <c r="P8058" s="3"/>
      <c r="Q8058" s="4"/>
      <c r="R8058" s="5"/>
      <c r="AC8058" s="6"/>
    </row>
    <row r="8059" spans="16:29" x14ac:dyDescent="0.25">
      <c r="P8059" s="3"/>
      <c r="Q8059" s="4"/>
      <c r="R8059" s="5"/>
      <c r="AC8059" s="6"/>
    </row>
    <row r="8060" spans="16:29" x14ac:dyDescent="0.25">
      <c r="P8060" s="3"/>
      <c r="Q8060" s="4"/>
      <c r="R8060" s="5"/>
      <c r="AC8060" s="6"/>
    </row>
    <row r="8061" spans="16:29" x14ac:dyDescent="0.25">
      <c r="P8061" s="3"/>
      <c r="Q8061" s="4"/>
      <c r="R8061" s="5"/>
      <c r="AC8061" s="6"/>
    </row>
    <row r="8062" spans="16:29" x14ac:dyDescent="0.25">
      <c r="P8062" s="3"/>
      <c r="Q8062" s="4"/>
      <c r="R8062" s="5"/>
      <c r="AC8062" s="6"/>
    </row>
    <row r="8063" spans="16:29" x14ac:dyDescent="0.25">
      <c r="P8063" s="3"/>
      <c r="Q8063" s="4"/>
      <c r="R8063" s="5"/>
      <c r="AC8063" s="6"/>
    </row>
    <row r="8064" spans="16:29" x14ac:dyDescent="0.25">
      <c r="P8064" s="3"/>
      <c r="Q8064" s="4"/>
      <c r="R8064" s="5"/>
      <c r="AC8064" s="6"/>
    </row>
    <row r="8065" spans="16:29" x14ac:dyDescent="0.25">
      <c r="P8065" s="3"/>
      <c r="Q8065" s="4"/>
      <c r="R8065" s="5"/>
      <c r="AC8065" s="6"/>
    </row>
    <row r="8066" spans="16:29" x14ac:dyDescent="0.25">
      <c r="P8066" s="3"/>
      <c r="Q8066" s="4"/>
      <c r="R8066" s="5"/>
      <c r="AC8066" s="6"/>
    </row>
    <row r="8067" spans="16:29" x14ac:dyDescent="0.25">
      <c r="P8067" s="3"/>
      <c r="Q8067" s="4"/>
      <c r="R8067" s="5"/>
      <c r="AC8067" s="6"/>
    </row>
    <row r="8068" spans="16:29" x14ac:dyDescent="0.25">
      <c r="P8068" s="3"/>
      <c r="Q8068" s="4"/>
      <c r="R8068" s="5"/>
      <c r="AC8068" s="6"/>
    </row>
    <row r="8069" spans="16:29" x14ac:dyDescent="0.25">
      <c r="P8069" s="3"/>
      <c r="Q8069" s="4"/>
      <c r="R8069" s="5"/>
      <c r="AC8069" s="6"/>
    </row>
    <row r="8070" spans="16:29" x14ac:dyDescent="0.25">
      <c r="P8070" s="3"/>
      <c r="Q8070" s="4"/>
      <c r="R8070" s="5"/>
      <c r="AC8070" s="6"/>
    </row>
    <row r="8071" spans="16:29" x14ac:dyDescent="0.25">
      <c r="P8071" s="3"/>
      <c r="Q8071" s="4"/>
      <c r="R8071" s="5"/>
      <c r="AC8071" s="6"/>
    </row>
    <row r="8072" spans="16:29" x14ac:dyDescent="0.25">
      <c r="P8072" s="3"/>
      <c r="Q8072" s="4"/>
      <c r="R8072" s="5"/>
      <c r="AC8072" s="6"/>
    </row>
    <row r="8073" spans="16:29" x14ac:dyDescent="0.25">
      <c r="P8073" s="3"/>
      <c r="Q8073" s="4"/>
      <c r="R8073" s="5"/>
      <c r="AC8073" s="6"/>
    </row>
    <row r="8074" spans="16:29" x14ac:dyDescent="0.25">
      <c r="P8074" s="3"/>
      <c r="Q8074" s="4"/>
      <c r="R8074" s="5"/>
      <c r="AC8074" s="6"/>
    </row>
    <row r="8075" spans="16:29" x14ac:dyDescent="0.25">
      <c r="P8075" s="3"/>
      <c r="Q8075" s="4"/>
      <c r="R8075" s="5"/>
      <c r="AC8075" s="6"/>
    </row>
    <row r="8076" spans="16:29" x14ac:dyDescent="0.25">
      <c r="P8076" s="3"/>
      <c r="Q8076" s="4"/>
      <c r="R8076" s="5"/>
      <c r="AC8076" s="6"/>
    </row>
    <row r="8077" spans="16:29" x14ac:dyDescent="0.25">
      <c r="P8077" s="3"/>
      <c r="Q8077" s="4"/>
      <c r="R8077" s="5"/>
      <c r="AC8077" s="6"/>
    </row>
    <row r="8078" spans="16:29" x14ac:dyDescent="0.25">
      <c r="P8078" s="3"/>
      <c r="Q8078" s="4"/>
      <c r="R8078" s="5"/>
      <c r="AC8078" s="6"/>
    </row>
    <row r="8079" spans="16:29" x14ac:dyDescent="0.25">
      <c r="P8079" s="3"/>
      <c r="Q8079" s="4"/>
      <c r="R8079" s="5"/>
      <c r="AC8079" s="6"/>
    </row>
    <row r="8080" spans="16:29" x14ac:dyDescent="0.25">
      <c r="P8080" s="3"/>
      <c r="Q8080" s="4"/>
      <c r="R8080" s="5"/>
      <c r="AC8080" s="6"/>
    </row>
    <row r="8081" spans="16:29" x14ac:dyDescent="0.25">
      <c r="P8081" s="3"/>
      <c r="Q8081" s="4"/>
      <c r="R8081" s="5"/>
      <c r="AC8081" s="6"/>
    </row>
    <row r="8082" spans="16:29" x14ac:dyDescent="0.25">
      <c r="P8082" s="3"/>
      <c r="Q8082" s="4"/>
      <c r="R8082" s="5"/>
      <c r="AC8082" s="6"/>
    </row>
    <row r="8083" spans="16:29" x14ac:dyDescent="0.25">
      <c r="P8083" s="3"/>
      <c r="Q8083" s="4"/>
      <c r="R8083" s="5"/>
      <c r="AC8083" s="6"/>
    </row>
    <row r="8084" spans="16:29" x14ac:dyDescent="0.25">
      <c r="P8084" s="3"/>
      <c r="Q8084" s="4"/>
      <c r="R8084" s="5"/>
      <c r="AC8084" s="6"/>
    </row>
    <row r="8085" spans="16:29" x14ac:dyDescent="0.25">
      <c r="P8085" s="3"/>
      <c r="Q8085" s="4"/>
      <c r="R8085" s="5"/>
      <c r="AC8085" s="6"/>
    </row>
    <row r="8086" spans="16:29" x14ac:dyDescent="0.25">
      <c r="P8086" s="3"/>
      <c r="Q8086" s="4"/>
      <c r="R8086" s="5"/>
      <c r="AC8086" s="6"/>
    </row>
    <row r="8087" spans="16:29" x14ac:dyDescent="0.25">
      <c r="P8087" s="3"/>
      <c r="Q8087" s="4"/>
      <c r="R8087" s="5"/>
      <c r="AC8087" s="6"/>
    </row>
    <row r="8088" spans="16:29" x14ac:dyDescent="0.25">
      <c r="P8088" s="3"/>
      <c r="Q8088" s="4"/>
      <c r="R8088" s="5"/>
      <c r="AC8088" s="6"/>
    </row>
    <row r="8089" spans="16:29" x14ac:dyDescent="0.25">
      <c r="P8089" s="3"/>
      <c r="Q8089" s="4"/>
      <c r="R8089" s="5"/>
      <c r="AC8089" s="6"/>
    </row>
    <row r="8090" spans="16:29" x14ac:dyDescent="0.25">
      <c r="P8090" s="3"/>
      <c r="Q8090" s="4"/>
      <c r="R8090" s="5"/>
      <c r="AC8090" s="6"/>
    </row>
    <row r="8091" spans="16:29" x14ac:dyDescent="0.25">
      <c r="P8091" s="3"/>
      <c r="Q8091" s="4"/>
      <c r="R8091" s="5"/>
      <c r="AC8091" s="6"/>
    </row>
    <row r="8092" spans="16:29" x14ac:dyDescent="0.25">
      <c r="P8092" s="3"/>
      <c r="Q8092" s="4"/>
      <c r="R8092" s="5"/>
      <c r="AC8092" s="6"/>
    </row>
    <row r="8093" spans="16:29" x14ac:dyDescent="0.25">
      <c r="P8093" s="3"/>
      <c r="Q8093" s="4"/>
      <c r="R8093" s="5"/>
      <c r="AC8093" s="6"/>
    </row>
    <row r="8094" spans="16:29" x14ac:dyDescent="0.25">
      <c r="P8094" s="3"/>
      <c r="Q8094" s="4"/>
      <c r="R8094" s="5"/>
      <c r="AC8094" s="6"/>
    </row>
    <row r="8095" spans="16:29" x14ac:dyDescent="0.25">
      <c r="P8095" s="3"/>
      <c r="Q8095" s="4"/>
      <c r="R8095" s="5"/>
      <c r="AC8095" s="6"/>
    </row>
    <row r="8096" spans="16:29" x14ac:dyDescent="0.25">
      <c r="P8096" s="3"/>
      <c r="Q8096" s="4"/>
      <c r="R8096" s="5"/>
      <c r="AC8096" s="6"/>
    </row>
    <row r="8097" spans="16:29" x14ac:dyDescent="0.25">
      <c r="P8097" s="3"/>
      <c r="Q8097" s="4"/>
      <c r="R8097" s="5"/>
      <c r="AC8097" s="6"/>
    </row>
    <row r="8098" spans="16:29" x14ac:dyDescent="0.25">
      <c r="P8098" s="3"/>
      <c r="Q8098" s="4"/>
      <c r="R8098" s="5"/>
      <c r="AC8098" s="6"/>
    </row>
    <row r="8099" spans="16:29" x14ac:dyDescent="0.25">
      <c r="P8099" s="3"/>
      <c r="Q8099" s="4"/>
      <c r="R8099" s="5"/>
      <c r="AC8099" s="6"/>
    </row>
    <row r="8100" spans="16:29" x14ac:dyDescent="0.25">
      <c r="P8100" s="3"/>
      <c r="Q8100" s="4"/>
      <c r="R8100" s="5"/>
      <c r="AC8100" s="6"/>
    </row>
    <row r="8101" spans="16:29" x14ac:dyDescent="0.25">
      <c r="P8101" s="3"/>
      <c r="Q8101" s="4"/>
      <c r="R8101" s="5"/>
      <c r="AC8101" s="6"/>
    </row>
    <row r="8102" spans="16:29" x14ac:dyDescent="0.25">
      <c r="P8102" s="3"/>
      <c r="Q8102" s="4"/>
      <c r="R8102" s="5"/>
      <c r="AC8102" s="6"/>
    </row>
    <row r="8103" spans="16:29" x14ac:dyDescent="0.25">
      <c r="P8103" s="3"/>
      <c r="Q8103" s="4"/>
      <c r="R8103" s="5"/>
      <c r="AC8103" s="6"/>
    </row>
    <row r="8104" spans="16:29" x14ac:dyDescent="0.25">
      <c r="P8104" s="3"/>
      <c r="Q8104" s="4"/>
      <c r="R8104" s="5"/>
      <c r="AC8104" s="6"/>
    </row>
    <row r="8105" spans="16:29" x14ac:dyDescent="0.25">
      <c r="P8105" s="3"/>
      <c r="Q8105" s="4"/>
      <c r="R8105" s="5"/>
      <c r="AC8105" s="6"/>
    </row>
    <row r="8106" spans="16:29" x14ac:dyDescent="0.25">
      <c r="P8106" s="3"/>
      <c r="Q8106" s="4"/>
      <c r="R8106" s="5"/>
      <c r="AC8106" s="6"/>
    </row>
    <row r="8107" spans="16:29" x14ac:dyDescent="0.25">
      <c r="P8107" s="3"/>
      <c r="Q8107" s="4"/>
      <c r="R8107" s="5"/>
      <c r="AC8107" s="6"/>
    </row>
    <row r="8108" spans="16:29" x14ac:dyDescent="0.25">
      <c r="P8108" s="3"/>
      <c r="Q8108" s="4"/>
      <c r="R8108" s="5"/>
      <c r="AC8108" s="6"/>
    </row>
    <row r="8109" spans="16:29" x14ac:dyDescent="0.25">
      <c r="P8109" s="3"/>
      <c r="Q8109" s="4"/>
      <c r="R8109" s="5"/>
      <c r="AC8109" s="6"/>
    </row>
    <row r="8110" spans="16:29" x14ac:dyDescent="0.25">
      <c r="P8110" s="3"/>
      <c r="Q8110" s="4"/>
      <c r="R8110" s="5"/>
      <c r="AC8110" s="6"/>
    </row>
    <row r="8111" spans="16:29" x14ac:dyDescent="0.25">
      <c r="P8111" s="3"/>
      <c r="Q8111" s="4"/>
      <c r="R8111" s="5"/>
      <c r="AC8111" s="6"/>
    </row>
    <row r="8112" spans="16:29" x14ac:dyDescent="0.25">
      <c r="P8112" s="3"/>
      <c r="Q8112" s="4"/>
      <c r="R8112" s="5"/>
      <c r="AC8112" s="6"/>
    </row>
    <row r="8113" spans="16:29" x14ac:dyDescent="0.25">
      <c r="P8113" s="3"/>
      <c r="Q8113" s="4"/>
      <c r="R8113" s="5"/>
      <c r="AC8113" s="6"/>
    </row>
    <row r="8114" spans="16:29" x14ac:dyDescent="0.25">
      <c r="P8114" s="3"/>
      <c r="Q8114" s="4"/>
      <c r="R8114" s="5"/>
      <c r="AC8114" s="6"/>
    </row>
    <row r="8115" spans="16:29" x14ac:dyDescent="0.25">
      <c r="P8115" s="3"/>
      <c r="Q8115" s="4"/>
      <c r="R8115" s="5"/>
      <c r="AC8115" s="6"/>
    </row>
    <row r="8116" spans="16:29" x14ac:dyDescent="0.25">
      <c r="P8116" s="3"/>
      <c r="Q8116" s="4"/>
      <c r="R8116" s="5"/>
      <c r="AC8116" s="6"/>
    </row>
    <row r="8117" spans="16:29" x14ac:dyDescent="0.25">
      <c r="P8117" s="3"/>
      <c r="Q8117" s="4"/>
      <c r="R8117" s="5"/>
      <c r="AC8117" s="6"/>
    </row>
    <row r="8118" spans="16:29" x14ac:dyDescent="0.25">
      <c r="P8118" s="3"/>
      <c r="Q8118" s="4"/>
      <c r="R8118" s="5"/>
      <c r="AC8118" s="6"/>
    </row>
    <row r="8119" spans="16:29" x14ac:dyDescent="0.25">
      <c r="P8119" s="3"/>
      <c r="Q8119" s="4"/>
      <c r="R8119" s="5"/>
      <c r="AC8119" s="6"/>
    </row>
    <row r="8120" spans="16:29" x14ac:dyDescent="0.25">
      <c r="P8120" s="3"/>
      <c r="Q8120" s="4"/>
      <c r="R8120" s="5"/>
      <c r="AC8120" s="6"/>
    </row>
    <row r="8121" spans="16:29" x14ac:dyDescent="0.25">
      <c r="P8121" s="3"/>
      <c r="Q8121" s="4"/>
      <c r="R8121" s="5"/>
      <c r="AC8121" s="6"/>
    </row>
    <row r="8122" spans="16:29" x14ac:dyDescent="0.25">
      <c r="P8122" s="3"/>
      <c r="Q8122" s="4"/>
      <c r="R8122" s="5"/>
      <c r="AC8122" s="6"/>
    </row>
    <row r="8123" spans="16:29" x14ac:dyDescent="0.25">
      <c r="P8123" s="3"/>
      <c r="Q8123" s="4"/>
      <c r="R8123" s="5"/>
      <c r="AC8123" s="6"/>
    </row>
    <row r="8124" spans="16:29" x14ac:dyDescent="0.25">
      <c r="P8124" s="3"/>
      <c r="Q8124" s="4"/>
      <c r="R8124" s="5"/>
      <c r="AC8124" s="6"/>
    </row>
    <row r="8125" spans="16:29" x14ac:dyDescent="0.25">
      <c r="P8125" s="3"/>
      <c r="Q8125" s="4"/>
      <c r="R8125" s="5"/>
      <c r="AC8125" s="6"/>
    </row>
    <row r="8126" spans="16:29" x14ac:dyDescent="0.25">
      <c r="P8126" s="3"/>
      <c r="Q8126" s="4"/>
      <c r="R8126" s="5"/>
      <c r="AC8126" s="6"/>
    </row>
    <row r="8127" spans="16:29" x14ac:dyDescent="0.25">
      <c r="P8127" s="3"/>
      <c r="Q8127" s="4"/>
      <c r="R8127" s="5"/>
      <c r="AC8127" s="6"/>
    </row>
    <row r="8128" spans="16:29" x14ac:dyDescent="0.25">
      <c r="P8128" s="3"/>
      <c r="Q8128" s="4"/>
      <c r="R8128" s="5"/>
      <c r="AC8128" s="6"/>
    </row>
    <row r="8129" spans="16:29" x14ac:dyDescent="0.25">
      <c r="P8129" s="3"/>
      <c r="Q8129" s="4"/>
      <c r="R8129" s="5"/>
      <c r="AC8129" s="6"/>
    </row>
    <row r="8130" spans="16:29" x14ac:dyDescent="0.25">
      <c r="P8130" s="3"/>
      <c r="Q8130" s="4"/>
      <c r="R8130" s="5"/>
      <c r="AC8130" s="6"/>
    </row>
    <row r="8131" spans="16:29" x14ac:dyDescent="0.25">
      <c r="P8131" s="3"/>
      <c r="Q8131" s="4"/>
      <c r="R8131" s="5"/>
      <c r="AC8131" s="6"/>
    </row>
    <row r="8132" spans="16:29" x14ac:dyDescent="0.25">
      <c r="P8132" s="3"/>
      <c r="Q8132" s="4"/>
      <c r="R8132" s="5"/>
      <c r="AC8132" s="6"/>
    </row>
    <row r="8133" spans="16:29" x14ac:dyDescent="0.25">
      <c r="P8133" s="3"/>
      <c r="Q8133" s="4"/>
      <c r="R8133" s="5"/>
      <c r="AC8133" s="6"/>
    </row>
    <row r="8134" spans="16:29" x14ac:dyDescent="0.25">
      <c r="P8134" s="3"/>
      <c r="Q8134" s="4"/>
      <c r="R8134" s="5"/>
      <c r="AC8134" s="6"/>
    </row>
    <row r="8135" spans="16:29" x14ac:dyDescent="0.25">
      <c r="P8135" s="3"/>
      <c r="Q8135" s="4"/>
      <c r="R8135" s="5"/>
      <c r="AC8135" s="6"/>
    </row>
    <row r="8136" spans="16:29" x14ac:dyDescent="0.25">
      <c r="P8136" s="3"/>
      <c r="Q8136" s="4"/>
      <c r="R8136" s="5"/>
      <c r="AC8136" s="6"/>
    </row>
    <row r="8137" spans="16:29" x14ac:dyDescent="0.25">
      <c r="P8137" s="3"/>
      <c r="Q8137" s="4"/>
      <c r="R8137" s="5"/>
      <c r="AC8137" s="6"/>
    </row>
    <row r="8138" spans="16:29" x14ac:dyDescent="0.25">
      <c r="P8138" s="3"/>
      <c r="Q8138" s="4"/>
      <c r="R8138" s="5"/>
      <c r="AC8138" s="6"/>
    </row>
    <row r="8139" spans="16:29" x14ac:dyDescent="0.25">
      <c r="P8139" s="3"/>
      <c r="Q8139" s="4"/>
      <c r="R8139" s="5"/>
      <c r="AC8139" s="6"/>
    </row>
    <row r="8140" spans="16:29" x14ac:dyDescent="0.25">
      <c r="P8140" s="3"/>
      <c r="Q8140" s="4"/>
      <c r="R8140" s="5"/>
      <c r="AC8140" s="6"/>
    </row>
    <row r="8141" spans="16:29" x14ac:dyDescent="0.25">
      <c r="P8141" s="3"/>
      <c r="Q8141" s="4"/>
      <c r="R8141" s="5"/>
      <c r="AC8141" s="6"/>
    </row>
    <row r="8142" spans="16:29" x14ac:dyDescent="0.25">
      <c r="P8142" s="3"/>
      <c r="Q8142" s="4"/>
      <c r="R8142" s="5"/>
      <c r="AC8142" s="6"/>
    </row>
    <row r="8143" spans="16:29" x14ac:dyDescent="0.25">
      <c r="P8143" s="3"/>
      <c r="Q8143" s="4"/>
      <c r="R8143" s="5"/>
      <c r="AC8143" s="6"/>
    </row>
    <row r="8144" spans="16:29" x14ac:dyDescent="0.25">
      <c r="P8144" s="3"/>
      <c r="Q8144" s="4"/>
      <c r="R8144" s="5"/>
      <c r="AC8144" s="6"/>
    </row>
    <row r="8145" spans="16:29" x14ac:dyDescent="0.25">
      <c r="P8145" s="3"/>
      <c r="Q8145" s="4"/>
      <c r="R8145" s="5"/>
      <c r="AC8145" s="6"/>
    </row>
    <row r="8146" spans="16:29" x14ac:dyDescent="0.25">
      <c r="P8146" s="3"/>
      <c r="Q8146" s="4"/>
      <c r="R8146" s="5"/>
      <c r="AC8146" s="6"/>
    </row>
    <row r="8147" spans="16:29" x14ac:dyDescent="0.25">
      <c r="P8147" s="3"/>
      <c r="Q8147" s="4"/>
      <c r="R8147" s="5"/>
      <c r="AC8147" s="6"/>
    </row>
    <row r="8148" spans="16:29" x14ac:dyDescent="0.25">
      <c r="P8148" s="3"/>
      <c r="Q8148" s="4"/>
      <c r="R8148" s="5"/>
      <c r="AC8148" s="6"/>
    </row>
    <row r="8149" spans="16:29" x14ac:dyDescent="0.25">
      <c r="P8149" s="3"/>
      <c r="Q8149" s="4"/>
      <c r="R8149" s="5"/>
      <c r="AC8149" s="6"/>
    </row>
    <row r="8150" spans="16:29" x14ac:dyDescent="0.25">
      <c r="P8150" s="3"/>
      <c r="Q8150" s="4"/>
      <c r="R8150" s="5"/>
      <c r="AC8150" s="6"/>
    </row>
    <row r="8151" spans="16:29" x14ac:dyDescent="0.25">
      <c r="P8151" s="3"/>
      <c r="Q8151" s="4"/>
      <c r="R8151" s="5"/>
      <c r="AC8151" s="6"/>
    </row>
    <row r="8152" spans="16:29" x14ac:dyDescent="0.25">
      <c r="P8152" s="3"/>
      <c r="Q8152" s="4"/>
      <c r="R8152" s="5"/>
      <c r="AC8152" s="6"/>
    </row>
    <row r="8153" spans="16:29" x14ac:dyDescent="0.25">
      <c r="P8153" s="3"/>
      <c r="Q8153" s="4"/>
      <c r="R8153" s="5"/>
      <c r="AC8153" s="6"/>
    </row>
    <row r="8154" spans="16:29" x14ac:dyDescent="0.25">
      <c r="P8154" s="3"/>
      <c r="Q8154" s="4"/>
      <c r="R8154" s="5"/>
      <c r="AC8154" s="6"/>
    </row>
    <row r="8155" spans="16:29" x14ac:dyDescent="0.25">
      <c r="P8155" s="3"/>
      <c r="Q8155" s="4"/>
      <c r="R8155" s="5"/>
      <c r="AC8155" s="6"/>
    </row>
    <row r="8156" spans="16:29" x14ac:dyDescent="0.25">
      <c r="P8156" s="3"/>
      <c r="Q8156" s="4"/>
      <c r="R8156" s="5"/>
      <c r="AC8156" s="6"/>
    </row>
    <row r="8157" spans="16:29" x14ac:dyDescent="0.25">
      <c r="P8157" s="3"/>
      <c r="Q8157" s="4"/>
      <c r="R8157" s="5"/>
      <c r="AC8157" s="6"/>
    </row>
    <row r="8158" spans="16:29" x14ac:dyDescent="0.25">
      <c r="P8158" s="3"/>
      <c r="Q8158" s="4"/>
      <c r="R8158" s="5"/>
      <c r="AC8158" s="6"/>
    </row>
    <row r="8159" spans="16:29" x14ac:dyDescent="0.25">
      <c r="P8159" s="3"/>
      <c r="Q8159" s="4"/>
      <c r="R8159" s="5"/>
      <c r="AC8159" s="6"/>
    </row>
    <row r="8160" spans="16:29" x14ac:dyDescent="0.25">
      <c r="P8160" s="3"/>
      <c r="Q8160" s="4"/>
      <c r="R8160" s="5"/>
      <c r="AC8160" s="6"/>
    </row>
    <row r="8161" spans="16:29" x14ac:dyDescent="0.25">
      <c r="P8161" s="3"/>
      <c r="Q8161" s="4"/>
      <c r="R8161" s="5"/>
      <c r="AC8161" s="6"/>
    </row>
    <row r="8162" spans="16:29" x14ac:dyDescent="0.25">
      <c r="P8162" s="3"/>
      <c r="Q8162" s="4"/>
      <c r="R8162" s="5"/>
      <c r="AC8162" s="6"/>
    </row>
    <row r="8163" spans="16:29" x14ac:dyDescent="0.25">
      <c r="P8163" s="3"/>
      <c r="Q8163" s="4"/>
      <c r="R8163" s="5"/>
      <c r="AC8163" s="6"/>
    </row>
    <row r="8164" spans="16:29" x14ac:dyDescent="0.25">
      <c r="P8164" s="3"/>
      <c r="Q8164" s="4"/>
      <c r="R8164" s="5"/>
      <c r="AC8164" s="6"/>
    </row>
    <row r="8165" spans="16:29" x14ac:dyDescent="0.25">
      <c r="P8165" s="3"/>
      <c r="Q8165" s="4"/>
      <c r="R8165" s="5"/>
      <c r="AC8165" s="6"/>
    </row>
    <row r="8166" spans="16:29" x14ac:dyDescent="0.25">
      <c r="P8166" s="3"/>
      <c r="Q8166" s="4"/>
      <c r="R8166" s="5"/>
      <c r="AC8166" s="6"/>
    </row>
    <row r="8167" spans="16:29" x14ac:dyDescent="0.25">
      <c r="P8167" s="3"/>
      <c r="Q8167" s="4"/>
      <c r="R8167" s="5"/>
      <c r="AC8167" s="6"/>
    </row>
    <row r="8168" spans="16:29" x14ac:dyDescent="0.25">
      <c r="P8168" s="3"/>
      <c r="Q8168" s="4"/>
      <c r="R8168" s="5"/>
      <c r="AC8168" s="6"/>
    </row>
    <row r="8169" spans="16:29" x14ac:dyDescent="0.25">
      <c r="P8169" s="3"/>
      <c r="Q8169" s="4"/>
      <c r="R8169" s="5"/>
      <c r="AC8169" s="6"/>
    </row>
    <row r="8170" spans="16:29" x14ac:dyDescent="0.25">
      <c r="P8170" s="3"/>
      <c r="Q8170" s="4"/>
      <c r="R8170" s="5"/>
      <c r="AC8170" s="6"/>
    </row>
    <row r="8171" spans="16:29" x14ac:dyDescent="0.25">
      <c r="P8171" s="3"/>
      <c r="Q8171" s="4"/>
      <c r="R8171" s="5"/>
      <c r="AC8171" s="6"/>
    </row>
    <row r="8172" spans="16:29" x14ac:dyDescent="0.25">
      <c r="P8172" s="3"/>
      <c r="Q8172" s="4"/>
      <c r="R8172" s="5"/>
      <c r="AC8172" s="6"/>
    </row>
    <row r="8173" spans="16:29" x14ac:dyDescent="0.25">
      <c r="P8173" s="3"/>
      <c r="Q8173" s="4"/>
      <c r="R8173" s="5"/>
      <c r="AC8173" s="6"/>
    </row>
    <row r="8174" spans="16:29" x14ac:dyDescent="0.25">
      <c r="P8174" s="3"/>
      <c r="Q8174" s="4"/>
      <c r="R8174" s="5"/>
      <c r="AC8174" s="6"/>
    </row>
    <row r="8175" spans="16:29" x14ac:dyDescent="0.25">
      <c r="P8175" s="3"/>
      <c r="Q8175" s="4"/>
      <c r="R8175" s="5"/>
      <c r="AC8175" s="6"/>
    </row>
    <row r="8176" spans="16:29" x14ac:dyDescent="0.25">
      <c r="P8176" s="3"/>
      <c r="Q8176" s="4"/>
      <c r="R8176" s="5"/>
      <c r="AC8176" s="6"/>
    </row>
    <row r="8177" spans="16:29" x14ac:dyDescent="0.25">
      <c r="P8177" s="3"/>
      <c r="Q8177" s="4"/>
      <c r="R8177" s="5"/>
      <c r="AC8177" s="6"/>
    </row>
    <row r="8178" spans="16:29" x14ac:dyDescent="0.25">
      <c r="P8178" s="3"/>
      <c r="Q8178" s="4"/>
      <c r="R8178" s="5"/>
      <c r="AC8178" s="6"/>
    </row>
    <row r="8179" spans="16:29" x14ac:dyDescent="0.25">
      <c r="P8179" s="3"/>
      <c r="Q8179" s="4"/>
      <c r="R8179" s="5"/>
      <c r="AC8179" s="6"/>
    </row>
    <row r="8180" spans="16:29" x14ac:dyDescent="0.25">
      <c r="P8180" s="3"/>
      <c r="Q8180" s="4"/>
      <c r="R8180" s="5"/>
      <c r="AC8180" s="6"/>
    </row>
    <row r="8181" spans="16:29" x14ac:dyDescent="0.25">
      <c r="P8181" s="3"/>
      <c r="Q8181" s="4"/>
      <c r="R8181" s="5"/>
      <c r="AC8181" s="6"/>
    </row>
    <row r="8182" spans="16:29" x14ac:dyDescent="0.25">
      <c r="P8182" s="3"/>
      <c r="Q8182" s="4"/>
      <c r="R8182" s="5"/>
      <c r="AC8182" s="6"/>
    </row>
    <row r="8183" spans="16:29" x14ac:dyDescent="0.25">
      <c r="P8183" s="3"/>
      <c r="Q8183" s="4"/>
      <c r="R8183" s="5"/>
      <c r="AC8183" s="6"/>
    </row>
    <row r="8184" spans="16:29" x14ac:dyDescent="0.25">
      <c r="P8184" s="3"/>
      <c r="Q8184" s="4"/>
      <c r="R8184" s="5"/>
      <c r="AC8184" s="6"/>
    </row>
    <row r="8185" spans="16:29" x14ac:dyDescent="0.25">
      <c r="P8185" s="3"/>
      <c r="Q8185" s="4"/>
      <c r="R8185" s="5"/>
      <c r="AC8185" s="6"/>
    </row>
    <row r="8186" spans="16:29" x14ac:dyDescent="0.25">
      <c r="P8186" s="3"/>
      <c r="Q8186" s="4"/>
      <c r="R8186" s="5"/>
      <c r="AC8186" s="6"/>
    </row>
    <row r="8187" spans="16:29" x14ac:dyDescent="0.25">
      <c r="P8187" s="3"/>
      <c r="Q8187" s="4"/>
      <c r="R8187" s="5"/>
      <c r="AC8187" s="6"/>
    </row>
    <row r="8188" spans="16:29" x14ac:dyDescent="0.25">
      <c r="P8188" s="3"/>
      <c r="Q8188" s="4"/>
      <c r="R8188" s="5"/>
      <c r="AC8188" s="6"/>
    </row>
    <row r="8189" spans="16:29" x14ac:dyDescent="0.25">
      <c r="P8189" s="3"/>
      <c r="Q8189" s="4"/>
      <c r="R8189" s="5"/>
      <c r="AC8189" s="6"/>
    </row>
    <row r="8190" spans="16:29" x14ac:dyDescent="0.25">
      <c r="P8190" s="3"/>
      <c r="Q8190" s="4"/>
      <c r="R8190" s="5"/>
      <c r="AC8190" s="6"/>
    </row>
    <row r="8191" spans="16:29" x14ac:dyDescent="0.25">
      <c r="P8191" s="3"/>
      <c r="Q8191" s="4"/>
      <c r="R8191" s="5"/>
      <c r="AC8191" s="6"/>
    </row>
    <row r="8192" spans="16:29" x14ac:dyDescent="0.25">
      <c r="P8192" s="3"/>
      <c r="Q8192" s="4"/>
      <c r="R8192" s="5"/>
      <c r="AC8192" s="6"/>
    </row>
    <row r="8193" spans="16:29" x14ac:dyDescent="0.25">
      <c r="P8193" s="3"/>
      <c r="Q8193" s="4"/>
      <c r="R8193" s="5"/>
      <c r="AC8193" s="6"/>
    </row>
    <row r="8194" spans="16:29" x14ac:dyDescent="0.25">
      <c r="P8194" s="3"/>
      <c r="Q8194" s="4"/>
      <c r="R8194" s="5"/>
      <c r="AC8194" s="6"/>
    </row>
    <row r="8195" spans="16:29" x14ac:dyDescent="0.25">
      <c r="P8195" s="3"/>
      <c r="Q8195" s="4"/>
      <c r="R8195" s="5"/>
      <c r="AC8195" s="6"/>
    </row>
    <row r="8196" spans="16:29" x14ac:dyDescent="0.25">
      <c r="P8196" s="3"/>
      <c r="Q8196" s="4"/>
      <c r="R8196" s="5"/>
      <c r="AC8196" s="6"/>
    </row>
    <row r="8197" spans="16:29" x14ac:dyDescent="0.25">
      <c r="P8197" s="3"/>
      <c r="Q8197" s="4"/>
      <c r="R8197" s="5"/>
      <c r="AC8197" s="6"/>
    </row>
    <row r="8198" spans="16:29" x14ac:dyDescent="0.25">
      <c r="P8198" s="3"/>
      <c r="Q8198" s="4"/>
      <c r="R8198" s="5"/>
      <c r="AC8198" s="6"/>
    </row>
    <row r="8199" spans="16:29" x14ac:dyDescent="0.25">
      <c r="P8199" s="3"/>
      <c r="Q8199" s="4"/>
      <c r="R8199" s="5"/>
      <c r="AC8199" s="6"/>
    </row>
    <row r="8200" spans="16:29" x14ac:dyDescent="0.25">
      <c r="P8200" s="3"/>
      <c r="Q8200" s="4"/>
      <c r="R8200" s="5"/>
      <c r="AC8200" s="6"/>
    </row>
    <row r="8201" spans="16:29" x14ac:dyDescent="0.25">
      <c r="P8201" s="3"/>
      <c r="Q8201" s="4"/>
      <c r="R8201" s="5"/>
      <c r="AC8201" s="6"/>
    </row>
    <row r="8202" spans="16:29" x14ac:dyDescent="0.25">
      <c r="P8202" s="3"/>
      <c r="Q8202" s="4"/>
      <c r="R8202" s="5"/>
      <c r="AC8202" s="6"/>
    </row>
    <row r="8203" spans="16:29" x14ac:dyDescent="0.25">
      <c r="P8203" s="3"/>
      <c r="Q8203" s="4"/>
      <c r="R8203" s="5"/>
      <c r="AC8203" s="6"/>
    </row>
    <row r="8204" spans="16:29" x14ac:dyDescent="0.25">
      <c r="P8204" s="3"/>
      <c r="Q8204" s="4"/>
      <c r="R8204" s="5"/>
      <c r="AC8204" s="6"/>
    </row>
    <row r="8205" spans="16:29" x14ac:dyDescent="0.25">
      <c r="P8205" s="3"/>
      <c r="Q8205" s="4"/>
      <c r="R8205" s="5"/>
      <c r="AC8205" s="6"/>
    </row>
    <row r="8206" spans="16:29" x14ac:dyDescent="0.25">
      <c r="P8206" s="3"/>
      <c r="Q8206" s="4"/>
      <c r="R8206" s="5"/>
      <c r="AC8206" s="6"/>
    </row>
    <row r="8207" spans="16:29" x14ac:dyDescent="0.25">
      <c r="P8207" s="3"/>
      <c r="Q8207" s="4"/>
      <c r="R8207" s="5"/>
      <c r="AC8207" s="6"/>
    </row>
    <row r="8208" spans="16:29" x14ac:dyDescent="0.25">
      <c r="P8208" s="3"/>
      <c r="Q8208" s="4"/>
      <c r="R8208" s="5"/>
      <c r="AC8208" s="6"/>
    </row>
    <row r="8209" spans="16:29" x14ac:dyDescent="0.25">
      <c r="P8209" s="3"/>
      <c r="Q8209" s="4"/>
      <c r="R8209" s="5"/>
      <c r="AC8209" s="6"/>
    </row>
    <row r="8210" spans="16:29" x14ac:dyDescent="0.25">
      <c r="P8210" s="3"/>
      <c r="Q8210" s="4"/>
      <c r="R8210" s="5"/>
      <c r="AC8210" s="6"/>
    </row>
    <row r="8211" spans="16:29" x14ac:dyDescent="0.25">
      <c r="P8211" s="3"/>
      <c r="Q8211" s="4"/>
      <c r="R8211" s="5"/>
      <c r="AC8211" s="6"/>
    </row>
    <row r="8212" spans="16:29" x14ac:dyDescent="0.25">
      <c r="P8212" s="3"/>
      <c r="Q8212" s="4"/>
      <c r="R8212" s="5"/>
      <c r="AC8212" s="6"/>
    </row>
    <row r="8213" spans="16:29" x14ac:dyDescent="0.25">
      <c r="P8213" s="3"/>
      <c r="Q8213" s="4"/>
      <c r="R8213" s="5"/>
      <c r="AC8213" s="6"/>
    </row>
    <row r="8214" spans="16:29" x14ac:dyDescent="0.25">
      <c r="P8214" s="3"/>
      <c r="Q8214" s="4"/>
      <c r="R8214" s="5"/>
      <c r="AC8214" s="6"/>
    </row>
    <row r="8215" spans="16:29" x14ac:dyDescent="0.25">
      <c r="P8215" s="3"/>
      <c r="Q8215" s="4"/>
      <c r="R8215" s="5"/>
      <c r="AC8215" s="6"/>
    </row>
    <row r="8216" spans="16:29" x14ac:dyDescent="0.25">
      <c r="P8216" s="3"/>
      <c r="Q8216" s="4"/>
      <c r="R8216" s="5"/>
      <c r="AC8216" s="6"/>
    </row>
    <row r="8217" spans="16:29" x14ac:dyDescent="0.25">
      <c r="P8217" s="3"/>
      <c r="Q8217" s="4"/>
      <c r="R8217" s="5"/>
      <c r="AC8217" s="6"/>
    </row>
    <row r="8218" spans="16:29" x14ac:dyDescent="0.25">
      <c r="P8218" s="3"/>
      <c r="Q8218" s="4"/>
      <c r="R8218" s="5"/>
      <c r="AC8218" s="6"/>
    </row>
    <row r="8219" spans="16:29" x14ac:dyDescent="0.25">
      <c r="P8219" s="3"/>
      <c r="Q8219" s="4"/>
      <c r="R8219" s="5"/>
      <c r="AC8219" s="6"/>
    </row>
    <row r="8220" spans="16:29" x14ac:dyDescent="0.25">
      <c r="P8220" s="3"/>
      <c r="Q8220" s="4"/>
      <c r="R8220" s="5"/>
      <c r="AC8220" s="6"/>
    </row>
    <row r="8221" spans="16:29" x14ac:dyDescent="0.25">
      <c r="P8221" s="3"/>
      <c r="Q8221" s="4"/>
      <c r="R8221" s="5"/>
      <c r="AC8221" s="6"/>
    </row>
    <row r="8222" spans="16:29" x14ac:dyDescent="0.25">
      <c r="P8222" s="3"/>
      <c r="Q8222" s="4"/>
      <c r="R8222" s="5"/>
      <c r="AC8222" s="6"/>
    </row>
    <row r="8223" spans="16:29" x14ac:dyDescent="0.25">
      <c r="P8223" s="3"/>
      <c r="Q8223" s="4"/>
      <c r="R8223" s="5"/>
      <c r="AC8223" s="6"/>
    </row>
    <row r="8224" spans="16:29" x14ac:dyDescent="0.25">
      <c r="P8224" s="3"/>
      <c r="Q8224" s="4"/>
      <c r="R8224" s="5"/>
      <c r="AC8224" s="6"/>
    </row>
    <row r="8225" spans="16:29" x14ac:dyDescent="0.25">
      <c r="P8225" s="3"/>
      <c r="Q8225" s="4"/>
      <c r="R8225" s="5"/>
      <c r="AC8225" s="6"/>
    </row>
    <row r="8226" spans="16:29" x14ac:dyDescent="0.25">
      <c r="P8226" s="3"/>
      <c r="Q8226" s="4"/>
      <c r="R8226" s="5"/>
      <c r="AC8226" s="6"/>
    </row>
    <row r="8227" spans="16:29" x14ac:dyDescent="0.25">
      <c r="P8227" s="3"/>
      <c r="Q8227" s="4"/>
      <c r="R8227" s="5"/>
      <c r="AC8227" s="6"/>
    </row>
    <row r="8228" spans="16:29" x14ac:dyDescent="0.25">
      <c r="P8228" s="3"/>
      <c r="Q8228" s="4"/>
      <c r="R8228" s="5"/>
      <c r="AC8228" s="6"/>
    </row>
    <row r="8229" spans="16:29" x14ac:dyDescent="0.25">
      <c r="P8229" s="3"/>
      <c r="Q8229" s="4"/>
      <c r="R8229" s="5"/>
      <c r="AC8229" s="6"/>
    </row>
    <row r="8230" spans="16:29" x14ac:dyDescent="0.25">
      <c r="P8230" s="3"/>
      <c r="Q8230" s="4"/>
      <c r="R8230" s="5"/>
      <c r="AC8230" s="6"/>
    </row>
    <row r="8231" spans="16:29" x14ac:dyDescent="0.25">
      <c r="P8231" s="3"/>
      <c r="Q8231" s="4"/>
      <c r="R8231" s="5"/>
      <c r="AC8231" s="6"/>
    </row>
    <row r="8232" spans="16:29" x14ac:dyDescent="0.25">
      <c r="P8232" s="3"/>
      <c r="Q8232" s="4"/>
      <c r="R8232" s="5"/>
      <c r="AC8232" s="6"/>
    </row>
    <row r="8233" spans="16:29" x14ac:dyDescent="0.25">
      <c r="P8233" s="3"/>
      <c r="Q8233" s="4"/>
      <c r="R8233" s="5"/>
      <c r="AC8233" s="6"/>
    </row>
    <row r="8234" spans="16:29" x14ac:dyDescent="0.25">
      <c r="P8234" s="3"/>
      <c r="Q8234" s="4"/>
      <c r="R8234" s="5"/>
      <c r="AC8234" s="6"/>
    </row>
    <row r="8235" spans="16:29" x14ac:dyDescent="0.25">
      <c r="P8235" s="3"/>
      <c r="Q8235" s="4"/>
      <c r="R8235" s="5"/>
      <c r="AC8235" s="6"/>
    </row>
    <row r="8236" spans="16:29" x14ac:dyDescent="0.25">
      <c r="P8236" s="3"/>
      <c r="Q8236" s="4"/>
      <c r="R8236" s="5"/>
      <c r="AC8236" s="6"/>
    </row>
    <row r="8237" spans="16:29" x14ac:dyDescent="0.25">
      <c r="P8237" s="3"/>
      <c r="Q8237" s="4"/>
      <c r="R8237" s="5"/>
      <c r="AC8237" s="6"/>
    </row>
    <row r="8238" spans="16:29" x14ac:dyDescent="0.25">
      <c r="P8238" s="3"/>
      <c r="Q8238" s="4"/>
      <c r="R8238" s="5"/>
      <c r="AC8238" s="6"/>
    </row>
    <row r="8239" spans="16:29" x14ac:dyDescent="0.25">
      <c r="P8239" s="3"/>
      <c r="Q8239" s="4"/>
      <c r="R8239" s="5"/>
      <c r="AC8239" s="6"/>
    </row>
    <row r="8240" spans="16:29" x14ac:dyDescent="0.25">
      <c r="P8240" s="3"/>
      <c r="Q8240" s="4"/>
      <c r="R8240" s="5"/>
      <c r="AC8240" s="6"/>
    </row>
    <row r="8241" spans="16:29" x14ac:dyDescent="0.25">
      <c r="P8241" s="3"/>
      <c r="Q8241" s="4"/>
      <c r="R8241" s="5"/>
      <c r="AC8241" s="6"/>
    </row>
    <row r="8242" spans="16:29" x14ac:dyDescent="0.25">
      <c r="P8242" s="3"/>
      <c r="Q8242" s="4"/>
      <c r="R8242" s="5"/>
      <c r="AC8242" s="6"/>
    </row>
    <row r="8243" spans="16:29" x14ac:dyDescent="0.25">
      <c r="P8243" s="3"/>
      <c r="Q8243" s="4"/>
      <c r="R8243" s="5"/>
      <c r="AC8243" s="6"/>
    </row>
    <row r="8244" spans="16:29" x14ac:dyDescent="0.25">
      <c r="P8244" s="3"/>
      <c r="Q8244" s="4"/>
      <c r="R8244" s="5"/>
      <c r="AC8244" s="6"/>
    </row>
    <row r="8245" spans="16:29" x14ac:dyDescent="0.25">
      <c r="P8245" s="3"/>
      <c r="Q8245" s="4"/>
      <c r="R8245" s="5"/>
      <c r="AC8245" s="6"/>
    </row>
    <row r="8246" spans="16:29" x14ac:dyDescent="0.25">
      <c r="P8246" s="3"/>
      <c r="Q8246" s="4"/>
      <c r="R8246" s="5"/>
      <c r="AC8246" s="6"/>
    </row>
    <row r="8247" spans="16:29" x14ac:dyDescent="0.25">
      <c r="P8247" s="3"/>
      <c r="Q8247" s="4"/>
      <c r="R8247" s="5"/>
      <c r="AC8247" s="6"/>
    </row>
    <row r="8248" spans="16:29" x14ac:dyDescent="0.25">
      <c r="P8248" s="3"/>
      <c r="Q8248" s="4"/>
      <c r="R8248" s="5"/>
      <c r="AC8248" s="6"/>
    </row>
    <row r="8249" spans="16:29" x14ac:dyDescent="0.25">
      <c r="P8249" s="3"/>
      <c r="Q8249" s="4"/>
      <c r="R8249" s="5"/>
      <c r="AC8249" s="6"/>
    </row>
    <row r="8250" spans="16:29" x14ac:dyDescent="0.25">
      <c r="P8250" s="3"/>
      <c r="Q8250" s="4"/>
      <c r="R8250" s="5"/>
      <c r="AC8250" s="6"/>
    </row>
    <row r="8251" spans="16:29" x14ac:dyDescent="0.25">
      <c r="P8251" s="3"/>
      <c r="Q8251" s="4"/>
      <c r="R8251" s="5"/>
      <c r="AC8251" s="6"/>
    </row>
    <row r="8252" spans="16:29" x14ac:dyDescent="0.25">
      <c r="P8252" s="3"/>
      <c r="Q8252" s="4"/>
      <c r="R8252" s="5"/>
      <c r="AC8252" s="6"/>
    </row>
    <row r="8253" spans="16:29" x14ac:dyDescent="0.25">
      <c r="P8253" s="3"/>
      <c r="Q8253" s="4"/>
      <c r="R8253" s="5"/>
      <c r="AC8253" s="6"/>
    </row>
    <row r="8254" spans="16:29" x14ac:dyDescent="0.25">
      <c r="P8254" s="3"/>
      <c r="Q8254" s="4"/>
      <c r="R8254" s="5"/>
      <c r="AC8254" s="6"/>
    </row>
    <row r="8255" spans="16:29" x14ac:dyDescent="0.25">
      <c r="P8255" s="3"/>
      <c r="Q8255" s="4"/>
      <c r="R8255" s="5"/>
      <c r="AC8255" s="6"/>
    </row>
    <row r="8256" spans="16:29" x14ac:dyDescent="0.25">
      <c r="P8256" s="3"/>
      <c r="Q8256" s="4"/>
      <c r="R8256" s="5"/>
      <c r="AC8256" s="6"/>
    </row>
    <row r="8257" spans="16:29" x14ac:dyDescent="0.25">
      <c r="P8257" s="3"/>
      <c r="Q8257" s="4"/>
      <c r="R8257" s="5"/>
      <c r="AC8257" s="6"/>
    </row>
    <row r="8258" spans="16:29" x14ac:dyDescent="0.25">
      <c r="P8258" s="3"/>
      <c r="Q8258" s="4"/>
      <c r="R8258" s="5"/>
      <c r="AC8258" s="6"/>
    </row>
    <row r="8259" spans="16:29" x14ac:dyDescent="0.25">
      <c r="P8259" s="3"/>
      <c r="Q8259" s="4"/>
      <c r="R8259" s="5"/>
      <c r="AC8259" s="6"/>
    </row>
    <row r="8260" spans="16:29" x14ac:dyDescent="0.25">
      <c r="P8260" s="3"/>
      <c r="Q8260" s="4"/>
      <c r="R8260" s="5"/>
      <c r="AC8260" s="6"/>
    </row>
    <row r="8261" spans="16:29" x14ac:dyDescent="0.25">
      <c r="P8261" s="3"/>
      <c r="Q8261" s="4"/>
      <c r="R8261" s="5"/>
      <c r="AC8261" s="6"/>
    </row>
    <row r="8262" spans="16:29" x14ac:dyDescent="0.25">
      <c r="P8262" s="3"/>
      <c r="Q8262" s="4"/>
      <c r="R8262" s="5"/>
      <c r="AC8262" s="6"/>
    </row>
    <row r="8263" spans="16:29" x14ac:dyDescent="0.25">
      <c r="P8263" s="3"/>
      <c r="Q8263" s="4"/>
      <c r="R8263" s="5"/>
      <c r="AC8263" s="6"/>
    </row>
    <row r="8264" spans="16:29" x14ac:dyDescent="0.25">
      <c r="P8264" s="3"/>
      <c r="Q8264" s="4"/>
      <c r="R8264" s="5"/>
      <c r="AC8264" s="6"/>
    </row>
    <row r="8265" spans="16:29" x14ac:dyDescent="0.25">
      <c r="P8265" s="3"/>
      <c r="Q8265" s="4"/>
      <c r="R8265" s="5"/>
      <c r="AC8265" s="6"/>
    </row>
    <row r="8266" spans="16:29" x14ac:dyDescent="0.25">
      <c r="P8266" s="3"/>
      <c r="Q8266" s="4"/>
      <c r="R8266" s="5"/>
      <c r="AC8266" s="6"/>
    </row>
    <row r="8267" spans="16:29" x14ac:dyDescent="0.25">
      <c r="P8267" s="3"/>
      <c r="Q8267" s="4"/>
      <c r="R8267" s="5"/>
      <c r="AC8267" s="6"/>
    </row>
    <row r="8268" spans="16:29" x14ac:dyDescent="0.25">
      <c r="P8268" s="3"/>
      <c r="Q8268" s="4"/>
      <c r="R8268" s="5"/>
      <c r="AC8268" s="6"/>
    </row>
    <row r="8269" spans="16:29" x14ac:dyDescent="0.25">
      <c r="P8269" s="3"/>
      <c r="Q8269" s="4"/>
      <c r="R8269" s="5"/>
      <c r="AC8269" s="6"/>
    </row>
    <row r="8270" spans="16:29" x14ac:dyDescent="0.25">
      <c r="P8270" s="3"/>
      <c r="Q8270" s="4"/>
      <c r="R8270" s="5"/>
      <c r="AC8270" s="6"/>
    </row>
    <row r="8271" spans="16:29" x14ac:dyDescent="0.25">
      <c r="P8271" s="3"/>
      <c r="Q8271" s="4"/>
      <c r="R8271" s="5"/>
      <c r="AC8271" s="6"/>
    </row>
    <row r="8272" spans="16:29" x14ac:dyDescent="0.25">
      <c r="P8272" s="3"/>
      <c r="Q8272" s="4"/>
      <c r="R8272" s="5"/>
      <c r="AC8272" s="6"/>
    </row>
    <row r="8273" spans="16:29" x14ac:dyDescent="0.25">
      <c r="P8273" s="3"/>
      <c r="Q8273" s="4"/>
      <c r="R8273" s="5"/>
      <c r="AC8273" s="6"/>
    </row>
    <row r="8274" spans="16:29" x14ac:dyDescent="0.25">
      <c r="P8274" s="3"/>
      <c r="Q8274" s="4"/>
      <c r="R8274" s="5"/>
      <c r="AC8274" s="6"/>
    </row>
    <row r="8275" spans="16:29" x14ac:dyDescent="0.25">
      <c r="P8275" s="3"/>
      <c r="Q8275" s="4"/>
      <c r="R8275" s="5"/>
      <c r="AC8275" s="6"/>
    </row>
    <row r="8276" spans="16:29" x14ac:dyDescent="0.25">
      <c r="P8276" s="3"/>
      <c r="Q8276" s="4"/>
      <c r="R8276" s="5"/>
      <c r="AC8276" s="6"/>
    </row>
    <row r="8277" spans="16:29" x14ac:dyDescent="0.25">
      <c r="P8277" s="3"/>
      <c r="Q8277" s="4"/>
      <c r="R8277" s="5"/>
      <c r="AC8277" s="6"/>
    </row>
    <row r="8278" spans="16:29" x14ac:dyDescent="0.25">
      <c r="P8278" s="3"/>
      <c r="Q8278" s="4"/>
      <c r="R8278" s="5"/>
      <c r="AC8278" s="6"/>
    </row>
    <row r="8279" spans="16:29" x14ac:dyDescent="0.25">
      <c r="P8279" s="3"/>
      <c r="Q8279" s="4"/>
      <c r="R8279" s="5"/>
      <c r="AC8279" s="6"/>
    </row>
    <row r="8280" spans="16:29" x14ac:dyDescent="0.25">
      <c r="P8280" s="3"/>
      <c r="Q8280" s="4"/>
      <c r="R8280" s="5"/>
      <c r="AC8280" s="6"/>
    </row>
    <row r="8281" spans="16:29" x14ac:dyDescent="0.25">
      <c r="P8281" s="3"/>
      <c r="Q8281" s="4"/>
      <c r="R8281" s="5"/>
      <c r="AC8281" s="6"/>
    </row>
    <row r="8282" spans="16:29" x14ac:dyDescent="0.25">
      <c r="P8282" s="3"/>
      <c r="Q8282" s="4"/>
      <c r="R8282" s="5"/>
      <c r="AC8282" s="6"/>
    </row>
    <row r="8283" spans="16:29" x14ac:dyDescent="0.25">
      <c r="P8283" s="3"/>
      <c r="Q8283" s="4"/>
      <c r="R8283" s="5"/>
      <c r="AC8283" s="6"/>
    </row>
    <row r="8284" spans="16:29" x14ac:dyDescent="0.25">
      <c r="P8284" s="3"/>
      <c r="Q8284" s="4"/>
      <c r="R8284" s="5"/>
      <c r="AC8284" s="6"/>
    </row>
    <row r="8285" spans="16:29" x14ac:dyDescent="0.25">
      <c r="P8285" s="3"/>
      <c r="Q8285" s="4"/>
      <c r="R8285" s="5"/>
      <c r="AC8285" s="6"/>
    </row>
    <row r="8286" spans="16:29" x14ac:dyDescent="0.25">
      <c r="P8286" s="3"/>
      <c r="Q8286" s="4"/>
      <c r="R8286" s="5"/>
      <c r="AC8286" s="6"/>
    </row>
    <row r="8287" spans="16:29" x14ac:dyDescent="0.25">
      <c r="P8287" s="3"/>
      <c r="Q8287" s="4"/>
      <c r="R8287" s="5"/>
      <c r="AC8287" s="6"/>
    </row>
    <row r="8288" spans="16:29" x14ac:dyDescent="0.25">
      <c r="P8288" s="3"/>
      <c r="Q8288" s="4"/>
      <c r="R8288" s="5"/>
      <c r="AC8288" s="6"/>
    </row>
    <row r="8289" spans="16:29" x14ac:dyDescent="0.25">
      <c r="P8289" s="3"/>
      <c r="Q8289" s="4"/>
      <c r="R8289" s="5"/>
      <c r="AC8289" s="6"/>
    </row>
    <row r="8290" spans="16:29" x14ac:dyDescent="0.25">
      <c r="P8290" s="3"/>
      <c r="Q8290" s="4"/>
      <c r="R8290" s="5"/>
      <c r="AC8290" s="6"/>
    </row>
    <row r="8291" spans="16:29" x14ac:dyDescent="0.25">
      <c r="P8291" s="3"/>
      <c r="Q8291" s="4"/>
      <c r="R8291" s="5"/>
      <c r="AC8291" s="6"/>
    </row>
    <row r="8292" spans="16:29" x14ac:dyDescent="0.25">
      <c r="P8292" s="3"/>
      <c r="Q8292" s="4"/>
      <c r="R8292" s="5"/>
      <c r="AC8292" s="6"/>
    </row>
    <row r="8293" spans="16:29" x14ac:dyDescent="0.25">
      <c r="P8293" s="3"/>
      <c r="Q8293" s="4"/>
      <c r="R8293" s="5"/>
      <c r="AC8293" s="6"/>
    </row>
    <row r="8294" spans="16:29" x14ac:dyDescent="0.25">
      <c r="P8294" s="3"/>
      <c r="Q8294" s="4"/>
      <c r="R8294" s="5"/>
      <c r="AC8294" s="6"/>
    </row>
    <row r="8295" spans="16:29" x14ac:dyDescent="0.25">
      <c r="P8295" s="3"/>
      <c r="Q8295" s="4"/>
      <c r="R8295" s="5"/>
      <c r="AC8295" s="6"/>
    </row>
    <row r="8296" spans="16:29" x14ac:dyDescent="0.25">
      <c r="P8296" s="3"/>
      <c r="Q8296" s="4"/>
      <c r="R8296" s="5"/>
      <c r="AC8296" s="6"/>
    </row>
    <row r="8297" spans="16:29" x14ac:dyDescent="0.25">
      <c r="P8297" s="3"/>
      <c r="Q8297" s="4"/>
      <c r="R8297" s="5"/>
      <c r="AC8297" s="6"/>
    </row>
    <row r="8298" spans="16:29" x14ac:dyDescent="0.25">
      <c r="P8298" s="3"/>
      <c r="Q8298" s="4"/>
      <c r="R8298" s="5"/>
      <c r="AC8298" s="6"/>
    </row>
    <row r="8299" spans="16:29" x14ac:dyDescent="0.25">
      <c r="P8299" s="3"/>
      <c r="Q8299" s="4"/>
      <c r="R8299" s="5"/>
      <c r="AC8299" s="6"/>
    </row>
    <row r="8300" spans="16:29" x14ac:dyDescent="0.25">
      <c r="P8300" s="3"/>
      <c r="Q8300" s="4"/>
      <c r="R8300" s="5"/>
      <c r="AC8300" s="6"/>
    </row>
    <row r="8301" spans="16:29" x14ac:dyDescent="0.25">
      <c r="P8301" s="3"/>
      <c r="Q8301" s="4"/>
      <c r="R8301" s="5"/>
      <c r="AC8301" s="6"/>
    </row>
    <row r="8302" spans="16:29" x14ac:dyDescent="0.25">
      <c r="P8302" s="3"/>
      <c r="Q8302" s="4"/>
      <c r="R8302" s="5"/>
      <c r="AC8302" s="6"/>
    </row>
    <row r="8303" spans="16:29" x14ac:dyDescent="0.25">
      <c r="P8303" s="3"/>
      <c r="Q8303" s="4"/>
      <c r="R8303" s="5"/>
      <c r="AC8303" s="6"/>
    </row>
    <row r="8304" spans="16:29" x14ac:dyDescent="0.25">
      <c r="P8304" s="3"/>
      <c r="Q8304" s="4"/>
      <c r="R8304" s="5"/>
      <c r="AC8304" s="6"/>
    </row>
    <row r="8305" spans="16:29" x14ac:dyDescent="0.25">
      <c r="P8305" s="3"/>
      <c r="Q8305" s="4"/>
      <c r="R8305" s="5"/>
      <c r="AC8305" s="6"/>
    </row>
    <row r="8306" spans="16:29" x14ac:dyDescent="0.25">
      <c r="P8306" s="3"/>
      <c r="Q8306" s="4"/>
      <c r="R8306" s="5"/>
      <c r="AC8306" s="6"/>
    </row>
    <row r="8307" spans="16:29" x14ac:dyDescent="0.25">
      <c r="P8307" s="3"/>
      <c r="Q8307" s="4"/>
      <c r="R8307" s="5"/>
      <c r="AC8307" s="6"/>
    </row>
    <row r="8308" spans="16:29" x14ac:dyDescent="0.25">
      <c r="P8308" s="3"/>
      <c r="Q8308" s="4"/>
      <c r="R8308" s="5"/>
      <c r="AC8308" s="6"/>
    </row>
    <row r="8309" spans="16:29" x14ac:dyDescent="0.25">
      <c r="P8309" s="3"/>
      <c r="Q8309" s="4"/>
      <c r="R8309" s="5"/>
      <c r="AC8309" s="6"/>
    </row>
    <row r="8310" spans="16:29" x14ac:dyDescent="0.25">
      <c r="P8310" s="3"/>
      <c r="Q8310" s="4"/>
      <c r="R8310" s="5"/>
      <c r="AC8310" s="6"/>
    </row>
    <row r="8311" spans="16:29" x14ac:dyDescent="0.25">
      <c r="P8311" s="3"/>
      <c r="Q8311" s="4"/>
      <c r="R8311" s="5"/>
      <c r="AC8311" s="6"/>
    </row>
    <row r="8312" spans="16:29" x14ac:dyDescent="0.25">
      <c r="P8312" s="3"/>
      <c r="Q8312" s="4"/>
      <c r="R8312" s="5"/>
      <c r="AC8312" s="6"/>
    </row>
    <row r="8313" spans="16:29" x14ac:dyDescent="0.25">
      <c r="P8313" s="3"/>
      <c r="Q8313" s="4"/>
      <c r="R8313" s="5"/>
      <c r="AC8313" s="6"/>
    </row>
    <row r="8314" spans="16:29" x14ac:dyDescent="0.25">
      <c r="P8314" s="3"/>
      <c r="Q8314" s="4"/>
      <c r="R8314" s="5"/>
      <c r="AC8314" s="6"/>
    </row>
    <row r="8315" spans="16:29" x14ac:dyDescent="0.25">
      <c r="P8315" s="3"/>
      <c r="Q8315" s="4"/>
      <c r="R8315" s="5"/>
      <c r="AC8315" s="6"/>
    </row>
    <row r="8316" spans="16:29" x14ac:dyDescent="0.25">
      <c r="P8316" s="3"/>
      <c r="Q8316" s="4"/>
      <c r="R8316" s="5"/>
      <c r="AC8316" s="6"/>
    </row>
    <row r="8317" spans="16:29" x14ac:dyDescent="0.25">
      <c r="P8317" s="3"/>
      <c r="Q8317" s="4"/>
      <c r="R8317" s="5"/>
      <c r="AC8317" s="6"/>
    </row>
    <row r="8318" spans="16:29" x14ac:dyDescent="0.25">
      <c r="P8318" s="3"/>
      <c r="Q8318" s="4"/>
      <c r="R8318" s="5"/>
      <c r="AC8318" s="6"/>
    </row>
    <row r="8319" spans="16:29" x14ac:dyDescent="0.25">
      <c r="P8319" s="3"/>
      <c r="Q8319" s="4"/>
      <c r="R8319" s="5"/>
      <c r="AC8319" s="6"/>
    </row>
    <row r="8320" spans="16:29" x14ac:dyDescent="0.25">
      <c r="P8320" s="3"/>
      <c r="Q8320" s="4"/>
      <c r="R8320" s="5"/>
      <c r="AC8320" s="6"/>
    </row>
    <row r="8321" spans="16:29" x14ac:dyDescent="0.25">
      <c r="P8321" s="3"/>
      <c r="Q8321" s="4"/>
      <c r="R8321" s="5"/>
      <c r="AC8321" s="6"/>
    </row>
    <row r="8322" spans="16:29" x14ac:dyDescent="0.25">
      <c r="P8322" s="3"/>
      <c r="Q8322" s="4"/>
      <c r="R8322" s="5"/>
      <c r="AC8322" s="6"/>
    </row>
    <row r="8323" spans="16:29" x14ac:dyDescent="0.25">
      <c r="P8323" s="3"/>
      <c r="Q8323" s="4"/>
      <c r="R8323" s="5"/>
      <c r="AC8323" s="6"/>
    </row>
    <row r="8324" spans="16:29" x14ac:dyDescent="0.25">
      <c r="P8324" s="3"/>
      <c r="Q8324" s="4"/>
      <c r="R8324" s="5"/>
      <c r="AC8324" s="6"/>
    </row>
    <row r="8325" spans="16:29" x14ac:dyDescent="0.25">
      <c r="P8325" s="3"/>
      <c r="Q8325" s="4"/>
      <c r="R8325" s="5"/>
      <c r="AC8325" s="6"/>
    </row>
    <row r="8326" spans="16:29" x14ac:dyDescent="0.25">
      <c r="P8326" s="3"/>
      <c r="Q8326" s="4"/>
      <c r="R8326" s="5"/>
      <c r="AC8326" s="6"/>
    </row>
    <row r="8327" spans="16:29" x14ac:dyDescent="0.25">
      <c r="P8327" s="3"/>
      <c r="Q8327" s="4"/>
      <c r="R8327" s="5"/>
      <c r="AC8327" s="6"/>
    </row>
    <row r="8328" spans="16:29" x14ac:dyDescent="0.25">
      <c r="P8328" s="3"/>
      <c r="Q8328" s="4"/>
      <c r="R8328" s="5"/>
      <c r="AC8328" s="6"/>
    </row>
    <row r="8329" spans="16:29" x14ac:dyDescent="0.25">
      <c r="P8329" s="3"/>
      <c r="Q8329" s="4"/>
      <c r="R8329" s="5"/>
      <c r="AC8329" s="6"/>
    </row>
    <row r="8330" spans="16:29" x14ac:dyDescent="0.25">
      <c r="P8330" s="3"/>
      <c r="Q8330" s="4"/>
      <c r="R8330" s="5"/>
      <c r="AC8330" s="6"/>
    </row>
    <row r="8331" spans="16:29" x14ac:dyDescent="0.25">
      <c r="P8331" s="3"/>
      <c r="Q8331" s="4"/>
      <c r="R8331" s="5"/>
      <c r="AC8331" s="6"/>
    </row>
    <row r="8332" spans="16:29" x14ac:dyDescent="0.25">
      <c r="P8332" s="3"/>
      <c r="Q8332" s="4"/>
      <c r="R8332" s="5"/>
      <c r="AC8332" s="6"/>
    </row>
    <row r="8333" spans="16:29" x14ac:dyDescent="0.25">
      <c r="P8333" s="3"/>
      <c r="Q8333" s="4"/>
      <c r="R8333" s="5"/>
      <c r="AC8333" s="6"/>
    </row>
    <row r="8334" spans="16:29" x14ac:dyDescent="0.25">
      <c r="P8334" s="3"/>
      <c r="Q8334" s="4"/>
      <c r="R8334" s="5"/>
      <c r="AC8334" s="6"/>
    </row>
    <row r="8335" spans="16:29" x14ac:dyDescent="0.25">
      <c r="P8335" s="3"/>
      <c r="Q8335" s="4"/>
      <c r="R8335" s="5"/>
      <c r="AC8335" s="6"/>
    </row>
    <row r="8336" spans="16:29" x14ac:dyDescent="0.25">
      <c r="P8336" s="3"/>
      <c r="Q8336" s="4"/>
      <c r="R8336" s="5"/>
      <c r="AC8336" s="6"/>
    </row>
    <row r="8337" spans="16:29" x14ac:dyDescent="0.25">
      <c r="P8337" s="3"/>
      <c r="Q8337" s="4"/>
      <c r="R8337" s="5"/>
      <c r="AC8337" s="6"/>
    </row>
    <row r="8338" spans="16:29" x14ac:dyDescent="0.25">
      <c r="P8338" s="3"/>
      <c r="Q8338" s="4"/>
      <c r="R8338" s="5"/>
      <c r="AC8338" s="6"/>
    </row>
    <row r="8339" spans="16:29" x14ac:dyDescent="0.25">
      <c r="P8339" s="3"/>
      <c r="Q8339" s="4"/>
      <c r="R8339" s="5"/>
      <c r="AC8339" s="6"/>
    </row>
    <row r="8340" spans="16:29" x14ac:dyDescent="0.25">
      <c r="P8340" s="3"/>
      <c r="Q8340" s="4"/>
      <c r="R8340" s="5"/>
      <c r="AC8340" s="6"/>
    </row>
    <row r="8341" spans="16:29" x14ac:dyDescent="0.25">
      <c r="P8341" s="3"/>
      <c r="Q8341" s="4"/>
      <c r="R8341" s="5"/>
      <c r="AC8341" s="6"/>
    </row>
    <row r="8342" spans="16:29" x14ac:dyDescent="0.25">
      <c r="P8342" s="3"/>
      <c r="Q8342" s="4"/>
      <c r="R8342" s="5"/>
      <c r="AC8342" s="6"/>
    </row>
    <row r="8343" spans="16:29" x14ac:dyDescent="0.25">
      <c r="P8343" s="3"/>
      <c r="Q8343" s="4"/>
      <c r="R8343" s="5"/>
      <c r="AC8343" s="6"/>
    </row>
    <row r="8344" spans="16:29" x14ac:dyDescent="0.25">
      <c r="P8344" s="3"/>
      <c r="Q8344" s="4"/>
      <c r="R8344" s="5"/>
      <c r="AC8344" s="6"/>
    </row>
    <row r="8345" spans="16:29" x14ac:dyDescent="0.25">
      <c r="P8345" s="3"/>
      <c r="Q8345" s="4"/>
      <c r="R8345" s="5"/>
      <c r="AC8345" s="6"/>
    </row>
    <row r="8346" spans="16:29" x14ac:dyDescent="0.25">
      <c r="P8346" s="3"/>
      <c r="Q8346" s="4"/>
      <c r="R8346" s="5"/>
      <c r="AC8346" s="6"/>
    </row>
    <row r="8347" spans="16:29" x14ac:dyDescent="0.25">
      <c r="P8347" s="3"/>
      <c r="Q8347" s="4"/>
      <c r="R8347" s="5"/>
      <c r="AC8347" s="6"/>
    </row>
    <row r="8348" spans="16:29" x14ac:dyDescent="0.25">
      <c r="P8348" s="3"/>
      <c r="Q8348" s="4"/>
      <c r="R8348" s="5"/>
      <c r="AC8348" s="6"/>
    </row>
    <row r="8349" spans="16:29" x14ac:dyDescent="0.25">
      <c r="P8349" s="3"/>
      <c r="Q8349" s="4"/>
      <c r="R8349" s="5"/>
      <c r="AC8349" s="6"/>
    </row>
    <row r="8350" spans="16:29" x14ac:dyDescent="0.25">
      <c r="P8350" s="3"/>
      <c r="Q8350" s="4"/>
      <c r="R8350" s="5"/>
      <c r="AC8350" s="6"/>
    </row>
    <row r="8351" spans="16:29" x14ac:dyDescent="0.25">
      <c r="P8351" s="3"/>
      <c r="Q8351" s="4"/>
      <c r="R8351" s="5"/>
      <c r="AC8351" s="6"/>
    </row>
    <row r="8352" spans="16:29" x14ac:dyDescent="0.25">
      <c r="P8352" s="3"/>
      <c r="Q8352" s="4"/>
      <c r="R8352" s="5"/>
      <c r="AC8352" s="6"/>
    </row>
    <row r="8353" spans="16:29" x14ac:dyDescent="0.25">
      <c r="P8353" s="3"/>
      <c r="Q8353" s="4"/>
      <c r="R8353" s="5"/>
      <c r="AC8353" s="6"/>
    </row>
    <row r="8354" spans="16:29" x14ac:dyDescent="0.25">
      <c r="P8354" s="3"/>
      <c r="Q8354" s="4"/>
      <c r="R8354" s="5"/>
      <c r="AC8354" s="6"/>
    </row>
    <row r="8355" spans="16:29" x14ac:dyDescent="0.25">
      <c r="P8355" s="3"/>
      <c r="Q8355" s="4"/>
      <c r="R8355" s="5"/>
      <c r="AC8355" s="6"/>
    </row>
    <row r="8356" spans="16:29" x14ac:dyDescent="0.25">
      <c r="P8356" s="3"/>
      <c r="Q8356" s="4"/>
      <c r="R8356" s="5"/>
      <c r="AC8356" s="6"/>
    </row>
    <row r="8357" spans="16:29" x14ac:dyDescent="0.25">
      <c r="P8357" s="3"/>
      <c r="Q8357" s="4"/>
      <c r="R8357" s="5"/>
      <c r="AC8357" s="6"/>
    </row>
    <row r="8358" spans="16:29" x14ac:dyDescent="0.25">
      <c r="P8358" s="3"/>
      <c r="Q8358" s="4"/>
      <c r="R8358" s="5"/>
      <c r="AC8358" s="6"/>
    </row>
    <row r="8359" spans="16:29" x14ac:dyDescent="0.25">
      <c r="P8359" s="3"/>
      <c r="Q8359" s="4"/>
      <c r="R8359" s="5"/>
      <c r="AC8359" s="6"/>
    </row>
    <row r="8360" spans="16:29" x14ac:dyDescent="0.25">
      <c r="P8360" s="3"/>
      <c r="Q8360" s="4"/>
      <c r="R8360" s="5"/>
      <c r="AC8360" s="6"/>
    </row>
    <row r="8361" spans="16:29" x14ac:dyDescent="0.25">
      <c r="P8361" s="3"/>
      <c r="Q8361" s="4"/>
      <c r="R8361" s="5"/>
      <c r="AC8361" s="6"/>
    </row>
    <row r="8362" spans="16:29" x14ac:dyDescent="0.25">
      <c r="P8362" s="3"/>
      <c r="Q8362" s="4"/>
      <c r="R8362" s="5"/>
      <c r="AC8362" s="6"/>
    </row>
    <row r="8363" spans="16:29" x14ac:dyDescent="0.25">
      <c r="P8363" s="3"/>
      <c r="Q8363" s="4"/>
      <c r="R8363" s="5"/>
      <c r="AC8363" s="6"/>
    </row>
    <row r="8364" spans="16:29" x14ac:dyDescent="0.25">
      <c r="P8364" s="3"/>
      <c r="Q8364" s="4"/>
      <c r="R8364" s="5"/>
      <c r="AC8364" s="6"/>
    </row>
    <row r="8365" spans="16:29" x14ac:dyDescent="0.25">
      <c r="P8365" s="3"/>
      <c r="Q8365" s="4"/>
      <c r="R8365" s="5"/>
      <c r="AC8365" s="6"/>
    </row>
    <row r="8366" spans="16:29" x14ac:dyDescent="0.25">
      <c r="P8366" s="3"/>
      <c r="Q8366" s="4"/>
      <c r="R8366" s="5"/>
      <c r="AC8366" s="6"/>
    </row>
    <row r="8367" spans="16:29" x14ac:dyDescent="0.25">
      <c r="P8367" s="3"/>
      <c r="Q8367" s="4"/>
      <c r="R8367" s="5"/>
      <c r="AC8367" s="6"/>
    </row>
    <row r="8368" spans="16:29" x14ac:dyDescent="0.25">
      <c r="P8368" s="3"/>
      <c r="Q8368" s="4"/>
      <c r="R8368" s="5"/>
      <c r="AC8368" s="6"/>
    </row>
    <row r="8369" spans="16:29" x14ac:dyDescent="0.25">
      <c r="P8369" s="3"/>
      <c r="Q8369" s="4"/>
      <c r="R8369" s="5"/>
      <c r="AC8369" s="6"/>
    </row>
    <row r="8370" spans="16:29" x14ac:dyDescent="0.25">
      <c r="P8370" s="3"/>
      <c r="Q8370" s="4"/>
      <c r="R8370" s="5"/>
      <c r="AC8370" s="6"/>
    </row>
    <row r="8371" spans="16:29" x14ac:dyDescent="0.25">
      <c r="P8371" s="3"/>
      <c r="Q8371" s="4"/>
      <c r="R8371" s="5"/>
      <c r="AC8371" s="6"/>
    </row>
    <row r="8372" spans="16:29" x14ac:dyDescent="0.25">
      <c r="P8372" s="3"/>
      <c r="Q8372" s="4"/>
      <c r="R8372" s="5"/>
      <c r="AC8372" s="6"/>
    </row>
    <row r="8373" spans="16:29" x14ac:dyDescent="0.25">
      <c r="P8373" s="3"/>
      <c r="Q8373" s="4"/>
      <c r="R8373" s="5"/>
      <c r="AC8373" s="6"/>
    </row>
    <row r="8374" spans="16:29" x14ac:dyDescent="0.25">
      <c r="P8374" s="3"/>
      <c r="Q8374" s="4"/>
      <c r="R8374" s="5"/>
      <c r="AC8374" s="6"/>
    </row>
    <row r="8375" spans="16:29" x14ac:dyDescent="0.25">
      <c r="P8375" s="3"/>
      <c r="Q8375" s="4"/>
      <c r="R8375" s="5"/>
      <c r="AC8375" s="6"/>
    </row>
    <row r="8376" spans="16:29" x14ac:dyDescent="0.25">
      <c r="P8376" s="3"/>
      <c r="Q8376" s="4"/>
      <c r="R8376" s="5"/>
      <c r="AC8376" s="6"/>
    </row>
    <row r="8377" spans="16:29" x14ac:dyDescent="0.25">
      <c r="P8377" s="3"/>
      <c r="Q8377" s="4"/>
      <c r="R8377" s="5"/>
      <c r="AC8377" s="6"/>
    </row>
    <row r="8378" spans="16:29" x14ac:dyDescent="0.25">
      <c r="P8378" s="3"/>
      <c r="Q8378" s="4"/>
      <c r="R8378" s="5"/>
      <c r="AC8378" s="6"/>
    </row>
    <row r="8379" spans="16:29" x14ac:dyDescent="0.25">
      <c r="P8379" s="3"/>
      <c r="Q8379" s="4"/>
      <c r="R8379" s="5"/>
      <c r="AC8379" s="6"/>
    </row>
    <row r="8380" spans="16:29" x14ac:dyDescent="0.25">
      <c r="P8380" s="3"/>
      <c r="Q8380" s="4"/>
      <c r="R8380" s="5"/>
      <c r="AC8380" s="6"/>
    </row>
    <row r="8381" spans="16:29" x14ac:dyDescent="0.25">
      <c r="P8381" s="3"/>
      <c r="Q8381" s="4"/>
      <c r="R8381" s="5"/>
      <c r="AC8381" s="6"/>
    </row>
    <row r="8382" spans="16:29" x14ac:dyDescent="0.25">
      <c r="P8382" s="3"/>
      <c r="Q8382" s="4"/>
      <c r="R8382" s="5"/>
      <c r="AC8382" s="6"/>
    </row>
    <row r="8383" spans="16:29" x14ac:dyDescent="0.25">
      <c r="P8383" s="3"/>
      <c r="Q8383" s="4"/>
      <c r="R8383" s="5"/>
      <c r="AC8383" s="6"/>
    </row>
    <row r="8384" spans="16:29" x14ac:dyDescent="0.25">
      <c r="P8384" s="3"/>
      <c r="Q8384" s="4"/>
      <c r="R8384" s="5"/>
      <c r="AC8384" s="6"/>
    </row>
    <row r="8385" spans="16:29" x14ac:dyDescent="0.25">
      <c r="P8385" s="3"/>
      <c r="Q8385" s="4"/>
      <c r="R8385" s="5"/>
      <c r="AC8385" s="6"/>
    </row>
    <row r="8386" spans="16:29" x14ac:dyDescent="0.25">
      <c r="P8386" s="3"/>
      <c r="Q8386" s="4"/>
      <c r="R8386" s="5"/>
      <c r="AC8386" s="6"/>
    </row>
    <row r="8387" spans="16:29" x14ac:dyDescent="0.25">
      <c r="P8387" s="3"/>
      <c r="Q8387" s="4"/>
      <c r="R8387" s="5"/>
      <c r="AC8387" s="6"/>
    </row>
    <row r="8388" spans="16:29" x14ac:dyDescent="0.25">
      <c r="P8388" s="3"/>
      <c r="Q8388" s="4"/>
      <c r="R8388" s="5"/>
      <c r="AC8388" s="6"/>
    </row>
    <row r="8389" spans="16:29" x14ac:dyDescent="0.25">
      <c r="P8389" s="3"/>
      <c r="Q8389" s="4"/>
      <c r="R8389" s="5"/>
      <c r="AC8389" s="6"/>
    </row>
    <row r="8390" spans="16:29" x14ac:dyDescent="0.25">
      <c r="P8390" s="3"/>
      <c r="Q8390" s="4"/>
      <c r="R8390" s="5"/>
      <c r="AC8390" s="6"/>
    </row>
    <row r="8391" spans="16:29" x14ac:dyDescent="0.25">
      <c r="P8391" s="3"/>
      <c r="Q8391" s="4"/>
      <c r="R8391" s="5"/>
      <c r="AC8391" s="6"/>
    </row>
    <row r="8392" spans="16:29" x14ac:dyDescent="0.25">
      <c r="P8392" s="3"/>
      <c r="Q8392" s="4"/>
      <c r="R8392" s="5"/>
      <c r="AC8392" s="6"/>
    </row>
    <row r="8393" spans="16:29" x14ac:dyDescent="0.25">
      <c r="P8393" s="3"/>
      <c r="Q8393" s="4"/>
      <c r="R8393" s="5"/>
      <c r="AC8393" s="6"/>
    </row>
    <row r="8394" spans="16:29" x14ac:dyDescent="0.25">
      <c r="P8394" s="3"/>
      <c r="Q8394" s="4"/>
      <c r="R8394" s="5"/>
      <c r="AC8394" s="6"/>
    </row>
    <row r="8395" spans="16:29" x14ac:dyDescent="0.25">
      <c r="P8395" s="3"/>
      <c r="Q8395" s="4"/>
      <c r="R8395" s="5"/>
      <c r="AC8395" s="6"/>
    </row>
    <row r="8396" spans="16:29" x14ac:dyDescent="0.25">
      <c r="P8396" s="3"/>
      <c r="Q8396" s="4"/>
      <c r="R8396" s="5"/>
      <c r="AC8396" s="6"/>
    </row>
    <row r="8397" spans="16:29" x14ac:dyDescent="0.25">
      <c r="P8397" s="3"/>
      <c r="Q8397" s="4"/>
      <c r="R8397" s="5"/>
      <c r="AC8397" s="6"/>
    </row>
    <row r="8398" spans="16:29" x14ac:dyDescent="0.25">
      <c r="P8398" s="3"/>
      <c r="Q8398" s="4"/>
      <c r="R8398" s="5"/>
      <c r="AC8398" s="6"/>
    </row>
    <row r="8399" spans="16:29" x14ac:dyDescent="0.25">
      <c r="P8399" s="3"/>
      <c r="Q8399" s="4"/>
      <c r="R8399" s="5"/>
      <c r="AC8399" s="6"/>
    </row>
    <row r="8400" spans="16:29" x14ac:dyDescent="0.25">
      <c r="P8400" s="3"/>
      <c r="Q8400" s="4"/>
      <c r="R8400" s="5"/>
      <c r="AC8400" s="6"/>
    </row>
    <row r="8401" spans="16:29" x14ac:dyDescent="0.25">
      <c r="P8401" s="3"/>
      <c r="Q8401" s="4"/>
      <c r="R8401" s="5"/>
      <c r="AC8401" s="6"/>
    </row>
    <row r="8402" spans="16:29" x14ac:dyDescent="0.25">
      <c r="P8402" s="3"/>
      <c r="Q8402" s="4"/>
      <c r="R8402" s="5"/>
      <c r="AC8402" s="6"/>
    </row>
    <row r="8403" spans="16:29" x14ac:dyDescent="0.25">
      <c r="P8403" s="3"/>
      <c r="Q8403" s="4"/>
      <c r="R8403" s="5"/>
      <c r="AC8403" s="6"/>
    </row>
    <row r="8404" spans="16:29" x14ac:dyDescent="0.25">
      <c r="P8404" s="3"/>
      <c r="Q8404" s="4"/>
      <c r="R8404" s="5"/>
      <c r="AC8404" s="6"/>
    </row>
    <row r="8405" spans="16:29" x14ac:dyDescent="0.25">
      <c r="P8405" s="3"/>
      <c r="Q8405" s="4"/>
      <c r="R8405" s="5"/>
      <c r="AC8405" s="6"/>
    </row>
    <row r="8406" spans="16:29" x14ac:dyDescent="0.25">
      <c r="P8406" s="3"/>
      <c r="Q8406" s="4"/>
      <c r="R8406" s="5"/>
      <c r="AC8406" s="6"/>
    </row>
    <row r="8407" spans="16:29" x14ac:dyDescent="0.25">
      <c r="P8407" s="3"/>
      <c r="Q8407" s="4"/>
      <c r="R8407" s="5"/>
      <c r="AC8407" s="6"/>
    </row>
    <row r="8408" spans="16:29" x14ac:dyDescent="0.25">
      <c r="P8408" s="3"/>
      <c r="Q8408" s="4"/>
      <c r="R8408" s="5"/>
      <c r="AC8408" s="6"/>
    </row>
    <row r="8409" spans="16:29" x14ac:dyDescent="0.25">
      <c r="P8409" s="3"/>
      <c r="Q8409" s="4"/>
      <c r="R8409" s="5"/>
      <c r="AC8409" s="6"/>
    </row>
    <row r="8410" spans="16:29" x14ac:dyDescent="0.25">
      <c r="P8410" s="3"/>
      <c r="Q8410" s="4"/>
      <c r="R8410" s="5"/>
      <c r="AC8410" s="6"/>
    </row>
    <row r="8411" spans="16:29" x14ac:dyDescent="0.25">
      <c r="P8411" s="3"/>
      <c r="Q8411" s="4"/>
      <c r="R8411" s="5"/>
      <c r="AC8411" s="6"/>
    </row>
    <row r="8412" spans="16:29" x14ac:dyDescent="0.25">
      <c r="P8412" s="3"/>
      <c r="Q8412" s="4"/>
      <c r="R8412" s="5"/>
      <c r="AC8412" s="6"/>
    </row>
    <row r="8413" spans="16:29" x14ac:dyDescent="0.25">
      <c r="P8413" s="3"/>
      <c r="Q8413" s="4"/>
      <c r="R8413" s="5"/>
      <c r="AC8413" s="6"/>
    </row>
    <row r="8414" spans="16:29" x14ac:dyDescent="0.25">
      <c r="P8414" s="3"/>
      <c r="Q8414" s="4"/>
      <c r="R8414" s="5"/>
      <c r="AC8414" s="6"/>
    </row>
    <row r="8415" spans="16:29" x14ac:dyDescent="0.25">
      <c r="P8415" s="3"/>
      <c r="Q8415" s="4"/>
      <c r="R8415" s="5"/>
      <c r="AC8415" s="6"/>
    </row>
    <row r="8416" spans="16:29" x14ac:dyDescent="0.25">
      <c r="P8416" s="3"/>
      <c r="Q8416" s="4"/>
      <c r="R8416" s="5"/>
      <c r="AC8416" s="6"/>
    </row>
    <row r="8417" spans="16:29" x14ac:dyDescent="0.25">
      <c r="P8417" s="3"/>
      <c r="Q8417" s="4"/>
      <c r="R8417" s="5"/>
      <c r="AC8417" s="6"/>
    </row>
    <row r="8418" spans="16:29" x14ac:dyDescent="0.25">
      <c r="P8418" s="3"/>
      <c r="Q8418" s="4"/>
      <c r="R8418" s="5"/>
      <c r="AC8418" s="6"/>
    </row>
    <row r="8419" spans="16:29" x14ac:dyDescent="0.25">
      <c r="P8419" s="3"/>
      <c r="Q8419" s="4"/>
      <c r="R8419" s="5"/>
      <c r="AC8419" s="6"/>
    </row>
    <row r="8420" spans="16:29" x14ac:dyDescent="0.25">
      <c r="P8420" s="3"/>
      <c r="Q8420" s="4"/>
      <c r="R8420" s="5"/>
      <c r="AC8420" s="6"/>
    </row>
    <row r="8421" spans="16:29" x14ac:dyDescent="0.25">
      <c r="P8421" s="3"/>
      <c r="Q8421" s="4"/>
      <c r="R8421" s="5"/>
      <c r="AC8421" s="6"/>
    </row>
    <row r="8422" spans="16:29" x14ac:dyDescent="0.25">
      <c r="P8422" s="3"/>
      <c r="Q8422" s="4"/>
      <c r="R8422" s="5"/>
      <c r="AC8422" s="6"/>
    </row>
    <row r="8423" spans="16:29" x14ac:dyDescent="0.25">
      <c r="P8423" s="3"/>
      <c r="Q8423" s="4"/>
      <c r="R8423" s="5"/>
      <c r="AC8423" s="6"/>
    </row>
    <row r="8424" spans="16:29" x14ac:dyDescent="0.25">
      <c r="P8424" s="3"/>
      <c r="Q8424" s="4"/>
      <c r="R8424" s="5"/>
      <c r="AC8424" s="6"/>
    </row>
    <row r="8425" spans="16:29" x14ac:dyDescent="0.25">
      <c r="P8425" s="3"/>
      <c r="Q8425" s="4"/>
      <c r="R8425" s="5"/>
      <c r="AC8425" s="6"/>
    </row>
    <row r="8426" spans="16:29" x14ac:dyDescent="0.25">
      <c r="P8426" s="3"/>
      <c r="Q8426" s="4"/>
      <c r="R8426" s="5"/>
      <c r="AC8426" s="6"/>
    </row>
    <row r="8427" spans="16:29" x14ac:dyDescent="0.25">
      <c r="P8427" s="3"/>
      <c r="Q8427" s="4"/>
      <c r="R8427" s="5"/>
      <c r="AC8427" s="6"/>
    </row>
    <row r="8428" spans="16:29" x14ac:dyDescent="0.25">
      <c r="P8428" s="3"/>
      <c r="Q8428" s="4"/>
      <c r="R8428" s="5"/>
      <c r="AC8428" s="6"/>
    </row>
    <row r="8429" spans="16:29" x14ac:dyDescent="0.25">
      <c r="P8429" s="3"/>
      <c r="Q8429" s="4"/>
      <c r="R8429" s="5"/>
      <c r="AC8429" s="6"/>
    </row>
    <row r="8430" spans="16:29" x14ac:dyDescent="0.25">
      <c r="P8430" s="3"/>
      <c r="Q8430" s="4"/>
      <c r="R8430" s="5"/>
      <c r="AC8430" s="6"/>
    </row>
    <row r="8431" spans="16:29" x14ac:dyDescent="0.25">
      <c r="P8431" s="3"/>
      <c r="Q8431" s="4"/>
      <c r="R8431" s="5"/>
      <c r="AC8431" s="6"/>
    </row>
    <row r="8432" spans="16:29" x14ac:dyDescent="0.25">
      <c r="P8432" s="3"/>
      <c r="Q8432" s="4"/>
      <c r="R8432" s="5"/>
      <c r="AC8432" s="6"/>
    </row>
    <row r="8433" spans="16:29" x14ac:dyDescent="0.25">
      <c r="P8433" s="3"/>
      <c r="Q8433" s="4"/>
      <c r="R8433" s="5"/>
      <c r="AC8433" s="6"/>
    </row>
    <row r="8434" spans="16:29" x14ac:dyDescent="0.25">
      <c r="P8434" s="3"/>
      <c r="Q8434" s="4"/>
      <c r="R8434" s="5"/>
      <c r="AC8434" s="6"/>
    </row>
    <row r="8435" spans="16:29" x14ac:dyDescent="0.25">
      <c r="P8435" s="3"/>
      <c r="Q8435" s="4"/>
      <c r="R8435" s="5"/>
      <c r="AC8435" s="6"/>
    </row>
    <row r="8436" spans="16:29" x14ac:dyDescent="0.25">
      <c r="P8436" s="3"/>
      <c r="Q8436" s="4"/>
      <c r="R8436" s="5"/>
      <c r="AC8436" s="6"/>
    </row>
    <row r="8437" spans="16:29" x14ac:dyDescent="0.25">
      <c r="P8437" s="3"/>
      <c r="Q8437" s="4"/>
      <c r="R8437" s="5"/>
      <c r="AC8437" s="6"/>
    </row>
    <row r="8438" spans="16:29" x14ac:dyDescent="0.25">
      <c r="P8438" s="3"/>
      <c r="Q8438" s="4"/>
      <c r="R8438" s="5"/>
      <c r="AC8438" s="6"/>
    </row>
    <row r="8439" spans="16:29" x14ac:dyDescent="0.25">
      <c r="P8439" s="3"/>
      <c r="Q8439" s="4"/>
      <c r="R8439" s="5"/>
      <c r="AC8439" s="6"/>
    </row>
    <row r="8440" spans="16:29" x14ac:dyDescent="0.25">
      <c r="P8440" s="3"/>
      <c r="Q8440" s="4"/>
      <c r="R8440" s="5"/>
      <c r="AC8440" s="6"/>
    </row>
    <row r="8441" spans="16:29" x14ac:dyDescent="0.25">
      <c r="P8441" s="3"/>
      <c r="Q8441" s="4"/>
      <c r="R8441" s="5"/>
      <c r="AC8441" s="6"/>
    </row>
    <row r="8442" spans="16:29" x14ac:dyDescent="0.25">
      <c r="P8442" s="3"/>
      <c r="Q8442" s="4"/>
      <c r="R8442" s="5"/>
      <c r="AC8442" s="6"/>
    </row>
    <row r="8443" spans="16:29" x14ac:dyDescent="0.25">
      <c r="P8443" s="3"/>
      <c r="Q8443" s="4"/>
      <c r="R8443" s="5"/>
      <c r="AC8443" s="6"/>
    </row>
    <row r="8444" spans="16:29" x14ac:dyDescent="0.25">
      <c r="P8444" s="3"/>
      <c r="Q8444" s="4"/>
      <c r="R8444" s="5"/>
      <c r="AC8444" s="6"/>
    </row>
    <row r="8445" spans="16:29" x14ac:dyDescent="0.25">
      <c r="P8445" s="3"/>
      <c r="Q8445" s="4"/>
      <c r="R8445" s="5"/>
      <c r="AC8445" s="6"/>
    </row>
    <row r="8446" spans="16:29" x14ac:dyDescent="0.25">
      <c r="P8446" s="3"/>
      <c r="Q8446" s="4"/>
      <c r="R8446" s="5"/>
      <c r="AC8446" s="6"/>
    </row>
    <row r="8447" spans="16:29" x14ac:dyDescent="0.25">
      <c r="P8447" s="3"/>
      <c r="Q8447" s="4"/>
      <c r="R8447" s="5"/>
      <c r="AC8447" s="6"/>
    </row>
    <row r="8448" spans="16:29" x14ac:dyDescent="0.25">
      <c r="P8448" s="3"/>
      <c r="Q8448" s="4"/>
      <c r="R8448" s="5"/>
      <c r="AC8448" s="6"/>
    </row>
    <row r="8449" spans="16:29" x14ac:dyDescent="0.25">
      <c r="P8449" s="3"/>
      <c r="Q8449" s="4"/>
      <c r="R8449" s="5"/>
      <c r="AC8449" s="6"/>
    </row>
    <row r="8450" spans="16:29" x14ac:dyDescent="0.25">
      <c r="P8450" s="3"/>
      <c r="Q8450" s="4"/>
      <c r="R8450" s="5"/>
      <c r="AC8450" s="6"/>
    </row>
    <row r="8451" spans="16:29" x14ac:dyDescent="0.25">
      <c r="P8451" s="3"/>
      <c r="Q8451" s="4"/>
      <c r="R8451" s="5"/>
      <c r="AC8451" s="6"/>
    </row>
    <row r="8452" spans="16:29" x14ac:dyDescent="0.25">
      <c r="P8452" s="3"/>
      <c r="Q8452" s="4"/>
      <c r="R8452" s="5"/>
      <c r="AC8452" s="6"/>
    </row>
    <row r="8453" spans="16:29" x14ac:dyDescent="0.25">
      <c r="P8453" s="3"/>
      <c r="Q8453" s="4"/>
      <c r="R8453" s="5"/>
      <c r="AC8453" s="6"/>
    </row>
    <row r="8454" spans="16:29" x14ac:dyDescent="0.25">
      <c r="P8454" s="3"/>
      <c r="Q8454" s="4"/>
      <c r="R8454" s="5"/>
      <c r="AC8454" s="6"/>
    </row>
    <row r="8455" spans="16:29" x14ac:dyDescent="0.25">
      <c r="P8455" s="3"/>
      <c r="Q8455" s="4"/>
      <c r="R8455" s="5"/>
      <c r="AC8455" s="6"/>
    </row>
    <row r="8456" spans="16:29" x14ac:dyDescent="0.25">
      <c r="P8456" s="3"/>
      <c r="Q8456" s="4"/>
      <c r="R8456" s="5"/>
      <c r="AC8456" s="6"/>
    </row>
    <row r="8457" spans="16:29" x14ac:dyDescent="0.25">
      <c r="P8457" s="3"/>
      <c r="Q8457" s="4"/>
      <c r="R8457" s="5"/>
      <c r="AC8457" s="6"/>
    </row>
    <row r="8458" spans="16:29" x14ac:dyDescent="0.25">
      <c r="P8458" s="3"/>
      <c r="Q8458" s="4"/>
      <c r="R8458" s="5"/>
      <c r="AC8458" s="6"/>
    </row>
    <row r="8459" spans="16:29" x14ac:dyDescent="0.25">
      <c r="P8459" s="3"/>
      <c r="Q8459" s="4"/>
      <c r="R8459" s="5"/>
      <c r="AC8459" s="6"/>
    </row>
    <row r="8460" spans="16:29" x14ac:dyDescent="0.25">
      <c r="P8460" s="3"/>
      <c r="Q8460" s="4"/>
      <c r="R8460" s="5"/>
      <c r="AC8460" s="6"/>
    </row>
    <row r="8461" spans="16:29" x14ac:dyDescent="0.25">
      <c r="P8461" s="3"/>
      <c r="Q8461" s="4"/>
      <c r="R8461" s="5"/>
      <c r="AC8461" s="6"/>
    </row>
    <row r="8462" spans="16:29" x14ac:dyDescent="0.25">
      <c r="P8462" s="3"/>
      <c r="Q8462" s="4"/>
      <c r="R8462" s="5"/>
      <c r="AC8462" s="6"/>
    </row>
    <row r="8463" spans="16:29" x14ac:dyDescent="0.25">
      <c r="P8463" s="3"/>
      <c r="Q8463" s="4"/>
      <c r="R8463" s="5"/>
      <c r="AC8463" s="6"/>
    </row>
    <row r="8464" spans="16:29" x14ac:dyDescent="0.25">
      <c r="P8464" s="3"/>
      <c r="Q8464" s="4"/>
      <c r="R8464" s="5"/>
      <c r="AC8464" s="6"/>
    </row>
    <row r="8465" spans="16:29" x14ac:dyDescent="0.25">
      <c r="P8465" s="3"/>
      <c r="Q8465" s="4"/>
      <c r="R8465" s="5"/>
      <c r="AC8465" s="6"/>
    </row>
    <row r="8466" spans="16:29" x14ac:dyDescent="0.25">
      <c r="P8466" s="3"/>
      <c r="Q8466" s="4"/>
      <c r="R8466" s="5"/>
      <c r="AC8466" s="6"/>
    </row>
    <row r="8467" spans="16:29" x14ac:dyDescent="0.25">
      <c r="P8467" s="3"/>
      <c r="Q8467" s="4"/>
      <c r="R8467" s="5"/>
      <c r="AC8467" s="6"/>
    </row>
    <row r="8468" spans="16:29" x14ac:dyDescent="0.25">
      <c r="P8468" s="3"/>
      <c r="Q8468" s="4"/>
      <c r="R8468" s="5"/>
      <c r="AC8468" s="6"/>
    </row>
    <row r="8469" spans="16:29" x14ac:dyDescent="0.25">
      <c r="P8469" s="3"/>
      <c r="Q8469" s="4"/>
      <c r="R8469" s="5"/>
      <c r="AC8469" s="6"/>
    </row>
    <row r="8470" spans="16:29" x14ac:dyDescent="0.25">
      <c r="P8470" s="3"/>
      <c r="Q8470" s="4"/>
      <c r="R8470" s="5"/>
      <c r="AC8470" s="6"/>
    </row>
    <row r="8471" spans="16:29" x14ac:dyDescent="0.25">
      <c r="P8471" s="3"/>
      <c r="Q8471" s="4"/>
      <c r="R8471" s="5"/>
      <c r="AC8471" s="6"/>
    </row>
    <row r="8472" spans="16:29" x14ac:dyDescent="0.25">
      <c r="P8472" s="3"/>
      <c r="Q8472" s="4"/>
      <c r="R8472" s="5"/>
      <c r="AC8472" s="6"/>
    </row>
    <row r="8473" spans="16:29" x14ac:dyDescent="0.25">
      <c r="P8473" s="3"/>
      <c r="Q8473" s="4"/>
      <c r="R8473" s="5"/>
      <c r="AC8473" s="6"/>
    </row>
    <row r="8474" spans="16:29" x14ac:dyDescent="0.25">
      <c r="P8474" s="3"/>
      <c r="Q8474" s="4"/>
      <c r="R8474" s="5"/>
      <c r="AC8474" s="6"/>
    </row>
    <row r="8475" spans="16:29" x14ac:dyDescent="0.25">
      <c r="P8475" s="3"/>
      <c r="Q8475" s="4"/>
      <c r="R8475" s="5"/>
      <c r="AC8475" s="6"/>
    </row>
    <row r="8476" spans="16:29" x14ac:dyDescent="0.25">
      <c r="P8476" s="3"/>
      <c r="Q8476" s="4"/>
      <c r="R8476" s="5"/>
      <c r="AC8476" s="6"/>
    </row>
    <row r="8477" spans="16:29" x14ac:dyDescent="0.25">
      <c r="P8477" s="3"/>
      <c r="Q8477" s="4"/>
      <c r="R8477" s="5"/>
      <c r="AC8477" s="6"/>
    </row>
    <row r="8478" spans="16:29" x14ac:dyDescent="0.25">
      <c r="P8478" s="3"/>
      <c r="Q8478" s="4"/>
      <c r="R8478" s="5"/>
      <c r="AC8478" s="6"/>
    </row>
    <row r="8479" spans="16:29" x14ac:dyDescent="0.25">
      <c r="P8479" s="3"/>
      <c r="Q8479" s="4"/>
      <c r="R8479" s="5"/>
      <c r="AC8479" s="6"/>
    </row>
    <row r="8480" spans="16:29" x14ac:dyDescent="0.25">
      <c r="P8480" s="3"/>
      <c r="Q8480" s="4"/>
      <c r="R8480" s="5"/>
      <c r="AC8480" s="6"/>
    </row>
    <row r="8481" spans="16:29" x14ac:dyDescent="0.25">
      <c r="P8481" s="3"/>
      <c r="Q8481" s="4"/>
      <c r="R8481" s="5"/>
      <c r="AC8481" s="6"/>
    </row>
    <row r="8482" spans="16:29" x14ac:dyDescent="0.25">
      <c r="P8482" s="3"/>
      <c r="Q8482" s="4"/>
      <c r="R8482" s="5"/>
      <c r="AC8482" s="6"/>
    </row>
    <row r="8483" spans="16:29" x14ac:dyDescent="0.25">
      <c r="P8483" s="3"/>
      <c r="Q8483" s="4"/>
      <c r="R8483" s="5"/>
      <c r="AC8483" s="6"/>
    </row>
    <row r="8484" spans="16:29" x14ac:dyDescent="0.25">
      <c r="P8484" s="3"/>
      <c r="Q8484" s="4"/>
      <c r="R8484" s="5"/>
      <c r="AC8484" s="6"/>
    </row>
    <row r="8485" spans="16:29" x14ac:dyDescent="0.25">
      <c r="P8485" s="3"/>
      <c r="Q8485" s="4"/>
      <c r="R8485" s="5"/>
      <c r="AC8485" s="6"/>
    </row>
    <row r="8486" spans="16:29" x14ac:dyDescent="0.25">
      <c r="P8486" s="3"/>
      <c r="Q8486" s="4"/>
      <c r="R8486" s="5"/>
      <c r="AC8486" s="6"/>
    </row>
    <row r="8487" spans="16:29" x14ac:dyDescent="0.25">
      <c r="P8487" s="3"/>
      <c r="Q8487" s="4"/>
      <c r="R8487" s="5"/>
      <c r="AC8487" s="6"/>
    </row>
    <row r="8488" spans="16:29" x14ac:dyDescent="0.25">
      <c r="P8488" s="3"/>
      <c r="Q8488" s="4"/>
      <c r="R8488" s="5"/>
      <c r="AC8488" s="6"/>
    </row>
    <row r="8489" spans="16:29" x14ac:dyDescent="0.25">
      <c r="P8489" s="3"/>
      <c r="Q8489" s="4"/>
      <c r="R8489" s="5"/>
      <c r="AC8489" s="6"/>
    </row>
    <row r="8490" spans="16:29" x14ac:dyDescent="0.25">
      <c r="P8490" s="3"/>
      <c r="Q8490" s="4"/>
      <c r="R8490" s="5"/>
      <c r="AC8490" s="6"/>
    </row>
    <row r="8491" spans="16:29" x14ac:dyDescent="0.25">
      <c r="P8491" s="3"/>
      <c r="Q8491" s="4"/>
      <c r="R8491" s="5"/>
      <c r="AC8491" s="6"/>
    </row>
    <row r="8492" spans="16:29" x14ac:dyDescent="0.25">
      <c r="P8492" s="3"/>
      <c r="Q8492" s="4"/>
      <c r="R8492" s="5"/>
      <c r="AC8492" s="6"/>
    </row>
    <row r="8493" spans="16:29" x14ac:dyDescent="0.25">
      <c r="P8493" s="3"/>
      <c r="Q8493" s="4"/>
      <c r="R8493" s="5"/>
      <c r="AC8493" s="6"/>
    </row>
    <row r="8494" spans="16:29" x14ac:dyDescent="0.25">
      <c r="P8494" s="3"/>
      <c r="Q8494" s="4"/>
      <c r="R8494" s="5"/>
      <c r="AC8494" s="6"/>
    </row>
    <row r="8495" spans="16:29" x14ac:dyDescent="0.25">
      <c r="P8495" s="3"/>
      <c r="Q8495" s="4"/>
      <c r="R8495" s="5"/>
      <c r="AC8495" s="6"/>
    </row>
    <row r="8496" spans="16:29" x14ac:dyDescent="0.25">
      <c r="P8496" s="3"/>
      <c r="Q8496" s="4"/>
      <c r="R8496" s="5"/>
      <c r="AC8496" s="6"/>
    </row>
    <row r="8497" spans="16:29" x14ac:dyDescent="0.25">
      <c r="P8497" s="3"/>
      <c r="Q8497" s="4"/>
      <c r="R8497" s="5"/>
      <c r="AC8497" s="6"/>
    </row>
    <row r="8498" spans="16:29" x14ac:dyDescent="0.25">
      <c r="P8498" s="3"/>
      <c r="Q8498" s="4"/>
      <c r="R8498" s="5"/>
      <c r="AC8498" s="6"/>
    </row>
    <row r="8499" spans="16:29" x14ac:dyDescent="0.25">
      <c r="P8499" s="3"/>
      <c r="Q8499" s="4"/>
      <c r="R8499" s="5"/>
      <c r="AC8499" s="6"/>
    </row>
    <row r="8500" spans="16:29" x14ac:dyDescent="0.25">
      <c r="P8500" s="3"/>
      <c r="Q8500" s="4"/>
      <c r="R8500" s="5"/>
      <c r="AC8500" s="6"/>
    </row>
    <row r="8501" spans="16:29" x14ac:dyDescent="0.25">
      <c r="P8501" s="3"/>
      <c r="Q8501" s="4"/>
      <c r="R8501" s="5"/>
      <c r="AC8501" s="6"/>
    </row>
    <row r="8502" spans="16:29" x14ac:dyDescent="0.25">
      <c r="P8502" s="3"/>
      <c r="Q8502" s="4"/>
      <c r="R8502" s="5"/>
      <c r="AC8502" s="6"/>
    </row>
    <row r="8503" spans="16:29" x14ac:dyDescent="0.25">
      <c r="P8503" s="3"/>
      <c r="Q8503" s="4"/>
      <c r="R8503" s="5"/>
      <c r="AC8503" s="6"/>
    </row>
    <row r="8504" spans="16:29" x14ac:dyDescent="0.25">
      <c r="P8504" s="3"/>
      <c r="Q8504" s="4"/>
      <c r="R8504" s="5"/>
      <c r="AC8504" s="6"/>
    </row>
    <row r="8505" spans="16:29" x14ac:dyDescent="0.25">
      <c r="P8505" s="3"/>
      <c r="Q8505" s="4"/>
      <c r="R8505" s="5"/>
      <c r="AC8505" s="6"/>
    </row>
    <row r="8506" spans="16:29" x14ac:dyDescent="0.25">
      <c r="P8506" s="3"/>
      <c r="Q8506" s="4"/>
      <c r="R8506" s="5"/>
      <c r="AC8506" s="6"/>
    </row>
    <row r="8507" spans="16:29" x14ac:dyDescent="0.25">
      <c r="P8507" s="3"/>
      <c r="Q8507" s="4"/>
      <c r="R8507" s="5"/>
      <c r="AC8507" s="6"/>
    </row>
    <row r="8508" spans="16:29" x14ac:dyDescent="0.25">
      <c r="P8508" s="3"/>
      <c r="Q8508" s="4"/>
      <c r="R8508" s="5"/>
      <c r="AC8508" s="6"/>
    </row>
    <row r="8509" spans="16:29" x14ac:dyDescent="0.25">
      <c r="P8509" s="3"/>
      <c r="Q8509" s="4"/>
      <c r="R8509" s="5"/>
      <c r="AC8509" s="6"/>
    </row>
    <row r="8510" spans="16:29" x14ac:dyDescent="0.25">
      <c r="P8510" s="3"/>
      <c r="Q8510" s="4"/>
      <c r="R8510" s="5"/>
      <c r="AC8510" s="6"/>
    </row>
    <row r="8511" spans="16:29" x14ac:dyDescent="0.25">
      <c r="P8511" s="3"/>
      <c r="Q8511" s="4"/>
      <c r="R8511" s="5"/>
      <c r="AC8511" s="6"/>
    </row>
    <row r="8512" spans="16:29" x14ac:dyDescent="0.25">
      <c r="P8512" s="3"/>
      <c r="Q8512" s="4"/>
      <c r="R8512" s="5"/>
      <c r="AC8512" s="6"/>
    </row>
    <row r="8513" spans="16:29" x14ac:dyDescent="0.25">
      <c r="P8513" s="3"/>
      <c r="Q8513" s="4"/>
      <c r="R8513" s="5"/>
      <c r="AC8513" s="6"/>
    </row>
    <row r="8514" spans="16:29" x14ac:dyDescent="0.25">
      <c r="P8514" s="3"/>
      <c r="Q8514" s="4"/>
      <c r="R8514" s="5"/>
      <c r="AC8514" s="6"/>
    </row>
    <row r="8515" spans="16:29" x14ac:dyDescent="0.25">
      <c r="P8515" s="3"/>
      <c r="Q8515" s="4"/>
      <c r="R8515" s="5"/>
      <c r="AC8515" s="6"/>
    </row>
    <row r="8516" spans="16:29" x14ac:dyDescent="0.25">
      <c r="P8516" s="3"/>
      <c r="Q8516" s="4"/>
      <c r="R8516" s="5"/>
      <c r="AC8516" s="6"/>
    </row>
    <row r="8517" spans="16:29" x14ac:dyDescent="0.25">
      <c r="P8517" s="3"/>
      <c r="Q8517" s="4"/>
      <c r="R8517" s="5"/>
      <c r="AC8517" s="6"/>
    </row>
    <row r="8518" spans="16:29" x14ac:dyDescent="0.25">
      <c r="P8518" s="3"/>
      <c r="Q8518" s="4"/>
      <c r="R8518" s="5"/>
      <c r="AC8518" s="6"/>
    </row>
    <row r="8519" spans="16:29" x14ac:dyDescent="0.25">
      <c r="P8519" s="3"/>
      <c r="Q8519" s="4"/>
      <c r="R8519" s="5"/>
      <c r="AC8519" s="6"/>
    </row>
    <row r="8520" spans="16:29" x14ac:dyDescent="0.25">
      <c r="P8520" s="3"/>
      <c r="Q8520" s="4"/>
      <c r="R8520" s="5"/>
      <c r="AC8520" s="6"/>
    </row>
    <row r="8521" spans="16:29" x14ac:dyDescent="0.25">
      <c r="P8521" s="3"/>
      <c r="Q8521" s="4"/>
      <c r="R8521" s="5"/>
      <c r="AC8521" s="6"/>
    </row>
    <row r="8522" spans="16:29" x14ac:dyDescent="0.25">
      <c r="P8522" s="3"/>
      <c r="Q8522" s="4"/>
      <c r="R8522" s="5"/>
      <c r="AC8522" s="6"/>
    </row>
    <row r="8523" spans="16:29" x14ac:dyDescent="0.25">
      <c r="P8523" s="3"/>
      <c r="Q8523" s="4"/>
      <c r="R8523" s="5"/>
      <c r="AC8523" s="6"/>
    </row>
    <row r="8524" spans="16:29" x14ac:dyDescent="0.25">
      <c r="P8524" s="3"/>
      <c r="Q8524" s="4"/>
      <c r="R8524" s="5"/>
      <c r="AC8524" s="6"/>
    </row>
    <row r="8525" spans="16:29" x14ac:dyDescent="0.25">
      <c r="P8525" s="3"/>
      <c r="Q8525" s="4"/>
      <c r="R8525" s="5"/>
      <c r="AC8525" s="6"/>
    </row>
    <row r="8526" spans="16:29" x14ac:dyDescent="0.25">
      <c r="P8526" s="3"/>
      <c r="Q8526" s="4"/>
      <c r="R8526" s="5"/>
      <c r="AC8526" s="6"/>
    </row>
    <row r="8527" spans="16:29" x14ac:dyDescent="0.25">
      <c r="P8527" s="3"/>
      <c r="Q8527" s="4"/>
      <c r="R8527" s="5"/>
      <c r="AC8527" s="6"/>
    </row>
    <row r="8528" spans="16:29" x14ac:dyDescent="0.25">
      <c r="P8528" s="3"/>
      <c r="Q8528" s="4"/>
      <c r="R8528" s="5"/>
      <c r="AC8528" s="6"/>
    </row>
    <row r="8529" spans="16:29" x14ac:dyDescent="0.25">
      <c r="P8529" s="3"/>
      <c r="Q8529" s="4"/>
      <c r="R8529" s="5"/>
      <c r="AC8529" s="6"/>
    </row>
    <row r="8530" spans="16:29" x14ac:dyDescent="0.25">
      <c r="P8530" s="3"/>
      <c r="Q8530" s="4"/>
      <c r="R8530" s="5"/>
      <c r="AC8530" s="6"/>
    </row>
    <row r="8531" spans="16:29" x14ac:dyDescent="0.25">
      <c r="P8531" s="3"/>
      <c r="Q8531" s="4"/>
      <c r="R8531" s="5"/>
      <c r="AC8531" s="6"/>
    </row>
    <row r="8532" spans="16:29" x14ac:dyDescent="0.25">
      <c r="P8532" s="3"/>
      <c r="Q8532" s="4"/>
      <c r="R8532" s="5"/>
      <c r="AC8532" s="6"/>
    </row>
    <row r="8533" spans="16:29" x14ac:dyDescent="0.25">
      <c r="P8533" s="3"/>
      <c r="Q8533" s="4"/>
      <c r="R8533" s="5"/>
      <c r="AC8533" s="6"/>
    </row>
    <row r="8534" spans="16:29" x14ac:dyDescent="0.25">
      <c r="P8534" s="3"/>
      <c r="Q8534" s="4"/>
      <c r="R8534" s="5"/>
      <c r="AC8534" s="6"/>
    </row>
    <row r="8535" spans="16:29" x14ac:dyDescent="0.25">
      <c r="P8535" s="3"/>
      <c r="Q8535" s="4"/>
      <c r="R8535" s="5"/>
      <c r="AC8535" s="6"/>
    </row>
    <row r="8536" spans="16:29" x14ac:dyDescent="0.25">
      <c r="P8536" s="3"/>
      <c r="Q8536" s="4"/>
      <c r="R8536" s="5"/>
      <c r="AC8536" s="6"/>
    </row>
    <row r="8537" spans="16:29" x14ac:dyDescent="0.25">
      <c r="P8537" s="3"/>
      <c r="Q8537" s="4"/>
      <c r="R8537" s="5"/>
      <c r="AC8537" s="6"/>
    </row>
    <row r="8538" spans="16:29" x14ac:dyDescent="0.25">
      <c r="P8538" s="3"/>
      <c r="Q8538" s="4"/>
      <c r="R8538" s="5"/>
      <c r="AC8538" s="6"/>
    </row>
    <row r="8539" spans="16:29" x14ac:dyDescent="0.25">
      <c r="P8539" s="3"/>
      <c r="Q8539" s="4"/>
      <c r="R8539" s="5"/>
      <c r="AC8539" s="6"/>
    </row>
    <row r="8540" spans="16:29" x14ac:dyDescent="0.25">
      <c r="P8540" s="3"/>
      <c r="Q8540" s="4"/>
      <c r="R8540" s="5"/>
      <c r="AC8540" s="6"/>
    </row>
    <row r="8541" spans="16:29" x14ac:dyDescent="0.25">
      <c r="P8541" s="3"/>
      <c r="Q8541" s="4"/>
      <c r="R8541" s="5"/>
      <c r="AC8541" s="6"/>
    </row>
    <row r="8542" spans="16:29" x14ac:dyDescent="0.25">
      <c r="P8542" s="3"/>
      <c r="Q8542" s="4"/>
      <c r="R8542" s="5"/>
      <c r="AC8542" s="6"/>
    </row>
    <row r="8543" spans="16:29" x14ac:dyDescent="0.25">
      <c r="P8543" s="3"/>
      <c r="Q8543" s="4"/>
      <c r="R8543" s="5"/>
      <c r="AC8543" s="6"/>
    </row>
    <row r="8544" spans="16:29" x14ac:dyDescent="0.25">
      <c r="P8544" s="3"/>
      <c r="Q8544" s="4"/>
      <c r="R8544" s="5"/>
      <c r="AC8544" s="6"/>
    </row>
    <row r="8545" spans="16:29" x14ac:dyDescent="0.25">
      <c r="P8545" s="3"/>
      <c r="Q8545" s="4"/>
      <c r="R8545" s="5"/>
      <c r="AC8545" s="6"/>
    </row>
    <row r="8546" spans="16:29" x14ac:dyDescent="0.25">
      <c r="P8546" s="3"/>
      <c r="Q8546" s="4"/>
      <c r="R8546" s="5"/>
      <c r="AC8546" s="6"/>
    </row>
    <row r="8547" spans="16:29" x14ac:dyDescent="0.25">
      <c r="P8547" s="3"/>
      <c r="Q8547" s="4"/>
      <c r="R8547" s="5"/>
      <c r="AC8547" s="6"/>
    </row>
    <row r="8548" spans="16:29" x14ac:dyDescent="0.25">
      <c r="P8548" s="3"/>
      <c r="Q8548" s="4"/>
      <c r="R8548" s="5"/>
      <c r="AC8548" s="6"/>
    </row>
    <row r="8549" spans="16:29" x14ac:dyDescent="0.25">
      <c r="P8549" s="3"/>
      <c r="Q8549" s="4"/>
      <c r="R8549" s="5"/>
      <c r="AC8549" s="6"/>
    </row>
    <row r="8550" spans="16:29" x14ac:dyDescent="0.25">
      <c r="P8550" s="3"/>
      <c r="Q8550" s="4"/>
      <c r="R8550" s="5"/>
      <c r="AC8550" s="6"/>
    </row>
    <row r="8551" spans="16:29" x14ac:dyDescent="0.25">
      <c r="P8551" s="3"/>
      <c r="Q8551" s="4"/>
      <c r="R8551" s="5"/>
      <c r="AC8551" s="6"/>
    </row>
    <row r="8552" spans="16:29" x14ac:dyDescent="0.25">
      <c r="P8552" s="3"/>
      <c r="Q8552" s="4"/>
      <c r="R8552" s="5"/>
      <c r="AC8552" s="6"/>
    </row>
    <row r="8553" spans="16:29" x14ac:dyDescent="0.25">
      <c r="P8553" s="3"/>
      <c r="Q8553" s="4"/>
      <c r="R8553" s="5"/>
      <c r="AC8553" s="6"/>
    </row>
    <row r="8554" spans="16:29" x14ac:dyDescent="0.25">
      <c r="P8554" s="3"/>
      <c r="Q8554" s="4"/>
      <c r="R8554" s="5"/>
      <c r="AC8554" s="6"/>
    </row>
    <row r="8555" spans="16:29" x14ac:dyDescent="0.25">
      <c r="P8555" s="3"/>
      <c r="Q8555" s="4"/>
      <c r="R8555" s="5"/>
      <c r="AC8555" s="6"/>
    </row>
    <row r="8556" spans="16:29" x14ac:dyDescent="0.25">
      <c r="P8556" s="3"/>
      <c r="Q8556" s="4"/>
      <c r="R8556" s="5"/>
      <c r="AC8556" s="6"/>
    </row>
    <row r="8557" spans="16:29" x14ac:dyDescent="0.25">
      <c r="P8557" s="3"/>
      <c r="Q8557" s="4"/>
      <c r="R8557" s="5"/>
      <c r="AC8557" s="6"/>
    </row>
    <row r="8558" spans="16:29" x14ac:dyDescent="0.25">
      <c r="P8558" s="3"/>
      <c r="Q8558" s="4"/>
      <c r="R8558" s="5"/>
      <c r="AC8558" s="6"/>
    </row>
    <row r="8559" spans="16:29" x14ac:dyDescent="0.25">
      <c r="P8559" s="3"/>
      <c r="Q8559" s="4"/>
      <c r="R8559" s="5"/>
      <c r="AC8559" s="6"/>
    </row>
    <row r="8560" spans="16:29" x14ac:dyDescent="0.25">
      <c r="P8560" s="3"/>
      <c r="Q8560" s="4"/>
      <c r="R8560" s="5"/>
      <c r="AC8560" s="6"/>
    </row>
    <row r="8561" spans="16:29" x14ac:dyDescent="0.25">
      <c r="P8561" s="3"/>
      <c r="Q8561" s="4"/>
      <c r="R8561" s="5"/>
      <c r="AC8561" s="6"/>
    </row>
    <row r="8562" spans="16:29" x14ac:dyDescent="0.25">
      <c r="P8562" s="3"/>
      <c r="Q8562" s="4"/>
      <c r="R8562" s="5"/>
      <c r="AC8562" s="6"/>
    </row>
    <row r="8563" spans="16:29" x14ac:dyDescent="0.25">
      <c r="P8563" s="3"/>
      <c r="Q8563" s="4"/>
      <c r="R8563" s="5"/>
      <c r="AC8563" s="6"/>
    </row>
    <row r="8564" spans="16:29" x14ac:dyDescent="0.25">
      <c r="P8564" s="3"/>
      <c r="Q8564" s="4"/>
      <c r="R8564" s="5"/>
      <c r="AC8564" s="6"/>
    </row>
    <row r="8565" spans="16:29" x14ac:dyDescent="0.25">
      <c r="P8565" s="3"/>
      <c r="Q8565" s="4"/>
      <c r="R8565" s="5"/>
      <c r="AC8565" s="6"/>
    </row>
    <row r="8566" spans="16:29" x14ac:dyDescent="0.25">
      <c r="P8566" s="3"/>
      <c r="Q8566" s="4"/>
      <c r="R8566" s="5"/>
      <c r="AC8566" s="6"/>
    </row>
    <row r="8567" spans="16:29" x14ac:dyDescent="0.25">
      <c r="P8567" s="3"/>
      <c r="Q8567" s="4"/>
      <c r="R8567" s="5"/>
      <c r="AC8567" s="6"/>
    </row>
    <row r="8568" spans="16:29" x14ac:dyDescent="0.25">
      <c r="P8568" s="3"/>
      <c r="Q8568" s="4"/>
      <c r="R8568" s="5"/>
      <c r="AC8568" s="6"/>
    </row>
    <row r="8569" spans="16:29" x14ac:dyDescent="0.25">
      <c r="P8569" s="3"/>
      <c r="Q8569" s="4"/>
      <c r="R8569" s="5"/>
      <c r="AC8569" s="6"/>
    </row>
    <row r="8570" spans="16:29" x14ac:dyDescent="0.25">
      <c r="P8570" s="3"/>
      <c r="Q8570" s="4"/>
      <c r="R8570" s="5"/>
      <c r="AC8570" s="6"/>
    </row>
    <row r="8571" spans="16:29" x14ac:dyDescent="0.25">
      <c r="P8571" s="3"/>
      <c r="Q8571" s="4"/>
      <c r="R8571" s="5"/>
      <c r="AC8571" s="6"/>
    </row>
    <row r="8572" spans="16:29" x14ac:dyDescent="0.25">
      <c r="P8572" s="3"/>
      <c r="Q8572" s="4"/>
      <c r="R8572" s="5"/>
      <c r="AC8572" s="6"/>
    </row>
    <row r="8573" spans="16:29" x14ac:dyDescent="0.25">
      <c r="P8573" s="3"/>
      <c r="Q8573" s="4"/>
      <c r="R8573" s="5"/>
      <c r="AC8573" s="6"/>
    </row>
    <row r="8574" spans="16:29" x14ac:dyDescent="0.25">
      <c r="P8574" s="3"/>
      <c r="Q8574" s="4"/>
      <c r="R8574" s="5"/>
      <c r="AC8574" s="6"/>
    </row>
    <row r="8575" spans="16:29" x14ac:dyDescent="0.25">
      <c r="P8575" s="3"/>
      <c r="Q8575" s="4"/>
      <c r="R8575" s="5"/>
      <c r="AC8575" s="6"/>
    </row>
    <row r="8576" spans="16:29" x14ac:dyDescent="0.25">
      <c r="P8576" s="3"/>
      <c r="Q8576" s="4"/>
      <c r="R8576" s="5"/>
      <c r="AC8576" s="6"/>
    </row>
    <row r="8577" spans="16:29" x14ac:dyDescent="0.25">
      <c r="P8577" s="3"/>
      <c r="Q8577" s="4"/>
      <c r="R8577" s="5"/>
      <c r="AC8577" s="6"/>
    </row>
    <row r="8578" spans="16:29" x14ac:dyDescent="0.25">
      <c r="P8578" s="3"/>
      <c r="Q8578" s="4"/>
      <c r="R8578" s="5"/>
      <c r="AC8578" s="6"/>
    </row>
    <row r="8579" spans="16:29" x14ac:dyDescent="0.25">
      <c r="P8579" s="3"/>
      <c r="Q8579" s="4"/>
      <c r="R8579" s="5"/>
      <c r="AC8579" s="6"/>
    </row>
    <row r="8580" spans="16:29" x14ac:dyDescent="0.25">
      <c r="P8580" s="3"/>
      <c r="Q8580" s="4"/>
      <c r="R8580" s="5"/>
      <c r="AC8580" s="6"/>
    </row>
    <row r="8581" spans="16:29" x14ac:dyDescent="0.25">
      <c r="P8581" s="3"/>
      <c r="Q8581" s="4"/>
      <c r="R8581" s="5"/>
      <c r="AC8581" s="6"/>
    </row>
    <row r="8582" spans="16:29" x14ac:dyDescent="0.25">
      <c r="P8582" s="3"/>
      <c r="Q8582" s="4"/>
      <c r="R8582" s="5"/>
      <c r="AC8582" s="6"/>
    </row>
    <row r="8583" spans="16:29" x14ac:dyDescent="0.25">
      <c r="P8583" s="3"/>
      <c r="Q8583" s="4"/>
      <c r="R8583" s="5"/>
      <c r="AC8583" s="6"/>
    </row>
    <row r="8584" spans="16:29" x14ac:dyDescent="0.25">
      <c r="P8584" s="3"/>
      <c r="Q8584" s="4"/>
      <c r="R8584" s="5"/>
      <c r="AC8584" s="6"/>
    </row>
    <row r="8585" spans="16:29" x14ac:dyDescent="0.25">
      <c r="P8585" s="3"/>
      <c r="Q8585" s="4"/>
      <c r="R8585" s="5"/>
      <c r="AC8585" s="6"/>
    </row>
    <row r="8586" spans="16:29" x14ac:dyDescent="0.25">
      <c r="P8586" s="3"/>
      <c r="Q8586" s="4"/>
      <c r="R8586" s="5"/>
      <c r="AC8586" s="6"/>
    </row>
    <row r="8587" spans="16:29" x14ac:dyDescent="0.25">
      <c r="P8587" s="3"/>
      <c r="Q8587" s="4"/>
      <c r="R8587" s="5"/>
      <c r="AC8587" s="6"/>
    </row>
    <row r="8588" spans="16:29" x14ac:dyDescent="0.25">
      <c r="P8588" s="3"/>
      <c r="Q8588" s="4"/>
      <c r="R8588" s="5"/>
      <c r="AC8588" s="6"/>
    </row>
    <row r="8589" spans="16:29" x14ac:dyDescent="0.25">
      <c r="P8589" s="3"/>
      <c r="Q8589" s="4"/>
      <c r="R8589" s="5"/>
      <c r="AC8589" s="6"/>
    </row>
    <row r="8590" spans="16:29" x14ac:dyDescent="0.25">
      <c r="P8590" s="3"/>
      <c r="Q8590" s="4"/>
      <c r="R8590" s="5"/>
      <c r="AC8590" s="6"/>
    </row>
    <row r="8591" spans="16:29" x14ac:dyDescent="0.25">
      <c r="P8591" s="3"/>
      <c r="Q8591" s="4"/>
      <c r="R8591" s="5"/>
      <c r="AC8591" s="6"/>
    </row>
    <row r="8592" spans="16:29" x14ac:dyDescent="0.25">
      <c r="P8592" s="3"/>
      <c r="Q8592" s="4"/>
      <c r="R8592" s="5"/>
      <c r="AC8592" s="6"/>
    </row>
    <row r="8593" spans="16:29" x14ac:dyDescent="0.25">
      <c r="P8593" s="3"/>
      <c r="Q8593" s="4"/>
      <c r="R8593" s="5"/>
      <c r="AC8593" s="6"/>
    </row>
    <row r="8594" spans="16:29" x14ac:dyDescent="0.25">
      <c r="P8594" s="3"/>
      <c r="Q8594" s="4"/>
      <c r="R8594" s="5"/>
      <c r="AC8594" s="6"/>
    </row>
    <row r="8595" spans="16:29" x14ac:dyDescent="0.25">
      <c r="P8595" s="3"/>
      <c r="Q8595" s="4"/>
      <c r="R8595" s="5"/>
      <c r="AC8595" s="6"/>
    </row>
    <row r="8596" spans="16:29" x14ac:dyDescent="0.25">
      <c r="P8596" s="3"/>
      <c r="Q8596" s="4"/>
      <c r="R8596" s="5"/>
      <c r="AC8596" s="6"/>
    </row>
    <row r="8597" spans="16:29" x14ac:dyDescent="0.25">
      <c r="P8597" s="3"/>
      <c r="Q8597" s="4"/>
      <c r="R8597" s="5"/>
      <c r="AC8597" s="6"/>
    </row>
    <row r="8598" spans="16:29" x14ac:dyDescent="0.25">
      <c r="P8598" s="3"/>
      <c r="Q8598" s="4"/>
      <c r="R8598" s="5"/>
      <c r="AC8598" s="6"/>
    </row>
    <row r="8599" spans="16:29" x14ac:dyDescent="0.25">
      <c r="P8599" s="3"/>
      <c r="Q8599" s="4"/>
      <c r="R8599" s="5"/>
      <c r="AC8599" s="6"/>
    </row>
    <row r="8600" spans="16:29" x14ac:dyDescent="0.25">
      <c r="P8600" s="3"/>
      <c r="Q8600" s="4"/>
      <c r="R8600" s="5"/>
      <c r="AC8600" s="6"/>
    </row>
    <row r="8601" spans="16:29" x14ac:dyDescent="0.25">
      <c r="P8601" s="3"/>
      <c r="Q8601" s="4"/>
      <c r="R8601" s="5"/>
      <c r="AC8601" s="6"/>
    </row>
    <row r="8602" spans="16:29" x14ac:dyDescent="0.25">
      <c r="P8602" s="3"/>
      <c r="Q8602" s="4"/>
      <c r="R8602" s="5"/>
      <c r="AC8602" s="6"/>
    </row>
    <row r="8603" spans="16:29" x14ac:dyDescent="0.25">
      <c r="P8603" s="3"/>
      <c r="Q8603" s="4"/>
      <c r="R8603" s="5"/>
      <c r="AC8603" s="6"/>
    </row>
    <row r="8604" spans="16:29" x14ac:dyDescent="0.25">
      <c r="P8604" s="3"/>
      <c r="Q8604" s="4"/>
      <c r="R8604" s="5"/>
      <c r="AC8604" s="6"/>
    </row>
    <row r="8605" spans="16:29" x14ac:dyDescent="0.25">
      <c r="P8605" s="3"/>
      <c r="Q8605" s="4"/>
      <c r="R8605" s="5"/>
      <c r="AC8605" s="6"/>
    </row>
    <row r="8606" spans="16:29" x14ac:dyDescent="0.25">
      <c r="P8606" s="3"/>
      <c r="Q8606" s="4"/>
      <c r="R8606" s="5"/>
      <c r="AC8606" s="6"/>
    </row>
    <row r="8607" spans="16:29" x14ac:dyDescent="0.25">
      <c r="P8607" s="3"/>
      <c r="Q8607" s="4"/>
      <c r="R8607" s="5"/>
      <c r="AC8607" s="6"/>
    </row>
    <row r="8608" spans="16:29" x14ac:dyDescent="0.25">
      <c r="P8608" s="3"/>
      <c r="Q8608" s="4"/>
      <c r="R8608" s="5"/>
      <c r="AC8608" s="6"/>
    </row>
    <row r="8609" spans="16:29" x14ac:dyDescent="0.25">
      <c r="P8609" s="3"/>
      <c r="Q8609" s="4"/>
      <c r="R8609" s="5"/>
      <c r="AC8609" s="6"/>
    </row>
    <row r="8610" spans="16:29" x14ac:dyDescent="0.25">
      <c r="P8610" s="3"/>
      <c r="Q8610" s="4"/>
      <c r="R8610" s="5"/>
      <c r="AC8610" s="6"/>
    </row>
    <row r="8611" spans="16:29" x14ac:dyDescent="0.25">
      <c r="P8611" s="3"/>
      <c r="Q8611" s="4"/>
      <c r="R8611" s="5"/>
      <c r="AC8611" s="6"/>
    </row>
    <row r="8612" spans="16:29" x14ac:dyDescent="0.25">
      <c r="P8612" s="3"/>
      <c r="Q8612" s="4"/>
      <c r="R8612" s="5"/>
      <c r="AC8612" s="6"/>
    </row>
    <row r="8613" spans="16:29" x14ac:dyDescent="0.25">
      <c r="P8613" s="3"/>
      <c r="Q8613" s="4"/>
      <c r="R8613" s="5"/>
      <c r="AC8613" s="6"/>
    </row>
    <row r="8614" spans="16:29" x14ac:dyDescent="0.25">
      <c r="P8614" s="3"/>
      <c r="Q8614" s="4"/>
      <c r="R8614" s="5"/>
      <c r="AC8614" s="6"/>
    </row>
    <row r="8615" spans="16:29" x14ac:dyDescent="0.25">
      <c r="P8615" s="3"/>
      <c r="Q8615" s="4"/>
      <c r="R8615" s="5"/>
      <c r="AC8615" s="6"/>
    </row>
    <row r="8616" spans="16:29" x14ac:dyDescent="0.25">
      <c r="P8616" s="3"/>
      <c r="Q8616" s="4"/>
      <c r="R8616" s="5"/>
      <c r="AC8616" s="6"/>
    </row>
    <row r="8617" spans="16:29" x14ac:dyDescent="0.25">
      <c r="P8617" s="3"/>
      <c r="Q8617" s="4"/>
      <c r="R8617" s="5"/>
      <c r="AC8617" s="6"/>
    </row>
    <row r="8618" spans="16:29" x14ac:dyDescent="0.25">
      <c r="P8618" s="3"/>
      <c r="Q8618" s="4"/>
      <c r="R8618" s="5"/>
      <c r="AC8618" s="6"/>
    </row>
    <row r="8619" spans="16:29" x14ac:dyDescent="0.25">
      <c r="P8619" s="3"/>
      <c r="Q8619" s="4"/>
      <c r="R8619" s="5"/>
      <c r="AC8619" s="6"/>
    </row>
    <row r="8620" spans="16:29" x14ac:dyDescent="0.25">
      <c r="P8620" s="3"/>
      <c r="Q8620" s="4"/>
      <c r="R8620" s="5"/>
      <c r="AC8620" s="6"/>
    </row>
    <row r="8621" spans="16:29" x14ac:dyDescent="0.25">
      <c r="P8621" s="3"/>
      <c r="Q8621" s="4"/>
      <c r="R8621" s="5"/>
      <c r="AC8621" s="6"/>
    </row>
    <row r="8622" spans="16:29" x14ac:dyDescent="0.25">
      <c r="P8622" s="3"/>
      <c r="Q8622" s="4"/>
      <c r="R8622" s="5"/>
      <c r="AC8622" s="6"/>
    </row>
    <row r="8623" spans="16:29" x14ac:dyDescent="0.25">
      <c r="P8623" s="3"/>
      <c r="Q8623" s="4"/>
      <c r="R8623" s="5"/>
      <c r="AC8623" s="6"/>
    </row>
    <row r="8624" spans="16:29" x14ac:dyDescent="0.25">
      <c r="P8624" s="3"/>
      <c r="Q8624" s="4"/>
      <c r="R8624" s="5"/>
      <c r="AC8624" s="6"/>
    </row>
    <row r="8625" spans="16:29" x14ac:dyDescent="0.25">
      <c r="P8625" s="3"/>
      <c r="Q8625" s="4"/>
      <c r="R8625" s="5"/>
      <c r="AC8625" s="6"/>
    </row>
    <row r="8626" spans="16:29" x14ac:dyDescent="0.25">
      <c r="P8626" s="3"/>
      <c r="Q8626" s="4"/>
      <c r="R8626" s="5"/>
      <c r="AC8626" s="6"/>
    </row>
    <row r="8627" spans="16:29" x14ac:dyDescent="0.25">
      <c r="P8627" s="3"/>
      <c r="Q8627" s="4"/>
      <c r="R8627" s="5"/>
      <c r="AC8627" s="6"/>
    </row>
    <row r="8628" spans="16:29" x14ac:dyDescent="0.25">
      <c r="P8628" s="3"/>
      <c r="Q8628" s="4"/>
      <c r="R8628" s="5"/>
      <c r="AC8628" s="6"/>
    </row>
    <row r="8629" spans="16:29" x14ac:dyDescent="0.25">
      <c r="P8629" s="3"/>
      <c r="Q8629" s="4"/>
      <c r="R8629" s="5"/>
      <c r="AC8629" s="6"/>
    </row>
    <row r="8630" spans="16:29" x14ac:dyDescent="0.25">
      <c r="P8630" s="3"/>
      <c r="Q8630" s="4"/>
      <c r="R8630" s="5"/>
      <c r="AC8630" s="6"/>
    </row>
    <row r="8631" spans="16:29" x14ac:dyDescent="0.25">
      <c r="P8631" s="3"/>
      <c r="Q8631" s="4"/>
      <c r="R8631" s="5"/>
      <c r="AC8631" s="6"/>
    </row>
    <row r="8632" spans="16:29" x14ac:dyDescent="0.25">
      <c r="P8632" s="3"/>
      <c r="Q8632" s="4"/>
      <c r="R8632" s="5"/>
      <c r="AC8632" s="6"/>
    </row>
    <row r="8633" spans="16:29" x14ac:dyDescent="0.25">
      <c r="P8633" s="3"/>
      <c r="Q8633" s="4"/>
      <c r="R8633" s="5"/>
      <c r="AC8633" s="6"/>
    </row>
    <row r="8634" spans="16:29" x14ac:dyDescent="0.25">
      <c r="P8634" s="3"/>
      <c r="Q8634" s="4"/>
      <c r="R8634" s="5"/>
      <c r="AC8634" s="6"/>
    </row>
    <row r="8635" spans="16:29" x14ac:dyDescent="0.25">
      <c r="P8635" s="3"/>
      <c r="Q8635" s="4"/>
      <c r="R8635" s="5"/>
      <c r="AC8635" s="6"/>
    </row>
    <row r="8636" spans="16:29" x14ac:dyDescent="0.25">
      <c r="P8636" s="3"/>
      <c r="Q8636" s="4"/>
      <c r="R8636" s="5"/>
      <c r="AC8636" s="6"/>
    </row>
    <row r="8637" spans="16:29" x14ac:dyDescent="0.25">
      <c r="P8637" s="3"/>
      <c r="Q8637" s="4"/>
      <c r="R8637" s="5"/>
      <c r="AC8637" s="6"/>
    </row>
    <row r="8638" spans="16:29" x14ac:dyDescent="0.25">
      <c r="P8638" s="3"/>
      <c r="Q8638" s="4"/>
      <c r="R8638" s="5"/>
      <c r="AC8638" s="6"/>
    </row>
    <row r="8639" spans="16:29" x14ac:dyDescent="0.25">
      <c r="P8639" s="3"/>
      <c r="Q8639" s="4"/>
      <c r="R8639" s="5"/>
      <c r="AC8639" s="6"/>
    </row>
    <row r="8640" spans="16:29" x14ac:dyDescent="0.25">
      <c r="P8640" s="3"/>
      <c r="Q8640" s="4"/>
      <c r="R8640" s="5"/>
      <c r="AC8640" s="6"/>
    </row>
    <row r="8641" spans="16:29" x14ac:dyDescent="0.25">
      <c r="P8641" s="3"/>
      <c r="Q8641" s="4"/>
      <c r="R8641" s="5"/>
      <c r="AC8641" s="6"/>
    </row>
    <row r="8642" spans="16:29" x14ac:dyDescent="0.25">
      <c r="P8642" s="3"/>
      <c r="Q8642" s="4"/>
      <c r="R8642" s="5"/>
      <c r="AC8642" s="6"/>
    </row>
    <row r="8643" spans="16:29" x14ac:dyDescent="0.25">
      <c r="P8643" s="3"/>
      <c r="Q8643" s="4"/>
      <c r="R8643" s="5"/>
      <c r="AC8643" s="6"/>
    </row>
    <row r="8644" spans="16:29" x14ac:dyDescent="0.25">
      <c r="P8644" s="3"/>
      <c r="Q8644" s="4"/>
      <c r="R8644" s="5"/>
      <c r="AC8644" s="6"/>
    </row>
    <row r="8645" spans="16:29" x14ac:dyDescent="0.25">
      <c r="P8645" s="3"/>
      <c r="Q8645" s="4"/>
      <c r="R8645" s="5"/>
      <c r="AC8645" s="6"/>
    </row>
    <row r="8646" spans="16:29" x14ac:dyDescent="0.25">
      <c r="P8646" s="3"/>
      <c r="Q8646" s="4"/>
      <c r="R8646" s="5"/>
      <c r="AC8646" s="6"/>
    </row>
    <row r="8647" spans="16:29" x14ac:dyDescent="0.25">
      <c r="P8647" s="3"/>
      <c r="Q8647" s="4"/>
      <c r="R8647" s="5"/>
      <c r="AC8647" s="6"/>
    </row>
    <row r="8648" spans="16:29" x14ac:dyDescent="0.25">
      <c r="P8648" s="3"/>
      <c r="Q8648" s="4"/>
      <c r="R8648" s="5"/>
      <c r="AC8648" s="6"/>
    </row>
    <row r="8649" spans="16:29" x14ac:dyDescent="0.25">
      <c r="P8649" s="3"/>
      <c r="Q8649" s="4"/>
      <c r="R8649" s="5"/>
      <c r="AC8649" s="6"/>
    </row>
    <row r="8650" spans="16:29" x14ac:dyDescent="0.25">
      <c r="P8650" s="3"/>
      <c r="Q8650" s="4"/>
      <c r="R8650" s="5"/>
      <c r="AC8650" s="6"/>
    </row>
    <row r="8651" spans="16:29" x14ac:dyDescent="0.25">
      <c r="P8651" s="3"/>
      <c r="Q8651" s="4"/>
      <c r="R8651" s="5"/>
      <c r="AC8651" s="6"/>
    </row>
    <row r="8652" spans="16:29" x14ac:dyDescent="0.25">
      <c r="P8652" s="3"/>
      <c r="Q8652" s="4"/>
      <c r="R8652" s="5"/>
      <c r="AC8652" s="6"/>
    </row>
    <row r="8653" spans="16:29" x14ac:dyDescent="0.25">
      <c r="P8653" s="3"/>
      <c r="Q8653" s="4"/>
      <c r="R8653" s="5"/>
      <c r="AC8653" s="6"/>
    </row>
    <row r="8654" spans="16:29" x14ac:dyDescent="0.25">
      <c r="P8654" s="3"/>
      <c r="Q8654" s="4"/>
      <c r="R8654" s="5"/>
      <c r="AC8654" s="6"/>
    </row>
    <row r="8655" spans="16:29" x14ac:dyDescent="0.25">
      <c r="P8655" s="3"/>
      <c r="Q8655" s="4"/>
      <c r="R8655" s="5"/>
      <c r="AC8655" s="6"/>
    </row>
    <row r="8656" spans="16:29" x14ac:dyDescent="0.25">
      <c r="P8656" s="3"/>
      <c r="Q8656" s="4"/>
      <c r="R8656" s="5"/>
      <c r="AC8656" s="6"/>
    </row>
    <row r="8657" spans="16:29" x14ac:dyDescent="0.25">
      <c r="P8657" s="3"/>
      <c r="Q8657" s="4"/>
      <c r="R8657" s="5"/>
      <c r="AC8657" s="6"/>
    </row>
    <row r="8658" spans="16:29" x14ac:dyDescent="0.25">
      <c r="P8658" s="3"/>
      <c r="Q8658" s="4"/>
      <c r="R8658" s="5"/>
      <c r="AC8658" s="6"/>
    </row>
    <row r="8659" spans="16:29" x14ac:dyDescent="0.25">
      <c r="P8659" s="3"/>
      <c r="Q8659" s="4"/>
      <c r="R8659" s="5"/>
      <c r="AC8659" s="6"/>
    </row>
    <row r="8660" spans="16:29" x14ac:dyDescent="0.25">
      <c r="P8660" s="3"/>
      <c r="Q8660" s="4"/>
      <c r="R8660" s="5"/>
      <c r="AC8660" s="6"/>
    </row>
    <row r="8661" spans="16:29" x14ac:dyDescent="0.25">
      <c r="P8661" s="3"/>
      <c r="Q8661" s="4"/>
      <c r="R8661" s="5"/>
      <c r="AC8661" s="6"/>
    </row>
    <row r="8662" spans="16:29" x14ac:dyDescent="0.25">
      <c r="P8662" s="3"/>
      <c r="Q8662" s="4"/>
      <c r="R8662" s="5"/>
      <c r="AC8662" s="6"/>
    </row>
    <row r="8663" spans="16:29" x14ac:dyDescent="0.25">
      <c r="P8663" s="3"/>
      <c r="Q8663" s="4"/>
      <c r="R8663" s="5"/>
      <c r="AC8663" s="6"/>
    </row>
    <row r="8664" spans="16:29" x14ac:dyDescent="0.25">
      <c r="P8664" s="3"/>
      <c r="Q8664" s="4"/>
      <c r="R8664" s="5"/>
      <c r="AC8664" s="6"/>
    </row>
    <row r="8665" spans="16:29" x14ac:dyDescent="0.25">
      <c r="P8665" s="3"/>
      <c r="Q8665" s="4"/>
      <c r="R8665" s="5"/>
      <c r="AC8665" s="6"/>
    </row>
    <row r="8666" spans="16:29" x14ac:dyDescent="0.25">
      <c r="P8666" s="3"/>
      <c r="Q8666" s="4"/>
      <c r="R8666" s="5"/>
      <c r="AC8666" s="6"/>
    </row>
    <row r="8667" spans="16:29" x14ac:dyDescent="0.25">
      <c r="P8667" s="3"/>
      <c r="Q8667" s="4"/>
      <c r="R8667" s="5"/>
      <c r="AC8667" s="6"/>
    </row>
    <row r="8668" spans="16:29" x14ac:dyDescent="0.25">
      <c r="P8668" s="3"/>
      <c r="Q8668" s="4"/>
      <c r="R8668" s="5"/>
      <c r="AC8668" s="6"/>
    </row>
    <row r="8669" spans="16:29" x14ac:dyDescent="0.25">
      <c r="P8669" s="3"/>
      <c r="Q8669" s="4"/>
      <c r="R8669" s="5"/>
      <c r="AC8669" s="6"/>
    </row>
    <row r="8670" spans="16:29" x14ac:dyDescent="0.25">
      <c r="P8670" s="3"/>
      <c r="Q8670" s="4"/>
      <c r="R8670" s="5"/>
      <c r="AC8670" s="6"/>
    </row>
    <row r="8671" spans="16:29" x14ac:dyDescent="0.25">
      <c r="P8671" s="3"/>
      <c r="Q8671" s="4"/>
      <c r="R8671" s="5"/>
      <c r="AC8671" s="6"/>
    </row>
    <row r="8672" spans="16:29" x14ac:dyDescent="0.25">
      <c r="P8672" s="3"/>
      <c r="Q8672" s="4"/>
      <c r="R8672" s="5"/>
      <c r="AC8672" s="6"/>
    </row>
    <row r="8673" spans="16:29" x14ac:dyDescent="0.25">
      <c r="P8673" s="3"/>
      <c r="Q8673" s="4"/>
      <c r="R8673" s="5"/>
      <c r="AC8673" s="6"/>
    </row>
    <row r="8674" spans="16:29" x14ac:dyDescent="0.25">
      <c r="P8674" s="3"/>
      <c r="Q8674" s="4"/>
      <c r="R8674" s="5"/>
      <c r="AC8674" s="6"/>
    </row>
    <row r="8675" spans="16:29" x14ac:dyDescent="0.25">
      <c r="P8675" s="3"/>
      <c r="Q8675" s="4"/>
      <c r="R8675" s="5"/>
      <c r="AC8675" s="6"/>
    </row>
    <row r="8676" spans="16:29" x14ac:dyDescent="0.25">
      <c r="P8676" s="3"/>
      <c r="Q8676" s="4"/>
      <c r="R8676" s="5"/>
      <c r="AC8676" s="6"/>
    </row>
    <row r="8677" spans="16:29" x14ac:dyDescent="0.25">
      <c r="P8677" s="3"/>
      <c r="Q8677" s="4"/>
      <c r="R8677" s="5"/>
      <c r="AC8677" s="6"/>
    </row>
    <row r="8678" spans="16:29" x14ac:dyDescent="0.25">
      <c r="P8678" s="3"/>
      <c r="Q8678" s="4"/>
      <c r="R8678" s="5"/>
      <c r="AC8678" s="6"/>
    </row>
    <row r="8679" spans="16:29" x14ac:dyDescent="0.25">
      <c r="P8679" s="3"/>
      <c r="Q8679" s="4"/>
      <c r="R8679" s="5"/>
      <c r="AC8679" s="6"/>
    </row>
    <row r="8680" spans="16:29" x14ac:dyDescent="0.25">
      <c r="P8680" s="3"/>
      <c r="Q8680" s="4"/>
      <c r="R8680" s="5"/>
      <c r="AC8680" s="6"/>
    </row>
    <row r="8681" spans="16:29" x14ac:dyDescent="0.25">
      <c r="P8681" s="3"/>
      <c r="Q8681" s="4"/>
      <c r="R8681" s="5"/>
      <c r="AC8681" s="6"/>
    </row>
    <row r="8682" spans="16:29" x14ac:dyDescent="0.25">
      <c r="P8682" s="3"/>
      <c r="Q8682" s="4"/>
      <c r="R8682" s="5"/>
      <c r="AC8682" s="6"/>
    </row>
    <row r="8683" spans="16:29" x14ac:dyDescent="0.25">
      <c r="P8683" s="3"/>
      <c r="Q8683" s="4"/>
      <c r="R8683" s="5"/>
      <c r="AC8683" s="6"/>
    </row>
    <row r="8684" spans="16:29" x14ac:dyDescent="0.25">
      <c r="P8684" s="3"/>
      <c r="Q8684" s="4"/>
      <c r="R8684" s="5"/>
      <c r="AC8684" s="6"/>
    </row>
    <row r="8685" spans="16:29" x14ac:dyDescent="0.25">
      <c r="P8685" s="3"/>
      <c r="Q8685" s="4"/>
      <c r="R8685" s="5"/>
      <c r="AC8685" s="6"/>
    </row>
    <row r="8686" spans="16:29" x14ac:dyDescent="0.25">
      <c r="P8686" s="3"/>
      <c r="Q8686" s="4"/>
      <c r="R8686" s="5"/>
      <c r="AC8686" s="6"/>
    </row>
    <row r="8687" spans="16:29" x14ac:dyDescent="0.25">
      <c r="P8687" s="3"/>
      <c r="Q8687" s="4"/>
      <c r="R8687" s="5"/>
      <c r="AC8687" s="6"/>
    </row>
    <row r="8688" spans="16:29" x14ac:dyDescent="0.25">
      <c r="P8688" s="3"/>
      <c r="Q8688" s="4"/>
      <c r="R8688" s="5"/>
      <c r="AC8688" s="6"/>
    </row>
    <row r="8689" spans="16:29" x14ac:dyDescent="0.25">
      <c r="P8689" s="3"/>
      <c r="Q8689" s="4"/>
      <c r="R8689" s="5"/>
      <c r="AC8689" s="6"/>
    </row>
    <row r="8690" spans="16:29" x14ac:dyDescent="0.25">
      <c r="P8690" s="3"/>
      <c r="Q8690" s="4"/>
      <c r="R8690" s="5"/>
      <c r="AC8690" s="6"/>
    </row>
    <row r="8691" spans="16:29" x14ac:dyDescent="0.25">
      <c r="P8691" s="3"/>
      <c r="Q8691" s="4"/>
      <c r="R8691" s="5"/>
      <c r="AC8691" s="6"/>
    </row>
    <row r="8692" spans="16:29" x14ac:dyDescent="0.25">
      <c r="P8692" s="3"/>
      <c r="Q8692" s="4"/>
      <c r="R8692" s="5"/>
      <c r="AC8692" s="6"/>
    </row>
    <row r="8693" spans="16:29" x14ac:dyDescent="0.25">
      <c r="P8693" s="3"/>
      <c r="Q8693" s="4"/>
      <c r="R8693" s="5"/>
      <c r="AC8693" s="6"/>
    </row>
    <row r="8694" spans="16:29" x14ac:dyDescent="0.25">
      <c r="P8694" s="3"/>
      <c r="Q8694" s="4"/>
      <c r="R8694" s="5"/>
      <c r="AC8694" s="6"/>
    </row>
    <row r="8695" spans="16:29" x14ac:dyDescent="0.25">
      <c r="P8695" s="3"/>
      <c r="Q8695" s="4"/>
      <c r="R8695" s="5"/>
      <c r="AC8695" s="6"/>
    </row>
    <row r="8696" spans="16:29" x14ac:dyDescent="0.25">
      <c r="P8696" s="3"/>
      <c r="Q8696" s="4"/>
      <c r="R8696" s="5"/>
      <c r="AC8696" s="6"/>
    </row>
    <row r="8697" spans="16:29" x14ac:dyDescent="0.25">
      <c r="P8697" s="3"/>
      <c r="Q8697" s="4"/>
      <c r="R8697" s="5"/>
      <c r="AC8697" s="6"/>
    </row>
    <row r="8698" spans="16:29" x14ac:dyDescent="0.25">
      <c r="P8698" s="3"/>
      <c r="Q8698" s="4"/>
      <c r="R8698" s="5"/>
      <c r="AC8698" s="6"/>
    </row>
    <row r="8699" spans="16:29" x14ac:dyDescent="0.25">
      <c r="P8699" s="3"/>
      <c r="Q8699" s="4"/>
      <c r="R8699" s="5"/>
      <c r="AC8699" s="6"/>
    </row>
    <row r="8700" spans="16:29" x14ac:dyDescent="0.25">
      <c r="P8700" s="3"/>
      <c r="Q8700" s="4"/>
      <c r="R8700" s="5"/>
      <c r="AC8700" s="6"/>
    </row>
    <row r="8701" spans="16:29" x14ac:dyDescent="0.25">
      <c r="P8701" s="3"/>
      <c r="Q8701" s="4"/>
      <c r="R8701" s="5"/>
      <c r="AC8701" s="6"/>
    </row>
    <row r="8702" spans="16:29" x14ac:dyDescent="0.25">
      <c r="P8702" s="3"/>
      <c r="Q8702" s="4"/>
      <c r="R8702" s="5"/>
      <c r="AC8702" s="6"/>
    </row>
    <row r="8703" spans="16:29" x14ac:dyDescent="0.25">
      <c r="P8703" s="3"/>
      <c r="Q8703" s="4"/>
      <c r="R8703" s="5"/>
      <c r="AC8703" s="6"/>
    </row>
    <row r="8704" spans="16:29" x14ac:dyDescent="0.25">
      <c r="P8704" s="3"/>
      <c r="Q8704" s="4"/>
      <c r="R8704" s="5"/>
      <c r="AC8704" s="6"/>
    </row>
    <row r="8705" spans="16:29" x14ac:dyDescent="0.25">
      <c r="P8705" s="3"/>
      <c r="Q8705" s="4"/>
      <c r="R8705" s="5"/>
      <c r="AC8705" s="6"/>
    </row>
    <row r="8706" spans="16:29" x14ac:dyDescent="0.25">
      <c r="P8706" s="3"/>
      <c r="Q8706" s="4"/>
      <c r="R8706" s="5"/>
      <c r="AC8706" s="6"/>
    </row>
    <row r="8707" spans="16:29" x14ac:dyDescent="0.25">
      <c r="P8707" s="3"/>
      <c r="Q8707" s="4"/>
      <c r="R8707" s="5"/>
      <c r="AC8707" s="6"/>
    </row>
    <row r="8708" spans="16:29" x14ac:dyDescent="0.25">
      <c r="P8708" s="3"/>
      <c r="Q8708" s="4"/>
      <c r="R8708" s="5"/>
      <c r="AC8708" s="6"/>
    </row>
    <row r="8709" spans="16:29" x14ac:dyDescent="0.25">
      <c r="P8709" s="3"/>
      <c r="Q8709" s="4"/>
      <c r="R8709" s="5"/>
      <c r="AC8709" s="6"/>
    </row>
    <row r="8710" spans="16:29" x14ac:dyDescent="0.25">
      <c r="P8710" s="3"/>
      <c r="Q8710" s="4"/>
      <c r="R8710" s="5"/>
      <c r="AC8710" s="6"/>
    </row>
    <row r="8711" spans="16:29" x14ac:dyDescent="0.25">
      <c r="P8711" s="3"/>
      <c r="Q8711" s="4"/>
      <c r="R8711" s="5"/>
      <c r="AC8711" s="6"/>
    </row>
    <row r="8712" spans="16:29" x14ac:dyDescent="0.25">
      <c r="P8712" s="3"/>
      <c r="Q8712" s="4"/>
      <c r="R8712" s="5"/>
      <c r="AC8712" s="6"/>
    </row>
    <row r="8713" spans="16:29" x14ac:dyDescent="0.25">
      <c r="P8713" s="3"/>
      <c r="Q8713" s="4"/>
      <c r="R8713" s="5"/>
      <c r="AC8713" s="6"/>
    </row>
    <row r="8714" spans="16:29" x14ac:dyDescent="0.25">
      <c r="P8714" s="3"/>
      <c r="Q8714" s="4"/>
      <c r="R8714" s="5"/>
      <c r="AC8714" s="6"/>
    </row>
    <row r="8715" spans="16:29" x14ac:dyDescent="0.25">
      <c r="P8715" s="3"/>
      <c r="Q8715" s="4"/>
      <c r="R8715" s="5"/>
      <c r="AC8715" s="6"/>
    </row>
    <row r="8716" spans="16:29" x14ac:dyDescent="0.25">
      <c r="P8716" s="3"/>
      <c r="Q8716" s="4"/>
      <c r="R8716" s="5"/>
      <c r="AC8716" s="6"/>
    </row>
    <row r="8717" spans="16:29" x14ac:dyDescent="0.25">
      <c r="P8717" s="3"/>
      <c r="Q8717" s="4"/>
      <c r="R8717" s="5"/>
      <c r="AC8717" s="6"/>
    </row>
    <row r="8718" spans="16:29" x14ac:dyDescent="0.25">
      <c r="P8718" s="3"/>
      <c r="Q8718" s="4"/>
      <c r="R8718" s="5"/>
      <c r="AC8718" s="6"/>
    </row>
    <row r="8719" spans="16:29" x14ac:dyDescent="0.25">
      <c r="P8719" s="3"/>
      <c r="Q8719" s="4"/>
      <c r="R8719" s="5"/>
      <c r="AC8719" s="6"/>
    </row>
    <row r="8720" spans="16:29" x14ac:dyDescent="0.25">
      <c r="P8720" s="3"/>
      <c r="Q8720" s="4"/>
      <c r="R8720" s="5"/>
      <c r="AC8720" s="6"/>
    </row>
    <row r="8721" spans="16:29" x14ac:dyDescent="0.25">
      <c r="P8721" s="3"/>
      <c r="Q8721" s="4"/>
      <c r="R8721" s="5"/>
      <c r="AC8721" s="6"/>
    </row>
    <row r="8722" spans="16:29" x14ac:dyDescent="0.25">
      <c r="P8722" s="3"/>
      <c r="Q8722" s="4"/>
      <c r="R8722" s="5"/>
      <c r="AC8722" s="6"/>
    </row>
    <row r="8723" spans="16:29" x14ac:dyDescent="0.25">
      <c r="P8723" s="3"/>
      <c r="Q8723" s="4"/>
      <c r="R8723" s="5"/>
      <c r="AC8723" s="6"/>
    </row>
    <row r="8724" spans="16:29" x14ac:dyDescent="0.25">
      <c r="P8724" s="3"/>
      <c r="Q8724" s="4"/>
      <c r="R8724" s="5"/>
      <c r="AC8724" s="6"/>
    </row>
    <row r="8725" spans="16:29" x14ac:dyDescent="0.25">
      <c r="P8725" s="3"/>
      <c r="Q8725" s="4"/>
      <c r="R8725" s="5"/>
      <c r="AC8725" s="6"/>
    </row>
    <row r="8726" spans="16:29" x14ac:dyDescent="0.25">
      <c r="P8726" s="3"/>
      <c r="Q8726" s="4"/>
      <c r="R8726" s="5"/>
      <c r="AC8726" s="6"/>
    </row>
    <row r="8727" spans="16:29" x14ac:dyDescent="0.25">
      <c r="P8727" s="3"/>
      <c r="Q8727" s="4"/>
      <c r="R8727" s="5"/>
      <c r="AC8727" s="6"/>
    </row>
    <row r="8728" spans="16:29" x14ac:dyDescent="0.25">
      <c r="P8728" s="3"/>
      <c r="Q8728" s="4"/>
      <c r="R8728" s="5"/>
      <c r="AC8728" s="6"/>
    </row>
    <row r="8729" spans="16:29" x14ac:dyDescent="0.25">
      <c r="P8729" s="3"/>
      <c r="Q8729" s="4"/>
      <c r="R8729" s="5"/>
      <c r="AC8729" s="6"/>
    </row>
    <row r="8730" spans="16:29" x14ac:dyDescent="0.25">
      <c r="P8730" s="3"/>
      <c r="Q8730" s="4"/>
      <c r="R8730" s="5"/>
      <c r="AC8730" s="6"/>
    </row>
    <row r="8731" spans="16:29" x14ac:dyDescent="0.25">
      <c r="P8731" s="3"/>
      <c r="Q8731" s="4"/>
      <c r="R8731" s="5"/>
      <c r="AC8731" s="6"/>
    </row>
    <row r="8732" spans="16:29" x14ac:dyDescent="0.25">
      <c r="P8732" s="3"/>
      <c r="Q8732" s="4"/>
      <c r="R8732" s="5"/>
      <c r="AC8732" s="6"/>
    </row>
    <row r="8733" spans="16:29" x14ac:dyDescent="0.25">
      <c r="P8733" s="3"/>
      <c r="Q8733" s="4"/>
      <c r="R8733" s="5"/>
      <c r="AC8733" s="6"/>
    </row>
    <row r="8734" spans="16:29" x14ac:dyDescent="0.25">
      <c r="P8734" s="3"/>
      <c r="Q8734" s="4"/>
      <c r="R8734" s="5"/>
      <c r="AC8734" s="6"/>
    </row>
    <row r="8735" spans="16:29" x14ac:dyDescent="0.25">
      <c r="P8735" s="3"/>
      <c r="Q8735" s="4"/>
      <c r="R8735" s="5"/>
      <c r="AC8735" s="6"/>
    </row>
    <row r="8736" spans="16:29" x14ac:dyDescent="0.25">
      <c r="P8736" s="3"/>
      <c r="Q8736" s="4"/>
      <c r="R8736" s="5"/>
      <c r="AC8736" s="6"/>
    </row>
    <row r="8737" spans="16:29" x14ac:dyDescent="0.25">
      <c r="P8737" s="3"/>
      <c r="Q8737" s="4"/>
      <c r="R8737" s="5"/>
      <c r="AC8737" s="6"/>
    </row>
    <row r="8738" spans="16:29" x14ac:dyDescent="0.25">
      <c r="P8738" s="3"/>
      <c r="Q8738" s="4"/>
      <c r="R8738" s="5"/>
      <c r="AC8738" s="6"/>
    </row>
    <row r="8739" spans="16:29" x14ac:dyDescent="0.25">
      <c r="P8739" s="3"/>
      <c r="Q8739" s="4"/>
      <c r="R8739" s="5"/>
      <c r="AC8739" s="6"/>
    </row>
    <row r="8740" spans="16:29" x14ac:dyDescent="0.25">
      <c r="P8740" s="3"/>
      <c r="Q8740" s="4"/>
      <c r="R8740" s="5"/>
      <c r="AC8740" s="6"/>
    </row>
    <row r="8741" spans="16:29" x14ac:dyDescent="0.25">
      <c r="P8741" s="3"/>
      <c r="Q8741" s="4"/>
      <c r="R8741" s="5"/>
      <c r="AC8741" s="6"/>
    </row>
    <row r="8742" spans="16:29" x14ac:dyDescent="0.25">
      <c r="P8742" s="3"/>
      <c r="Q8742" s="4"/>
      <c r="R8742" s="5"/>
      <c r="AC8742" s="6"/>
    </row>
    <row r="8743" spans="16:29" x14ac:dyDescent="0.25">
      <c r="P8743" s="3"/>
      <c r="Q8743" s="4"/>
      <c r="R8743" s="5"/>
      <c r="AC8743" s="6"/>
    </row>
    <row r="8744" spans="16:29" x14ac:dyDescent="0.25">
      <c r="P8744" s="3"/>
      <c r="Q8744" s="4"/>
      <c r="R8744" s="5"/>
      <c r="AC8744" s="6"/>
    </row>
    <row r="8745" spans="16:29" x14ac:dyDescent="0.25">
      <c r="P8745" s="3"/>
      <c r="Q8745" s="4"/>
      <c r="R8745" s="5"/>
      <c r="AC8745" s="6"/>
    </row>
    <row r="8746" spans="16:29" x14ac:dyDescent="0.25">
      <c r="P8746" s="3"/>
      <c r="Q8746" s="4"/>
      <c r="R8746" s="5"/>
      <c r="AC8746" s="6"/>
    </row>
    <row r="8747" spans="16:29" x14ac:dyDescent="0.25">
      <c r="P8747" s="3"/>
      <c r="Q8747" s="4"/>
      <c r="R8747" s="5"/>
      <c r="AC8747" s="6"/>
    </row>
    <row r="8748" spans="16:29" x14ac:dyDescent="0.25">
      <c r="P8748" s="3"/>
      <c r="Q8748" s="4"/>
      <c r="R8748" s="5"/>
      <c r="AC8748" s="6"/>
    </row>
    <row r="8749" spans="16:29" x14ac:dyDescent="0.25">
      <c r="P8749" s="3"/>
      <c r="Q8749" s="4"/>
      <c r="R8749" s="5"/>
      <c r="AC8749" s="6"/>
    </row>
    <row r="8750" spans="16:29" x14ac:dyDescent="0.25">
      <c r="P8750" s="3"/>
      <c r="Q8750" s="4"/>
      <c r="R8750" s="5"/>
      <c r="AC8750" s="6"/>
    </row>
    <row r="8751" spans="16:29" x14ac:dyDescent="0.25">
      <c r="P8751" s="3"/>
      <c r="Q8751" s="4"/>
      <c r="R8751" s="5"/>
      <c r="AC8751" s="6"/>
    </row>
    <row r="8752" spans="16:29" x14ac:dyDescent="0.25">
      <c r="P8752" s="3"/>
      <c r="Q8752" s="4"/>
      <c r="R8752" s="5"/>
      <c r="AC8752" s="6"/>
    </row>
    <row r="8753" spans="16:29" x14ac:dyDescent="0.25">
      <c r="P8753" s="3"/>
      <c r="Q8753" s="4"/>
      <c r="R8753" s="5"/>
      <c r="AC8753" s="6"/>
    </row>
    <row r="8754" spans="16:29" x14ac:dyDescent="0.25">
      <c r="P8754" s="3"/>
      <c r="Q8754" s="4"/>
      <c r="R8754" s="5"/>
      <c r="AC8754" s="6"/>
    </row>
    <row r="8755" spans="16:29" x14ac:dyDescent="0.25">
      <c r="P8755" s="3"/>
      <c r="Q8755" s="4"/>
      <c r="R8755" s="5"/>
      <c r="AC8755" s="6"/>
    </row>
    <row r="8756" spans="16:29" x14ac:dyDescent="0.25">
      <c r="P8756" s="3"/>
      <c r="Q8756" s="4"/>
      <c r="R8756" s="5"/>
      <c r="AC8756" s="6"/>
    </row>
    <row r="8757" spans="16:29" x14ac:dyDescent="0.25">
      <c r="P8757" s="3"/>
      <c r="Q8757" s="4"/>
      <c r="R8757" s="5"/>
      <c r="AC8757" s="6"/>
    </row>
    <row r="8758" spans="16:29" x14ac:dyDescent="0.25">
      <c r="P8758" s="3"/>
      <c r="Q8758" s="4"/>
      <c r="R8758" s="5"/>
      <c r="AC8758" s="6"/>
    </row>
    <row r="8759" spans="16:29" x14ac:dyDescent="0.25">
      <c r="P8759" s="3"/>
      <c r="Q8759" s="4"/>
      <c r="R8759" s="5"/>
      <c r="AC8759" s="6"/>
    </row>
    <row r="8760" spans="16:29" x14ac:dyDescent="0.25">
      <c r="P8760" s="3"/>
      <c r="Q8760" s="4"/>
      <c r="R8760" s="5"/>
      <c r="AC8760" s="6"/>
    </row>
    <row r="8761" spans="16:29" x14ac:dyDescent="0.25">
      <c r="P8761" s="3"/>
      <c r="Q8761" s="4"/>
      <c r="R8761" s="5"/>
      <c r="AC8761" s="6"/>
    </row>
    <row r="8762" spans="16:29" x14ac:dyDescent="0.25">
      <c r="P8762" s="3"/>
      <c r="Q8762" s="4"/>
      <c r="R8762" s="5"/>
      <c r="AC8762" s="6"/>
    </row>
    <row r="8763" spans="16:29" x14ac:dyDescent="0.25">
      <c r="P8763" s="3"/>
      <c r="Q8763" s="4"/>
      <c r="R8763" s="5"/>
      <c r="AC8763" s="6"/>
    </row>
    <row r="8764" spans="16:29" x14ac:dyDescent="0.25">
      <c r="P8764" s="3"/>
      <c r="Q8764" s="4"/>
      <c r="R8764" s="5"/>
      <c r="AC8764" s="6"/>
    </row>
    <row r="8765" spans="16:29" x14ac:dyDescent="0.25">
      <c r="P8765" s="3"/>
      <c r="Q8765" s="4"/>
      <c r="R8765" s="5"/>
      <c r="AC8765" s="6"/>
    </row>
    <row r="8766" spans="16:29" x14ac:dyDescent="0.25">
      <c r="P8766" s="3"/>
      <c r="Q8766" s="4"/>
      <c r="R8766" s="5"/>
      <c r="AC8766" s="6"/>
    </row>
    <row r="8767" spans="16:29" x14ac:dyDescent="0.25">
      <c r="P8767" s="3"/>
      <c r="Q8767" s="4"/>
      <c r="R8767" s="5"/>
      <c r="AC8767" s="6"/>
    </row>
    <row r="8768" spans="16:29" x14ac:dyDescent="0.25">
      <c r="P8768" s="3"/>
      <c r="Q8768" s="4"/>
      <c r="R8768" s="5"/>
      <c r="AC8768" s="6"/>
    </row>
    <row r="8769" spans="16:29" x14ac:dyDescent="0.25">
      <c r="P8769" s="3"/>
      <c r="Q8769" s="4"/>
      <c r="R8769" s="5"/>
      <c r="AC8769" s="6"/>
    </row>
    <row r="8770" spans="16:29" x14ac:dyDescent="0.25">
      <c r="P8770" s="3"/>
      <c r="Q8770" s="4"/>
      <c r="R8770" s="5"/>
      <c r="AC8770" s="6"/>
    </row>
    <row r="8771" spans="16:29" x14ac:dyDescent="0.25">
      <c r="P8771" s="3"/>
      <c r="Q8771" s="4"/>
      <c r="R8771" s="5"/>
      <c r="AC8771" s="6"/>
    </row>
    <row r="8772" spans="16:29" x14ac:dyDescent="0.25">
      <c r="P8772" s="3"/>
      <c r="Q8772" s="4"/>
      <c r="R8772" s="5"/>
      <c r="AC8772" s="6"/>
    </row>
    <row r="8773" spans="16:29" x14ac:dyDescent="0.25">
      <c r="P8773" s="3"/>
      <c r="Q8773" s="4"/>
      <c r="R8773" s="5"/>
      <c r="AC8773" s="6"/>
    </row>
    <row r="8774" spans="16:29" x14ac:dyDescent="0.25">
      <c r="P8774" s="3"/>
      <c r="Q8774" s="4"/>
      <c r="R8774" s="5"/>
      <c r="AC8774" s="6"/>
    </row>
    <row r="8775" spans="16:29" x14ac:dyDescent="0.25">
      <c r="P8775" s="3"/>
      <c r="Q8775" s="4"/>
      <c r="R8775" s="5"/>
      <c r="AC8775" s="6"/>
    </row>
    <row r="8776" spans="16:29" x14ac:dyDescent="0.25">
      <c r="P8776" s="3"/>
      <c r="Q8776" s="4"/>
      <c r="R8776" s="5"/>
      <c r="AC8776" s="6"/>
    </row>
    <row r="8777" spans="16:29" x14ac:dyDescent="0.25">
      <c r="P8777" s="3"/>
      <c r="Q8777" s="4"/>
      <c r="R8777" s="5"/>
      <c r="AC8777" s="6"/>
    </row>
    <row r="8778" spans="16:29" x14ac:dyDescent="0.25">
      <c r="P8778" s="3"/>
      <c r="Q8778" s="4"/>
      <c r="R8778" s="5"/>
      <c r="AC8778" s="6"/>
    </row>
    <row r="8779" spans="16:29" x14ac:dyDescent="0.25">
      <c r="P8779" s="3"/>
      <c r="Q8779" s="4"/>
      <c r="R8779" s="5"/>
      <c r="AC8779" s="6"/>
    </row>
    <row r="8780" spans="16:29" x14ac:dyDescent="0.25">
      <c r="P8780" s="3"/>
      <c r="Q8780" s="4"/>
      <c r="R8780" s="5"/>
      <c r="AC8780" s="6"/>
    </row>
    <row r="8781" spans="16:29" x14ac:dyDescent="0.25">
      <c r="P8781" s="3"/>
      <c r="Q8781" s="4"/>
      <c r="R8781" s="5"/>
      <c r="AC8781" s="6"/>
    </row>
    <row r="8782" spans="16:29" x14ac:dyDescent="0.25">
      <c r="P8782" s="3"/>
      <c r="Q8782" s="4"/>
      <c r="R8782" s="5"/>
      <c r="AC8782" s="6"/>
    </row>
    <row r="8783" spans="16:29" x14ac:dyDescent="0.25">
      <c r="P8783" s="3"/>
      <c r="Q8783" s="4"/>
      <c r="R8783" s="5"/>
      <c r="AC8783" s="6"/>
    </row>
    <row r="8784" spans="16:29" x14ac:dyDescent="0.25">
      <c r="P8784" s="3"/>
      <c r="Q8784" s="4"/>
      <c r="R8784" s="5"/>
      <c r="AC8784" s="6"/>
    </row>
    <row r="8785" spans="16:29" x14ac:dyDescent="0.25">
      <c r="P8785" s="3"/>
      <c r="Q8785" s="4"/>
      <c r="R8785" s="5"/>
      <c r="AC8785" s="6"/>
    </row>
    <row r="8786" spans="16:29" x14ac:dyDescent="0.25">
      <c r="P8786" s="3"/>
      <c r="Q8786" s="4"/>
      <c r="R8786" s="5"/>
      <c r="AC8786" s="6"/>
    </row>
    <row r="8787" spans="16:29" x14ac:dyDescent="0.25">
      <c r="P8787" s="3"/>
      <c r="Q8787" s="4"/>
      <c r="R8787" s="5"/>
      <c r="AC8787" s="6"/>
    </row>
    <row r="8788" spans="16:29" x14ac:dyDescent="0.25">
      <c r="P8788" s="3"/>
      <c r="Q8788" s="4"/>
      <c r="R8788" s="5"/>
      <c r="AC8788" s="6"/>
    </row>
    <row r="8789" spans="16:29" x14ac:dyDescent="0.25">
      <c r="P8789" s="3"/>
      <c r="Q8789" s="4"/>
      <c r="R8789" s="5"/>
      <c r="AC8789" s="6"/>
    </row>
    <row r="8790" spans="16:29" x14ac:dyDescent="0.25">
      <c r="P8790" s="3"/>
      <c r="Q8790" s="4"/>
      <c r="R8790" s="5"/>
      <c r="AC8790" s="6"/>
    </row>
    <row r="8791" spans="16:29" x14ac:dyDescent="0.25">
      <c r="P8791" s="3"/>
      <c r="Q8791" s="4"/>
      <c r="R8791" s="5"/>
      <c r="AC8791" s="6"/>
    </row>
    <row r="8792" spans="16:29" x14ac:dyDescent="0.25">
      <c r="P8792" s="3"/>
      <c r="Q8792" s="4"/>
      <c r="R8792" s="5"/>
      <c r="AC8792" s="6"/>
    </row>
    <row r="8793" spans="16:29" x14ac:dyDescent="0.25">
      <c r="P8793" s="3"/>
      <c r="Q8793" s="4"/>
      <c r="R8793" s="5"/>
      <c r="AC8793" s="6"/>
    </row>
    <row r="8794" spans="16:29" x14ac:dyDescent="0.25">
      <c r="P8794" s="3"/>
      <c r="Q8794" s="4"/>
      <c r="R8794" s="5"/>
      <c r="AC8794" s="6"/>
    </row>
    <row r="8795" spans="16:29" x14ac:dyDescent="0.25">
      <c r="P8795" s="3"/>
      <c r="Q8795" s="4"/>
      <c r="R8795" s="5"/>
      <c r="AC8795" s="6"/>
    </row>
    <row r="8796" spans="16:29" x14ac:dyDescent="0.25">
      <c r="P8796" s="3"/>
      <c r="Q8796" s="4"/>
      <c r="R8796" s="5"/>
      <c r="AC8796" s="6"/>
    </row>
    <row r="8797" spans="16:29" x14ac:dyDescent="0.25">
      <c r="P8797" s="3"/>
      <c r="Q8797" s="4"/>
      <c r="R8797" s="5"/>
      <c r="AC8797" s="6"/>
    </row>
    <row r="8798" spans="16:29" x14ac:dyDescent="0.25">
      <c r="P8798" s="3"/>
      <c r="Q8798" s="4"/>
      <c r="R8798" s="5"/>
      <c r="AC8798" s="6"/>
    </row>
    <row r="8799" spans="16:29" x14ac:dyDescent="0.25">
      <c r="P8799" s="3"/>
      <c r="Q8799" s="4"/>
      <c r="R8799" s="5"/>
      <c r="AC8799" s="6"/>
    </row>
    <row r="8800" spans="16:29" x14ac:dyDescent="0.25">
      <c r="P8800" s="3"/>
      <c r="Q8800" s="4"/>
      <c r="R8800" s="5"/>
      <c r="AC8800" s="6"/>
    </row>
    <row r="8801" spans="16:29" x14ac:dyDescent="0.25">
      <c r="P8801" s="3"/>
      <c r="Q8801" s="4"/>
      <c r="R8801" s="5"/>
      <c r="AC8801" s="6"/>
    </row>
    <row r="8802" spans="16:29" x14ac:dyDescent="0.25">
      <c r="P8802" s="3"/>
      <c r="Q8802" s="4"/>
      <c r="R8802" s="5"/>
      <c r="AC8802" s="6"/>
    </row>
    <row r="8803" spans="16:29" x14ac:dyDescent="0.25">
      <c r="P8803" s="3"/>
      <c r="Q8803" s="4"/>
      <c r="R8803" s="5"/>
      <c r="AC8803" s="6"/>
    </row>
    <row r="8804" spans="16:29" x14ac:dyDescent="0.25">
      <c r="P8804" s="3"/>
      <c r="Q8804" s="4"/>
      <c r="R8804" s="5"/>
      <c r="AC8804" s="6"/>
    </row>
    <row r="8805" spans="16:29" x14ac:dyDescent="0.25">
      <c r="P8805" s="3"/>
      <c r="Q8805" s="4"/>
      <c r="R8805" s="5"/>
      <c r="AC8805" s="6"/>
    </row>
    <row r="8806" spans="16:29" x14ac:dyDescent="0.25">
      <c r="P8806" s="3"/>
      <c r="Q8806" s="4"/>
      <c r="R8806" s="5"/>
      <c r="AC8806" s="6"/>
    </row>
    <row r="8807" spans="16:29" x14ac:dyDescent="0.25">
      <c r="P8807" s="3"/>
      <c r="Q8807" s="4"/>
      <c r="R8807" s="5"/>
      <c r="AC8807" s="6"/>
    </row>
    <row r="8808" spans="16:29" x14ac:dyDescent="0.25">
      <c r="P8808" s="3"/>
      <c r="Q8808" s="4"/>
      <c r="R8808" s="5"/>
      <c r="AC8808" s="6"/>
    </row>
    <row r="8809" spans="16:29" x14ac:dyDescent="0.25">
      <c r="P8809" s="3"/>
      <c r="Q8809" s="4"/>
      <c r="R8809" s="5"/>
      <c r="AC8809" s="6"/>
    </row>
    <row r="8810" spans="16:29" x14ac:dyDescent="0.25">
      <c r="P8810" s="3"/>
      <c r="Q8810" s="4"/>
      <c r="R8810" s="5"/>
      <c r="AC8810" s="6"/>
    </row>
    <row r="8811" spans="16:29" x14ac:dyDescent="0.25">
      <c r="P8811" s="3"/>
      <c r="Q8811" s="4"/>
      <c r="R8811" s="5"/>
      <c r="AC8811" s="6"/>
    </row>
    <row r="8812" spans="16:29" x14ac:dyDescent="0.25">
      <c r="P8812" s="3"/>
      <c r="Q8812" s="4"/>
      <c r="R8812" s="5"/>
      <c r="AC8812" s="6"/>
    </row>
    <row r="8813" spans="16:29" x14ac:dyDescent="0.25">
      <c r="P8813" s="3"/>
      <c r="Q8813" s="4"/>
      <c r="R8813" s="5"/>
      <c r="AC8813" s="6"/>
    </row>
    <row r="8814" spans="16:29" x14ac:dyDescent="0.25">
      <c r="P8814" s="3"/>
      <c r="Q8814" s="4"/>
      <c r="R8814" s="5"/>
      <c r="AC8814" s="6"/>
    </row>
    <row r="8815" spans="16:29" x14ac:dyDescent="0.25">
      <c r="P8815" s="3"/>
      <c r="Q8815" s="4"/>
      <c r="R8815" s="5"/>
      <c r="AC8815" s="6"/>
    </row>
    <row r="8816" spans="16:29" x14ac:dyDescent="0.25">
      <c r="P8816" s="3"/>
      <c r="Q8816" s="4"/>
      <c r="R8816" s="5"/>
      <c r="AC8816" s="6"/>
    </row>
    <row r="8817" spans="16:29" x14ac:dyDescent="0.25">
      <c r="P8817" s="3"/>
      <c r="Q8817" s="4"/>
      <c r="R8817" s="5"/>
      <c r="AC8817" s="6"/>
    </row>
    <row r="8818" spans="16:29" x14ac:dyDescent="0.25">
      <c r="P8818" s="3"/>
      <c r="Q8818" s="4"/>
      <c r="R8818" s="5"/>
      <c r="AC8818" s="6"/>
    </row>
    <row r="8819" spans="16:29" x14ac:dyDescent="0.25">
      <c r="P8819" s="3"/>
      <c r="Q8819" s="4"/>
      <c r="R8819" s="5"/>
      <c r="AC8819" s="6"/>
    </row>
    <row r="8820" spans="16:29" x14ac:dyDescent="0.25">
      <c r="P8820" s="3"/>
      <c r="Q8820" s="4"/>
      <c r="R8820" s="5"/>
      <c r="AC8820" s="6"/>
    </row>
    <row r="8821" spans="16:29" x14ac:dyDescent="0.25">
      <c r="P8821" s="3"/>
      <c r="Q8821" s="4"/>
      <c r="R8821" s="5"/>
      <c r="AC8821" s="6"/>
    </row>
    <row r="8822" spans="16:29" x14ac:dyDescent="0.25">
      <c r="P8822" s="3"/>
      <c r="Q8822" s="4"/>
      <c r="R8822" s="5"/>
      <c r="AC8822" s="6"/>
    </row>
    <row r="8823" spans="16:29" x14ac:dyDescent="0.25">
      <c r="P8823" s="3"/>
      <c r="Q8823" s="4"/>
      <c r="R8823" s="5"/>
      <c r="AC8823" s="6"/>
    </row>
    <row r="8824" spans="16:29" x14ac:dyDescent="0.25">
      <c r="P8824" s="3"/>
      <c r="Q8824" s="4"/>
      <c r="R8824" s="5"/>
      <c r="AC8824" s="6"/>
    </row>
    <row r="8825" spans="16:29" x14ac:dyDescent="0.25">
      <c r="P8825" s="3"/>
      <c r="Q8825" s="4"/>
      <c r="R8825" s="5"/>
      <c r="AC8825" s="6"/>
    </row>
    <row r="8826" spans="16:29" x14ac:dyDescent="0.25">
      <c r="P8826" s="3"/>
      <c r="Q8826" s="4"/>
      <c r="R8826" s="5"/>
      <c r="AC8826" s="6"/>
    </row>
    <row r="8827" spans="16:29" x14ac:dyDescent="0.25">
      <c r="P8827" s="3"/>
      <c r="Q8827" s="4"/>
      <c r="R8827" s="5"/>
      <c r="AC8827" s="6"/>
    </row>
    <row r="8828" spans="16:29" x14ac:dyDescent="0.25">
      <c r="P8828" s="3"/>
      <c r="Q8828" s="4"/>
      <c r="R8828" s="5"/>
      <c r="AC8828" s="6"/>
    </row>
    <row r="8829" spans="16:29" x14ac:dyDescent="0.25">
      <c r="P8829" s="3"/>
      <c r="Q8829" s="4"/>
      <c r="R8829" s="5"/>
      <c r="AC8829" s="6"/>
    </row>
    <row r="8830" spans="16:29" x14ac:dyDescent="0.25">
      <c r="P8830" s="3"/>
      <c r="Q8830" s="4"/>
      <c r="R8830" s="5"/>
      <c r="AC8830" s="6"/>
    </row>
    <row r="8831" spans="16:29" x14ac:dyDescent="0.25">
      <c r="P8831" s="3"/>
      <c r="Q8831" s="4"/>
      <c r="R8831" s="5"/>
      <c r="AC8831" s="6"/>
    </row>
    <row r="8832" spans="16:29" x14ac:dyDescent="0.25">
      <c r="P8832" s="3"/>
      <c r="Q8832" s="4"/>
      <c r="R8832" s="5"/>
      <c r="AC8832" s="6"/>
    </row>
    <row r="8833" spans="16:29" x14ac:dyDescent="0.25">
      <c r="P8833" s="3"/>
      <c r="Q8833" s="4"/>
      <c r="R8833" s="5"/>
      <c r="AC8833" s="6"/>
    </row>
    <row r="8834" spans="16:29" x14ac:dyDescent="0.25">
      <c r="P8834" s="3"/>
      <c r="Q8834" s="4"/>
      <c r="R8834" s="5"/>
      <c r="AC8834" s="6"/>
    </row>
    <row r="8835" spans="16:29" x14ac:dyDescent="0.25">
      <c r="P8835" s="3"/>
      <c r="Q8835" s="4"/>
      <c r="R8835" s="5"/>
      <c r="AC8835" s="6"/>
    </row>
    <row r="8836" spans="16:29" x14ac:dyDescent="0.25">
      <c r="P8836" s="3"/>
      <c r="Q8836" s="4"/>
      <c r="R8836" s="5"/>
      <c r="AC8836" s="6"/>
    </row>
    <row r="8837" spans="16:29" x14ac:dyDescent="0.25">
      <c r="P8837" s="3"/>
      <c r="Q8837" s="4"/>
      <c r="R8837" s="5"/>
      <c r="AC8837" s="6"/>
    </row>
    <row r="8838" spans="16:29" x14ac:dyDescent="0.25">
      <c r="P8838" s="3"/>
      <c r="Q8838" s="4"/>
      <c r="R8838" s="5"/>
      <c r="AC8838" s="6"/>
    </row>
    <row r="8839" spans="16:29" x14ac:dyDescent="0.25">
      <c r="P8839" s="3"/>
      <c r="Q8839" s="4"/>
      <c r="R8839" s="5"/>
      <c r="AC8839" s="6"/>
    </row>
    <row r="8840" spans="16:29" x14ac:dyDescent="0.25">
      <c r="P8840" s="3"/>
      <c r="Q8840" s="4"/>
      <c r="R8840" s="5"/>
      <c r="AC8840" s="6"/>
    </row>
    <row r="8841" spans="16:29" x14ac:dyDescent="0.25">
      <c r="P8841" s="3"/>
      <c r="Q8841" s="4"/>
      <c r="R8841" s="5"/>
      <c r="AC8841" s="6"/>
    </row>
    <row r="8842" spans="16:29" x14ac:dyDescent="0.25">
      <c r="P8842" s="3"/>
      <c r="Q8842" s="4"/>
      <c r="R8842" s="5"/>
      <c r="AC8842" s="6"/>
    </row>
    <row r="8843" spans="16:29" x14ac:dyDescent="0.25">
      <c r="P8843" s="3"/>
      <c r="Q8843" s="4"/>
      <c r="R8843" s="5"/>
      <c r="AC8843" s="6"/>
    </row>
    <row r="8844" spans="16:29" x14ac:dyDescent="0.25">
      <c r="P8844" s="3"/>
      <c r="Q8844" s="4"/>
      <c r="R8844" s="5"/>
      <c r="AC8844" s="6"/>
    </row>
    <row r="8845" spans="16:29" x14ac:dyDescent="0.25">
      <c r="P8845" s="3"/>
      <c r="Q8845" s="4"/>
      <c r="R8845" s="5"/>
      <c r="AC8845" s="6"/>
    </row>
    <row r="8846" spans="16:29" x14ac:dyDescent="0.25">
      <c r="P8846" s="3"/>
      <c r="Q8846" s="4"/>
      <c r="R8846" s="5"/>
      <c r="AC8846" s="6"/>
    </row>
    <row r="8847" spans="16:29" x14ac:dyDescent="0.25">
      <c r="P8847" s="3"/>
      <c r="Q8847" s="4"/>
      <c r="R8847" s="5"/>
      <c r="AC8847" s="6"/>
    </row>
    <row r="8848" spans="16:29" x14ac:dyDescent="0.25">
      <c r="P8848" s="3"/>
      <c r="Q8848" s="4"/>
      <c r="R8848" s="5"/>
      <c r="AC8848" s="6"/>
    </row>
    <row r="8849" spans="16:29" x14ac:dyDescent="0.25">
      <c r="P8849" s="3"/>
      <c r="Q8849" s="4"/>
      <c r="R8849" s="5"/>
      <c r="AC8849" s="6"/>
    </row>
    <row r="8850" spans="16:29" x14ac:dyDescent="0.25">
      <c r="P8850" s="3"/>
      <c r="Q8850" s="4"/>
      <c r="R8850" s="5"/>
      <c r="AC8850" s="6"/>
    </row>
    <row r="8851" spans="16:29" x14ac:dyDescent="0.25">
      <c r="P8851" s="3"/>
      <c r="Q8851" s="4"/>
      <c r="R8851" s="5"/>
      <c r="AC8851" s="6"/>
    </row>
    <row r="8852" spans="16:29" x14ac:dyDescent="0.25">
      <c r="P8852" s="3"/>
      <c r="Q8852" s="4"/>
      <c r="R8852" s="5"/>
      <c r="AC8852" s="6"/>
    </row>
    <row r="8853" spans="16:29" x14ac:dyDescent="0.25">
      <c r="P8853" s="3"/>
      <c r="Q8853" s="4"/>
      <c r="R8853" s="5"/>
      <c r="AC8853" s="6"/>
    </row>
    <row r="8854" spans="16:29" x14ac:dyDescent="0.25">
      <c r="P8854" s="3"/>
      <c r="Q8854" s="4"/>
      <c r="R8854" s="5"/>
      <c r="AC8854" s="6"/>
    </row>
    <row r="8855" spans="16:29" x14ac:dyDescent="0.25">
      <c r="P8855" s="3"/>
      <c r="Q8855" s="4"/>
      <c r="R8855" s="5"/>
      <c r="AC8855" s="6"/>
    </row>
    <row r="8856" spans="16:29" x14ac:dyDescent="0.25">
      <c r="P8856" s="3"/>
      <c r="Q8856" s="4"/>
      <c r="R8856" s="5"/>
      <c r="AC8856" s="6"/>
    </row>
    <row r="8857" spans="16:29" x14ac:dyDescent="0.25">
      <c r="P8857" s="3"/>
      <c r="Q8857" s="4"/>
      <c r="R8857" s="5"/>
      <c r="AC8857" s="6"/>
    </row>
    <row r="8858" spans="16:29" x14ac:dyDescent="0.25">
      <c r="P8858" s="3"/>
      <c r="Q8858" s="4"/>
      <c r="R8858" s="5"/>
      <c r="AC8858" s="6"/>
    </row>
    <row r="8859" spans="16:29" x14ac:dyDescent="0.25">
      <c r="P8859" s="3"/>
      <c r="Q8859" s="4"/>
      <c r="R8859" s="5"/>
      <c r="AC8859" s="6"/>
    </row>
    <row r="8860" spans="16:29" x14ac:dyDescent="0.25">
      <c r="P8860" s="3"/>
      <c r="Q8860" s="4"/>
      <c r="R8860" s="5"/>
      <c r="AC8860" s="6"/>
    </row>
    <row r="8861" spans="16:29" x14ac:dyDescent="0.25">
      <c r="P8861" s="3"/>
      <c r="Q8861" s="4"/>
      <c r="R8861" s="5"/>
      <c r="AC8861" s="6"/>
    </row>
    <row r="8862" spans="16:29" x14ac:dyDescent="0.25">
      <c r="P8862" s="3"/>
      <c r="Q8862" s="4"/>
      <c r="R8862" s="5"/>
      <c r="AC8862" s="6"/>
    </row>
    <row r="8863" spans="16:29" x14ac:dyDescent="0.25">
      <c r="P8863" s="3"/>
      <c r="Q8863" s="4"/>
      <c r="R8863" s="5"/>
      <c r="AC8863" s="6"/>
    </row>
    <row r="8864" spans="16:29" x14ac:dyDescent="0.25">
      <c r="P8864" s="3"/>
      <c r="Q8864" s="4"/>
      <c r="R8864" s="5"/>
      <c r="AC8864" s="6"/>
    </row>
    <row r="8865" spans="16:29" x14ac:dyDescent="0.25">
      <c r="P8865" s="3"/>
      <c r="Q8865" s="4"/>
      <c r="R8865" s="5"/>
      <c r="AC8865" s="6"/>
    </row>
    <row r="8866" spans="16:29" x14ac:dyDescent="0.25">
      <c r="P8866" s="3"/>
      <c r="Q8866" s="4"/>
      <c r="R8866" s="5"/>
      <c r="AC8866" s="6"/>
    </row>
    <row r="8867" spans="16:29" x14ac:dyDescent="0.25">
      <c r="P8867" s="3"/>
      <c r="Q8867" s="4"/>
      <c r="R8867" s="5"/>
      <c r="AC8867" s="6"/>
    </row>
    <row r="8868" spans="16:29" x14ac:dyDescent="0.25">
      <c r="P8868" s="3"/>
      <c r="Q8868" s="4"/>
      <c r="R8868" s="5"/>
      <c r="AC8868" s="6"/>
    </row>
    <row r="8869" spans="16:29" x14ac:dyDescent="0.25">
      <c r="P8869" s="3"/>
      <c r="Q8869" s="4"/>
      <c r="R8869" s="5"/>
      <c r="AC8869" s="6"/>
    </row>
    <row r="8870" spans="16:29" x14ac:dyDescent="0.25">
      <c r="P8870" s="3"/>
      <c r="Q8870" s="4"/>
      <c r="R8870" s="5"/>
      <c r="AC8870" s="6"/>
    </row>
    <row r="8871" spans="16:29" x14ac:dyDescent="0.25">
      <c r="P8871" s="3"/>
      <c r="Q8871" s="4"/>
      <c r="R8871" s="5"/>
      <c r="AC8871" s="6"/>
    </row>
    <row r="8872" spans="16:29" x14ac:dyDescent="0.25">
      <c r="P8872" s="3"/>
      <c r="Q8872" s="4"/>
      <c r="R8872" s="5"/>
      <c r="AC8872" s="6"/>
    </row>
    <row r="8873" spans="16:29" x14ac:dyDescent="0.25">
      <c r="P8873" s="3"/>
      <c r="Q8873" s="4"/>
      <c r="R8873" s="5"/>
      <c r="AC8873" s="6"/>
    </row>
    <row r="8874" spans="16:29" x14ac:dyDescent="0.25">
      <c r="P8874" s="3"/>
      <c r="Q8874" s="4"/>
      <c r="R8874" s="5"/>
      <c r="AC8874" s="6"/>
    </row>
    <row r="8875" spans="16:29" x14ac:dyDescent="0.25">
      <c r="P8875" s="3"/>
      <c r="Q8875" s="4"/>
      <c r="R8875" s="5"/>
      <c r="AC8875" s="6"/>
    </row>
    <row r="8876" spans="16:29" x14ac:dyDescent="0.25">
      <c r="P8876" s="3"/>
      <c r="Q8876" s="4"/>
      <c r="R8876" s="5"/>
      <c r="AC8876" s="6"/>
    </row>
    <row r="8877" spans="16:29" x14ac:dyDescent="0.25">
      <c r="P8877" s="3"/>
      <c r="Q8877" s="4"/>
      <c r="R8877" s="5"/>
      <c r="AC8877" s="6"/>
    </row>
    <row r="8878" spans="16:29" x14ac:dyDescent="0.25">
      <c r="P8878" s="3"/>
      <c r="Q8878" s="4"/>
      <c r="R8878" s="5"/>
      <c r="AC8878" s="6"/>
    </row>
    <row r="8879" spans="16:29" x14ac:dyDescent="0.25">
      <c r="P8879" s="3"/>
      <c r="Q8879" s="4"/>
      <c r="R8879" s="5"/>
      <c r="AC8879" s="6"/>
    </row>
    <row r="8880" spans="16:29" x14ac:dyDescent="0.25">
      <c r="P8880" s="3"/>
      <c r="Q8880" s="4"/>
      <c r="R8880" s="5"/>
      <c r="AC8880" s="6"/>
    </row>
    <row r="8881" spans="16:29" x14ac:dyDescent="0.25">
      <c r="P8881" s="3"/>
      <c r="Q8881" s="4"/>
      <c r="R8881" s="5"/>
      <c r="AC8881" s="6"/>
    </row>
    <row r="8882" spans="16:29" x14ac:dyDescent="0.25">
      <c r="P8882" s="3"/>
      <c r="Q8882" s="4"/>
      <c r="R8882" s="5"/>
      <c r="AC8882" s="6"/>
    </row>
    <row r="8883" spans="16:29" x14ac:dyDescent="0.25">
      <c r="P8883" s="3"/>
      <c r="Q8883" s="4"/>
      <c r="R8883" s="5"/>
      <c r="AC8883" s="6"/>
    </row>
    <row r="8884" spans="16:29" x14ac:dyDescent="0.25">
      <c r="P8884" s="3"/>
      <c r="Q8884" s="4"/>
      <c r="R8884" s="5"/>
      <c r="AC8884" s="6"/>
    </row>
    <row r="8885" spans="16:29" x14ac:dyDescent="0.25">
      <c r="P8885" s="3"/>
      <c r="Q8885" s="4"/>
      <c r="R8885" s="5"/>
      <c r="AC8885" s="6"/>
    </row>
    <row r="8886" spans="16:29" x14ac:dyDescent="0.25">
      <c r="P8886" s="3"/>
      <c r="Q8886" s="4"/>
      <c r="R8886" s="5"/>
      <c r="AC8886" s="6"/>
    </row>
    <row r="8887" spans="16:29" x14ac:dyDescent="0.25">
      <c r="P8887" s="3"/>
      <c r="Q8887" s="4"/>
      <c r="R8887" s="5"/>
      <c r="AC8887" s="6"/>
    </row>
    <row r="8888" spans="16:29" x14ac:dyDescent="0.25">
      <c r="P8888" s="3"/>
      <c r="Q8888" s="4"/>
      <c r="R8888" s="5"/>
      <c r="AC8888" s="6"/>
    </row>
    <row r="8889" spans="16:29" x14ac:dyDescent="0.25">
      <c r="P8889" s="3"/>
      <c r="Q8889" s="4"/>
      <c r="R8889" s="5"/>
      <c r="AC8889" s="6"/>
    </row>
    <row r="8890" spans="16:29" x14ac:dyDescent="0.25">
      <c r="P8890" s="3"/>
      <c r="Q8890" s="4"/>
      <c r="R8890" s="5"/>
      <c r="AC8890" s="6"/>
    </row>
    <row r="8891" spans="16:29" x14ac:dyDescent="0.25">
      <c r="P8891" s="3"/>
      <c r="Q8891" s="4"/>
      <c r="R8891" s="5"/>
      <c r="AC8891" s="6"/>
    </row>
    <row r="8892" spans="16:29" x14ac:dyDescent="0.25">
      <c r="P8892" s="3"/>
      <c r="Q8892" s="4"/>
      <c r="R8892" s="5"/>
      <c r="AC8892" s="6"/>
    </row>
    <row r="8893" spans="16:29" x14ac:dyDescent="0.25">
      <c r="P8893" s="3"/>
      <c r="Q8893" s="4"/>
      <c r="R8893" s="5"/>
      <c r="AC8893" s="6"/>
    </row>
    <row r="8894" spans="16:29" x14ac:dyDescent="0.25">
      <c r="P8894" s="3"/>
      <c r="Q8894" s="4"/>
      <c r="R8894" s="5"/>
      <c r="AC8894" s="6"/>
    </row>
    <row r="8895" spans="16:29" x14ac:dyDescent="0.25">
      <c r="P8895" s="3"/>
      <c r="Q8895" s="4"/>
      <c r="R8895" s="5"/>
      <c r="AC8895" s="6"/>
    </row>
    <row r="8896" spans="16:29" x14ac:dyDescent="0.25">
      <c r="P8896" s="3"/>
      <c r="Q8896" s="4"/>
      <c r="R8896" s="5"/>
      <c r="AC8896" s="6"/>
    </row>
    <row r="8897" spans="16:29" x14ac:dyDescent="0.25">
      <c r="P8897" s="3"/>
      <c r="Q8897" s="4"/>
      <c r="R8897" s="5"/>
      <c r="AC8897" s="6"/>
    </row>
    <row r="8898" spans="16:29" x14ac:dyDescent="0.25">
      <c r="P8898" s="3"/>
      <c r="Q8898" s="4"/>
      <c r="R8898" s="5"/>
      <c r="AC8898" s="6"/>
    </row>
    <row r="8899" spans="16:29" x14ac:dyDescent="0.25">
      <c r="P8899" s="3"/>
      <c r="Q8899" s="4"/>
      <c r="R8899" s="5"/>
      <c r="AC8899" s="6"/>
    </row>
    <row r="8900" spans="16:29" x14ac:dyDescent="0.25">
      <c r="P8900" s="3"/>
      <c r="Q8900" s="4"/>
      <c r="R8900" s="5"/>
      <c r="AC8900" s="6"/>
    </row>
    <row r="8901" spans="16:29" x14ac:dyDescent="0.25">
      <c r="P8901" s="3"/>
      <c r="Q8901" s="4"/>
      <c r="R8901" s="5"/>
      <c r="AC8901" s="6"/>
    </row>
    <row r="8902" spans="16:29" x14ac:dyDescent="0.25">
      <c r="P8902" s="3"/>
      <c r="Q8902" s="4"/>
      <c r="R8902" s="5"/>
      <c r="AC8902" s="6"/>
    </row>
    <row r="8903" spans="16:29" x14ac:dyDescent="0.25">
      <c r="P8903" s="3"/>
      <c r="Q8903" s="4"/>
      <c r="R8903" s="5"/>
      <c r="AC8903" s="6"/>
    </row>
    <row r="8904" spans="16:29" x14ac:dyDescent="0.25">
      <c r="P8904" s="3"/>
      <c r="Q8904" s="4"/>
      <c r="R8904" s="5"/>
      <c r="AC8904" s="6"/>
    </row>
    <row r="8905" spans="16:29" x14ac:dyDescent="0.25">
      <c r="P8905" s="3"/>
      <c r="Q8905" s="4"/>
      <c r="R8905" s="5"/>
      <c r="AC8905" s="6"/>
    </row>
    <row r="8906" spans="16:29" x14ac:dyDescent="0.25">
      <c r="P8906" s="3"/>
      <c r="Q8906" s="4"/>
      <c r="R8906" s="5"/>
      <c r="AC8906" s="6"/>
    </row>
    <row r="8907" spans="16:29" x14ac:dyDescent="0.25">
      <c r="P8907" s="3"/>
      <c r="Q8907" s="4"/>
      <c r="R8907" s="5"/>
      <c r="AC8907" s="6"/>
    </row>
    <row r="8908" spans="16:29" x14ac:dyDescent="0.25">
      <c r="P8908" s="3"/>
      <c r="Q8908" s="4"/>
      <c r="R8908" s="5"/>
      <c r="AC8908" s="6"/>
    </row>
    <row r="8909" spans="16:29" x14ac:dyDescent="0.25">
      <c r="P8909" s="3"/>
      <c r="Q8909" s="4"/>
      <c r="R8909" s="5"/>
      <c r="AC8909" s="6"/>
    </row>
    <row r="8910" spans="16:29" x14ac:dyDescent="0.25">
      <c r="P8910" s="3"/>
      <c r="Q8910" s="4"/>
      <c r="R8910" s="5"/>
      <c r="AC8910" s="6"/>
    </row>
    <row r="8911" spans="16:29" x14ac:dyDescent="0.25">
      <c r="P8911" s="3"/>
      <c r="Q8911" s="4"/>
      <c r="R8911" s="5"/>
      <c r="AC8911" s="6"/>
    </row>
    <row r="8912" spans="16:29" x14ac:dyDescent="0.25">
      <c r="P8912" s="3"/>
      <c r="Q8912" s="4"/>
      <c r="R8912" s="5"/>
      <c r="AC8912" s="6"/>
    </row>
    <row r="8913" spans="16:29" x14ac:dyDescent="0.25">
      <c r="P8913" s="3"/>
      <c r="Q8913" s="4"/>
      <c r="R8913" s="5"/>
      <c r="AC8913" s="6"/>
    </row>
    <row r="8914" spans="16:29" x14ac:dyDescent="0.25">
      <c r="P8914" s="3"/>
      <c r="Q8914" s="4"/>
      <c r="R8914" s="5"/>
      <c r="AC8914" s="6"/>
    </row>
    <row r="8915" spans="16:29" x14ac:dyDescent="0.25">
      <c r="P8915" s="3"/>
      <c r="Q8915" s="4"/>
      <c r="R8915" s="5"/>
      <c r="AC8915" s="6"/>
    </row>
    <row r="8916" spans="16:29" x14ac:dyDescent="0.25">
      <c r="P8916" s="3"/>
      <c r="Q8916" s="4"/>
      <c r="R8916" s="5"/>
      <c r="AC8916" s="6"/>
    </row>
    <row r="8917" spans="16:29" x14ac:dyDescent="0.25">
      <c r="P8917" s="3"/>
      <c r="Q8917" s="4"/>
      <c r="R8917" s="5"/>
      <c r="AC8917" s="6"/>
    </row>
    <row r="8918" spans="16:29" x14ac:dyDescent="0.25">
      <c r="P8918" s="3"/>
      <c r="Q8918" s="4"/>
      <c r="R8918" s="5"/>
      <c r="AC8918" s="6"/>
    </row>
    <row r="8919" spans="16:29" x14ac:dyDescent="0.25">
      <c r="P8919" s="3"/>
      <c r="Q8919" s="4"/>
      <c r="R8919" s="5"/>
      <c r="AC8919" s="6"/>
    </row>
    <row r="8920" spans="16:29" x14ac:dyDescent="0.25">
      <c r="P8920" s="3"/>
      <c r="Q8920" s="4"/>
      <c r="R8920" s="5"/>
      <c r="AC8920" s="6"/>
    </row>
    <row r="8921" spans="16:29" x14ac:dyDescent="0.25">
      <c r="P8921" s="3"/>
      <c r="Q8921" s="4"/>
      <c r="R8921" s="5"/>
      <c r="AC8921" s="6"/>
    </row>
    <row r="8922" spans="16:29" x14ac:dyDescent="0.25">
      <c r="P8922" s="3"/>
      <c r="Q8922" s="4"/>
      <c r="R8922" s="5"/>
      <c r="AC8922" s="6"/>
    </row>
    <row r="8923" spans="16:29" x14ac:dyDescent="0.25">
      <c r="P8923" s="3"/>
      <c r="Q8923" s="4"/>
      <c r="R8923" s="5"/>
      <c r="AC8923" s="6"/>
    </row>
    <row r="8924" spans="16:29" x14ac:dyDescent="0.25">
      <c r="P8924" s="3"/>
      <c r="Q8924" s="4"/>
      <c r="R8924" s="5"/>
      <c r="AC8924" s="6"/>
    </row>
    <row r="8925" spans="16:29" x14ac:dyDescent="0.25">
      <c r="P8925" s="3"/>
      <c r="Q8925" s="4"/>
      <c r="R8925" s="5"/>
      <c r="AC8925" s="6"/>
    </row>
    <row r="8926" spans="16:29" x14ac:dyDescent="0.25">
      <c r="P8926" s="3"/>
      <c r="Q8926" s="4"/>
      <c r="R8926" s="5"/>
      <c r="AC8926" s="6"/>
    </row>
    <row r="8927" spans="16:29" x14ac:dyDescent="0.25">
      <c r="P8927" s="3"/>
      <c r="Q8927" s="4"/>
      <c r="R8927" s="5"/>
      <c r="AC8927" s="6"/>
    </row>
    <row r="8928" spans="16:29" x14ac:dyDescent="0.25">
      <c r="P8928" s="3"/>
      <c r="Q8928" s="4"/>
      <c r="R8928" s="5"/>
      <c r="AC8928" s="6"/>
    </row>
    <row r="8929" spans="16:29" x14ac:dyDescent="0.25">
      <c r="P8929" s="3"/>
      <c r="Q8929" s="4"/>
      <c r="R8929" s="5"/>
      <c r="AC8929" s="6"/>
    </row>
    <row r="8930" spans="16:29" x14ac:dyDescent="0.25">
      <c r="P8930" s="3"/>
      <c r="Q8930" s="4"/>
      <c r="R8930" s="5"/>
      <c r="AC8930" s="6"/>
    </row>
    <row r="8931" spans="16:29" x14ac:dyDescent="0.25">
      <c r="P8931" s="3"/>
      <c r="Q8931" s="4"/>
      <c r="R8931" s="5"/>
      <c r="AC8931" s="6"/>
    </row>
    <row r="8932" spans="16:29" x14ac:dyDescent="0.25">
      <c r="P8932" s="3"/>
      <c r="Q8932" s="4"/>
      <c r="R8932" s="5"/>
      <c r="AC8932" s="6"/>
    </row>
    <row r="8933" spans="16:29" x14ac:dyDescent="0.25">
      <c r="P8933" s="3"/>
      <c r="Q8933" s="4"/>
      <c r="R8933" s="5"/>
      <c r="AC8933" s="6"/>
    </row>
    <row r="8934" spans="16:29" x14ac:dyDescent="0.25">
      <c r="P8934" s="3"/>
      <c r="Q8934" s="4"/>
      <c r="R8934" s="5"/>
      <c r="AC8934" s="6"/>
    </row>
    <row r="8935" spans="16:29" x14ac:dyDescent="0.25">
      <c r="P8935" s="3"/>
      <c r="Q8935" s="4"/>
      <c r="R8935" s="5"/>
      <c r="AC8935" s="6"/>
    </row>
    <row r="8936" spans="16:29" x14ac:dyDescent="0.25">
      <c r="P8936" s="3"/>
      <c r="Q8936" s="4"/>
      <c r="R8936" s="5"/>
      <c r="AC8936" s="6"/>
    </row>
    <row r="8937" spans="16:29" x14ac:dyDescent="0.25">
      <c r="P8937" s="3"/>
      <c r="Q8937" s="4"/>
      <c r="R8937" s="5"/>
      <c r="AC8937" s="6"/>
    </row>
    <row r="8938" spans="16:29" x14ac:dyDescent="0.25">
      <c r="P8938" s="3"/>
      <c r="Q8938" s="4"/>
      <c r="R8938" s="5"/>
      <c r="AC8938" s="6"/>
    </row>
    <row r="8939" spans="16:29" x14ac:dyDescent="0.25">
      <c r="P8939" s="3"/>
      <c r="Q8939" s="4"/>
      <c r="R8939" s="5"/>
      <c r="AC8939" s="6"/>
    </row>
    <row r="8940" spans="16:29" x14ac:dyDescent="0.25">
      <c r="P8940" s="3"/>
      <c r="Q8940" s="4"/>
      <c r="R8940" s="5"/>
      <c r="AC8940" s="6"/>
    </row>
    <row r="8941" spans="16:29" x14ac:dyDescent="0.25">
      <c r="P8941" s="3"/>
      <c r="Q8941" s="4"/>
      <c r="R8941" s="5"/>
      <c r="AC8941" s="6"/>
    </row>
    <row r="8942" spans="16:29" x14ac:dyDescent="0.25">
      <c r="P8942" s="3"/>
      <c r="Q8942" s="4"/>
      <c r="R8942" s="5"/>
      <c r="AC8942" s="6"/>
    </row>
    <row r="8943" spans="16:29" x14ac:dyDescent="0.25">
      <c r="P8943" s="3"/>
      <c r="Q8943" s="4"/>
      <c r="R8943" s="5"/>
      <c r="AC8943" s="6"/>
    </row>
    <row r="8944" spans="16:29" x14ac:dyDescent="0.25">
      <c r="P8944" s="3"/>
      <c r="Q8944" s="4"/>
      <c r="R8944" s="5"/>
      <c r="AC8944" s="6"/>
    </row>
    <row r="8945" spans="16:29" x14ac:dyDescent="0.25">
      <c r="P8945" s="3"/>
      <c r="Q8945" s="4"/>
      <c r="R8945" s="5"/>
      <c r="AC8945" s="6"/>
    </row>
    <row r="8946" spans="16:29" x14ac:dyDescent="0.25">
      <c r="P8946" s="3"/>
      <c r="Q8946" s="4"/>
      <c r="R8946" s="5"/>
      <c r="AC8946" s="6"/>
    </row>
    <row r="8947" spans="16:29" x14ac:dyDescent="0.25">
      <c r="P8947" s="3"/>
      <c r="Q8947" s="4"/>
      <c r="R8947" s="5"/>
      <c r="AC8947" s="6"/>
    </row>
    <row r="8948" spans="16:29" x14ac:dyDescent="0.25">
      <c r="P8948" s="3"/>
      <c r="Q8948" s="4"/>
      <c r="R8948" s="5"/>
      <c r="AC8948" s="6"/>
    </row>
    <row r="8949" spans="16:29" x14ac:dyDescent="0.25">
      <c r="P8949" s="3"/>
      <c r="Q8949" s="4"/>
      <c r="R8949" s="5"/>
      <c r="AC8949" s="6"/>
    </row>
    <row r="8950" spans="16:29" x14ac:dyDescent="0.25">
      <c r="P8950" s="3"/>
      <c r="Q8950" s="4"/>
      <c r="R8950" s="5"/>
      <c r="AC8950" s="6"/>
    </row>
    <row r="8951" spans="16:29" x14ac:dyDescent="0.25">
      <c r="P8951" s="3"/>
      <c r="Q8951" s="4"/>
      <c r="R8951" s="5"/>
      <c r="AC8951" s="6"/>
    </row>
    <row r="8952" spans="16:29" x14ac:dyDescent="0.25">
      <c r="P8952" s="3"/>
      <c r="Q8952" s="4"/>
      <c r="R8952" s="5"/>
      <c r="AC8952" s="6"/>
    </row>
    <row r="8953" spans="16:29" x14ac:dyDescent="0.25">
      <c r="P8953" s="3"/>
      <c r="Q8953" s="4"/>
      <c r="R8953" s="5"/>
      <c r="AC8953" s="6"/>
    </row>
    <row r="8954" spans="16:29" x14ac:dyDescent="0.25">
      <c r="P8954" s="3"/>
      <c r="Q8954" s="4"/>
      <c r="R8954" s="5"/>
      <c r="AC8954" s="6"/>
    </row>
    <row r="8955" spans="16:29" x14ac:dyDescent="0.25">
      <c r="P8955" s="3"/>
      <c r="Q8955" s="4"/>
      <c r="R8955" s="5"/>
      <c r="AC8955" s="6"/>
    </row>
    <row r="8956" spans="16:29" x14ac:dyDescent="0.25">
      <c r="P8956" s="3"/>
      <c r="Q8956" s="4"/>
      <c r="R8956" s="5"/>
      <c r="AC8956" s="6"/>
    </row>
    <row r="8957" spans="16:29" x14ac:dyDescent="0.25">
      <c r="P8957" s="3"/>
      <c r="Q8957" s="4"/>
      <c r="R8957" s="5"/>
      <c r="AC8957" s="6"/>
    </row>
    <row r="8958" spans="16:29" x14ac:dyDescent="0.25">
      <c r="P8958" s="3"/>
      <c r="Q8958" s="4"/>
      <c r="R8958" s="5"/>
      <c r="AC8958" s="6"/>
    </row>
    <row r="8959" spans="16:29" x14ac:dyDescent="0.25">
      <c r="P8959" s="3"/>
      <c r="Q8959" s="4"/>
      <c r="R8959" s="5"/>
      <c r="AC8959" s="6"/>
    </row>
    <row r="8960" spans="16:29" x14ac:dyDescent="0.25">
      <c r="P8960" s="3"/>
      <c r="Q8960" s="4"/>
      <c r="R8960" s="5"/>
      <c r="AC8960" s="6"/>
    </row>
    <row r="8961" spans="16:29" x14ac:dyDescent="0.25">
      <c r="P8961" s="3"/>
      <c r="Q8961" s="4"/>
      <c r="R8961" s="5"/>
      <c r="AC8961" s="6"/>
    </row>
    <row r="8962" spans="16:29" x14ac:dyDescent="0.25">
      <c r="P8962" s="3"/>
      <c r="Q8962" s="4"/>
      <c r="R8962" s="5"/>
      <c r="AC8962" s="6"/>
    </row>
    <row r="8963" spans="16:29" x14ac:dyDescent="0.25">
      <c r="P8963" s="3"/>
      <c r="Q8963" s="4"/>
      <c r="R8963" s="5"/>
      <c r="AC8963" s="6"/>
    </row>
    <row r="8964" spans="16:29" x14ac:dyDescent="0.25">
      <c r="P8964" s="3"/>
      <c r="Q8964" s="4"/>
      <c r="R8964" s="5"/>
      <c r="AC8964" s="6"/>
    </row>
    <row r="8965" spans="16:29" x14ac:dyDescent="0.25">
      <c r="P8965" s="3"/>
      <c r="Q8965" s="4"/>
      <c r="R8965" s="5"/>
      <c r="AC8965" s="6"/>
    </row>
    <row r="8966" spans="16:29" x14ac:dyDescent="0.25">
      <c r="P8966" s="3"/>
      <c r="Q8966" s="4"/>
      <c r="R8966" s="5"/>
      <c r="AC8966" s="6"/>
    </row>
    <row r="8967" spans="16:29" x14ac:dyDescent="0.25">
      <c r="P8967" s="3"/>
      <c r="Q8967" s="4"/>
      <c r="R8967" s="5"/>
      <c r="AC8967" s="6"/>
    </row>
    <row r="8968" spans="16:29" x14ac:dyDescent="0.25">
      <c r="P8968" s="3"/>
      <c r="Q8968" s="4"/>
      <c r="R8968" s="5"/>
      <c r="AC8968" s="6"/>
    </row>
    <row r="8969" spans="16:29" x14ac:dyDescent="0.25">
      <c r="P8969" s="3"/>
      <c r="Q8969" s="4"/>
      <c r="R8969" s="5"/>
      <c r="AC8969" s="6"/>
    </row>
    <row r="8970" spans="16:29" x14ac:dyDescent="0.25">
      <c r="P8970" s="3"/>
      <c r="Q8970" s="4"/>
      <c r="R8970" s="5"/>
      <c r="AC8970" s="6"/>
    </row>
    <row r="8971" spans="16:29" x14ac:dyDescent="0.25">
      <c r="P8971" s="3"/>
      <c r="Q8971" s="4"/>
      <c r="R8971" s="5"/>
      <c r="AC8971" s="6"/>
    </row>
    <row r="8972" spans="16:29" x14ac:dyDescent="0.25">
      <c r="P8972" s="3"/>
      <c r="Q8972" s="4"/>
      <c r="R8972" s="5"/>
      <c r="AC8972" s="6"/>
    </row>
    <row r="8973" spans="16:29" x14ac:dyDescent="0.25">
      <c r="P8973" s="3"/>
      <c r="Q8973" s="4"/>
      <c r="R8973" s="5"/>
      <c r="AC8973" s="6"/>
    </row>
    <row r="8974" spans="16:29" x14ac:dyDescent="0.25">
      <c r="P8974" s="3"/>
      <c r="Q8974" s="4"/>
      <c r="R8974" s="5"/>
      <c r="AC8974" s="6"/>
    </row>
    <row r="8975" spans="16:29" x14ac:dyDescent="0.25">
      <c r="P8975" s="3"/>
      <c r="Q8975" s="4"/>
      <c r="R8975" s="5"/>
      <c r="AC8975" s="6"/>
    </row>
    <row r="8976" spans="16:29" x14ac:dyDescent="0.25">
      <c r="P8976" s="3"/>
      <c r="Q8976" s="4"/>
      <c r="R8976" s="5"/>
      <c r="AC8976" s="6"/>
    </row>
    <row r="8977" spans="16:29" x14ac:dyDescent="0.25">
      <c r="P8977" s="3"/>
      <c r="Q8977" s="4"/>
      <c r="R8977" s="5"/>
      <c r="AC8977" s="6"/>
    </row>
    <row r="8978" spans="16:29" x14ac:dyDescent="0.25">
      <c r="P8978" s="3"/>
      <c r="Q8978" s="4"/>
      <c r="R8978" s="5"/>
      <c r="AC8978" s="6"/>
    </row>
    <row r="8979" spans="16:29" x14ac:dyDescent="0.25">
      <c r="P8979" s="3"/>
      <c r="Q8979" s="4"/>
      <c r="R8979" s="5"/>
      <c r="AC8979" s="6"/>
    </row>
    <row r="8980" spans="16:29" x14ac:dyDescent="0.25">
      <c r="P8980" s="3"/>
      <c r="Q8980" s="4"/>
      <c r="R8980" s="5"/>
      <c r="AC8980" s="6"/>
    </row>
    <row r="8981" spans="16:29" x14ac:dyDescent="0.25">
      <c r="P8981" s="3"/>
      <c r="Q8981" s="4"/>
      <c r="R8981" s="5"/>
      <c r="AC8981" s="6"/>
    </row>
    <row r="8982" spans="16:29" x14ac:dyDescent="0.25">
      <c r="P8982" s="3"/>
      <c r="Q8982" s="4"/>
      <c r="R8982" s="5"/>
      <c r="AC8982" s="6"/>
    </row>
    <row r="8983" spans="16:29" x14ac:dyDescent="0.25">
      <c r="P8983" s="3"/>
      <c r="Q8983" s="4"/>
      <c r="R8983" s="5"/>
      <c r="AC8983" s="6"/>
    </row>
    <row r="8984" spans="16:29" x14ac:dyDescent="0.25">
      <c r="P8984" s="3"/>
      <c r="Q8984" s="4"/>
      <c r="R8984" s="5"/>
      <c r="AC8984" s="6"/>
    </row>
    <row r="8985" spans="16:29" x14ac:dyDescent="0.25">
      <c r="P8985" s="3"/>
      <c r="Q8985" s="4"/>
      <c r="R8985" s="5"/>
      <c r="AC8985" s="6"/>
    </row>
    <row r="8986" spans="16:29" x14ac:dyDescent="0.25">
      <c r="P8986" s="3"/>
      <c r="Q8986" s="4"/>
      <c r="R8986" s="5"/>
      <c r="AC8986" s="6"/>
    </row>
    <row r="8987" spans="16:29" x14ac:dyDescent="0.25">
      <c r="P8987" s="3"/>
      <c r="Q8987" s="4"/>
      <c r="R8987" s="5"/>
      <c r="AC8987" s="6"/>
    </row>
    <row r="8988" spans="16:29" x14ac:dyDescent="0.25">
      <c r="P8988" s="3"/>
      <c r="Q8988" s="4"/>
      <c r="R8988" s="5"/>
      <c r="AC8988" s="6"/>
    </row>
    <row r="8989" spans="16:29" x14ac:dyDescent="0.25">
      <c r="P8989" s="3"/>
      <c r="Q8989" s="4"/>
      <c r="R8989" s="5"/>
      <c r="AC8989" s="6"/>
    </row>
    <row r="8990" spans="16:29" x14ac:dyDescent="0.25">
      <c r="P8990" s="3"/>
      <c r="Q8990" s="4"/>
      <c r="R8990" s="5"/>
      <c r="AC8990" s="6"/>
    </row>
    <row r="8991" spans="16:29" x14ac:dyDescent="0.25">
      <c r="P8991" s="3"/>
      <c r="Q8991" s="4"/>
      <c r="R8991" s="5"/>
      <c r="AC8991" s="6"/>
    </row>
    <row r="8992" spans="16:29" x14ac:dyDescent="0.25">
      <c r="P8992" s="3"/>
      <c r="Q8992" s="4"/>
      <c r="R8992" s="5"/>
      <c r="AC8992" s="6"/>
    </row>
    <row r="8993" spans="16:29" x14ac:dyDescent="0.25">
      <c r="P8993" s="3"/>
      <c r="Q8993" s="4"/>
      <c r="R8993" s="5"/>
      <c r="AC8993" s="6"/>
    </row>
    <row r="8994" spans="16:29" x14ac:dyDescent="0.25">
      <c r="P8994" s="3"/>
      <c r="Q8994" s="4"/>
      <c r="R8994" s="5"/>
      <c r="AC8994" s="6"/>
    </row>
    <row r="8995" spans="16:29" x14ac:dyDescent="0.25">
      <c r="P8995" s="3"/>
      <c r="Q8995" s="4"/>
      <c r="R8995" s="5"/>
      <c r="AC8995" s="6"/>
    </row>
    <row r="8996" spans="16:29" x14ac:dyDescent="0.25">
      <c r="P8996" s="3"/>
      <c r="Q8996" s="4"/>
      <c r="R8996" s="5"/>
      <c r="AC8996" s="6"/>
    </row>
    <row r="8997" spans="16:29" x14ac:dyDescent="0.25">
      <c r="P8997" s="3"/>
      <c r="Q8997" s="4"/>
      <c r="R8997" s="5"/>
      <c r="AC8997" s="6"/>
    </row>
    <row r="8998" spans="16:29" x14ac:dyDescent="0.25">
      <c r="P8998" s="3"/>
      <c r="Q8998" s="4"/>
      <c r="R8998" s="5"/>
      <c r="AC8998" s="6"/>
    </row>
    <row r="8999" spans="16:29" x14ac:dyDescent="0.25">
      <c r="P8999" s="3"/>
      <c r="Q8999" s="4"/>
      <c r="R8999" s="5"/>
      <c r="AC8999" s="6"/>
    </row>
    <row r="9000" spans="16:29" x14ac:dyDescent="0.25">
      <c r="P9000" s="3"/>
      <c r="Q9000" s="4"/>
      <c r="R9000" s="5"/>
      <c r="AC9000" s="6"/>
    </row>
    <row r="9001" spans="16:29" x14ac:dyDescent="0.25">
      <c r="P9001" s="3"/>
      <c r="Q9001" s="4"/>
      <c r="R9001" s="5"/>
      <c r="AC9001" s="6"/>
    </row>
    <row r="9002" spans="16:29" x14ac:dyDescent="0.25">
      <c r="P9002" s="3"/>
      <c r="Q9002" s="4"/>
      <c r="R9002" s="5"/>
      <c r="AC9002" s="6"/>
    </row>
    <row r="9003" spans="16:29" x14ac:dyDescent="0.25">
      <c r="P9003" s="3"/>
      <c r="Q9003" s="4"/>
      <c r="R9003" s="5"/>
      <c r="AC9003" s="6"/>
    </row>
    <row r="9004" spans="16:29" x14ac:dyDescent="0.25">
      <c r="P9004" s="3"/>
      <c r="Q9004" s="4"/>
      <c r="R9004" s="5"/>
      <c r="AC9004" s="6"/>
    </row>
    <row r="9005" spans="16:29" x14ac:dyDescent="0.25">
      <c r="P9005" s="3"/>
      <c r="Q9005" s="4"/>
      <c r="R9005" s="5"/>
      <c r="AC9005" s="6"/>
    </row>
    <row r="9006" spans="16:29" x14ac:dyDescent="0.25">
      <c r="P9006" s="3"/>
      <c r="Q9006" s="4"/>
      <c r="R9006" s="5"/>
      <c r="AC9006" s="6"/>
    </row>
    <row r="9007" spans="16:29" x14ac:dyDescent="0.25">
      <c r="P9007" s="3"/>
      <c r="Q9007" s="4"/>
      <c r="R9007" s="5"/>
      <c r="AC9007" s="6"/>
    </row>
    <row r="9008" spans="16:29" x14ac:dyDescent="0.25">
      <c r="P9008" s="3"/>
      <c r="Q9008" s="4"/>
      <c r="R9008" s="5"/>
      <c r="AC9008" s="6"/>
    </row>
    <row r="9009" spans="16:29" x14ac:dyDescent="0.25">
      <c r="P9009" s="3"/>
      <c r="Q9009" s="4"/>
      <c r="R9009" s="5"/>
      <c r="AC9009" s="6"/>
    </row>
    <row r="9010" spans="16:29" x14ac:dyDescent="0.25">
      <c r="P9010" s="3"/>
      <c r="Q9010" s="4"/>
      <c r="R9010" s="5"/>
      <c r="AC9010" s="6"/>
    </row>
    <row r="9011" spans="16:29" x14ac:dyDescent="0.25">
      <c r="P9011" s="3"/>
      <c r="Q9011" s="4"/>
      <c r="R9011" s="5"/>
      <c r="AC9011" s="6"/>
    </row>
    <row r="9012" spans="16:29" x14ac:dyDescent="0.25">
      <c r="P9012" s="3"/>
      <c r="Q9012" s="4"/>
      <c r="R9012" s="5"/>
      <c r="AC9012" s="6"/>
    </row>
    <row r="9013" spans="16:29" x14ac:dyDescent="0.25">
      <c r="P9013" s="3"/>
      <c r="Q9013" s="4"/>
      <c r="R9013" s="5"/>
      <c r="AC9013" s="6"/>
    </row>
    <row r="9014" spans="16:29" x14ac:dyDescent="0.25">
      <c r="P9014" s="3"/>
      <c r="Q9014" s="4"/>
      <c r="R9014" s="5"/>
      <c r="AC9014" s="6"/>
    </row>
    <row r="9015" spans="16:29" x14ac:dyDescent="0.25">
      <c r="P9015" s="3"/>
      <c r="Q9015" s="4"/>
      <c r="R9015" s="5"/>
      <c r="AC9015" s="6"/>
    </row>
    <row r="9016" spans="16:29" x14ac:dyDescent="0.25">
      <c r="P9016" s="3"/>
      <c r="Q9016" s="4"/>
      <c r="R9016" s="5"/>
      <c r="AC9016" s="6"/>
    </row>
    <row r="9017" spans="16:29" x14ac:dyDescent="0.25">
      <c r="P9017" s="3"/>
      <c r="Q9017" s="4"/>
      <c r="R9017" s="5"/>
      <c r="AC9017" s="6"/>
    </row>
    <row r="9018" spans="16:29" x14ac:dyDescent="0.25">
      <c r="P9018" s="3"/>
      <c r="Q9018" s="4"/>
      <c r="R9018" s="5"/>
      <c r="AC9018" s="6"/>
    </row>
    <row r="9019" spans="16:29" x14ac:dyDescent="0.25">
      <c r="P9019" s="3"/>
      <c r="Q9019" s="4"/>
      <c r="R9019" s="5"/>
      <c r="AC9019" s="6"/>
    </row>
    <row r="9020" spans="16:29" x14ac:dyDescent="0.25">
      <c r="P9020" s="3"/>
      <c r="Q9020" s="4"/>
      <c r="R9020" s="5"/>
      <c r="AC9020" s="6"/>
    </row>
    <row r="9021" spans="16:29" x14ac:dyDescent="0.25">
      <c r="P9021" s="3"/>
      <c r="Q9021" s="4"/>
      <c r="R9021" s="5"/>
      <c r="AC9021" s="6"/>
    </row>
    <row r="9022" spans="16:29" x14ac:dyDescent="0.25">
      <c r="P9022" s="3"/>
      <c r="Q9022" s="4"/>
      <c r="R9022" s="5"/>
      <c r="AC9022" s="6"/>
    </row>
    <row r="9023" spans="16:29" x14ac:dyDescent="0.25">
      <c r="P9023" s="3"/>
      <c r="Q9023" s="4"/>
      <c r="R9023" s="5"/>
      <c r="AC9023" s="6"/>
    </row>
    <row r="9024" spans="16:29" x14ac:dyDescent="0.25">
      <c r="P9024" s="3"/>
      <c r="Q9024" s="4"/>
      <c r="R9024" s="5"/>
      <c r="AC9024" s="6"/>
    </row>
    <row r="9025" spans="16:29" x14ac:dyDescent="0.25">
      <c r="P9025" s="3"/>
      <c r="Q9025" s="4"/>
      <c r="R9025" s="5"/>
      <c r="AC9025" s="6"/>
    </row>
    <row r="9026" spans="16:29" x14ac:dyDescent="0.25">
      <c r="P9026" s="3"/>
      <c r="Q9026" s="4"/>
      <c r="R9026" s="5"/>
      <c r="AC9026" s="6"/>
    </row>
    <row r="9027" spans="16:29" x14ac:dyDescent="0.25">
      <c r="P9027" s="3"/>
      <c r="Q9027" s="4"/>
      <c r="R9027" s="5"/>
      <c r="AC9027" s="6"/>
    </row>
    <row r="9028" spans="16:29" x14ac:dyDescent="0.25">
      <c r="P9028" s="3"/>
      <c r="Q9028" s="4"/>
      <c r="R9028" s="5"/>
      <c r="AC9028" s="6"/>
    </row>
    <row r="9029" spans="16:29" x14ac:dyDescent="0.25">
      <c r="P9029" s="3"/>
      <c r="Q9029" s="4"/>
      <c r="R9029" s="5"/>
      <c r="AC9029" s="6"/>
    </row>
    <row r="9030" spans="16:29" x14ac:dyDescent="0.25">
      <c r="P9030" s="3"/>
      <c r="Q9030" s="4"/>
      <c r="R9030" s="5"/>
      <c r="AC9030" s="6"/>
    </row>
    <row r="9031" spans="16:29" x14ac:dyDescent="0.25">
      <c r="P9031" s="3"/>
      <c r="Q9031" s="4"/>
      <c r="R9031" s="5"/>
      <c r="AC9031" s="6"/>
    </row>
    <row r="9032" spans="16:29" x14ac:dyDescent="0.25">
      <c r="P9032" s="3"/>
      <c r="Q9032" s="4"/>
      <c r="R9032" s="5"/>
      <c r="AC9032" s="6"/>
    </row>
    <row r="9033" spans="16:29" x14ac:dyDescent="0.25">
      <c r="P9033" s="3"/>
      <c r="Q9033" s="4"/>
      <c r="R9033" s="5"/>
      <c r="AC9033" s="6"/>
    </row>
    <row r="9034" spans="16:29" x14ac:dyDescent="0.25">
      <c r="P9034" s="3"/>
      <c r="Q9034" s="4"/>
      <c r="R9034" s="5"/>
      <c r="AC9034" s="6"/>
    </row>
    <row r="9035" spans="16:29" x14ac:dyDescent="0.25">
      <c r="P9035" s="3"/>
      <c r="Q9035" s="4"/>
      <c r="R9035" s="5"/>
      <c r="AC9035" s="6"/>
    </row>
    <row r="9036" spans="16:29" x14ac:dyDescent="0.25">
      <c r="P9036" s="3"/>
      <c r="Q9036" s="4"/>
      <c r="R9036" s="5"/>
      <c r="AC9036" s="6"/>
    </row>
    <row r="9037" spans="16:29" x14ac:dyDescent="0.25">
      <c r="P9037" s="3"/>
      <c r="Q9037" s="4"/>
      <c r="R9037" s="5"/>
      <c r="AC9037" s="6"/>
    </row>
    <row r="9038" spans="16:29" x14ac:dyDescent="0.25">
      <c r="P9038" s="3"/>
      <c r="Q9038" s="4"/>
      <c r="R9038" s="5"/>
      <c r="AC9038" s="6"/>
    </row>
    <row r="9039" spans="16:29" x14ac:dyDescent="0.25">
      <c r="P9039" s="3"/>
      <c r="Q9039" s="4"/>
      <c r="R9039" s="5"/>
      <c r="AC9039" s="6"/>
    </row>
    <row r="9040" spans="16:29" x14ac:dyDescent="0.25">
      <c r="P9040" s="3"/>
      <c r="Q9040" s="4"/>
      <c r="R9040" s="5"/>
      <c r="AC9040" s="6"/>
    </row>
    <row r="9041" spans="16:29" x14ac:dyDescent="0.25">
      <c r="P9041" s="3"/>
      <c r="Q9041" s="4"/>
      <c r="R9041" s="5"/>
      <c r="AC9041" s="6"/>
    </row>
    <row r="9042" spans="16:29" x14ac:dyDescent="0.25">
      <c r="P9042" s="3"/>
      <c r="Q9042" s="4"/>
      <c r="R9042" s="5"/>
      <c r="AC9042" s="6"/>
    </row>
    <row r="9043" spans="16:29" x14ac:dyDescent="0.25">
      <c r="P9043" s="3"/>
      <c r="Q9043" s="4"/>
      <c r="R9043" s="5"/>
      <c r="AC9043" s="6"/>
    </row>
    <row r="9044" spans="16:29" x14ac:dyDescent="0.25">
      <c r="P9044" s="3"/>
      <c r="Q9044" s="4"/>
      <c r="R9044" s="5"/>
      <c r="AC9044" s="6"/>
    </row>
    <row r="9045" spans="16:29" x14ac:dyDescent="0.25">
      <c r="P9045" s="3"/>
      <c r="Q9045" s="4"/>
      <c r="R9045" s="5"/>
      <c r="AC9045" s="6"/>
    </row>
    <row r="9046" spans="16:29" x14ac:dyDescent="0.25">
      <c r="P9046" s="3"/>
      <c r="Q9046" s="4"/>
      <c r="R9046" s="5"/>
      <c r="AC9046" s="6"/>
    </row>
    <row r="9047" spans="16:29" x14ac:dyDescent="0.25">
      <c r="P9047" s="3"/>
      <c r="Q9047" s="4"/>
      <c r="R9047" s="5"/>
      <c r="AC9047" s="6"/>
    </row>
    <row r="9048" spans="16:29" x14ac:dyDescent="0.25">
      <c r="P9048" s="3"/>
      <c r="Q9048" s="4"/>
      <c r="R9048" s="5"/>
      <c r="AC9048" s="6"/>
    </row>
    <row r="9049" spans="16:29" x14ac:dyDescent="0.25">
      <c r="P9049" s="3"/>
      <c r="Q9049" s="4"/>
      <c r="R9049" s="5"/>
      <c r="AC9049" s="6"/>
    </row>
    <row r="9050" spans="16:29" x14ac:dyDescent="0.25">
      <c r="P9050" s="3"/>
      <c r="Q9050" s="4"/>
      <c r="R9050" s="5"/>
      <c r="AC9050" s="6"/>
    </row>
    <row r="9051" spans="16:29" x14ac:dyDescent="0.25">
      <c r="P9051" s="3"/>
      <c r="Q9051" s="4"/>
      <c r="R9051" s="5"/>
      <c r="AC9051" s="6"/>
    </row>
    <row r="9052" spans="16:29" x14ac:dyDescent="0.25">
      <c r="P9052" s="3"/>
      <c r="Q9052" s="4"/>
      <c r="R9052" s="5"/>
      <c r="AC9052" s="6"/>
    </row>
    <row r="9053" spans="16:29" x14ac:dyDescent="0.25">
      <c r="P9053" s="3"/>
      <c r="Q9053" s="4"/>
      <c r="R9053" s="5"/>
      <c r="AC9053" s="6"/>
    </row>
    <row r="9054" spans="16:29" x14ac:dyDescent="0.25">
      <c r="P9054" s="3"/>
      <c r="Q9054" s="4"/>
      <c r="R9054" s="5"/>
      <c r="AC9054" s="6"/>
    </row>
    <row r="9055" spans="16:29" x14ac:dyDescent="0.25">
      <c r="P9055" s="3"/>
      <c r="Q9055" s="4"/>
      <c r="R9055" s="5"/>
      <c r="AC9055" s="6"/>
    </row>
    <row r="9056" spans="16:29" x14ac:dyDescent="0.25">
      <c r="P9056" s="3"/>
      <c r="Q9056" s="4"/>
      <c r="R9056" s="5"/>
      <c r="AC9056" s="6"/>
    </row>
    <row r="9057" spans="16:29" x14ac:dyDescent="0.25">
      <c r="P9057" s="3"/>
      <c r="Q9057" s="4"/>
      <c r="R9057" s="5"/>
      <c r="AC9057" s="6"/>
    </row>
    <row r="9058" spans="16:29" x14ac:dyDescent="0.25">
      <c r="P9058" s="3"/>
      <c r="Q9058" s="4"/>
      <c r="R9058" s="5"/>
      <c r="AC9058" s="6"/>
    </row>
    <row r="9059" spans="16:29" x14ac:dyDescent="0.25">
      <c r="P9059" s="3"/>
      <c r="Q9059" s="4"/>
      <c r="R9059" s="5"/>
      <c r="AC9059" s="6"/>
    </row>
    <row r="9060" spans="16:29" x14ac:dyDescent="0.25">
      <c r="P9060" s="3"/>
      <c r="Q9060" s="4"/>
      <c r="R9060" s="5"/>
      <c r="AC9060" s="6"/>
    </row>
    <row r="9061" spans="16:29" x14ac:dyDescent="0.25">
      <c r="P9061" s="3"/>
      <c r="Q9061" s="4"/>
      <c r="R9061" s="5"/>
      <c r="AC9061" s="6"/>
    </row>
    <row r="9062" spans="16:29" x14ac:dyDescent="0.25">
      <c r="P9062" s="3"/>
      <c r="Q9062" s="4"/>
      <c r="R9062" s="5"/>
      <c r="AC9062" s="6"/>
    </row>
    <row r="9063" spans="16:29" x14ac:dyDescent="0.25">
      <c r="P9063" s="3"/>
      <c r="Q9063" s="4"/>
      <c r="R9063" s="5"/>
      <c r="AC9063" s="6"/>
    </row>
    <row r="9064" spans="16:29" x14ac:dyDescent="0.25">
      <c r="P9064" s="3"/>
      <c r="Q9064" s="4"/>
      <c r="R9064" s="5"/>
      <c r="AC9064" s="6"/>
    </row>
    <row r="9065" spans="16:29" x14ac:dyDescent="0.25">
      <c r="P9065" s="3"/>
      <c r="Q9065" s="4"/>
      <c r="R9065" s="5"/>
      <c r="AC9065" s="6"/>
    </row>
    <row r="9066" spans="16:29" x14ac:dyDescent="0.25">
      <c r="P9066" s="3"/>
      <c r="Q9066" s="4"/>
      <c r="R9066" s="5"/>
      <c r="AC9066" s="6"/>
    </row>
    <row r="9067" spans="16:29" x14ac:dyDescent="0.25">
      <c r="P9067" s="3"/>
      <c r="Q9067" s="4"/>
      <c r="R9067" s="5"/>
      <c r="AC9067" s="6"/>
    </row>
    <row r="9068" spans="16:29" x14ac:dyDescent="0.25">
      <c r="P9068" s="3"/>
      <c r="Q9068" s="4"/>
      <c r="R9068" s="5"/>
      <c r="AC9068" s="6"/>
    </row>
    <row r="9069" spans="16:29" x14ac:dyDescent="0.25">
      <c r="P9069" s="3"/>
      <c r="Q9069" s="4"/>
      <c r="R9069" s="5"/>
      <c r="AC9069" s="6"/>
    </row>
    <row r="9070" spans="16:29" x14ac:dyDescent="0.25">
      <c r="P9070" s="3"/>
      <c r="Q9070" s="4"/>
      <c r="R9070" s="5"/>
      <c r="AC9070" s="6"/>
    </row>
    <row r="9071" spans="16:29" x14ac:dyDescent="0.25">
      <c r="P9071" s="3"/>
      <c r="Q9071" s="4"/>
      <c r="R9071" s="5"/>
      <c r="AC9071" s="6"/>
    </row>
    <row r="9072" spans="16:29" x14ac:dyDescent="0.25">
      <c r="P9072" s="3"/>
      <c r="Q9072" s="4"/>
      <c r="R9072" s="5"/>
      <c r="AC9072" s="6"/>
    </row>
    <row r="9073" spans="16:29" x14ac:dyDescent="0.25">
      <c r="P9073" s="3"/>
      <c r="Q9073" s="4"/>
      <c r="R9073" s="5"/>
      <c r="AC9073" s="6"/>
    </row>
    <row r="9074" spans="16:29" x14ac:dyDescent="0.25">
      <c r="P9074" s="3"/>
      <c r="Q9074" s="4"/>
      <c r="R9074" s="5"/>
      <c r="AC9074" s="6"/>
    </row>
    <row r="9075" spans="16:29" x14ac:dyDescent="0.25">
      <c r="P9075" s="3"/>
      <c r="Q9075" s="4"/>
      <c r="R9075" s="5"/>
      <c r="AC9075" s="6"/>
    </row>
    <row r="9076" spans="16:29" x14ac:dyDescent="0.25">
      <c r="P9076" s="3"/>
      <c r="Q9076" s="4"/>
      <c r="R9076" s="5"/>
      <c r="AC9076" s="6"/>
    </row>
    <row r="9077" spans="16:29" x14ac:dyDescent="0.25">
      <c r="P9077" s="3"/>
      <c r="Q9077" s="4"/>
      <c r="R9077" s="5"/>
      <c r="AC9077" s="6"/>
    </row>
    <row r="9078" spans="16:29" x14ac:dyDescent="0.25">
      <c r="P9078" s="3"/>
      <c r="Q9078" s="4"/>
      <c r="R9078" s="5"/>
      <c r="AC9078" s="6"/>
    </row>
    <row r="9079" spans="16:29" x14ac:dyDescent="0.25">
      <c r="P9079" s="3"/>
      <c r="Q9079" s="4"/>
      <c r="R9079" s="5"/>
      <c r="AC9079" s="6"/>
    </row>
    <row r="9080" spans="16:29" x14ac:dyDescent="0.25">
      <c r="P9080" s="3"/>
      <c r="Q9080" s="4"/>
      <c r="R9080" s="5"/>
      <c r="AC9080" s="6"/>
    </row>
    <row r="9081" spans="16:29" x14ac:dyDescent="0.25">
      <c r="P9081" s="3"/>
      <c r="Q9081" s="4"/>
      <c r="R9081" s="5"/>
      <c r="AC9081" s="6"/>
    </row>
    <row r="9082" spans="16:29" x14ac:dyDescent="0.25">
      <c r="P9082" s="3"/>
      <c r="Q9082" s="4"/>
      <c r="R9082" s="5"/>
      <c r="AC9082" s="6"/>
    </row>
    <row r="9083" spans="16:29" x14ac:dyDescent="0.25">
      <c r="P9083" s="3"/>
      <c r="Q9083" s="4"/>
      <c r="R9083" s="5"/>
      <c r="AC9083" s="6"/>
    </row>
    <row r="9084" spans="16:29" x14ac:dyDescent="0.25">
      <c r="P9084" s="3"/>
      <c r="Q9084" s="4"/>
      <c r="R9084" s="5"/>
      <c r="AC9084" s="6"/>
    </row>
    <row r="9085" spans="16:29" x14ac:dyDescent="0.25">
      <c r="P9085" s="3"/>
      <c r="Q9085" s="4"/>
      <c r="R9085" s="5"/>
      <c r="AC9085" s="6"/>
    </row>
    <row r="9086" spans="16:29" x14ac:dyDescent="0.25">
      <c r="P9086" s="3"/>
      <c r="Q9086" s="4"/>
      <c r="R9086" s="5"/>
      <c r="AC9086" s="6"/>
    </row>
    <row r="9087" spans="16:29" x14ac:dyDescent="0.25">
      <c r="P9087" s="3"/>
      <c r="Q9087" s="4"/>
      <c r="R9087" s="5"/>
      <c r="AC9087" s="6"/>
    </row>
    <row r="9088" spans="16:29" x14ac:dyDescent="0.25">
      <c r="P9088" s="3"/>
      <c r="Q9088" s="4"/>
      <c r="R9088" s="5"/>
      <c r="AC9088" s="6"/>
    </row>
    <row r="9089" spans="16:29" x14ac:dyDescent="0.25">
      <c r="P9089" s="3"/>
      <c r="Q9089" s="4"/>
      <c r="R9089" s="5"/>
      <c r="AC9089" s="6"/>
    </row>
    <row r="9090" spans="16:29" x14ac:dyDescent="0.25">
      <c r="P9090" s="3"/>
      <c r="Q9090" s="4"/>
      <c r="R9090" s="5"/>
      <c r="AC9090" s="6"/>
    </row>
    <row r="9091" spans="16:29" x14ac:dyDescent="0.25">
      <c r="P9091" s="3"/>
      <c r="Q9091" s="4"/>
      <c r="R9091" s="5"/>
      <c r="AC9091" s="6"/>
    </row>
    <row r="9092" spans="16:29" x14ac:dyDescent="0.25">
      <c r="P9092" s="3"/>
      <c r="Q9092" s="4"/>
      <c r="R9092" s="5"/>
      <c r="AC9092" s="6"/>
    </row>
    <row r="9093" spans="16:29" x14ac:dyDescent="0.25">
      <c r="P9093" s="3"/>
      <c r="Q9093" s="4"/>
      <c r="R9093" s="5"/>
      <c r="AC9093" s="6"/>
    </row>
    <row r="9094" spans="16:29" x14ac:dyDescent="0.25">
      <c r="P9094" s="3"/>
      <c r="Q9094" s="4"/>
      <c r="R9094" s="5"/>
      <c r="AC9094" s="6"/>
    </row>
    <row r="9095" spans="16:29" x14ac:dyDescent="0.25">
      <c r="P9095" s="3"/>
      <c r="Q9095" s="4"/>
      <c r="R9095" s="5"/>
      <c r="AC9095" s="6"/>
    </row>
    <row r="9096" spans="16:29" x14ac:dyDescent="0.25">
      <c r="P9096" s="3"/>
      <c r="Q9096" s="4"/>
      <c r="R9096" s="5"/>
      <c r="AC9096" s="6"/>
    </row>
    <row r="9097" spans="16:29" x14ac:dyDescent="0.25">
      <c r="P9097" s="3"/>
      <c r="Q9097" s="4"/>
      <c r="R9097" s="5"/>
      <c r="AC9097" s="6"/>
    </row>
    <row r="9098" spans="16:29" x14ac:dyDescent="0.25">
      <c r="P9098" s="3"/>
      <c r="Q9098" s="4"/>
      <c r="R9098" s="5"/>
      <c r="AC9098" s="6"/>
    </row>
    <row r="9099" spans="16:29" x14ac:dyDescent="0.25">
      <c r="P9099" s="3"/>
      <c r="Q9099" s="4"/>
      <c r="R9099" s="5"/>
      <c r="AC9099" s="6"/>
    </row>
    <row r="9100" spans="16:29" x14ac:dyDescent="0.25">
      <c r="P9100" s="3"/>
      <c r="Q9100" s="4"/>
      <c r="R9100" s="5"/>
      <c r="AC9100" s="6"/>
    </row>
    <row r="9101" spans="16:29" x14ac:dyDescent="0.25">
      <c r="P9101" s="3"/>
      <c r="Q9101" s="4"/>
      <c r="R9101" s="5"/>
      <c r="AC9101" s="6"/>
    </row>
    <row r="9102" spans="16:29" x14ac:dyDescent="0.25">
      <c r="P9102" s="3"/>
      <c r="Q9102" s="4"/>
      <c r="R9102" s="5"/>
      <c r="AC9102" s="6"/>
    </row>
    <row r="9103" spans="16:29" x14ac:dyDescent="0.25">
      <c r="P9103" s="3"/>
      <c r="Q9103" s="4"/>
      <c r="R9103" s="5"/>
      <c r="AC9103" s="6"/>
    </row>
    <row r="9104" spans="16:29" x14ac:dyDescent="0.25">
      <c r="P9104" s="3"/>
      <c r="Q9104" s="4"/>
      <c r="R9104" s="5"/>
      <c r="AC9104" s="6"/>
    </row>
    <row r="9105" spans="16:29" x14ac:dyDescent="0.25">
      <c r="P9105" s="3"/>
      <c r="Q9105" s="4"/>
      <c r="R9105" s="5"/>
      <c r="AC9105" s="6"/>
    </row>
    <row r="9106" spans="16:29" x14ac:dyDescent="0.25">
      <c r="P9106" s="3"/>
      <c r="Q9106" s="4"/>
      <c r="R9106" s="5"/>
      <c r="AC9106" s="6"/>
    </row>
    <row r="9107" spans="16:29" x14ac:dyDescent="0.25">
      <c r="P9107" s="3"/>
      <c r="Q9107" s="4"/>
      <c r="R9107" s="5"/>
      <c r="AC9107" s="6"/>
    </row>
    <row r="9108" spans="16:29" x14ac:dyDescent="0.25">
      <c r="P9108" s="3"/>
      <c r="Q9108" s="4"/>
      <c r="R9108" s="5"/>
      <c r="AC9108" s="6"/>
    </row>
    <row r="9109" spans="16:29" x14ac:dyDescent="0.25">
      <c r="P9109" s="3"/>
      <c r="Q9109" s="4"/>
      <c r="R9109" s="5"/>
      <c r="AC9109" s="6"/>
    </row>
    <row r="9110" spans="16:29" x14ac:dyDescent="0.25">
      <c r="P9110" s="3"/>
      <c r="Q9110" s="4"/>
      <c r="R9110" s="5"/>
      <c r="AC9110" s="6"/>
    </row>
    <row r="9111" spans="16:29" x14ac:dyDescent="0.25">
      <c r="P9111" s="3"/>
      <c r="Q9111" s="4"/>
      <c r="R9111" s="5"/>
      <c r="AC9111" s="6"/>
    </row>
    <row r="9112" spans="16:29" x14ac:dyDescent="0.25">
      <c r="P9112" s="3"/>
      <c r="Q9112" s="4"/>
      <c r="R9112" s="5"/>
      <c r="AC9112" s="6"/>
    </row>
    <row r="9113" spans="16:29" x14ac:dyDescent="0.25">
      <c r="P9113" s="3"/>
      <c r="Q9113" s="4"/>
      <c r="R9113" s="5"/>
      <c r="AC9113" s="6"/>
    </row>
    <row r="9114" spans="16:29" x14ac:dyDescent="0.25">
      <c r="P9114" s="3"/>
      <c r="Q9114" s="4"/>
      <c r="R9114" s="5"/>
      <c r="AC9114" s="6"/>
    </row>
    <row r="9115" spans="16:29" x14ac:dyDescent="0.25">
      <c r="P9115" s="3"/>
      <c r="Q9115" s="4"/>
      <c r="R9115" s="5"/>
      <c r="AC9115" s="6"/>
    </row>
    <row r="9116" spans="16:29" x14ac:dyDescent="0.25">
      <c r="P9116" s="3"/>
      <c r="Q9116" s="4"/>
      <c r="R9116" s="5"/>
      <c r="AC9116" s="6"/>
    </row>
    <row r="9117" spans="16:29" x14ac:dyDescent="0.25">
      <c r="P9117" s="3"/>
      <c r="Q9117" s="4"/>
      <c r="R9117" s="5"/>
      <c r="AC9117" s="6"/>
    </row>
    <row r="9118" spans="16:29" x14ac:dyDescent="0.25">
      <c r="P9118" s="3"/>
      <c r="Q9118" s="4"/>
      <c r="R9118" s="5"/>
      <c r="AC9118" s="6"/>
    </row>
    <row r="9119" spans="16:29" x14ac:dyDescent="0.25">
      <c r="P9119" s="3"/>
      <c r="Q9119" s="4"/>
      <c r="R9119" s="5"/>
      <c r="AC9119" s="6"/>
    </row>
    <row r="9120" spans="16:29" x14ac:dyDescent="0.25">
      <c r="P9120" s="3"/>
      <c r="Q9120" s="4"/>
      <c r="R9120" s="5"/>
      <c r="AC9120" s="6"/>
    </row>
    <row r="9121" spans="16:29" x14ac:dyDescent="0.25">
      <c r="P9121" s="3"/>
      <c r="Q9121" s="4"/>
      <c r="R9121" s="5"/>
      <c r="AC9121" s="6"/>
    </row>
    <row r="9122" spans="16:29" x14ac:dyDescent="0.25">
      <c r="P9122" s="3"/>
      <c r="Q9122" s="4"/>
      <c r="R9122" s="5"/>
      <c r="AC9122" s="6"/>
    </row>
    <row r="9123" spans="16:29" x14ac:dyDescent="0.25">
      <c r="P9123" s="3"/>
      <c r="Q9123" s="4"/>
      <c r="R9123" s="5"/>
      <c r="AC9123" s="6"/>
    </row>
    <row r="9124" spans="16:29" x14ac:dyDescent="0.25">
      <c r="P9124" s="3"/>
      <c r="Q9124" s="4"/>
      <c r="R9124" s="5"/>
      <c r="AC9124" s="6"/>
    </row>
    <row r="9125" spans="16:29" x14ac:dyDescent="0.25">
      <c r="P9125" s="3"/>
      <c r="Q9125" s="4"/>
      <c r="R9125" s="5"/>
      <c r="AC9125" s="6"/>
    </row>
    <row r="9126" spans="16:29" x14ac:dyDescent="0.25">
      <c r="P9126" s="3"/>
      <c r="Q9126" s="4"/>
      <c r="R9126" s="5"/>
      <c r="AC9126" s="6"/>
    </row>
    <row r="9127" spans="16:29" x14ac:dyDescent="0.25">
      <c r="P9127" s="3"/>
      <c r="Q9127" s="4"/>
      <c r="R9127" s="5"/>
      <c r="AC9127" s="6"/>
    </row>
    <row r="9128" spans="16:29" x14ac:dyDescent="0.25">
      <c r="P9128" s="3"/>
      <c r="Q9128" s="4"/>
      <c r="R9128" s="5"/>
      <c r="AC9128" s="6"/>
    </row>
    <row r="9129" spans="16:29" x14ac:dyDescent="0.25">
      <c r="P9129" s="3"/>
      <c r="Q9129" s="4"/>
      <c r="R9129" s="5"/>
      <c r="AC9129" s="6"/>
    </row>
    <row r="9130" spans="16:29" x14ac:dyDescent="0.25">
      <c r="P9130" s="3"/>
      <c r="Q9130" s="4"/>
      <c r="R9130" s="5"/>
      <c r="AC9130" s="6"/>
    </row>
    <row r="9131" spans="16:29" x14ac:dyDescent="0.25">
      <c r="P9131" s="3"/>
      <c r="Q9131" s="4"/>
      <c r="R9131" s="5"/>
      <c r="AC9131" s="6"/>
    </row>
    <row r="9132" spans="16:29" x14ac:dyDescent="0.25">
      <c r="P9132" s="3"/>
      <c r="Q9132" s="4"/>
      <c r="R9132" s="5"/>
      <c r="AC9132" s="6"/>
    </row>
    <row r="9133" spans="16:29" x14ac:dyDescent="0.25">
      <c r="P9133" s="3"/>
      <c r="Q9133" s="4"/>
      <c r="R9133" s="5"/>
      <c r="AC9133" s="6"/>
    </row>
    <row r="9134" spans="16:29" x14ac:dyDescent="0.25">
      <c r="P9134" s="3"/>
      <c r="Q9134" s="4"/>
      <c r="R9134" s="5"/>
      <c r="AC9134" s="6"/>
    </row>
    <row r="9135" spans="16:29" x14ac:dyDescent="0.25">
      <c r="P9135" s="3"/>
      <c r="Q9135" s="4"/>
      <c r="R9135" s="5"/>
      <c r="AC9135" s="6"/>
    </row>
    <row r="9136" spans="16:29" x14ac:dyDescent="0.25">
      <c r="P9136" s="3"/>
      <c r="Q9136" s="4"/>
      <c r="R9136" s="5"/>
      <c r="AC9136" s="6"/>
    </row>
    <row r="9137" spans="16:29" x14ac:dyDescent="0.25">
      <c r="P9137" s="3"/>
      <c r="Q9137" s="4"/>
      <c r="R9137" s="5"/>
      <c r="AC9137" s="6"/>
    </row>
    <row r="9138" spans="16:29" x14ac:dyDescent="0.25">
      <c r="P9138" s="3"/>
      <c r="Q9138" s="4"/>
      <c r="R9138" s="5"/>
      <c r="AC9138" s="6"/>
    </row>
    <row r="9139" spans="16:29" x14ac:dyDescent="0.25">
      <c r="P9139" s="3"/>
      <c r="Q9139" s="4"/>
      <c r="R9139" s="5"/>
      <c r="AC9139" s="6"/>
    </row>
    <row r="9140" spans="16:29" x14ac:dyDescent="0.25">
      <c r="P9140" s="3"/>
      <c r="Q9140" s="4"/>
      <c r="R9140" s="5"/>
      <c r="AC9140" s="6"/>
    </row>
    <row r="9141" spans="16:29" x14ac:dyDescent="0.25">
      <c r="P9141" s="3"/>
      <c r="Q9141" s="4"/>
      <c r="R9141" s="5"/>
      <c r="AC9141" s="6"/>
    </row>
    <row r="9142" spans="16:29" x14ac:dyDescent="0.25">
      <c r="P9142" s="3"/>
      <c r="Q9142" s="4"/>
      <c r="R9142" s="5"/>
      <c r="AC9142" s="6"/>
    </row>
    <row r="9143" spans="16:29" x14ac:dyDescent="0.25">
      <c r="P9143" s="3"/>
      <c r="Q9143" s="4"/>
      <c r="R9143" s="5"/>
      <c r="AC9143" s="6"/>
    </row>
    <row r="9144" spans="16:29" x14ac:dyDescent="0.25">
      <c r="P9144" s="3"/>
      <c r="Q9144" s="4"/>
      <c r="R9144" s="5"/>
      <c r="AC9144" s="6"/>
    </row>
    <row r="9145" spans="16:29" x14ac:dyDescent="0.25">
      <c r="P9145" s="3"/>
      <c r="Q9145" s="4"/>
      <c r="R9145" s="5"/>
      <c r="AC9145" s="6"/>
    </row>
    <row r="9146" spans="16:29" x14ac:dyDescent="0.25">
      <c r="P9146" s="3"/>
      <c r="Q9146" s="4"/>
      <c r="R9146" s="5"/>
      <c r="AC9146" s="6"/>
    </row>
    <row r="9147" spans="16:29" x14ac:dyDescent="0.25">
      <c r="P9147" s="3"/>
      <c r="Q9147" s="4"/>
      <c r="R9147" s="5"/>
      <c r="AC9147" s="6"/>
    </row>
    <row r="9148" spans="16:29" x14ac:dyDescent="0.25">
      <c r="P9148" s="3"/>
      <c r="Q9148" s="4"/>
      <c r="R9148" s="5"/>
      <c r="AC9148" s="6"/>
    </row>
    <row r="9149" spans="16:29" x14ac:dyDescent="0.25">
      <c r="P9149" s="3"/>
      <c r="Q9149" s="4"/>
      <c r="R9149" s="5"/>
      <c r="AC9149" s="6"/>
    </row>
    <row r="9150" spans="16:29" x14ac:dyDescent="0.25">
      <c r="P9150" s="3"/>
      <c r="Q9150" s="4"/>
      <c r="R9150" s="5"/>
      <c r="AC9150" s="6"/>
    </row>
    <row r="9151" spans="16:29" x14ac:dyDescent="0.25">
      <c r="P9151" s="3"/>
      <c r="Q9151" s="4"/>
      <c r="R9151" s="5"/>
      <c r="AC9151" s="6"/>
    </row>
    <row r="9152" spans="16:29" x14ac:dyDescent="0.25">
      <c r="P9152" s="3"/>
      <c r="Q9152" s="4"/>
      <c r="R9152" s="5"/>
      <c r="AC9152" s="6"/>
    </row>
    <row r="9153" spans="16:29" x14ac:dyDescent="0.25">
      <c r="P9153" s="3"/>
      <c r="Q9153" s="4"/>
      <c r="R9153" s="5"/>
      <c r="AC9153" s="6"/>
    </row>
    <row r="9154" spans="16:29" x14ac:dyDescent="0.25">
      <c r="P9154" s="3"/>
      <c r="Q9154" s="4"/>
      <c r="R9154" s="5"/>
      <c r="AC9154" s="6"/>
    </row>
    <row r="9155" spans="16:29" x14ac:dyDescent="0.25">
      <c r="P9155" s="3"/>
      <c r="Q9155" s="4"/>
      <c r="R9155" s="5"/>
      <c r="AC9155" s="6"/>
    </row>
    <row r="9156" spans="16:29" x14ac:dyDescent="0.25">
      <c r="P9156" s="3"/>
      <c r="Q9156" s="4"/>
      <c r="R9156" s="5"/>
      <c r="AC9156" s="6"/>
    </row>
    <row r="9157" spans="16:29" x14ac:dyDescent="0.25">
      <c r="P9157" s="3"/>
      <c r="Q9157" s="4"/>
      <c r="R9157" s="5"/>
      <c r="AC9157" s="6"/>
    </row>
    <row r="9158" spans="16:29" x14ac:dyDescent="0.25">
      <c r="P9158" s="3"/>
      <c r="Q9158" s="4"/>
      <c r="R9158" s="5"/>
      <c r="AC9158" s="6"/>
    </row>
    <row r="9159" spans="16:29" x14ac:dyDescent="0.25">
      <c r="P9159" s="3"/>
      <c r="Q9159" s="4"/>
      <c r="R9159" s="5"/>
      <c r="AC9159" s="6"/>
    </row>
    <row r="9160" spans="16:29" x14ac:dyDescent="0.25">
      <c r="P9160" s="3"/>
      <c r="Q9160" s="4"/>
      <c r="R9160" s="5"/>
      <c r="AC9160" s="6"/>
    </row>
    <row r="9161" spans="16:29" x14ac:dyDescent="0.25">
      <c r="P9161" s="3"/>
      <c r="Q9161" s="4"/>
      <c r="R9161" s="5"/>
      <c r="AC9161" s="6"/>
    </row>
    <row r="9162" spans="16:29" x14ac:dyDescent="0.25">
      <c r="P9162" s="3"/>
      <c r="Q9162" s="4"/>
      <c r="R9162" s="5"/>
      <c r="AC9162" s="6"/>
    </row>
    <row r="9163" spans="16:29" x14ac:dyDescent="0.25">
      <c r="P9163" s="3"/>
      <c r="Q9163" s="4"/>
      <c r="R9163" s="5"/>
      <c r="AC9163" s="6"/>
    </row>
    <row r="9164" spans="16:29" x14ac:dyDescent="0.25">
      <c r="P9164" s="3"/>
      <c r="Q9164" s="4"/>
      <c r="R9164" s="5"/>
      <c r="AC9164" s="6"/>
    </row>
    <row r="9165" spans="16:29" x14ac:dyDescent="0.25">
      <c r="P9165" s="3"/>
      <c r="Q9165" s="4"/>
      <c r="R9165" s="5"/>
      <c r="AC9165" s="6"/>
    </row>
    <row r="9166" spans="16:29" x14ac:dyDescent="0.25">
      <c r="P9166" s="3"/>
      <c r="Q9166" s="4"/>
      <c r="R9166" s="5"/>
      <c r="AC9166" s="6"/>
    </row>
    <row r="9167" spans="16:29" x14ac:dyDescent="0.25">
      <c r="P9167" s="3"/>
      <c r="Q9167" s="4"/>
      <c r="R9167" s="5"/>
      <c r="AC9167" s="6"/>
    </row>
    <row r="9168" spans="16:29" x14ac:dyDescent="0.25">
      <c r="P9168" s="3"/>
      <c r="Q9168" s="4"/>
      <c r="R9168" s="5"/>
      <c r="AC9168" s="6"/>
    </row>
    <row r="9169" spans="16:29" x14ac:dyDescent="0.25">
      <c r="P9169" s="3"/>
      <c r="Q9169" s="4"/>
      <c r="R9169" s="5"/>
      <c r="AC9169" s="6"/>
    </row>
    <row r="9170" spans="16:29" x14ac:dyDescent="0.25">
      <c r="P9170" s="3"/>
      <c r="Q9170" s="4"/>
      <c r="R9170" s="5"/>
      <c r="AC9170" s="6"/>
    </row>
    <row r="9171" spans="16:29" x14ac:dyDescent="0.25">
      <c r="P9171" s="3"/>
      <c r="Q9171" s="4"/>
      <c r="R9171" s="5"/>
      <c r="AC9171" s="6"/>
    </row>
    <row r="9172" spans="16:29" x14ac:dyDescent="0.25">
      <c r="P9172" s="3"/>
      <c r="Q9172" s="4"/>
      <c r="R9172" s="5"/>
      <c r="AC9172" s="6"/>
    </row>
    <row r="9173" spans="16:29" x14ac:dyDescent="0.25">
      <c r="P9173" s="3"/>
      <c r="Q9173" s="4"/>
      <c r="R9173" s="5"/>
      <c r="AC9173" s="6"/>
    </row>
    <row r="9174" spans="16:29" x14ac:dyDescent="0.25">
      <c r="P9174" s="3"/>
      <c r="Q9174" s="4"/>
      <c r="R9174" s="5"/>
      <c r="AC9174" s="6"/>
    </row>
    <row r="9175" spans="16:29" x14ac:dyDescent="0.25">
      <c r="P9175" s="3"/>
      <c r="Q9175" s="4"/>
      <c r="R9175" s="5"/>
      <c r="AC9175" s="6"/>
    </row>
    <row r="9176" spans="16:29" x14ac:dyDescent="0.25">
      <c r="P9176" s="3"/>
      <c r="Q9176" s="4"/>
      <c r="R9176" s="5"/>
      <c r="AC9176" s="6"/>
    </row>
    <row r="9177" spans="16:29" x14ac:dyDescent="0.25">
      <c r="P9177" s="3"/>
      <c r="Q9177" s="4"/>
      <c r="R9177" s="5"/>
      <c r="AC9177" s="6"/>
    </row>
    <row r="9178" spans="16:29" x14ac:dyDescent="0.25">
      <c r="P9178" s="3"/>
      <c r="Q9178" s="4"/>
      <c r="R9178" s="5"/>
      <c r="AC9178" s="6"/>
    </row>
    <row r="9179" spans="16:29" x14ac:dyDescent="0.25">
      <c r="P9179" s="3"/>
      <c r="Q9179" s="4"/>
      <c r="R9179" s="5"/>
      <c r="AC9179" s="6"/>
    </row>
    <row r="9180" spans="16:29" x14ac:dyDescent="0.25">
      <c r="P9180" s="3"/>
      <c r="Q9180" s="4"/>
      <c r="R9180" s="5"/>
      <c r="AC9180" s="6"/>
    </row>
    <row r="9181" spans="16:29" x14ac:dyDescent="0.25">
      <c r="P9181" s="3"/>
      <c r="Q9181" s="4"/>
      <c r="R9181" s="5"/>
      <c r="AC9181" s="6"/>
    </row>
    <row r="9182" spans="16:29" x14ac:dyDescent="0.25">
      <c r="P9182" s="3"/>
      <c r="Q9182" s="4"/>
      <c r="R9182" s="5"/>
      <c r="AC9182" s="6"/>
    </row>
    <row r="9183" spans="16:29" x14ac:dyDescent="0.25">
      <c r="P9183" s="3"/>
      <c r="Q9183" s="4"/>
      <c r="R9183" s="5"/>
      <c r="AC9183" s="6"/>
    </row>
    <row r="9184" spans="16:29" x14ac:dyDescent="0.25">
      <c r="P9184" s="3"/>
      <c r="Q9184" s="4"/>
      <c r="R9184" s="5"/>
      <c r="AC9184" s="6"/>
    </row>
    <row r="9185" spans="16:29" x14ac:dyDescent="0.25">
      <c r="P9185" s="3"/>
      <c r="Q9185" s="4"/>
      <c r="R9185" s="5"/>
      <c r="AC9185" s="6"/>
    </row>
    <row r="9186" spans="16:29" x14ac:dyDescent="0.25">
      <c r="P9186" s="3"/>
      <c r="Q9186" s="4"/>
      <c r="R9186" s="5"/>
      <c r="AC9186" s="6"/>
    </row>
    <row r="9187" spans="16:29" x14ac:dyDescent="0.25">
      <c r="P9187" s="3"/>
      <c r="Q9187" s="4"/>
      <c r="R9187" s="5"/>
      <c r="AC9187" s="6"/>
    </row>
    <row r="9188" spans="16:29" x14ac:dyDescent="0.25">
      <c r="P9188" s="3"/>
      <c r="Q9188" s="4"/>
      <c r="R9188" s="5"/>
      <c r="AC9188" s="6"/>
    </row>
    <row r="9189" spans="16:29" x14ac:dyDescent="0.25">
      <c r="P9189" s="3"/>
      <c r="Q9189" s="4"/>
      <c r="R9189" s="5"/>
      <c r="AC9189" s="6"/>
    </row>
    <row r="9190" spans="16:29" x14ac:dyDescent="0.25">
      <c r="P9190" s="3"/>
      <c r="Q9190" s="4"/>
      <c r="R9190" s="5"/>
      <c r="AC9190" s="6"/>
    </row>
    <row r="9191" spans="16:29" x14ac:dyDescent="0.25">
      <c r="P9191" s="3"/>
      <c r="Q9191" s="4"/>
      <c r="R9191" s="5"/>
      <c r="AC9191" s="6"/>
    </row>
    <row r="9192" spans="16:29" x14ac:dyDescent="0.25">
      <c r="P9192" s="3"/>
      <c r="Q9192" s="4"/>
      <c r="R9192" s="5"/>
      <c r="AC9192" s="6"/>
    </row>
    <row r="9193" spans="16:29" x14ac:dyDescent="0.25">
      <c r="P9193" s="3"/>
      <c r="Q9193" s="4"/>
      <c r="R9193" s="5"/>
      <c r="AC9193" s="6"/>
    </row>
    <row r="9194" spans="16:29" x14ac:dyDescent="0.25">
      <c r="P9194" s="3"/>
      <c r="Q9194" s="4"/>
      <c r="R9194" s="5"/>
      <c r="AC9194" s="6"/>
    </row>
    <row r="9195" spans="16:29" x14ac:dyDescent="0.25">
      <c r="P9195" s="3"/>
      <c r="Q9195" s="4"/>
      <c r="R9195" s="5"/>
      <c r="AC9195" s="6"/>
    </row>
    <row r="9196" spans="16:29" x14ac:dyDescent="0.25">
      <c r="P9196" s="3"/>
      <c r="Q9196" s="4"/>
      <c r="R9196" s="5"/>
      <c r="AC9196" s="6"/>
    </row>
    <row r="9197" spans="16:29" x14ac:dyDescent="0.25">
      <c r="P9197" s="3"/>
      <c r="Q9197" s="4"/>
      <c r="R9197" s="5"/>
      <c r="AC9197" s="6"/>
    </row>
    <row r="9198" spans="16:29" x14ac:dyDescent="0.25">
      <c r="P9198" s="3"/>
      <c r="Q9198" s="4"/>
      <c r="R9198" s="5"/>
      <c r="AC9198" s="6"/>
    </row>
    <row r="9199" spans="16:29" x14ac:dyDescent="0.25">
      <c r="P9199" s="3"/>
      <c r="Q9199" s="4"/>
      <c r="R9199" s="5"/>
      <c r="AC9199" s="6"/>
    </row>
    <row r="9200" spans="16:29" x14ac:dyDescent="0.25">
      <c r="P9200" s="3"/>
      <c r="Q9200" s="4"/>
      <c r="R9200" s="5"/>
      <c r="AC9200" s="6"/>
    </row>
    <row r="9201" spans="16:29" x14ac:dyDescent="0.25">
      <c r="P9201" s="3"/>
      <c r="Q9201" s="4"/>
      <c r="R9201" s="5"/>
      <c r="AC9201" s="6"/>
    </row>
    <row r="9202" spans="16:29" x14ac:dyDescent="0.25">
      <c r="P9202" s="3"/>
      <c r="Q9202" s="4"/>
      <c r="R9202" s="5"/>
      <c r="AC9202" s="6"/>
    </row>
    <row r="9203" spans="16:29" x14ac:dyDescent="0.25">
      <c r="P9203" s="3"/>
      <c r="Q9203" s="4"/>
      <c r="R9203" s="5"/>
      <c r="AC9203" s="6"/>
    </row>
    <row r="9204" spans="16:29" x14ac:dyDescent="0.25">
      <c r="P9204" s="3"/>
      <c r="Q9204" s="4"/>
      <c r="R9204" s="5"/>
      <c r="AC9204" s="6"/>
    </row>
    <row r="9205" spans="16:29" x14ac:dyDescent="0.25">
      <c r="P9205" s="3"/>
      <c r="Q9205" s="4"/>
      <c r="R9205" s="5"/>
      <c r="AC9205" s="6"/>
    </row>
    <row r="9206" spans="16:29" x14ac:dyDescent="0.25">
      <c r="P9206" s="3"/>
      <c r="Q9206" s="4"/>
      <c r="R9206" s="5"/>
      <c r="AC9206" s="6"/>
    </row>
    <row r="9207" spans="16:29" x14ac:dyDescent="0.25">
      <c r="P9207" s="3"/>
      <c r="Q9207" s="4"/>
      <c r="R9207" s="5"/>
      <c r="AC9207" s="6"/>
    </row>
    <row r="9208" spans="16:29" x14ac:dyDescent="0.25">
      <c r="P9208" s="3"/>
      <c r="Q9208" s="4"/>
      <c r="R9208" s="5"/>
      <c r="AC9208" s="6"/>
    </row>
    <row r="9209" spans="16:29" x14ac:dyDescent="0.25">
      <c r="P9209" s="3"/>
      <c r="Q9209" s="4"/>
      <c r="R9209" s="5"/>
      <c r="AC9209" s="6"/>
    </row>
    <row r="9210" spans="16:29" x14ac:dyDescent="0.25">
      <c r="P9210" s="3"/>
      <c r="Q9210" s="4"/>
      <c r="R9210" s="5"/>
      <c r="AC9210" s="6"/>
    </row>
    <row r="9211" spans="16:29" x14ac:dyDescent="0.25">
      <c r="P9211" s="3"/>
      <c r="Q9211" s="4"/>
      <c r="R9211" s="5"/>
      <c r="AC9211" s="6"/>
    </row>
    <row r="9212" spans="16:29" x14ac:dyDescent="0.25">
      <c r="P9212" s="3"/>
      <c r="Q9212" s="4"/>
      <c r="R9212" s="5"/>
      <c r="AC9212" s="6"/>
    </row>
    <row r="9213" spans="16:29" x14ac:dyDescent="0.25">
      <c r="P9213" s="3"/>
      <c r="Q9213" s="4"/>
      <c r="R9213" s="5"/>
      <c r="AC9213" s="6"/>
    </row>
    <row r="9214" spans="16:29" x14ac:dyDescent="0.25">
      <c r="P9214" s="3"/>
      <c r="Q9214" s="4"/>
      <c r="R9214" s="5"/>
      <c r="AC9214" s="6"/>
    </row>
    <row r="9215" spans="16:29" x14ac:dyDescent="0.25">
      <c r="P9215" s="3"/>
      <c r="Q9215" s="4"/>
      <c r="R9215" s="5"/>
      <c r="AC9215" s="6"/>
    </row>
    <row r="9216" spans="16:29" x14ac:dyDescent="0.25">
      <c r="P9216" s="3"/>
      <c r="Q9216" s="4"/>
      <c r="R9216" s="5"/>
      <c r="AC9216" s="6"/>
    </row>
    <row r="9217" spans="16:29" x14ac:dyDescent="0.25">
      <c r="P9217" s="3"/>
      <c r="Q9217" s="4"/>
      <c r="R9217" s="5"/>
      <c r="AC9217" s="6"/>
    </row>
    <row r="9218" spans="16:29" x14ac:dyDescent="0.25">
      <c r="P9218" s="3"/>
      <c r="Q9218" s="4"/>
      <c r="R9218" s="5"/>
      <c r="AC9218" s="6"/>
    </row>
    <row r="9219" spans="16:29" x14ac:dyDescent="0.25">
      <c r="P9219" s="3"/>
      <c r="Q9219" s="4"/>
      <c r="R9219" s="5"/>
      <c r="AC9219" s="6"/>
    </row>
    <row r="9220" spans="16:29" x14ac:dyDescent="0.25">
      <c r="P9220" s="3"/>
      <c r="Q9220" s="4"/>
      <c r="R9220" s="5"/>
      <c r="AC9220" s="6"/>
    </row>
    <row r="9221" spans="16:29" x14ac:dyDescent="0.25">
      <c r="P9221" s="3"/>
      <c r="Q9221" s="4"/>
      <c r="R9221" s="5"/>
      <c r="AC9221" s="6"/>
    </row>
    <row r="9222" spans="16:29" x14ac:dyDescent="0.25">
      <c r="P9222" s="3"/>
      <c r="Q9222" s="4"/>
      <c r="R9222" s="5"/>
      <c r="AC9222" s="6"/>
    </row>
    <row r="9223" spans="16:29" x14ac:dyDescent="0.25">
      <c r="P9223" s="3"/>
      <c r="Q9223" s="4"/>
      <c r="R9223" s="5"/>
      <c r="AC9223" s="6"/>
    </row>
    <row r="9224" spans="16:29" x14ac:dyDescent="0.25">
      <c r="P9224" s="3"/>
      <c r="Q9224" s="4"/>
      <c r="R9224" s="5"/>
      <c r="AC9224" s="6"/>
    </row>
    <row r="9225" spans="16:29" x14ac:dyDescent="0.25">
      <c r="P9225" s="3"/>
      <c r="Q9225" s="4"/>
      <c r="R9225" s="5"/>
      <c r="AC9225" s="6"/>
    </row>
    <row r="9226" spans="16:29" x14ac:dyDescent="0.25">
      <c r="P9226" s="3"/>
      <c r="Q9226" s="4"/>
      <c r="R9226" s="5"/>
      <c r="AC9226" s="6"/>
    </row>
    <row r="9227" spans="16:29" x14ac:dyDescent="0.25">
      <c r="P9227" s="3"/>
      <c r="Q9227" s="4"/>
      <c r="R9227" s="5"/>
      <c r="AC9227" s="6"/>
    </row>
    <row r="9228" spans="16:29" x14ac:dyDescent="0.25">
      <c r="P9228" s="3"/>
      <c r="Q9228" s="4"/>
      <c r="R9228" s="5"/>
      <c r="AC9228" s="6"/>
    </row>
    <row r="9229" spans="16:29" x14ac:dyDescent="0.25">
      <c r="P9229" s="3"/>
      <c r="Q9229" s="4"/>
      <c r="R9229" s="5"/>
      <c r="AC9229" s="6"/>
    </row>
    <row r="9230" spans="16:29" x14ac:dyDescent="0.25">
      <c r="P9230" s="3"/>
      <c r="Q9230" s="4"/>
      <c r="R9230" s="5"/>
      <c r="AC9230" s="6"/>
    </row>
    <row r="9231" spans="16:29" x14ac:dyDescent="0.25">
      <c r="P9231" s="3"/>
      <c r="Q9231" s="4"/>
      <c r="R9231" s="5"/>
      <c r="AC9231" s="6"/>
    </row>
    <row r="9232" spans="16:29" x14ac:dyDescent="0.25">
      <c r="P9232" s="3"/>
      <c r="Q9232" s="4"/>
      <c r="R9232" s="5"/>
      <c r="AC9232" s="6"/>
    </row>
    <row r="9233" spans="16:29" x14ac:dyDescent="0.25">
      <c r="P9233" s="3"/>
      <c r="Q9233" s="4"/>
      <c r="R9233" s="5"/>
      <c r="AC9233" s="6"/>
    </row>
    <row r="9234" spans="16:29" x14ac:dyDescent="0.25">
      <c r="P9234" s="3"/>
      <c r="Q9234" s="4"/>
      <c r="R9234" s="5"/>
      <c r="AC9234" s="6"/>
    </row>
    <row r="9235" spans="16:29" x14ac:dyDescent="0.25">
      <c r="P9235" s="3"/>
      <c r="Q9235" s="4"/>
      <c r="R9235" s="5"/>
      <c r="AC9235" s="6"/>
    </row>
    <row r="9236" spans="16:29" x14ac:dyDescent="0.25">
      <c r="P9236" s="3"/>
      <c r="Q9236" s="4"/>
      <c r="R9236" s="5"/>
      <c r="AC9236" s="6"/>
    </row>
    <row r="9237" spans="16:29" x14ac:dyDescent="0.25">
      <c r="P9237" s="3"/>
      <c r="Q9237" s="4"/>
      <c r="R9237" s="5"/>
      <c r="AC9237" s="6"/>
    </row>
    <row r="9238" spans="16:29" x14ac:dyDescent="0.25">
      <c r="P9238" s="3"/>
      <c r="Q9238" s="4"/>
      <c r="R9238" s="5"/>
      <c r="AC9238" s="6"/>
    </row>
    <row r="9239" spans="16:29" x14ac:dyDescent="0.25">
      <c r="P9239" s="3"/>
      <c r="Q9239" s="4"/>
      <c r="R9239" s="5"/>
      <c r="AC9239" s="6"/>
    </row>
    <row r="9240" spans="16:29" x14ac:dyDescent="0.25">
      <c r="P9240" s="3"/>
      <c r="Q9240" s="4"/>
      <c r="R9240" s="5"/>
      <c r="AC9240" s="6"/>
    </row>
    <row r="9241" spans="16:29" x14ac:dyDescent="0.25">
      <c r="P9241" s="3"/>
      <c r="Q9241" s="4"/>
      <c r="R9241" s="5"/>
      <c r="AC9241" s="6"/>
    </row>
    <row r="9242" spans="16:29" x14ac:dyDescent="0.25">
      <c r="P9242" s="3"/>
      <c r="Q9242" s="4"/>
      <c r="R9242" s="5"/>
      <c r="AC9242" s="6"/>
    </row>
    <row r="9243" spans="16:29" x14ac:dyDescent="0.25">
      <c r="P9243" s="3"/>
      <c r="Q9243" s="4"/>
      <c r="R9243" s="5"/>
      <c r="AC9243" s="6"/>
    </row>
    <row r="9244" spans="16:29" x14ac:dyDescent="0.25">
      <c r="P9244" s="3"/>
      <c r="Q9244" s="4"/>
      <c r="R9244" s="5"/>
      <c r="AC9244" s="6"/>
    </row>
    <row r="9245" spans="16:29" x14ac:dyDescent="0.25">
      <c r="P9245" s="3"/>
      <c r="Q9245" s="4"/>
      <c r="R9245" s="5"/>
      <c r="AC9245" s="6"/>
    </row>
    <row r="9246" spans="16:29" x14ac:dyDescent="0.25">
      <c r="P9246" s="3"/>
      <c r="Q9246" s="4"/>
      <c r="R9246" s="5"/>
      <c r="AC9246" s="6"/>
    </row>
    <row r="9247" spans="16:29" x14ac:dyDescent="0.25">
      <c r="P9247" s="3"/>
      <c r="Q9247" s="4"/>
      <c r="R9247" s="5"/>
      <c r="AC9247" s="6"/>
    </row>
    <row r="9248" spans="16:29" x14ac:dyDescent="0.25">
      <c r="P9248" s="3"/>
      <c r="Q9248" s="4"/>
      <c r="R9248" s="5"/>
      <c r="AC9248" s="6"/>
    </row>
    <row r="9249" spans="16:29" x14ac:dyDescent="0.25">
      <c r="P9249" s="3"/>
      <c r="Q9249" s="4"/>
      <c r="R9249" s="5"/>
      <c r="AC9249" s="6"/>
    </row>
    <row r="9250" spans="16:29" x14ac:dyDescent="0.25">
      <c r="P9250" s="3"/>
      <c r="Q9250" s="4"/>
      <c r="R9250" s="5"/>
      <c r="AC9250" s="6"/>
    </row>
    <row r="9251" spans="16:29" x14ac:dyDescent="0.25">
      <c r="P9251" s="3"/>
      <c r="Q9251" s="4"/>
      <c r="R9251" s="5"/>
      <c r="AC9251" s="6"/>
    </row>
    <row r="9252" spans="16:29" x14ac:dyDescent="0.25">
      <c r="P9252" s="3"/>
      <c r="Q9252" s="4"/>
      <c r="R9252" s="5"/>
      <c r="AC9252" s="6"/>
    </row>
    <row r="9253" spans="16:29" x14ac:dyDescent="0.25">
      <c r="P9253" s="3"/>
      <c r="Q9253" s="4"/>
      <c r="R9253" s="5"/>
      <c r="AC9253" s="6"/>
    </row>
    <row r="9254" spans="16:29" x14ac:dyDescent="0.25">
      <c r="P9254" s="3"/>
      <c r="Q9254" s="4"/>
      <c r="R9254" s="5"/>
      <c r="AC9254" s="6"/>
    </row>
    <row r="9255" spans="16:29" x14ac:dyDescent="0.25">
      <c r="P9255" s="3"/>
      <c r="Q9255" s="4"/>
      <c r="R9255" s="5"/>
      <c r="AC9255" s="6"/>
    </row>
    <row r="9256" spans="16:29" x14ac:dyDescent="0.25">
      <c r="P9256" s="3"/>
      <c r="Q9256" s="4"/>
      <c r="R9256" s="5"/>
      <c r="AC9256" s="6"/>
    </row>
    <row r="9257" spans="16:29" x14ac:dyDescent="0.25">
      <c r="P9257" s="3"/>
      <c r="Q9257" s="4"/>
      <c r="R9257" s="5"/>
      <c r="AC9257" s="6"/>
    </row>
    <row r="9258" spans="16:29" x14ac:dyDescent="0.25">
      <c r="P9258" s="3"/>
      <c r="Q9258" s="4"/>
      <c r="R9258" s="5"/>
      <c r="AC9258" s="6"/>
    </row>
    <row r="9259" spans="16:29" x14ac:dyDescent="0.25">
      <c r="P9259" s="3"/>
      <c r="Q9259" s="4"/>
      <c r="R9259" s="5"/>
      <c r="AC9259" s="6"/>
    </row>
    <row r="9260" spans="16:29" x14ac:dyDescent="0.25">
      <c r="P9260" s="3"/>
      <c r="Q9260" s="4"/>
      <c r="R9260" s="5"/>
      <c r="AC9260" s="6"/>
    </row>
    <row r="9261" spans="16:29" x14ac:dyDescent="0.25">
      <c r="P9261" s="3"/>
      <c r="Q9261" s="4"/>
      <c r="R9261" s="5"/>
      <c r="AC9261" s="6"/>
    </row>
    <row r="9262" spans="16:29" x14ac:dyDescent="0.25">
      <c r="P9262" s="3"/>
      <c r="Q9262" s="4"/>
      <c r="R9262" s="5"/>
      <c r="AC9262" s="6"/>
    </row>
    <row r="9263" spans="16:29" x14ac:dyDescent="0.25">
      <c r="P9263" s="3"/>
      <c r="Q9263" s="4"/>
      <c r="R9263" s="5"/>
      <c r="AC9263" s="6"/>
    </row>
    <row r="9264" spans="16:29" x14ac:dyDescent="0.25">
      <c r="P9264" s="3"/>
      <c r="Q9264" s="4"/>
      <c r="R9264" s="5"/>
      <c r="AC9264" s="6"/>
    </row>
    <row r="9265" spans="16:29" x14ac:dyDescent="0.25">
      <c r="P9265" s="3"/>
      <c r="Q9265" s="4"/>
      <c r="R9265" s="5"/>
      <c r="AC9265" s="6"/>
    </row>
    <row r="9266" spans="16:29" x14ac:dyDescent="0.25">
      <c r="P9266" s="3"/>
      <c r="Q9266" s="4"/>
      <c r="R9266" s="5"/>
      <c r="AC9266" s="6"/>
    </row>
    <row r="9267" spans="16:29" x14ac:dyDescent="0.25">
      <c r="P9267" s="3"/>
      <c r="Q9267" s="4"/>
      <c r="R9267" s="5"/>
      <c r="AC9267" s="6"/>
    </row>
    <row r="9268" spans="16:29" x14ac:dyDescent="0.25">
      <c r="P9268" s="3"/>
      <c r="Q9268" s="4"/>
      <c r="R9268" s="5"/>
      <c r="AC9268" s="6"/>
    </row>
    <row r="9269" spans="16:29" x14ac:dyDescent="0.25">
      <c r="P9269" s="3"/>
      <c r="Q9269" s="4"/>
      <c r="R9269" s="5"/>
      <c r="AC9269" s="6"/>
    </row>
    <row r="9270" spans="16:29" x14ac:dyDescent="0.25">
      <c r="P9270" s="3"/>
      <c r="Q9270" s="4"/>
      <c r="R9270" s="5"/>
      <c r="AC9270" s="6"/>
    </row>
    <row r="9271" spans="16:29" x14ac:dyDescent="0.25">
      <c r="P9271" s="3"/>
      <c r="Q9271" s="4"/>
      <c r="R9271" s="5"/>
      <c r="AC9271" s="6"/>
    </row>
    <row r="9272" spans="16:29" x14ac:dyDescent="0.25">
      <c r="P9272" s="3"/>
      <c r="Q9272" s="4"/>
      <c r="R9272" s="5"/>
      <c r="AC9272" s="6"/>
    </row>
    <row r="9273" spans="16:29" x14ac:dyDescent="0.25">
      <c r="P9273" s="3"/>
      <c r="Q9273" s="4"/>
      <c r="R9273" s="5"/>
      <c r="AC9273" s="6"/>
    </row>
    <row r="9274" spans="16:29" x14ac:dyDescent="0.25">
      <c r="P9274" s="3"/>
      <c r="Q9274" s="4"/>
      <c r="R9274" s="5"/>
      <c r="AC9274" s="6"/>
    </row>
    <row r="9275" spans="16:29" x14ac:dyDescent="0.25">
      <c r="P9275" s="3"/>
      <c r="Q9275" s="4"/>
      <c r="R9275" s="5"/>
      <c r="AC9275" s="6"/>
    </row>
    <row r="9276" spans="16:29" x14ac:dyDescent="0.25">
      <c r="P9276" s="3"/>
      <c r="Q9276" s="4"/>
      <c r="R9276" s="5"/>
      <c r="AC9276" s="6"/>
    </row>
    <row r="9277" spans="16:29" x14ac:dyDescent="0.25">
      <c r="P9277" s="3"/>
      <c r="Q9277" s="4"/>
      <c r="R9277" s="5"/>
      <c r="AC9277" s="6"/>
    </row>
    <row r="9278" spans="16:29" x14ac:dyDescent="0.25">
      <c r="P9278" s="3"/>
      <c r="Q9278" s="4"/>
      <c r="R9278" s="5"/>
      <c r="AC9278" s="6"/>
    </row>
    <row r="9279" spans="16:29" x14ac:dyDescent="0.25">
      <c r="P9279" s="3"/>
      <c r="Q9279" s="4"/>
      <c r="R9279" s="5"/>
      <c r="AC9279" s="6"/>
    </row>
    <row r="9280" spans="16:29" x14ac:dyDescent="0.25">
      <c r="P9280" s="3"/>
      <c r="Q9280" s="4"/>
      <c r="R9280" s="5"/>
      <c r="AC9280" s="6"/>
    </row>
    <row r="9281" spans="16:29" x14ac:dyDescent="0.25">
      <c r="P9281" s="3"/>
      <c r="Q9281" s="4"/>
      <c r="R9281" s="5"/>
      <c r="AC9281" s="6"/>
    </row>
    <row r="9282" spans="16:29" x14ac:dyDescent="0.25">
      <c r="P9282" s="3"/>
      <c r="Q9282" s="4"/>
      <c r="R9282" s="5"/>
      <c r="AC9282" s="6"/>
    </row>
    <row r="9283" spans="16:29" x14ac:dyDescent="0.25">
      <c r="P9283" s="3"/>
      <c r="Q9283" s="4"/>
      <c r="R9283" s="5"/>
      <c r="AC9283" s="6"/>
    </row>
    <row r="9284" spans="16:29" x14ac:dyDescent="0.25">
      <c r="P9284" s="3"/>
      <c r="Q9284" s="4"/>
      <c r="R9284" s="5"/>
      <c r="AC9284" s="6"/>
    </row>
    <row r="9285" spans="16:29" x14ac:dyDescent="0.25">
      <c r="P9285" s="3"/>
      <c r="Q9285" s="4"/>
      <c r="R9285" s="5"/>
      <c r="AC9285" s="6"/>
    </row>
    <row r="9286" spans="16:29" x14ac:dyDescent="0.25">
      <c r="P9286" s="3"/>
      <c r="Q9286" s="4"/>
      <c r="R9286" s="5"/>
      <c r="AC9286" s="6"/>
    </row>
    <row r="9287" spans="16:29" x14ac:dyDescent="0.25">
      <c r="P9287" s="3"/>
      <c r="Q9287" s="4"/>
      <c r="R9287" s="5"/>
      <c r="AC9287" s="6"/>
    </row>
    <row r="9288" spans="16:29" x14ac:dyDescent="0.25">
      <c r="P9288" s="3"/>
      <c r="Q9288" s="4"/>
      <c r="R9288" s="5"/>
      <c r="AC9288" s="6"/>
    </row>
    <row r="9289" spans="16:29" x14ac:dyDescent="0.25">
      <c r="P9289" s="3"/>
      <c r="Q9289" s="4"/>
      <c r="R9289" s="5"/>
      <c r="AC9289" s="6"/>
    </row>
    <row r="9290" spans="16:29" x14ac:dyDescent="0.25">
      <c r="P9290" s="3"/>
      <c r="Q9290" s="4"/>
      <c r="R9290" s="5"/>
      <c r="AC9290" s="6"/>
    </row>
    <row r="9291" spans="16:29" x14ac:dyDescent="0.25">
      <c r="P9291" s="3"/>
      <c r="Q9291" s="4"/>
      <c r="R9291" s="5"/>
      <c r="AC9291" s="6"/>
    </row>
    <row r="9292" spans="16:29" x14ac:dyDescent="0.25">
      <c r="P9292" s="3"/>
      <c r="Q9292" s="4"/>
      <c r="R9292" s="5"/>
      <c r="AC9292" s="6"/>
    </row>
    <row r="9293" spans="16:29" x14ac:dyDescent="0.25">
      <c r="P9293" s="3"/>
      <c r="Q9293" s="4"/>
      <c r="R9293" s="5"/>
      <c r="AC9293" s="6"/>
    </row>
    <row r="9294" spans="16:29" x14ac:dyDescent="0.25">
      <c r="P9294" s="3"/>
      <c r="Q9294" s="4"/>
      <c r="R9294" s="5"/>
      <c r="AC9294" s="6"/>
    </row>
    <row r="9295" spans="16:29" x14ac:dyDescent="0.25">
      <c r="P9295" s="3"/>
      <c r="Q9295" s="4"/>
      <c r="R9295" s="5"/>
      <c r="AC9295" s="6"/>
    </row>
    <row r="9296" spans="16:29" x14ac:dyDescent="0.25">
      <c r="P9296" s="3"/>
      <c r="Q9296" s="4"/>
      <c r="R9296" s="5"/>
      <c r="AC9296" s="6"/>
    </row>
    <row r="9297" spans="16:29" x14ac:dyDescent="0.25">
      <c r="P9297" s="3"/>
      <c r="Q9297" s="4"/>
      <c r="R9297" s="5"/>
      <c r="AC9297" s="6"/>
    </row>
    <row r="9298" spans="16:29" x14ac:dyDescent="0.25">
      <c r="P9298" s="3"/>
      <c r="Q9298" s="4"/>
      <c r="R9298" s="5"/>
      <c r="AC9298" s="6"/>
    </row>
    <row r="9299" spans="16:29" x14ac:dyDescent="0.25">
      <c r="P9299" s="3"/>
      <c r="Q9299" s="4"/>
      <c r="R9299" s="5"/>
      <c r="AC9299" s="6"/>
    </row>
    <row r="9300" spans="16:29" x14ac:dyDescent="0.25">
      <c r="P9300" s="3"/>
      <c r="Q9300" s="4"/>
      <c r="R9300" s="5"/>
      <c r="AC9300" s="6"/>
    </row>
    <row r="9301" spans="16:29" x14ac:dyDescent="0.25">
      <c r="P9301" s="3"/>
      <c r="Q9301" s="4"/>
      <c r="R9301" s="5"/>
      <c r="AC9301" s="6"/>
    </row>
    <row r="9302" spans="16:29" x14ac:dyDescent="0.25">
      <c r="P9302" s="3"/>
      <c r="Q9302" s="4"/>
      <c r="R9302" s="5"/>
      <c r="AC9302" s="6"/>
    </row>
    <row r="9303" spans="16:29" x14ac:dyDescent="0.25">
      <c r="P9303" s="3"/>
      <c r="Q9303" s="4"/>
      <c r="R9303" s="5"/>
      <c r="AC9303" s="6"/>
    </row>
    <row r="9304" spans="16:29" x14ac:dyDescent="0.25">
      <c r="P9304" s="3"/>
      <c r="Q9304" s="4"/>
      <c r="R9304" s="5"/>
      <c r="AC9304" s="6"/>
    </row>
    <row r="9305" spans="16:29" x14ac:dyDescent="0.25">
      <c r="P9305" s="3"/>
      <c r="Q9305" s="4"/>
      <c r="R9305" s="5"/>
      <c r="AC9305" s="6"/>
    </row>
    <row r="9306" spans="16:29" x14ac:dyDescent="0.25">
      <c r="P9306" s="3"/>
      <c r="Q9306" s="4"/>
      <c r="R9306" s="5"/>
      <c r="AC9306" s="6"/>
    </row>
    <row r="9307" spans="16:29" x14ac:dyDescent="0.25">
      <c r="P9307" s="3"/>
      <c r="Q9307" s="4"/>
      <c r="R9307" s="5"/>
      <c r="AC9307" s="6"/>
    </row>
    <row r="9308" spans="16:29" x14ac:dyDescent="0.25">
      <c r="P9308" s="3"/>
      <c r="Q9308" s="4"/>
      <c r="R9308" s="5"/>
      <c r="AC9308" s="6"/>
    </row>
    <row r="9309" spans="16:29" x14ac:dyDescent="0.25">
      <c r="P9309" s="3"/>
      <c r="Q9309" s="4"/>
      <c r="R9309" s="5"/>
      <c r="AC9309" s="6"/>
    </row>
    <row r="9310" spans="16:29" x14ac:dyDescent="0.25">
      <c r="P9310" s="3"/>
      <c r="Q9310" s="4"/>
      <c r="R9310" s="5"/>
      <c r="AC9310" s="6"/>
    </row>
    <row r="9311" spans="16:29" x14ac:dyDescent="0.25">
      <c r="P9311" s="3"/>
      <c r="Q9311" s="4"/>
      <c r="R9311" s="5"/>
      <c r="AC9311" s="6"/>
    </row>
    <row r="9312" spans="16:29" x14ac:dyDescent="0.25">
      <c r="P9312" s="3"/>
      <c r="Q9312" s="4"/>
      <c r="R9312" s="5"/>
      <c r="AC9312" s="6"/>
    </row>
    <row r="9313" spans="16:29" x14ac:dyDescent="0.25">
      <c r="P9313" s="3"/>
      <c r="Q9313" s="4"/>
      <c r="R9313" s="5"/>
      <c r="AC9313" s="6"/>
    </row>
    <row r="9314" spans="16:29" x14ac:dyDescent="0.25">
      <c r="P9314" s="3"/>
      <c r="Q9314" s="4"/>
      <c r="R9314" s="5"/>
      <c r="AC9314" s="6"/>
    </row>
    <row r="9315" spans="16:29" x14ac:dyDescent="0.25">
      <c r="P9315" s="3"/>
      <c r="Q9315" s="4"/>
      <c r="R9315" s="5"/>
      <c r="AC9315" s="6"/>
    </row>
    <row r="9316" spans="16:29" x14ac:dyDescent="0.25">
      <c r="P9316" s="3"/>
      <c r="Q9316" s="4"/>
      <c r="R9316" s="5"/>
      <c r="AC9316" s="6"/>
    </row>
    <row r="9317" spans="16:29" x14ac:dyDescent="0.25">
      <c r="P9317" s="3"/>
      <c r="Q9317" s="4"/>
      <c r="R9317" s="5"/>
      <c r="AC9317" s="6"/>
    </row>
    <row r="9318" spans="16:29" x14ac:dyDescent="0.25">
      <c r="P9318" s="3"/>
      <c r="Q9318" s="4"/>
      <c r="R9318" s="5"/>
      <c r="AC9318" s="6"/>
    </row>
    <row r="9319" spans="16:29" x14ac:dyDescent="0.25">
      <c r="P9319" s="3"/>
      <c r="Q9319" s="4"/>
      <c r="R9319" s="5"/>
      <c r="AC9319" s="6"/>
    </row>
    <row r="9320" spans="16:29" x14ac:dyDescent="0.25">
      <c r="P9320" s="3"/>
      <c r="Q9320" s="4"/>
      <c r="R9320" s="5"/>
      <c r="AC9320" s="6"/>
    </row>
    <row r="9321" spans="16:29" x14ac:dyDescent="0.25">
      <c r="P9321" s="3"/>
      <c r="Q9321" s="4"/>
      <c r="R9321" s="5"/>
      <c r="AC9321" s="6"/>
    </row>
    <row r="9322" spans="16:29" x14ac:dyDescent="0.25">
      <c r="P9322" s="3"/>
      <c r="Q9322" s="4"/>
      <c r="R9322" s="5"/>
      <c r="AC9322" s="6"/>
    </row>
    <row r="9323" spans="16:29" x14ac:dyDescent="0.25">
      <c r="P9323" s="3"/>
      <c r="Q9323" s="4"/>
      <c r="R9323" s="5"/>
      <c r="AC9323" s="6"/>
    </row>
    <row r="9324" spans="16:29" x14ac:dyDescent="0.25">
      <c r="P9324" s="3"/>
      <c r="Q9324" s="4"/>
      <c r="R9324" s="5"/>
      <c r="AC9324" s="6"/>
    </row>
    <row r="9325" spans="16:29" x14ac:dyDescent="0.25">
      <c r="P9325" s="3"/>
      <c r="Q9325" s="4"/>
      <c r="R9325" s="5"/>
      <c r="AC9325" s="6"/>
    </row>
    <row r="9326" spans="16:29" x14ac:dyDescent="0.25">
      <c r="P9326" s="3"/>
      <c r="Q9326" s="4"/>
      <c r="R9326" s="5"/>
      <c r="AC9326" s="6"/>
    </row>
    <row r="9327" spans="16:29" x14ac:dyDescent="0.25">
      <c r="P9327" s="3"/>
      <c r="Q9327" s="4"/>
      <c r="R9327" s="5"/>
      <c r="AC9327" s="6"/>
    </row>
    <row r="9328" spans="16:29" x14ac:dyDescent="0.25">
      <c r="P9328" s="3"/>
      <c r="Q9328" s="4"/>
      <c r="R9328" s="5"/>
      <c r="AC9328" s="6"/>
    </row>
    <row r="9329" spans="16:29" x14ac:dyDescent="0.25">
      <c r="P9329" s="3"/>
      <c r="Q9329" s="4"/>
      <c r="R9329" s="5"/>
      <c r="AC9329" s="6"/>
    </row>
    <row r="9330" spans="16:29" x14ac:dyDescent="0.25">
      <c r="P9330" s="3"/>
      <c r="Q9330" s="4"/>
      <c r="R9330" s="5"/>
      <c r="AC9330" s="6"/>
    </row>
    <row r="9331" spans="16:29" x14ac:dyDescent="0.25">
      <c r="P9331" s="3"/>
      <c r="Q9331" s="4"/>
      <c r="R9331" s="5"/>
      <c r="AC9331" s="6"/>
    </row>
    <row r="9332" spans="16:29" x14ac:dyDescent="0.25">
      <c r="P9332" s="3"/>
      <c r="Q9332" s="4"/>
      <c r="R9332" s="5"/>
      <c r="AC9332" s="6"/>
    </row>
    <row r="9333" spans="16:29" x14ac:dyDescent="0.25">
      <c r="P9333" s="3"/>
      <c r="Q9333" s="4"/>
      <c r="R9333" s="5"/>
      <c r="AC9333" s="6"/>
    </row>
    <row r="9334" spans="16:29" x14ac:dyDescent="0.25">
      <c r="P9334" s="3"/>
      <c r="Q9334" s="4"/>
      <c r="R9334" s="5"/>
      <c r="AC9334" s="6"/>
    </row>
    <row r="9335" spans="16:29" x14ac:dyDescent="0.25">
      <c r="P9335" s="3"/>
      <c r="Q9335" s="4"/>
      <c r="R9335" s="5"/>
      <c r="AC9335" s="6"/>
    </row>
    <row r="9336" spans="16:29" x14ac:dyDescent="0.25">
      <c r="P9336" s="3"/>
      <c r="Q9336" s="4"/>
      <c r="R9336" s="5"/>
      <c r="AC9336" s="6"/>
    </row>
    <row r="9337" spans="16:29" x14ac:dyDescent="0.25">
      <c r="P9337" s="3"/>
      <c r="Q9337" s="4"/>
      <c r="R9337" s="5"/>
      <c r="AC9337" s="6"/>
    </row>
    <row r="9338" spans="16:29" x14ac:dyDescent="0.25">
      <c r="P9338" s="3"/>
      <c r="Q9338" s="4"/>
      <c r="R9338" s="5"/>
      <c r="AC9338" s="6"/>
    </row>
    <row r="9339" spans="16:29" x14ac:dyDescent="0.25">
      <c r="P9339" s="3"/>
      <c r="Q9339" s="4"/>
      <c r="R9339" s="5"/>
      <c r="AC9339" s="6"/>
    </row>
    <row r="9340" spans="16:29" x14ac:dyDescent="0.25">
      <c r="P9340" s="3"/>
      <c r="Q9340" s="4"/>
      <c r="R9340" s="5"/>
      <c r="AC9340" s="6"/>
    </row>
    <row r="9341" spans="16:29" x14ac:dyDescent="0.25">
      <c r="P9341" s="3"/>
      <c r="Q9341" s="4"/>
      <c r="R9341" s="5"/>
      <c r="AC9341" s="6"/>
    </row>
    <row r="9342" spans="16:29" x14ac:dyDescent="0.25">
      <c r="P9342" s="3"/>
      <c r="Q9342" s="4"/>
      <c r="R9342" s="5"/>
      <c r="AC9342" s="6"/>
    </row>
    <row r="9343" spans="16:29" x14ac:dyDescent="0.25">
      <c r="P9343" s="3"/>
      <c r="Q9343" s="4"/>
      <c r="R9343" s="5"/>
      <c r="AC9343" s="6"/>
    </row>
    <row r="9344" spans="16:29" x14ac:dyDescent="0.25">
      <c r="P9344" s="3"/>
      <c r="Q9344" s="4"/>
      <c r="R9344" s="5"/>
      <c r="AC9344" s="6"/>
    </row>
    <row r="9345" spans="16:29" x14ac:dyDescent="0.25">
      <c r="P9345" s="3"/>
      <c r="Q9345" s="4"/>
      <c r="R9345" s="5"/>
      <c r="AC9345" s="6"/>
    </row>
    <row r="9346" spans="16:29" x14ac:dyDescent="0.25">
      <c r="P9346" s="3"/>
      <c r="Q9346" s="4"/>
      <c r="R9346" s="5"/>
      <c r="AC9346" s="6"/>
    </row>
    <row r="9347" spans="16:29" x14ac:dyDescent="0.25">
      <c r="P9347" s="3"/>
      <c r="Q9347" s="4"/>
      <c r="R9347" s="5"/>
      <c r="AC9347" s="6"/>
    </row>
    <row r="9348" spans="16:29" x14ac:dyDescent="0.25">
      <c r="P9348" s="3"/>
      <c r="Q9348" s="4"/>
      <c r="R9348" s="5"/>
      <c r="AC9348" s="6"/>
    </row>
    <row r="9349" spans="16:29" x14ac:dyDescent="0.25">
      <c r="P9349" s="3"/>
      <c r="Q9349" s="4"/>
      <c r="R9349" s="5"/>
      <c r="AC9349" s="6"/>
    </row>
    <row r="9350" spans="16:29" x14ac:dyDescent="0.25">
      <c r="P9350" s="3"/>
      <c r="Q9350" s="4"/>
      <c r="R9350" s="5"/>
      <c r="AC9350" s="6"/>
    </row>
    <row r="9351" spans="16:29" x14ac:dyDescent="0.25">
      <c r="P9351" s="3"/>
      <c r="Q9351" s="4"/>
      <c r="R9351" s="5"/>
      <c r="AC9351" s="6"/>
    </row>
    <row r="9352" spans="16:29" x14ac:dyDescent="0.25">
      <c r="P9352" s="3"/>
      <c r="Q9352" s="4"/>
      <c r="R9352" s="5"/>
      <c r="AC9352" s="6"/>
    </row>
    <row r="9353" spans="16:29" x14ac:dyDescent="0.25">
      <c r="P9353" s="3"/>
      <c r="Q9353" s="4"/>
      <c r="R9353" s="5"/>
      <c r="AC9353" s="6"/>
    </row>
    <row r="9354" spans="16:29" x14ac:dyDescent="0.25">
      <c r="P9354" s="3"/>
      <c r="Q9354" s="4"/>
      <c r="R9354" s="5"/>
      <c r="AC9354" s="6"/>
    </row>
    <row r="9355" spans="16:29" x14ac:dyDescent="0.25">
      <c r="P9355" s="3"/>
      <c r="Q9355" s="4"/>
      <c r="R9355" s="5"/>
      <c r="AC9355" s="6"/>
    </row>
    <row r="9356" spans="16:29" x14ac:dyDescent="0.25">
      <c r="P9356" s="3"/>
      <c r="Q9356" s="4"/>
      <c r="R9356" s="5"/>
      <c r="AC9356" s="6"/>
    </row>
    <row r="9357" spans="16:29" x14ac:dyDescent="0.25">
      <c r="P9357" s="3"/>
      <c r="Q9357" s="4"/>
      <c r="R9357" s="5"/>
      <c r="AC9357" s="6"/>
    </row>
    <row r="9358" spans="16:29" x14ac:dyDescent="0.25">
      <c r="P9358" s="3"/>
      <c r="Q9358" s="4"/>
      <c r="R9358" s="5"/>
      <c r="AC9358" s="6"/>
    </row>
    <row r="9359" spans="16:29" x14ac:dyDescent="0.25">
      <c r="P9359" s="3"/>
      <c r="Q9359" s="4"/>
      <c r="R9359" s="5"/>
      <c r="AC9359" s="6"/>
    </row>
    <row r="9360" spans="16:29" x14ac:dyDescent="0.25">
      <c r="P9360" s="3"/>
      <c r="Q9360" s="4"/>
      <c r="R9360" s="5"/>
      <c r="AC9360" s="6"/>
    </row>
    <row r="9361" spans="16:29" x14ac:dyDescent="0.25">
      <c r="P9361" s="3"/>
      <c r="Q9361" s="4"/>
      <c r="R9361" s="5"/>
      <c r="AC9361" s="6"/>
    </row>
    <row r="9362" spans="16:29" x14ac:dyDescent="0.25">
      <c r="P9362" s="3"/>
      <c r="Q9362" s="4"/>
      <c r="R9362" s="5"/>
      <c r="AC9362" s="6"/>
    </row>
    <row r="9363" spans="16:29" x14ac:dyDescent="0.25">
      <c r="P9363" s="3"/>
      <c r="Q9363" s="4"/>
      <c r="R9363" s="5"/>
      <c r="AC9363" s="6"/>
    </row>
    <row r="9364" spans="16:29" x14ac:dyDescent="0.25">
      <c r="P9364" s="3"/>
      <c r="Q9364" s="4"/>
      <c r="R9364" s="5"/>
      <c r="AC9364" s="6"/>
    </row>
    <row r="9365" spans="16:29" x14ac:dyDescent="0.25">
      <c r="P9365" s="3"/>
      <c r="Q9365" s="4"/>
      <c r="R9365" s="5"/>
      <c r="AC9365" s="6"/>
    </row>
    <row r="9366" spans="16:29" x14ac:dyDescent="0.25">
      <c r="P9366" s="3"/>
      <c r="Q9366" s="4"/>
      <c r="R9366" s="5"/>
      <c r="AC9366" s="6"/>
    </row>
    <row r="9367" spans="16:29" x14ac:dyDescent="0.25">
      <c r="P9367" s="3"/>
      <c r="Q9367" s="4"/>
      <c r="R9367" s="5"/>
      <c r="AC9367" s="6"/>
    </row>
    <row r="9368" spans="16:29" x14ac:dyDescent="0.25">
      <c r="P9368" s="3"/>
      <c r="Q9368" s="4"/>
      <c r="R9368" s="5"/>
      <c r="AC9368" s="6"/>
    </row>
    <row r="9369" spans="16:29" x14ac:dyDescent="0.25">
      <c r="P9369" s="3"/>
      <c r="Q9369" s="4"/>
      <c r="R9369" s="5"/>
      <c r="AC9369" s="6"/>
    </row>
    <row r="9370" spans="16:29" x14ac:dyDescent="0.25">
      <c r="P9370" s="3"/>
      <c r="Q9370" s="4"/>
      <c r="R9370" s="5"/>
      <c r="AC9370" s="6"/>
    </row>
    <row r="9371" spans="16:29" x14ac:dyDescent="0.25">
      <c r="P9371" s="3"/>
      <c r="Q9371" s="4"/>
      <c r="R9371" s="5"/>
      <c r="AC9371" s="6"/>
    </row>
    <row r="9372" spans="16:29" x14ac:dyDescent="0.25">
      <c r="P9372" s="3"/>
      <c r="Q9372" s="4"/>
      <c r="R9372" s="5"/>
      <c r="AC9372" s="6"/>
    </row>
    <row r="9373" spans="16:29" x14ac:dyDescent="0.25">
      <c r="P9373" s="3"/>
      <c r="Q9373" s="4"/>
      <c r="R9373" s="5"/>
      <c r="AC9373" s="6"/>
    </row>
    <row r="9374" spans="16:29" x14ac:dyDescent="0.25">
      <c r="P9374" s="3"/>
      <c r="Q9374" s="4"/>
      <c r="R9374" s="5"/>
      <c r="AC9374" s="6"/>
    </row>
    <row r="9375" spans="16:29" x14ac:dyDescent="0.25">
      <c r="P9375" s="3"/>
      <c r="Q9375" s="4"/>
      <c r="R9375" s="5"/>
      <c r="AC9375" s="6"/>
    </row>
    <row r="9376" spans="16:29" x14ac:dyDescent="0.25">
      <c r="P9376" s="3"/>
      <c r="Q9376" s="4"/>
      <c r="R9376" s="5"/>
      <c r="AC9376" s="6"/>
    </row>
    <row r="9377" spans="16:29" x14ac:dyDescent="0.25">
      <c r="P9377" s="3"/>
      <c r="Q9377" s="4"/>
      <c r="R9377" s="5"/>
      <c r="AC9377" s="6"/>
    </row>
    <row r="9378" spans="16:29" x14ac:dyDescent="0.25">
      <c r="P9378" s="3"/>
      <c r="Q9378" s="4"/>
      <c r="R9378" s="5"/>
      <c r="AC9378" s="6"/>
    </row>
    <row r="9379" spans="16:29" x14ac:dyDescent="0.25">
      <c r="P9379" s="3"/>
      <c r="Q9379" s="4"/>
      <c r="R9379" s="5"/>
      <c r="AC9379" s="6"/>
    </row>
    <row r="9380" spans="16:29" x14ac:dyDescent="0.25">
      <c r="P9380" s="3"/>
      <c r="Q9380" s="4"/>
      <c r="R9380" s="5"/>
      <c r="AC9380" s="6"/>
    </row>
    <row r="9381" spans="16:29" x14ac:dyDescent="0.25">
      <c r="P9381" s="3"/>
      <c r="Q9381" s="4"/>
      <c r="R9381" s="5"/>
      <c r="AC9381" s="6"/>
    </row>
    <row r="9382" spans="16:29" x14ac:dyDescent="0.25">
      <c r="P9382" s="3"/>
      <c r="Q9382" s="4"/>
      <c r="R9382" s="5"/>
      <c r="AC9382" s="6"/>
    </row>
    <row r="9383" spans="16:29" x14ac:dyDescent="0.25">
      <c r="P9383" s="3"/>
      <c r="Q9383" s="4"/>
      <c r="R9383" s="5"/>
      <c r="AC9383" s="6"/>
    </row>
    <row r="9384" spans="16:29" x14ac:dyDescent="0.25">
      <c r="P9384" s="3"/>
      <c r="Q9384" s="4"/>
      <c r="R9384" s="5"/>
      <c r="AC9384" s="6"/>
    </row>
    <row r="9385" spans="16:29" x14ac:dyDescent="0.25">
      <c r="P9385" s="3"/>
      <c r="Q9385" s="4"/>
      <c r="R9385" s="5"/>
      <c r="AC9385" s="6"/>
    </row>
    <row r="9386" spans="16:29" x14ac:dyDescent="0.25">
      <c r="P9386" s="3"/>
      <c r="Q9386" s="4"/>
      <c r="R9386" s="5"/>
      <c r="AC9386" s="6"/>
    </row>
    <row r="9387" spans="16:29" x14ac:dyDescent="0.25">
      <c r="P9387" s="3"/>
      <c r="Q9387" s="4"/>
      <c r="R9387" s="5"/>
      <c r="AC9387" s="6"/>
    </row>
    <row r="9388" spans="16:29" x14ac:dyDescent="0.25">
      <c r="P9388" s="3"/>
      <c r="Q9388" s="4"/>
      <c r="R9388" s="5"/>
      <c r="AC9388" s="6"/>
    </row>
    <row r="9389" spans="16:29" x14ac:dyDescent="0.25">
      <c r="P9389" s="3"/>
      <c r="Q9389" s="4"/>
      <c r="R9389" s="5"/>
      <c r="AC9389" s="6"/>
    </row>
    <row r="9390" spans="16:29" x14ac:dyDescent="0.25">
      <c r="P9390" s="3"/>
      <c r="Q9390" s="4"/>
      <c r="R9390" s="5"/>
      <c r="AC9390" s="6"/>
    </row>
    <row r="9391" spans="16:29" x14ac:dyDescent="0.25">
      <c r="P9391" s="3"/>
      <c r="Q9391" s="4"/>
      <c r="R9391" s="5"/>
      <c r="AC9391" s="6"/>
    </row>
    <row r="9392" spans="16:29" x14ac:dyDescent="0.25">
      <c r="P9392" s="3"/>
      <c r="Q9392" s="4"/>
      <c r="R9392" s="5"/>
      <c r="AC9392" s="6"/>
    </row>
    <row r="9393" spans="16:29" x14ac:dyDescent="0.25">
      <c r="P9393" s="3"/>
      <c r="Q9393" s="4"/>
      <c r="R9393" s="5"/>
      <c r="AC9393" s="6"/>
    </row>
    <row r="9394" spans="16:29" x14ac:dyDescent="0.25">
      <c r="P9394" s="3"/>
      <c r="Q9394" s="4"/>
      <c r="R9394" s="5"/>
      <c r="AC9394" s="6"/>
    </row>
    <row r="9395" spans="16:29" x14ac:dyDescent="0.25">
      <c r="P9395" s="3"/>
      <c r="Q9395" s="4"/>
      <c r="R9395" s="5"/>
      <c r="AC9395" s="6"/>
    </row>
    <row r="9396" spans="16:29" x14ac:dyDescent="0.25">
      <c r="P9396" s="3"/>
      <c r="Q9396" s="4"/>
      <c r="R9396" s="5"/>
      <c r="AC9396" s="6"/>
    </row>
    <row r="9397" spans="16:29" x14ac:dyDescent="0.25">
      <c r="P9397" s="3"/>
      <c r="Q9397" s="4"/>
      <c r="R9397" s="5"/>
      <c r="AC9397" s="6"/>
    </row>
    <row r="9398" spans="16:29" x14ac:dyDescent="0.25">
      <c r="P9398" s="3"/>
      <c r="Q9398" s="4"/>
      <c r="R9398" s="5"/>
      <c r="AC9398" s="6"/>
    </row>
    <row r="9399" spans="16:29" x14ac:dyDescent="0.25">
      <c r="P9399" s="3"/>
      <c r="Q9399" s="4"/>
      <c r="R9399" s="5"/>
      <c r="AC9399" s="6"/>
    </row>
    <row r="9400" spans="16:29" x14ac:dyDescent="0.25">
      <c r="P9400" s="3"/>
      <c r="Q9400" s="4"/>
      <c r="R9400" s="5"/>
      <c r="AC9400" s="6"/>
    </row>
    <row r="9401" spans="16:29" x14ac:dyDescent="0.25">
      <c r="P9401" s="3"/>
      <c r="Q9401" s="4"/>
      <c r="R9401" s="5"/>
      <c r="AC9401" s="6"/>
    </row>
    <row r="9402" spans="16:29" x14ac:dyDescent="0.25">
      <c r="P9402" s="3"/>
      <c r="Q9402" s="4"/>
      <c r="R9402" s="5"/>
      <c r="AC9402" s="6"/>
    </row>
    <row r="9403" spans="16:29" x14ac:dyDescent="0.25">
      <c r="P9403" s="3"/>
      <c r="Q9403" s="4"/>
      <c r="R9403" s="5"/>
      <c r="AC9403" s="6"/>
    </row>
    <row r="9404" spans="16:29" x14ac:dyDescent="0.25">
      <c r="P9404" s="3"/>
      <c r="Q9404" s="4"/>
      <c r="R9404" s="5"/>
      <c r="AC9404" s="6"/>
    </row>
    <row r="9405" spans="16:29" x14ac:dyDescent="0.25">
      <c r="P9405" s="3"/>
      <c r="Q9405" s="4"/>
      <c r="R9405" s="5"/>
      <c r="AC9405" s="6"/>
    </row>
    <row r="9406" spans="16:29" x14ac:dyDescent="0.25">
      <c r="P9406" s="3"/>
      <c r="Q9406" s="4"/>
      <c r="R9406" s="5"/>
      <c r="AC9406" s="6"/>
    </row>
    <row r="9407" spans="16:29" x14ac:dyDescent="0.25">
      <c r="P9407" s="3"/>
      <c r="Q9407" s="4"/>
      <c r="R9407" s="5"/>
      <c r="AC9407" s="6"/>
    </row>
    <row r="9408" spans="16:29" x14ac:dyDescent="0.25">
      <c r="P9408" s="3"/>
      <c r="Q9408" s="4"/>
      <c r="R9408" s="5"/>
      <c r="AC9408" s="6"/>
    </row>
    <row r="9409" spans="16:29" x14ac:dyDescent="0.25">
      <c r="P9409" s="3"/>
      <c r="Q9409" s="4"/>
      <c r="R9409" s="5"/>
      <c r="AC9409" s="6"/>
    </row>
    <row r="9410" spans="16:29" x14ac:dyDescent="0.25">
      <c r="P9410" s="3"/>
      <c r="Q9410" s="4"/>
      <c r="R9410" s="5"/>
      <c r="AC9410" s="6"/>
    </row>
    <row r="9411" spans="16:29" x14ac:dyDescent="0.25">
      <c r="P9411" s="3"/>
      <c r="Q9411" s="4"/>
      <c r="R9411" s="5"/>
      <c r="AC9411" s="6"/>
    </row>
    <row r="9412" spans="16:29" x14ac:dyDescent="0.25">
      <c r="P9412" s="3"/>
      <c r="Q9412" s="4"/>
      <c r="R9412" s="5"/>
      <c r="AC9412" s="6"/>
    </row>
    <row r="9413" spans="16:29" x14ac:dyDescent="0.25">
      <c r="P9413" s="3"/>
      <c r="Q9413" s="4"/>
      <c r="R9413" s="5"/>
      <c r="AC9413" s="6"/>
    </row>
    <row r="9414" spans="16:29" x14ac:dyDescent="0.25">
      <c r="P9414" s="3"/>
      <c r="Q9414" s="4"/>
      <c r="R9414" s="5"/>
      <c r="AC9414" s="6"/>
    </row>
    <row r="9415" spans="16:29" x14ac:dyDescent="0.25">
      <c r="P9415" s="3"/>
      <c r="Q9415" s="4"/>
      <c r="R9415" s="5"/>
      <c r="AC9415" s="6"/>
    </row>
    <row r="9416" spans="16:29" x14ac:dyDescent="0.25">
      <c r="P9416" s="3"/>
      <c r="Q9416" s="4"/>
      <c r="R9416" s="5"/>
      <c r="AC9416" s="6"/>
    </row>
    <row r="9417" spans="16:29" x14ac:dyDescent="0.25">
      <c r="P9417" s="3"/>
      <c r="Q9417" s="4"/>
      <c r="R9417" s="5"/>
      <c r="AC9417" s="6"/>
    </row>
    <row r="9418" spans="16:29" x14ac:dyDescent="0.25">
      <c r="P9418" s="3"/>
      <c r="Q9418" s="4"/>
      <c r="R9418" s="5"/>
      <c r="AC9418" s="6"/>
    </row>
    <row r="9419" spans="16:29" x14ac:dyDescent="0.25">
      <c r="P9419" s="3"/>
      <c r="Q9419" s="4"/>
      <c r="R9419" s="5"/>
      <c r="AC9419" s="6"/>
    </row>
    <row r="9420" spans="16:29" x14ac:dyDescent="0.25">
      <c r="P9420" s="3"/>
      <c r="Q9420" s="4"/>
      <c r="R9420" s="5"/>
      <c r="AC9420" s="6"/>
    </row>
    <row r="9421" spans="16:29" x14ac:dyDescent="0.25">
      <c r="P9421" s="3"/>
      <c r="Q9421" s="4"/>
      <c r="R9421" s="5"/>
      <c r="AC9421" s="6"/>
    </row>
    <row r="9422" spans="16:29" x14ac:dyDescent="0.25">
      <c r="P9422" s="3"/>
      <c r="Q9422" s="4"/>
      <c r="R9422" s="5"/>
      <c r="AC9422" s="6"/>
    </row>
    <row r="9423" spans="16:29" x14ac:dyDescent="0.25">
      <c r="P9423" s="3"/>
      <c r="Q9423" s="4"/>
      <c r="R9423" s="5"/>
      <c r="AC9423" s="6"/>
    </row>
    <row r="9424" spans="16:29" x14ac:dyDescent="0.25">
      <c r="P9424" s="3"/>
      <c r="Q9424" s="4"/>
      <c r="R9424" s="5"/>
      <c r="AC9424" s="6"/>
    </row>
    <row r="9425" spans="16:29" x14ac:dyDescent="0.25">
      <c r="P9425" s="3"/>
      <c r="Q9425" s="4"/>
      <c r="R9425" s="5"/>
      <c r="AC9425" s="6"/>
    </row>
    <row r="9426" spans="16:29" x14ac:dyDescent="0.25">
      <c r="P9426" s="3"/>
      <c r="Q9426" s="4"/>
      <c r="R9426" s="5"/>
      <c r="AC9426" s="6"/>
    </row>
    <row r="9427" spans="16:29" x14ac:dyDescent="0.25">
      <c r="P9427" s="3"/>
      <c r="Q9427" s="4"/>
      <c r="R9427" s="5"/>
      <c r="AC9427" s="6"/>
    </row>
    <row r="9428" spans="16:29" x14ac:dyDescent="0.25">
      <c r="P9428" s="3"/>
      <c r="Q9428" s="4"/>
      <c r="R9428" s="5"/>
      <c r="AC9428" s="6"/>
    </row>
    <row r="9429" spans="16:29" x14ac:dyDescent="0.25">
      <c r="P9429" s="3"/>
      <c r="Q9429" s="4"/>
      <c r="R9429" s="5"/>
      <c r="AC9429" s="6"/>
    </row>
    <row r="9430" spans="16:29" x14ac:dyDescent="0.25">
      <c r="P9430" s="3"/>
      <c r="Q9430" s="4"/>
      <c r="R9430" s="5"/>
      <c r="AC9430" s="6"/>
    </row>
    <row r="9431" spans="16:29" x14ac:dyDescent="0.25">
      <c r="P9431" s="3"/>
      <c r="Q9431" s="4"/>
      <c r="R9431" s="5"/>
      <c r="AC9431" s="6"/>
    </row>
    <row r="9432" spans="16:29" x14ac:dyDescent="0.25">
      <c r="P9432" s="3"/>
      <c r="Q9432" s="4"/>
      <c r="R9432" s="5"/>
      <c r="AC9432" s="6"/>
    </row>
    <row r="9433" spans="16:29" x14ac:dyDescent="0.25">
      <c r="P9433" s="3"/>
      <c r="Q9433" s="4"/>
      <c r="R9433" s="5"/>
      <c r="AC9433" s="6"/>
    </row>
    <row r="9434" spans="16:29" x14ac:dyDescent="0.25">
      <c r="P9434" s="3"/>
      <c r="Q9434" s="4"/>
      <c r="R9434" s="5"/>
      <c r="AC9434" s="6"/>
    </row>
    <row r="9435" spans="16:29" x14ac:dyDescent="0.25">
      <c r="P9435" s="3"/>
      <c r="Q9435" s="4"/>
      <c r="R9435" s="5"/>
      <c r="AC9435" s="6"/>
    </row>
    <row r="9436" spans="16:29" x14ac:dyDescent="0.25">
      <c r="P9436" s="3"/>
      <c r="Q9436" s="4"/>
      <c r="R9436" s="5"/>
      <c r="AC9436" s="6"/>
    </row>
    <row r="9437" spans="16:29" x14ac:dyDescent="0.25">
      <c r="P9437" s="3"/>
      <c r="Q9437" s="4"/>
      <c r="R9437" s="5"/>
      <c r="AC9437" s="6"/>
    </row>
    <row r="9438" spans="16:29" x14ac:dyDescent="0.25">
      <c r="P9438" s="3"/>
      <c r="Q9438" s="4"/>
      <c r="R9438" s="5"/>
      <c r="AC9438" s="6"/>
    </row>
    <row r="9439" spans="16:29" x14ac:dyDescent="0.25">
      <c r="P9439" s="3"/>
      <c r="Q9439" s="4"/>
      <c r="R9439" s="5"/>
      <c r="AC9439" s="6"/>
    </row>
    <row r="9440" spans="16:29" x14ac:dyDescent="0.25">
      <c r="P9440" s="3"/>
      <c r="Q9440" s="4"/>
      <c r="R9440" s="5"/>
      <c r="AC9440" s="6"/>
    </row>
    <row r="9441" spans="16:29" x14ac:dyDescent="0.25">
      <c r="P9441" s="3"/>
      <c r="Q9441" s="4"/>
      <c r="R9441" s="5"/>
      <c r="AC9441" s="6"/>
    </row>
    <row r="9442" spans="16:29" x14ac:dyDescent="0.25">
      <c r="P9442" s="3"/>
      <c r="Q9442" s="4"/>
      <c r="R9442" s="5"/>
      <c r="AC9442" s="6"/>
    </row>
    <row r="9443" spans="16:29" x14ac:dyDescent="0.25">
      <c r="P9443" s="3"/>
      <c r="Q9443" s="4"/>
      <c r="R9443" s="5"/>
      <c r="AC9443" s="6"/>
    </row>
    <row r="9444" spans="16:29" x14ac:dyDescent="0.25">
      <c r="P9444" s="3"/>
      <c r="Q9444" s="4"/>
      <c r="R9444" s="5"/>
      <c r="AC9444" s="6"/>
    </row>
    <row r="9445" spans="16:29" x14ac:dyDescent="0.25">
      <c r="P9445" s="3"/>
      <c r="Q9445" s="4"/>
      <c r="R9445" s="5"/>
      <c r="AC9445" s="6"/>
    </row>
    <row r="9446" spans="16:29" x14ac:dyDescent="0.25">
      <c r="P9446" s="3"/>
      <c r="Q9446" s="4"/>
      <c r="R9446" s="5"/>
      <c r="AC9446" s="6"/>
    </row>
    <row r="9447" spans="16:29" x14ac:dyDescent="0.25">
      <c r="P9447" s="3"/>
      <c r="Q9447" s="4"/>
      <c r="R9447" s="5"/>
      <c r="AC9447" s="6"/>
    </row>
    <row r="9448" spans="16:29" x14ac:dyDescent="0.25">
      <c r="P9448" s="3"/>
      <c r="Q9448" s="4"/>
      <c r="R9448" s="5"/>
      <c r="AC9448" s="6"/>
    </row>
    <row r="9449" spans="16:29" x14ac:dyDescent="0.25">
      <c r="P9449" s="3"/>
      <c r="Q9449" s="4"/>
      <c r="R9449" s="5"/>
      <c r="AC9449" s="6"/>
    </row>
    <row r="9450" spans="16:29" x14ac:dyDescent="0.25">
      <c r="P9450" s="3"/>
      <c r="Q9450" s="4"/>
      <c r="R9450" s="5"/>
      <c r="AC9450" s="6"/>
    </row>
    <row r="9451" spans="16:29" x14ac:dyDescent="0.25">
      <c r="P9451" s="3"/>
      <c r="Q9451" s="4"/>
      <c r="R9451" s="5"/>
      <c r="AC9451" s="6"/>
    </row>
    <row r="9452" spans="16:29" x14ac:dyDescent="0.25">
      <c r="P9452" s="3"/>
      <c r="Q9452" s="4"/>
      <c r="R9452" s="5"/>
      <c r="AC9452" s="6"/>
    </row>
    <row r="9453" spans="16:29" x14ac:dyDescent="0.25">
      <c r="P9453" s="3"/>
      <c r="Q9453" s="4"/>
      <c r="R9453" s="5"/>
      <c r="AC9453" s="6"/>
    </row>
    <row r="9454" spans="16:29" x14ac:dyDescent="0.25">
      <c r="P9454" s="3"/>
      <c r="Q9454" s="4"/>
      <c r="R9454" s="5"/>
      <c r="AC9454" s="6"/>
    </row>
    <row r="9455" spans="16:29" x14ac:dyDescent="0.25">
      <c r="P9455" s="3"/>
      <c r="Q9455" s="4"/>
      <c r="R9455" s="5"/>
      <c r="AC9455" s="6"/>
    </row>
    <row r="9456" spans="16:29" x14ac:dyDescent="0.25">
      <c r="P9456" s="3"/>
      <c r="Q9456" s="4"/>
      <c r="R9456" s="5"/>
      <c r="AC9456" s="6"/>
    </row>
    <row r="9457" spans="16:29" x14ac:dyDescent="0.25">
      <c r="P9457" s="3"/>
      <c r="Q9457" s="4"/>
      <c r="R9457" s="5"/>
      <c r="AC9457" s="6"/>
    </row>
    <row r="9458" spans="16:29" x14ac:dyDescent="0.25">
      <c r="P9458" s="3"/>
      <c r="Q9458" s="4"/>
      <c r="R9458" s="5"/>
      <c r="AC9458" s="6"/>
    </row>
    <row r="9459" spans="16:29" x14ac:dyDescent="0.25">
      <c r="P9459" s="3"/>
      <c r="Q9459" s="4"/>
      <c r="R9459" s="5"/>
      <c r="AC9459" s="6"/>
    </row>
    <row r="9460" spans="16:29" x14ac:dyDescent="0.25">
      <c r="P9460" s="3"/>
      <c r="Q9460" s="4"/>
      <c r="R9460" s="5"/>
      <c r="AC9460" s="6"/>
    </row>
    <row r="9461" spans="16:29" x14ac:dyDescent="0.25">
      <c r="P9461" s="3"/>
      <c r="Q9461" s="4"/>
      <c r="R9461" s="5"/>
      <c r="AC9461" s="6"/>
    </row>
    <row r="9462" spans="16:29" x14ac:dyDescent="0.25">
      <c r="P9462" s="3"/>
      <c r="Q9462" s="4"/>
      <c r="R9462" s="5"/>
      <c r="AC9462" s="6"/>
    </row>
    <row r="9463" spans="16:29" x14ac:dyDescent="0.25">
      <c r="P9463" s="3"/>
      <c r="Q9463" s="4"/>
      <c r="R9463" s="5"/>
      <c r="AC9463" s="6"/>
    </row>
    <row r="9464" spans="16:29" x14ac:dyDescent="0.25">
      <c r="P9464" s="3"/>
      <c r="Q9464" s="4"/>
      <c r="R9464" s="5"/>
      <c r="AC9464" s="6"/>
    </row>
    <row r="9465" spans="16:29" x14ac:dyDescent="0.25">
      <c r="P9465" s="3"/>
      <c r="Q9465" s="4"/>
      <c r="R9465" s="5"/>
      <c r="AC9465" s="6"/>
    </row>
    <row r="9466" spans="16:29" x14ac:dyDescent="0.25">
      <c r="P9466" s="3"/>
      <c r="Q9466" s="4"/>
      <c r="R9466" s="5"/>
      <c r="AC9466" s="6"/>
    </row>
    <row r="9467" spans="16:29" x14ac:dyDescent="0.25">
      <c r="P9467" s="3"/>
      <c r="Q9467" s="4"/>
      <c r="R9467" s="5"/>
      <c r="AC9467" s="6"/>
    </row>
    <row r="9468" spans="16:29" x14ac:dyDescent="0.25">
      <c r="P9468" s="3"/>
      <c r="Q9468" s="4"/>
      <c r="R9468" s="5"/>
      <c r="AC9468" s="6"/>
    </row>
    <row r="9469" spans="16:29" x14ac:dyDescent="0.25">
      <c r="P9469" s="3"/>
      <c r="Q9469" s="4"/>
      <c r="R9469" s="5"/>
      <c r="AC9469" s="6"/>
    </row>
    <row r="9470" spans="16:29" x14ac:dyDescent="0.25">
      <c r="P9470" s="3"/>
      <c r="Q9470" s="4"/>
      <c r="R9470" s="5"/>
      <c r="AC9470" s="6"/>
    </row>
    <row r="9471" spans="16:29" x14ac:dyDescent="0.25">
      <c r="P9471" s="3"/>
      <c r="Q9471" s="4"/>
      <c r="R9471" s="5"/>
      <c r="AC9471" s="6"/>
    </row>
    <row r="9472" spans="16:29" x14ac:dyDescent="0.25">
      <c r="P9472" s="3"/>
      <c r="Q9472" s="4"/>
      <c r="R9472" s="5"/>
      <c r="AC9472" s="6"/>
    </row>
    <row r="9473" spans="16:29" x14ac:dyDescent="0.25">
      <c r="P9473" s="3"/>
      <c r="Q9473" s="4"/>
      <c r="R9473" s="5"/>
      <c r="AC9473" s="6"/>
    </row>
    <row r="9474" spans="16:29" x14ac:dyDescent="0.25">
      <c r="P9474" s="3"/>
      <c r="Q9474" s="4"/>
      <c r="R9474" s="5"/>
      <c r="AC9474" s="6"/>
    </row>
    <row r="9475" spans="16:29" x14ac:dyDescent="0.25">
      <c r="P9475" s="3"/>
      <c r="Q9475" s="4"/>
      <c r="R9475" s="5"/>
      <c r="AC9475" s="6"/>
    </row>
    <row r="9476" spans="16:29" x14ac:dyDescent="0.25">
      <c r="P9476" s="3"/>
      <c r="Q9476" s="4"/>
      <c r="R9476" s="5"/>
      <c r="AC9476" s="6"/>
    </row>
    <row r="9477" spans="16:29" x14ac:dyDescent="0.25">
      <c r="P9477" s="3"/>
      <c r="Q9477" s="4"/>
      <c r="R9477" s="5"/>
      <c r="AC9477" s="6"/>
    </row>
    <row r="9478" spans="16:29" x14ac:dyDescent="0.25">
      <c r="P9478" s="3"/>
      <c r="Q9478" s="4"/>
      <c r="R9478" s="5"/>
      <c r="AC9478" s="6"/>
    </row>
    <row r="9479" spans="16:29" x14ac:dyDescent="0.25">
      <c r="P9479" s="3"/>
      <c r="Q9479" s="4"/>
      <c r="R9479" s="5"/>
      <c r="AC9479" s="6"/>
    </row>
    <row r="9480" spans="16:29" x14ac:dyDescent="0.25">
      <c r="P9480" s="3"/>
      <c r="Q9480" s="4"/>
      <c r="R9480" s="5"/>
      <c r="AC9480" s="6"/>
    </row>
    <row r="9481" spans="16:29" x14ac:dyDescent="0.25">
      <c r="P9481" s="3"/>
      <c r="Q9481" s="4"/>
      <c r="R9481" s="5"/>
      <c r="AC9481" s="6"/>
    </row>
    <row r="9482" spans="16:29" x14ac:dyDescent="0.25">
      <c r="P9482" s="3"/>
      <c r="Q9482" s="4"/>
      <c r="R9482" s="5"/>
      <c r="AC9482" s="6"/>
    </row>
    <row r="9483" spans="16:29" x14ac:dyDescent="0.25">
      <c r="P9483" s="3"/>
      <c r="Q9483" s="4"/>
      <c r="R9483" s="5"/>
      <c r="AC9483" s="6"/>
    </row>
    <row r="9484" spans="16:29" x14ac:dyDescent="0.25">
      <c r="P9484" s="3"/>
      <c r="Q9484" s="4"/>
      <c r="R9484" s="5"/>
      <c r="AC9484" s="6"/>
    </row>
    <row r="9485" spans="16:29" x14ac:dyDescent="0.25">
      <c r="P9485" s="3"/>
      <c r="Q9485" s="4"/>
      <c r="R9485" s="5"/>
      <c r="AC9485" s="6"/>
    </row>
    <row r="9486" spans="16:29" x14ac:dyDescent="0.25">
      <c r="P9486" s="3"/>
      <c r="Q9486" s="4"/>
      <c r="R9486" s="5"/>
      <c r="AC9486" s="6"/>
    </row>
    <row r="9487" spans="16:29" x14ac:dyDescent="0.25">
      <c r="P9487" s="3"/>
      <c r="Q9487" s="4"/>
      <c r="R9487" s="5"/>
      <c r="AC9487" s="6"/>
    </row>
    <row r="9488" spans="16:29" x14ac:dyDescent="0.25">
      <c r="P9488" s="3"/>
      <c r="Q9488" s="4"/>
      <c r="R9488" s="5"/>
      <c r="AC9488" s="6"/>
    </row>
    <row r="9489" spans="16:29" x14ac:dyDescent="0.25">
      <c r="P9489" s="3"/>
      <c r="Q9489" s="4"/>
      <c r="R9489" s="5"/>
      <c r="AC9489" s="6"/>
    </row>
    <row r="9490" spans="16:29" x14ac:dyDescent="0.25">
      <c r="P9490" s="3"/>
      <c r="Q9490" s="4"/>
      <c r="R9490" s="5"/>
      <c r="AC9490" s="6"/>
    </row>
    <row r="9491" spans="16:29" x14ac:dyDescent="0.25">
      <c r="P9491" s="3"/>
      <c r="Q9491" s="4"/>
      <c r="R9491" s="5"/>
      <c r="AC9491" s="6"/>
    </row>
    <row r="9492" spans="16:29" x14ac:dyDescent="0.25">
      <c r="P9492" s="3"/>
      <c r="Q9492" s="4"/>
      <c r="R9492" s="5"/>
      <c r="AC9492" s="6"/>
    </row>
    <row r="9493" spans="16:29" x14ac:dyDescent="0.25">
      <c r="P9493" s="3"/>
      <c r="Q9493" s="4"/>
      <c r="R9493" s="5"/>
      <c r="AC9493" s="6"/>
    </row>
    <row r="9494" spans="16:29" x14ac:dyDescent="0.25">
      <c r="P9494" s="3"/>
      <c r="Q9494" s="4"/>
      <c r="R9494" s="5"/>
      <c r="AC9494" s="6"/>
    </row>
    <row r="9495" spans="16:29" x14ac:dyDescent="0.25">
      <c r="P9495" s="3"/>
      <c r="Q9495" s="4"/>
      <c r="R9495" s="5"/>
      <c r="AC9495" s="6"/>
    </row>
    <row r="9496" spans="16:29" x14ac:dyDescent="0.25">
      <c r="P9496" s="3"/>
      <c r="Q9496" s="4"/>
      <c r="R9496" s="5"/>
      <c r="AC9496" s="6"/>
    </row>
    <row r="9497" spans="16:29" x14ac:dyDescent="0.25">
      <c r="P9497" s="3"/>
      <c r="Q9497" s="4"/>
      <c r="R9497" s="5"/>
      <c r="AC9497" s="6"/>
    </row>
    <row r="9498" spans="16:29" x14ac:dyDescent="0.25">
      <c r="P9498" s="3"/>
      <c r="Q9498" s="4"/>
      <c r="R9498" s="5"/>
      <c r="AC9498" s="6"/>
    </row>
    <row r="9499" spans="16:29" x14ac:dyDescent="0.25">
      <c r="P9499" s="3"/>
      <c r="Q9499" s="4"/>
      <c r="R9499" s="5"/>
      <c r="AC9499" s="6"/>
    </row>
    <row r="9500" spans="16:29" x14ac:dyDescent="0.25">
      <c r="P9500" s="3"/>
      <c r="Q9500" s="4"/>
      <c r="R9500" s="5"/>
      <c r="AC9500" s="6"/>
    </row>
    <row r="9501" spans="16:29" x14ac:dyDescent="0.25">
      <c r="P9501" s="3"/>
      <c r="Q9501" s="4"/>
      <c r="R9501" s="5"/>
      <c r="AC9501" s="6"/>
    </row>
    <row r="9502" spans="16:29" x14ac:dyDescent="0.25">
      <c r="P9502" s="3"/>
      <c r="Q9502" s="4"/>
      <c r="R9502" s="5"/>
      <c r="AC9502" s="6"/>
    </row>
    <row r="9503" spans="16:29" x14ac:dyDescent="0.25">
      <c r="P9503" s="3"/>
      <c r="Q9503" s="4"/>
      <c r="R9503" s="5"/>
      <c r="AC9503" s="6"/>
    </row>
    <row r="9504" spans="16:29" x14ac:dyDescent="0.25">
      <c r="P9504" s="3"/>
      <c r="Q9504" s="4"/>
      <c r="R9504" s="5"/>
      <c r="AC9504" s="6"/>
    </row>
    <row r="9505" spans="16:29" x14ac:dyDescent="0.25">
      <c r="P9505" s="3"/>
      <c r="Q9505" s="4"/>
      <c r="R9505" s="5"/>
      <c r="AC9505" s="6"/>
    </row>
    <row r="9506" spans="16:29" x14ac:dyDescent="0.25">
      <c r="P9506" s="3"/>
      <c r="Q9506" s="4"/>
      <c r="R9506" s="5"/>
      <c r="AC9506" s="6"/>
    </row>
    <row r="9507" spans="16:29" x14ac:dyDescent="0.25">
      <c r="P9507" s="3"/>
      <c r="Q9507" s="4"/>
      <c r="R9507" s="5"/>
      <c r="AC9507" s="6"/>
    </row>
    <row r="9508" spans="16:29" x14ac:dyDescent="0.25">
      <c r="P9508" s="3"/>
      <c r="Q9508" s="4"/>
      <c r="R9508" s="5"/>
      <c r="AC9508" s="6"/>
    </row>
    <row r="9509" spans="16:29" x14ac:dyDescent="0.25">
      <c r="P9509" s="3"/>
      <c r="Q9509" s="4"/>
      <c r="R9509" s="5"/>
      <c r="AC9509" s="6"/>
    </row>
    <row r="9510" spans="16:29" x14ac:dyDescent="0.25">
      <c r="P9510" s="3"/>
      <c r="Q9510" s="4"/>
      <c r="R9510" s="5"/>
      <c r="AC9510" s="6"/>
    </row>
    <row r="9511" spans="16:29" x14ac:dyDescent="0.25">
      <c r="P9511" s="3"/>
      <c r="Q9511" s="4"/>
      <c r="R9511" s="5"/>
      <c r="AC9511" s="6"/>
    </row>
    <row r="9512" spans="16:29" x14ac:dyDescent="0.25">
      <c r="P9512" s="3"/>
      <c r="Q9512" s="4"/>
      <c r="R9512" s="5"/>
      <c r="AC9512" s="6"/>
    </row>
    <row r="9513" spans="16:29" x14ac:dyDescent="0.25">
      <c r="P9513" s="3"/>
      <c r="Q9513" s="4"/>
      <c r="R9513" s="5"/>
      <c r="AC9513" s="6"/>
    </row>
    <row r="9514" spans="16:29" x14ac:dyDescent="0.25">
      <c r="P9514" s="3"/>
      <c r="Q9514" s="4"/>
      <c r="R9514" s="5"/>
      <c r="AC9514" s="6"/>
    </row>
    <row r="9515" spans="16:29" x14ac:dyDescent="0.25">
      <c r="P9515" s="3"/>
      <c r="Q9515" s="4"/>
      <c r="R9515" s="5"/>
      <c r="AC9515" s="6"/>
    </row>
    <row r="9516" spans="16:29" x14ac:dyDescent="0.25">
      <c r="P9516" s="3"/>
      <c r="Q9516" s="4"/>
      <c r="R9516" s="5"/>
      <c r="AC9516" s="6"/>
    </row>
    <row r="9517" spans="16:29" x14ac:dyDescent="0.25">
      <c r="P9517" s="3"/>
      <c r="Q9517" s="4"/>
      <c r="R9517" s="5"/>
      <c r="AC9517" s="6"/>
    </row>
    <row r="9518" spans="16:29" x14ac:dyDescent="0.25">
      <c r="P9518" s="3"/>
      <c r="Q9518" s="4"/>
      <c r="R9518" s="5"/>
      <c r="AC9518" s="6"/>
    </row>
    <row r="9519" spans="16:29" x14ac:dyDescent="0.25">
      <c r="P9519" s="3"/>
      <c r="Q9519" s="4"/>
      <c r="R9519" s="5"/>
      <c r="AC9519" s="6"/>
    </row>
    <row r="9520" spans="16:29" x14ac:dyDescent="0.25">
      <c r="P9520" s="3"/>
      <c r="Q9520" s="4"/>
      <c r="R9520" s="5"/>
      <c r="AC9520" s="6"/>
    </row>
    <row r="9521" spans="16:29" x14ac:dyDescent="0.25">
      <c r="P9521" s="3"/>
      <c r="Q9521" s="4"/>
      <c r="R9521" s="5"/>
      <c r="AC9521" s="6"/>
    </row>
    <row r="9522" spans="16:29" x14ac:dyDescent="0.25">
      <c r="P9522" s="3"/>
      <c r="Q9522" s="4"/>
      <c r="R9522" s="5"/>
      <c r="AC9522" s="6"/>
    </row>
    <row r="9523" spans="16:29" x14ac:dyDescent="0.25">
      <c r="P9523" s="3"/>
      <c r="Q9523" s="4"/>
      <c r="R9523" s="5"/>
      <c r="AC9523" s="6"/>
    </row>
    <row r="9524" spans="16:29" x14ac:dyDescent="0.25">
      <c r="P9524" s="3"/>
      <c r="Q9524" s="4"/>
      <c r="R9524" s="5"/>
      <c r="AC9524" s="6"/>
    </row>
    <row r="9525" spans="16:29" x14ac:dyDescent="0.25">
      <c r="P9525" s="3"/>
      <c r="Q9525" s="4"/>
      <c r="R9525" s="5"/>
      <c r="AC9525" s="6"/>
    </row>
    <row r="9526" spans="16:29" x14ac:dyDescent="0.25">
      <c r="P9526" s="3"/>
      <c r="Q9526" s="4"/>
      <c r="R9526" s="5"/>
      <c r="AC9526" s="6"/>
    </row>
    <row r="9527" spans="16:29" x14ac:dyDescent="0.25">
      <c r="P9527" s="3"/>
      <c r="Q9527" s="4"/>
      <c r="R9527" s="5"/>
      <c r="AC9527" s="6"/>
    </row>
    <row r="9528" spans="16:29" x14ac:dyDescent="0.25">
      <c r="P9528" s="3"/>
      <c r="Q9528" s="4"/>
      <c r="R9528" s="5"/>
      <c r="AC9528" s="6"/>
    </row>
    <row r="9529" spans="16:29" x14ac:dyDescent="0.25">
      <c r="P9529" s="3"/>
      <c r="Q9529" s="4"/>
      <c r="R9529" s="5"/>
      <c r="AC9529" s="6"/>
    </row>
    <row r="9530" spans="16:29" x14ac:dyDescent="0.25">
      <c r="P9530" s="3"/>
      <c r="Q9530" s="4"/>
      <c r="R9530" s="5"/>
      <c r="AC9530" s="6"/>
    </row>
    <row r="9531" spans="16:29" x14ac:dyDescent="0.25">
      <c r="P9531" s="3"/>
      <c r="Q9531" s="4"/>
      <c r="R9531" s="5"/>
      <c r="AC9531" s="6"/>
    </row>
    <row r="9532" spans="16:29" x14ac:dyDescent="0.25">
      <c r="P9532" s="3"/>
      <c r="Q9532" s="4"/>
      <c r="R9532" s="5"/>
      <c r="AC9532" s="6"/>
    </row>
    <row r="9533" spans="16:29" x14ac:dyDescent="0.25">
      <c r="P9533" s="3"/>
      <c r="Q9533" s="4"/>
      <c r="R9533" s="5"/>
      <c r="AC9533" s="6"/>
    </row>
    <row r="9534" spans="16:29" x14ac:dyDescent="0.25">
      <c r="P9534" s="3"/>
      <c r="Q9534" s="4"/>
      <c r="R9534" s="5"/>
      <c r="AC9534" s="6"/>
    </row>
    <row r="9535" spans="16:29" x14ac:dyDescent="0.25">
      <c r="P9535" s="3"/>
      <c r="Q9535" s="4"/>
      <c r="R9535" s="5"/>
      <c r="AC9535" s="6"/>
    </row>
    <row r="9536" spans="16:29" x14ac:dyDescent="0.25">
      <c r="P9536" s="3"/>
      <c r="Q9536" s="4"/>
      <c r="R9536" s="5"/>
      <c r="AC9536" s="6"/>
    </row>
    <row r="9537" spans="16:29" x14ac:dyDescent="0.25">
      <c r="P9537" s="3"/>
      <c r="Q9537" s="4"/>
      <c r="R9537" s="5"/>
      <c r="AC9537" s="6"/>
    </row>
    <row r="9538" spans="16:29" x14ac:dyDescent="0.25">
      <c r="P9538" s="3"/>
      <c r="Q9538" s="4"/>
      <c r="R9538" s="5"/>
      <c r="AC9538" s="6"/>
    </row>
    <row r="9539" spans="16:29" x14ac:dyDescent="0.25">
      <c r="P9539" s="3"/>
      <c r="Q9539" s="4"/>
      <c r="R9539" s="5"/>
      <c r="AC9539" s="6"/>
    </row>
    <row r="9540" spans="16:29" x14ac:dyDescent="0.25">
      <c r="P9540" s="3"/>
      <c r="Q9540" s="4"/>
      <c r="R9540" s="5"/>
      <c r="AC9540" s="6"/>
    </row>
    <row r="9541" spans="16:29" x14ac:dyDescent="0.25">
      <c r="P9541" s="3"/>
      <c r="Q9541" s="4"/>
      <c r="R9541" s="5"/>
      <c r="AC9541" s="6"/>
    </row>
    <row r="9542" spans="16:29" x14ac:dyDescent="0.25">
      <c r="P9542" s="3"/>
      <c r="Q9542" s="4"/>
      <c r="R9542" s="5"/>
      <c r="AC9542" s="6"/>
    </row>
    <row r="9543" spans="16:29" x14ac:dyDescent="0.25">
      <c r="P9543" s="3"/>
      <c r="Q9543" s="4"/>
      <c r="R9543" s="5"/>
      <c r="AC9543" s="6"/>
    </row>
    <row r="9544" spans="16:29" x14ac:dyDescent="0.25">
      <c r="P9544" s="3"/>
      <c r="Q9544" s="4"/>
      <c r="R9544" s="5"/>
      <c r="AC9544" s="6"/>
    </row>
    <row r="9545" spans="16:29" x14ac:dyDescent="0.25">
      <c r="P9545" s="3"/>
      <c r="Q9545" s="4"/>
      <c r="R9545" s="5"/>
      <c r="AC9545" s="6"/>
    </row>
    <row r="9546" spans="16:29" x14ac:dyDescent="0.25">
      <c r="P9546" s="3"/>
      <c r="Q9546" s="4"/>
      <c r="R9546" s="5"/>
      <c r="AC9546" s="6"/>
    </row>
    <row r="9547" spans="16:29" x14ac:dyDescent="0.25">
      <c r="P9547" s="3"/>
      <c r="Q9547" s="4"/>
      <c r="R9547" s="5"/>
      <c r="AC9547" s="6"/>
    </row>
    <row r="9548" spans="16:29" x14ac:dyDescent="0.25">
      <c r="P9548" s="3"/>
      <c r="Q9548" s="4"/>
      <c r="R9548" s="5"/>
      <c r="AC9548" s="6"/>
    </row>
    <row r="9549" spans="16:29" x14ac:dyDescent="0.25">
      <c r="P9549" s="3"/>
      <c r="Q9549" s="4"/>
      <c r="R9549" s="5"/>
      <c r="AC9549" s="6"/>
    </row>
    <row r="9550" spans="16:29" x14ac:dyDescent="0.25">
      <c r="P9550" s="3"/>
      <c r="Q9550" s="4"/>
      <c r="R9550" s="5"/>
      <c r="AC9550" s="6"/>
    </row>
    <row r="9551" spans="16:29" x14ac:dyDescent="0.25">
      <c r="P9551" s="3"/>
      <c r="Q9551" s="4"/>
      <c r="R9551" s="5"/>
      <c r="AC9551" s="6"/>
    </row>
    <row r="9552" spans="16:29" x14ac:dyDescent="0.25">
      <c r="P9552" s="3"/>
      <c r="Q9552" s="4"/>
      <c r="R9552" s="5"/>
      <c r="AC9552" s="6"/>
    </row>
    <row r="9553" spans="16:29" x14ac:dyDescent="0.25">
      <c r="P9553" s="3"/>
      <c r="Q9553" s="4"/>
      <c r="R9553" s="5"/>
      <c r="AC9553" s="6"/>
    </row>
    <row r="9554" spans="16:29" x14ac:dyDescent="0.25">
      <c r="P9554" s="3"/>
      <c r="Q9554" s="4"/>
      <c r="R9554" s="5"/>
      <c r="AC9554" s="6"/>
    </row>
    <row r="9555" spans="16:29" x14ac:dyDescent="0.25">
      <c r="P9555" s="3"/>
      <c r="Q9555" s="4"/>
      <c r="R9555" s="5"/>
      <c r="AC9555" s="6"/>
    </row>
    <row r="9556" spans="16:29" x14ac:dyDescent="0.25">
      <c r="P9556" s="3"/>
      <c r="Q9556" s="4"/>
      <c r="R9556" s="5"/>
      <c r="AC9556" s="6"/>
    </row>
    <row r="9557" spans="16:29" x14ac:dyDescent="0.25">
      <c r="P9557" s="3"/>
      <c r="Q9557" s="4"/>
      <c r="R9557" s="5"/>
      <c r="AC9557" s="6"/>
    </row>
    <row r="9558" spans="16:29" x14ac:dyDescent="0.25">
      <c r="P9558" s="3"/>
      <c r="Q9558" s="4"/>
      <c r="R9558" s="5"/>
      <c r="AC9558" s="6"/>
    </row>
    <row r="9559" spans="16:29" x14ac:dyDescent="0.25">
      <c r="P9559" s="3"/>
      <c r="Q9559" s="4"/>
      <c r="R9559" s="5"/>
      <c r="AC9559" s="6"/>
    </row>
    <row r="9560" spans="16:29" x14ac:dyDescent="0.25">
      <c r="P9560" s="3"/>
      <c r="Q9560" s="4"/>
      <c r="R9560" s="5"/>
      <c r="AC9560" s="6"/>
    </row>
    <row r="9561" spans="16:29" x14ac:dyDescent="0.25">
      <c r="P9561" s="3"/>
      <c r="Q9561" s="4"/>
      <c r="R9561" s="5"/>
      <c r="AC9561" s="6"/>
    </row>
    <row r="9562" spans="16:29" x14ac:dyDescent="0.25">
      <c r="P9562" s="3"/>
      <c r="Q9562" s="4"/>
      <c r="R9562" s="5"/>
      <c r="AC9562" s="6"/>
    </row>
    <row r="9563" spans="16:29" x14ac:dyDescent="0.25">
      <c r="P9563" s="3"/>
      <c r="Q9563" s="4"/>
      <c r="R9563" s="5"/>
      <c r="AC9563" s="6"/>
    </row>
    <row r="9564" spans="16:29" x14ac:dyDescent="0.25">
      <c r="P9564" s="3"/>
      <c r="Q9564" s="4"/>
      <c r="R9564" s="5"/>
      <c r="AC9564" s="6"/>
    </row>
    <row r="9565" spans="16:29" x14ac:dyDescent="0.25">
      <c r="P9565" s="3"/>
      <c r="Q9565" s="4"/>
      <c r="R9565" s="5"/>
      <c r="AC9565" s="6"/>
    </row>
    <row r="9566" spans="16:29" x14ac:dyDescent="0.25">
      <c r="P9566" s="3"/>
      <c r="Q9566" s="4"/>
      <c r="R9566" s="5"/>
      <c r="AC9566" s="6"/>
    </row>
    <row r="9567" spans="16:29" x14ac:dyDescent="0.25">
      <c r="P9567" s="3"/>
      <c r="Q9567" s="4"/>
      <c r="R9567" s="5"/>
      <c r="AC9567" s="6"/>
    </row>
    <row r="9568" spans="16:29" x14ac:dyDescent="0.25">
      <c r="P9568" s="3"/>
      <c r="Q9568" s="4"/>
      <c r="R9568" s="5"/>
      <c r="AC9568" s="6"/>
    </row>
    <row r="9569" spans="16:29" x14ac:dyDescent="0.25">
      <c r="P9569" s="3"/>
      <c r="Q9569" s="4"/>
      <c r="R9569" s="5"/>
      <c r="AC9569" s="6"/>
    </row>
    <row r="9570" spans="16:29" x14ac:dyDescent="0.25">
      <c r="P9570" s="3"/>
      <c r="Q9570" s="4"/>
      <c r="R9570" s="5"/>
      <c r="AC9570" s="6"/>
    </row>
    <row r="9571" spans="16:29" x14ac:dyDescent="0.25">
      <c r="P9571" s="3"/>
      <c r="Q9571" s="4"/>
      <c r="R9571" s="5"/>
      <c r="AC9571" s="6"/>
    </row>
    <row r="9572" spans="16:29" x14ac:dyDescent="0.25">
      <c r="P9572" s="3"/>
      <c r="Q9572" s="4"/>
      <c r="R9572" s="5"/>
      <c r="AC9572" s="6"/>
    </row>
    <row r="9573" spans="16:29" x14ac:dyDescent="0.25">
      <c r="P9573" s="3"/>
      <c r="Q9573" s="4"/>
      <c r="R9573" s="5"/>
      <c r="AC9573" s="6"/>
    </row>
    <row r="9574" spans="16:29" x14ac:dyDescent="0.25">
      <c r="P9574" s="3"/>
      <c r="Q9574" s="4"/>
      <c r="R9574" s="5"/>
      <c r="AC9574" s="6"/>
    </row>
    <row r="9575" spans="16:29" x14ac:dyDescent="0.25">
      <c r="P9575" s="3"/>
      <c r="Q9575" s="4"/>
      <c r="R9575" s="5"/>
      <c r="AC9575" s="6"/>
    </row>
    <row r="9576" spans="16:29" x14ac:dyDescent="0.25">
      <c r="P9576" s="3"/>
      <c r="Q9576" s="4"/>
      <c r="R9576" s="5"/>
      <c r="AC9576" s="6"/>
    </row>
    <row r="9577" spans="16:29" x14ac:dyDescent="0.25">
      <c r="P9577" s="3"/>
      <c r="Q9577" s="4"/>
      <c r="R9577" s="5"/>
      <c r="AC9577" s="6"/>
    </row>
    <row r="9578" spans="16:29" x14ac:dyDescent="0.25">
      <c r="P9578" s="3"/>
      <c r="Q9578" s="4"/>
      <c r="R9578" s="5"/>
      <c r="AC9578" s="6"/>
    </row>
    <row r="9579" spans="16:29" x14ac:dyDescent="0.25">
      <c r="P9579" s="3"/>
      <c r="Q9579" s="4"/>
      <c r="R9579" s="5"/>
      <c r="AC9579" s="6"/>
    </row>
    <row r="9580" spans="16:29" x14ac:dyDescent="0.25">
      <c r="P9580" s="3"/>
      <c r="Q9580" s="4"/>
      <c r="R9580" s="5"/>
      <c r="AC9580" s="6"/>
    </row>
    <row r="9581" spans="16:29" x14ac:dyDescent="0.25">
      <c r="P9581" s="3"/>
      <c r="Q9581" s="4"/>
      <c r="R9581" s="5"/>
      <c r="AC9581" s="6"/>
    </row>
    <row r="9582" spans="16:29" x14ac:dyDescent="0.25">
      <c r="P9582" s="3"/>
      <c r="Q9582" s="4"/>
      <c r="R9582" s="5"/>
      <c r="AC9582" s="6"/>
    </row>
    <row r="9583" spans="16:29" x14ac:dyDescent="0.25">
      <c r="P9583" s="3"/>
      <c r="Q9583" s="4"/>
      <c r="R9583" s="5"/>
      <c r="AC9583" s="6"/>
    </row>
    <row r="9584" spans="16:29" x14ac:dyDescent="0.25">
      <c r="P9584" s="3"/>
      <c r="Q9584" s="4"/>
      <c r="R9584" s="5"/>
      <c r="AC9584" s="6"/>
    </row>
    <row r="9585" spans="16:29" x14ac:dyDescent="0.25">
      <c r="P9585" s="3"/>
      <c r="Q9585" s="4"/>
      <c r="R9585" s="5"/>
      <c r="AC9585" s="6"/>
    </row>
    <row r="9586" spans="16:29" x14ac:dyDescent="0.25">
      <c r="P9586" s="3"/>
      <c r="Q9586" s="4"/>
      <c r="R9586" s="5"/>
      <c r="AC9586" s="6"/>
    </row>
    <row r="9587" spans="16:29" x14ac:dyDescent="0.25">
      <c r="P9587" s="3"/>
      <c r="Q9587" s="4"/>
      <c r="R9587" s="5"/>
      <c r="AC9587" s="6"/>
    </row>
    <row r="9588" spans="16:29" x14ac:dyDescent="0.25">
      <c r="P9588" s="3"/>
      <c r="Q9588" s="4"/>
      <c r="R9588" s="5"/>
      <c r="AC9588" s="6"/>
    </row>
    <row r="9589" spans="16:29" x14ac:dyDescent="0.25">
      <c r="P9589" s="3"/>
      <c r="Q9589" s="4"/>
      <c r="R9589" s="5"/>
      <c r="AC9589" s="6"/>
    </row>
    <row r="9590" spans="16:29" x14ac:dyDescent="0.25">
      <c r="P9590" s="3"/>
      <c r="Q9590" s="4"/>
      <c r="R9590" s="5"/>
      <c r="AC9590" s="6"/>
    </row>
    <row r="9591" spans="16:29" x14ac:dyDescent="0.25">
      <c r="P9591" s="3"/>
      <c r="Q9591" s="4"/>
      <c r="R9591" s="5"/>
      <c r="AC9591" s="6"/>
    </row>
    <row r="9592" spans="16:29" x14ac:dyDescent="0.25">
      <c r="P9592" s="3"/>
      <c r="Q9592" s="4"/>
      <c r="R9592" s="5"/>
      <c r="AC9592" s="6"/>
    </row>
    <row r="9593" spans="16:29" x14ac:dyDescent="0.25">
      <c r="P9593" s="3"/>
      <c r="Q9593" s="4"/>
      <c r="R9593" s="5"/>
      <c r="AC9593" s="6"/>
    </row>
    <row r="9594" spans="16:29" x14ac:dyDescent="0.25">
      <c r="P9594" s="3"/>
      <c r="Q9594" s="4"/>
      <c r="R9594" s="5"/>
      <c r="AC9594" s="6"/>
    </row>
    <row r="9595" spans="16:29" x14ac:dyDescent="0.25">
      <c r="P9595" s="3"/>
      <c r="Q9595" s="4"/>
      <c r="R9595" s="5"/>
      <c r="AC9595" s="6"/>
    </row>
    <row r="9596" spans="16:29" x14ac:dyDescent="0.25">
      <c r="P9596" s="3"/>
      <c r="Q9596" s="4"/>
      <c r="R9596" s="5"/>
      <c r="AC9596" s="6"/>
    </row>
    <row r="9597" spans="16:29" x14ac:dyDescent="0.25">
      <c r="P9597" s="3"/>
      <c r="Q9597" s="4"/>
      <c r="R9597" s="5"/>
      <c r="AC9597" s="6"/>
    </row>
    <row r="9598" spans="16:29" x14ac:dyDescent="0.25">
      <c r="P9598" s="3"/>
      <c r="Q9598" s="4"/>
      <c r="R9598" s="5"/>
      <c r="AC9598" s="6"/>
    </row>
    <row r="9599" spans="16:29" x14ac:dyDescent="0.25">
      <c r="P9599" s="3"/>
      <c r="Q9599" s="4"/>
      <c r="R9599" s="5"/>
      <c r="AC9599" s="6"/>
    </row>
    <row r="9600" spans="16:29" x14ac:dyDescent="0.25">
      <c r="P9600" s="3"/>
      <c r="Q9600" s="4"/>
      <c r="R9600" s="5"/>
      <c r="AC9600" s="6"/>
    </row>
    <row r="9601" spans="16:29" x14ac:dyDescent="0.25">
      <c r="P9601" s="3"/>
      <c r="Q9601" s="4"/>
      <c r="R9601" s="5"/>
      <c r="AC9601" s="6"/>
    </row>
    <row r="9602" spans="16:29" x14ac:dyDescent="0.25">
      <c r="P9602" s="3"/>
      <c r="Q9602" s="4"/>
      <c r="R9602" s="5"/>
      <c r="AC9602" s="6"/>
    </row>
    <row r="9603" spans="16:29" x14ac:dyDescent="0.25">
      <c r="P9603" s="3"/>
      <c r="Q9603" s="4"/>
      <c r="R9603" s="5"/>
      <c r="AC9603" s="6"/>
    </row>
    <row r="9604" spans="16:29" x14ac:dyDescent="0.25">
      <c r="P9604" s="3"/>
      <c r="Q9604" s="4"/>
      <c r="R9604" s="5"/>
      <c r="AC9604" s="6"/>
    </row>
    <row r="9605" spans="16:29" x14ac:dyDescent="0.25">
      <c r="P9605" s="3"/>
      <c r="Q9605" s="4"/>
      <c r="R9605" s="5"/>
      <c r="AC9605" s="6"/>
    </row>
    <row r="9606" spans="16:29" x14ac:dyDescent="0.25">
      <c r="P9606" s="3"/>
      <c r="Q9606" s="4"/>
      <c r="R9606" s="5"/>
      <c r="AC9606" s="6"/>
    </row>
    <row r="9607" spans="16:29" x14ac:dyDescent="0.25">
      <c r="P9607" s="3"/>
      <c r="Q9607" s="4"/>
      <c r="R9607" s="5"/>
      <c r="AC9607" s="6"/>
    </row>
    <row r="9608" spans="16:29" x14ac:dyDescent="0.25">
      <c r="P9608" s="3"/>
      <c r="Q9608" s="4"/>
      <c r="R9608" s="5"/>
      <c r="AC9608" s="6"/>
    </row>
    <row r="9609" spans="16:29" x14ac:dyDescent="0.25">
      <c r="P9609" s="3"/>
      <c r="Q9609" s="4"/>
      <c r="R9609" s="5"/>
      <c r="AC9609" s="6"/>
    </row>
    <row r="9610" spans="16:29" x14ac:dyDescent="0.25">
      <c r="P9610" s="3"/>
      <c r="Q9610" s="4"/>
      <c r="R9610" s="5"/>
      <c r="AC9610" s="6"/>
    </row>
    <row r="9611" spans="16:29" x14ac:dyDescent="0.25">
      <c r="P9611" s="3"/>
      <c r="Q9611" s="4"/>
      <c r="R9611" s="5"/>
      <c r="AC9611" s="6"/>
    </row>
    <row r="9612" spans="16:29" x14ac:dyDescent="0.25">
      <c r="P9612" s="3"/>
      <c r="Q9612" s="4"/>
      <c r="R9612" s="5"/>
      <c r="AC9612" s="6"/>
    </row>
    <row r="9613" spans="16:29" x14ac:dyDescent="0.25">
      <c r="P9613" s="3"/>
      <c r="Q9613" s="4"/>
      <c r="R9613" s="5"/>
      <c r="AC9613" s="6"/>
    </row>
    <row r="9614" spans="16:29" x14ac:dyDescent="0.25">
      <c r="P9614" s="3"/>
      <c r="Q9614" s="4"/>
      <c r="R9614" s="5"/>
      <c r="AC9614" s="6"/>
    </row>
    <row r="9615" spans="16:29" x14ac:dyDescent="0.25">
      <c r="P9615" s="3"/>
      <c r="Q9615" s="4"/>
      <c r="R9615" s="5"/>
      <c r="AC9615" s="6"/>
    </row>
    <row r="9616" spans="16:29" x14ac:dyDescent="0.25">
      <c r="P9616" s="3"/>
      <c r="Q9616" s="4"/>
      <c r="R9616" s="5"/>
      <c r="AC9616" s="6"/>
    </row>
    <row r="9617" spans="16:29" x14ac:dyDescent="0.25">
      <c r="P9617" s="3"/>
      <c r="Q9617" s="4"/>
      <c r="R9617" s="5"/>
      <c r="AC9617" s="6"/>
    </row>
    <row r="9618" spans="16:29" x14ac:dyDescent="0.25">
      <c r="P9618" s="3"/>
      <c r="Q9618" s="4"/>
      <c r="R9618" s="5"/>
      <c r="AC9618" s="6"/>
    </row>
    <row r="9619" spans="16:29" x14ac:dyDescent="0.25">
      <c r="P9619" s="3"/>
      <c r="Q9619" s="4"/>
      <c r="R9619" s="5"/>
      <c r="AC9619" s="6"/>
    </row>
    <row r="9620" spans="16:29" x14ac:dyDescent="0.25">
      <c r="P9620" s="3"/>
      <c r="Q9620" s="4"/>
      <c r="R9620" s="5"/>
      <c r="AC9620" s="6"/>
    </row>
    <row r="9621" spans="16:29" x14ac:dyDescent="0.25">
      <c r="P9621" s="3"/>
      <c r="Q9621" s="4"/>
      <c r="R9621" s="5"/>
      <c r="AC9621" s="6"/>
    </row>
    <row r="9622" spans="16:29" x14ac:dyDescent="0.25">
      <c r="P9622" s="3"/>
      <c r="Q9622" s="4"/>
      <c r="R9622" s="5"/>
      <c r="AC9622" s="6"/>
    </row>
    <row r="9623" spans="16:29" x14ac:dyDescent="0.25">
      <c r="P9623" s="3"/>
      <c r="Q9623" s="4"/>
      <c r="R9623" s="5"/>
      <c r="AC9623" s="6"/>
    </row>
    <row r="9624" spans="16:29" x14ac:dyDescent="0.25">
      <c r="P9624" s="3"/>
      <c r="Q9624" s="4"/>
      <c r="R9624" s="5"/>
      <c r="AC9624" s="6"/>
    </row>
    <row r="9625" spans="16:29" x14ac:dyDescent="0.25">
      <c r="P9625" s="3"/>
      <c r="Q9625" s="4"/>
      <c r="R9625" s="5"/>
      <c r="AC9625" s="6"/>
    </row>
    <row r="9626" spans="16:29" x14ac:dyDescent="0.25">
      <c r="P9626" s="3"/>
      <c r="Q9626" s="4"/>
      <c r="R9626" s="5"/>
      <c r="AC9626" s="6"/>
    </row>
    <row r="9627" spans="16:29" x14ac:dyDescent="0.25">
      <c r="P9627" s="3"/>
      <c r="Q9627" s="4"/>
      <c r="R9627" s="5"/>
      <c r="AC9627" s="6"/>
    </row>
    <row r="9628" spans="16:29" x14ac:dyDescent="0.25">
      <c r="P9628" s="3"/>
      <c r="Q9628" s="4"/>
      <c r="R9628" s="5"/>
      <c r="AC9628" s="6"/>
    </row>
    <row r="9629" spans="16:29" x14ac:dyDescent="0.25">
      <c r="P9629" s="3"/>
      <c r="Q9629" s="4"/>
      <c r="R9629" s="5"/>
      <c r="AC9629" s="6"/>
    </row>
    <row r="9630" spans="16:29" x14ac:dyDescent="0.25">
      <c r="P9630" s="3"/>
      <c r="Q9630" s="4"/>
      <c r="R9630" s="5"/>
      <c r="AC9630" s="6"/>
    </row>
    <row r="9631" spans="16:29" x14ac:dyDescent="0.25">
      <c r="P9631" s="3"/>
      <c r="Q9631" s="4"/>
      <c r="R9631" s="5"/>
      <c r="AC9631" s="6"/>
    </row>
    <row r="9632" spans="16:29" x14ac:dyDescent="0.25">
      <c r="P9632" s="3"/>
      <c r="Q9632" s="4"/>
      <c r="R9632" s="5"/>
      <c r="AC9632" s="6"/>
    </row>
    <row r="9633" spans="16:29" x14ac:dyDescent="0.25">
      <c r="P9633" s="3"/>
      <c r="Q9633" s="4"/>
      <c r="R9633" s="5"/>
      <c r="AC9633" s="6"/>
    </row>
    <row r="9634" spans="16:29" x14ac:dyDescent="0.25">
      <c r="P9634" s="3"/>
      <c r="Q9634" s="4"/>
      <c r="R9634" s="5"/>
      <c r="AC9634" s="6"/>
    </row>
    <row r="9635" spans="16:29" x14ac:dyDescent="0.25">
      <c r="P9635" s="3"/>
      <c r="Q9635" s="4"/>
      <c r="R9635" s="5"/>
      <c r="AC9635" s="6"/>
    </row>
    <row r="9636" spans="16:29" x14ac:dyDescent="0.25">
      <c r="P9636" s="3"/>
      <c r="Q9636" s="4"/>
      <c r="R9636" s="5"/>
      <c r="AC9636" s="6"/>
    </row>
    <row r="9637" spans="16:29" x14ac:dyDescent="0.25">
      <c r="P9637" s="3"/>
      <c r="Q9637" s="4"/>
      <c r="R9637" s="5"/>
      <c r="AC9637" s="6"/>
    </row>
    <row r="9638" spans="16:29" x14ac:dyDescent="0.25">
      <c r="P9638" s="3"/>
      <c r="Q9638" s="4"/>
      <c r="R9638" s="5"/>
      <c r="AC9638" s="6"/>
    </row>
    <row r="9639" spans="16:29" x14ac:dyDescent="0.25">
      <c r="P9639" s="3"/>
      <c r="Q9639" s="4"/>
      <c r="R9639" s="5"/>
      <c r="AC9639" s="6"/>
    </row>
    <row r="9640" spans="16:29" x14ac:dyDescent="0.25">
      <c r="P9640" s="3"/>
      <c r="Q9640" s="4"/>
      <c r="R9640" s="5"/>
      <c r="AC9640" s="6"/>
    </row>
    <row r="9641" spans="16:29" x14ac:dyDescent="0.25">
      <c r="P9641" s="3"/>
      <c r="Q9641" s="4"/>
      <c r="R9641" s="5"/>
      <c r="AC9641" s="6"/>
    </row>
    <row r="9642" spans="16:29" x14ac:dyDescent="0.25">
      <c r="P9642" s="3"/>
      <c r="Q9642" s="4"/>
      <c r="R9642" s="5"/>
      <c r="AC9642" s="6"/>
    </row>
    <row r="9643" spans="16:29" x14ac:dyDescent="0.25">
      <c r="P9643" s="3"/>
      <c r="Q9643" s="4"/>
      <c r="R9643" s="5"/>
      <c r="AC9643" s="6"/>
    </row>
    <row r="9644" spans="16:29" x14ac:dyDescent="0.25">
      <c r="P9644" s="3"/>
      <c r="Q9644" s="4"/>
      <c r="R9644" s="5"/>
      <c r="AC9644" s="6"/>
    </row>
    <row r="9645" spans="16:29" x14ac:dyDescent="0.25">
      <c r="P9645" s="3"/>
      <c r="Q9645" s="4"/>
      <c r="R9645" s="5"/>
      <c r="AC9645" s="6"/>
    </row>
    <row r="9646" spans="16:29" x14ac:dyDescent="0.25">
      <c r="P9646" s="3"/>
      <c r="Q9646" s="4"/>
      <c r="R9646" s="5"/>
      <c r="AC9646" s="6"/>
    </row>
    <row r="9647" spans="16:29" x14ac:dyDescent="0.25">
      <c r="P9647" s="3"/>
      <c r="Q9647" s="4"/>
      <c r="R9647" s="5"/>
      <c r="AC9647" s="6"/>
    </row>
    <row r="9648" spans="16:29" x14ac:dyDescent="0.25">
      <c r="P9648" s="3"/>
      <c r="Q9648" s="4"/>
      <c r="R9648" s="5"/>
      <c r="AC9648" s="6"/>
    </row>
    <row r="9649" spans="16:29" x14ac:dyDescent="0.25">
      <c r="P9649" s="3"/>
      <c r="Q9649" s="4"/>
      <c r="R9649" s="5"/>
      <c r="AC9649" s="6"/>
    </row>
    <row r="9650" spans="16:29" x14ac:dyDescent="0.25">
      <c r="P9650" s="3"/>
      <c r="Q9650" s="4"/>
      <c r="R9650" s="5"/>
      <c r="AC9650" s="6"/>
    </row>
    <row r="9651" spans="16:29" x14ac:dyDescent="0.25">
      <c r="P9651" s="3"/>
      <c r="Q9651" s="4"/>
      <c r="R9651" s="5"/>
      <c r="AC9651" s="6"/>
    </row>
    <row r="9652" spans="16:29" x14ac:dyDescent="0.25">
      <c r="P9652" s="3"/>
      <c r="Q9652" s="4"/>
      <c r="R9652" s="5"/>
      <c r="AC9652" s="6"/>
    </row>
    <row r="9653" spans="16:29" x14ac:dyDescent="0.25">
      <c r="P9653" s="3"/>
      <c r="Q9653" s="4"/>
      <c r="R9653" s="5"/>
      <c r="AC9653" s="6"/>
    </row>
    <row r="9654" spans="16:29" x14ac:dyDescent="0.25">
      <c r="P9654" s="3"/>
      <c r="Q9654" s="4"/>
      <c r="R9654" s="5"/>
      <c r="AC9654" s="6"/>
    </row>
    <row r="9655" spans="16:29" x14ac:dyDescent="0.25">
      <c r="P9655" s="3"/>
      <c r="Q9655" s="4"/>
      <c r="R9655" s="5"/>
      <c r="AC9655" s="6"/>
    </row>
    <row r="9656" spans="16:29" x14ac:dyDescent="0.25">
      <c r="P9656" s="3"/>
      <c r="Q9656" s="4"/>
      <c r="R9656" s="5"/>
      <c r="AC9656" s="6"/>
    </row>
    <row r="9657" spans="16:29" x14ac:dyDescent="0.25">
      <c r="P9657" s="3"/>
      <c r="Q9657" s="4"/>
      <c r="R9657" s="5"/>
      <c r="AC9657" s="6"/>
    </row>
    <row r="9658" spans="16:29" x14ac:dyDescent="0.25">
      <c r="P9658" s="3"/>
      <c r="Q9658" s="4"/>
      <c r="R9658" s="5"/>
      <c r="AC9658" s="6"/>
    </row>
    <row r="9659" spans="16:29" x14ac:dyDescent="0.25">
      <c r="P9659" s="3"/>
      <c r="Q9659" s="4"/>
      <c r="R9659" s="5"/>
      <c r="AC9659" s="6"/>
    </row>
    <row r="9660" spans="16:29" x14ac:dyDescent="0.25">
      <c r="P9660" s="3"/>
      <c r="Q9660" s="4"/>
      <c r="R9660" s="5"/>
      <c r="AC9660" s="6"/>
    </row>
    <row r="9661" spans="16:29" x14ac:dyDescent="0.25">
      <c r="P9661" s="3"/>
      <c r="Q9661" s="4"/>
      <c r="R9661" s="5"/>
      <c r="AC9661" s="6"/>
    </row>
    <row r="9662" spans="16:29" x14ac:dyDescent="0.25">
      <c r="P9662" s="3"/>
      <c r="Q9662" s="4"/>
      <c r="R9662" s="5"/>
      <c r="AC9662" s="6"/>
    </row>
    <row r="9663" spans="16:29" x14ac:dyDescent="0.25">
      <c r="P9663" s="3"/>
      <c r="Q9663" s="4"/>
      <c r="R9663" s="5"/>
      <c r="AC9663" s="6"/>
    </row>
    <row r="9664" spans="16:29" x14ac:dyDescent="0.25">
      <c r="P9664" s="3"/>
      <c r="Q9664" s="4"/>
      <c r="R9664" s="5"/>
      <c r="AC9664" s="6"/>
    </row>
    <row r="9665" spans="16:29" x14ac:dyDescent="0.25">
      <c r="P9665" s="3"/>
      <c r="Q9665" s="4"/>
      <c r="R9665" s="5"/>
      <c r="AC9665" s="6"/>
    </row>
    <row r="9666" spans="16:29" x14ac:dyDescent="0.25">
      <c r="P9666" s="3"/>
      <c r="Q9666" s="4"/>
      <c r="R9666" s="5"/>
      <c r="AC9666" s="6"/>
    </row>
    <row r="9667" spans="16:29" x14ac:dyDescent="0.25">
      <c r="P9667" s="3"/>
      <c r="Q9667" s="4"/>
      <c r="R9667" s="5"/>
      <c r="AC9667" s="6"/>
    </row>
    <row r="9668" spans="16:29" x14ac:dyDescent="0.25">
      <c r="P9668" s="3"/>
      <c r="Q9668" s="4"/>
      <c r="R9668" s="5"/>
      <c r="AC9668" s="6"/>
    </row>
    <row r="9669" spans="16:29" x14ac:dyDescent="0.25">
      <c r="P9669" s="3"/>
      <c r="Q9669" s="4"/>
      <c r="R9669" s="5"/>
      <c r="AC9669" s="6"/>
    </row>
    <row r="9670" spans="16:29" x14ac:dyDescent="0.25">
      <c r="P9670" s="3"/>
      <c r="Q9670" s="4"/>
      <c r="R9670" s="5"/>
      <c r="AC9670" s="6"/>
    </row>
    <row r="9671" spans="16:29" x14ac:dyDescent="0.25">
      <c r="P9671" s="3"/>
      <c r="Q9671" s="4"/>
      <c r="R9671" s="5"/>
      <c r="AC9671" s="6"/>
    </row>
    <row r="9672" spans="16:29" x14ac:dyDescent="0.25">
      <c r="P9672" s="3"/>
      <c r="Q9672" s="4"/>
      <c r="R9672" s="5"/>
      <c r="AC9672" s="6"/>
    </row>
    <row r="9673" spans="16:29" x14ac:dyDescent="0.25">
      <c r="P9673" s="3"/>
      <c r="Q9673" s="4"/>
      <c r="R9673" s="5"/>
      <c r="AC9673" s="6"/>
    </row>
    <row r="9674" spans="16:29" x14ac:dyDescent="0.25">
      <c r="P9674" s="3"/>
      <c r="Q9674" s="4"/>
      <c r="R9674" s="5"/>
      <c r="AC9674" s="6"/>
    </row>
    <row r="9675" spans="16:29" x14ac:dyDescent="0.25">
      <c r="P9675" s="3"/>
      <c r="Q9675" s="4"/>
      <c r="R9675" s="5"/>
      <c r="AC9675" s="6"/>
    </row>
    <row r="9676" spans="16:29" x14ac:dyDescent="0.25">
      <c r="P9676" s="3"/>
      <c r="Q9676" s="4"/>
      <c r="R9676" s="5"/>
      <c r="AC9676" s="6"/>
    </row>
    <row r="9677" spans="16:29" x14ac:dyDescent="0.25">
      <c r="P9677" s="3"/>
      <c r="Q9677" s="4"/>
      <c r="R9677" s="5"/>
      <c r="AC9677" s="6"/>
    </row>
    <row r="9678" spans="16:29" x14ac:dyDescent="0.25">
      <c r="P9678" s="3"/>
      <c r="Q9678" s="4"/>
      <c r="R9678" s="5"/>
      <c r="AC9678" s="6"/>
    </row>
    <row r="9679" spans="16:29" x14ac:dyDescent="0.25">
      <c r="P9679" s="3"/>
      <c r="Q9679" s="4"/>
      <c r="R9679" s="5"/>
      <c r="AC9679" s="6"/>
    </row>
    <row r="9680" spans="16:29" x14ac:dyDescent="0.25">
      <c r="P9680" s="3"/>
      <c r="Q9680" s="4"/>
      <c r="R9680" s="5"/>
      <c r="AC9680" s="6"/>
    </row>
    <row r="9681" spans="16:29" x14ac:dyDescent="0.25">
      <c r="P9681" s="3"/>
      <c r="Q9681" s="4"/>
      <c r="R9681" s="5"/>
      <c r="AC9681" s="6"/>
    </row>
    <row r="9682" spans="16:29" x14ac:dyDescent="0.25">
      <c r="P9682" s="3"/>
      <c r="Q9682" s="4"/>
      <c r="R9682" s="5"/>
      <c r="AC9682" s="6"/>
    </row>
    <row r="9683" spans="16:29" x14ac:dyDescent="0.25">
      <c r="P9683" s="3"/>
      <c r="Q9683" s="4"/>
      <c r="R9683" s="5"/>
      <c r="AC9683" s="6"/>
    </row>
    <row r="9684" spans="16:29" x14ac:dyDescent="0.25">
      <c r="P9684" s="3"/>
      <c r="Q9684" s="4"/>
      <c r="R9684" s="5"/>
      <c r="AC9684" s="6"/>
    </row>
    <row r="9685" spans="16:29" x14ac:dyDescent="0.25">
      <c r="P9685" s="3"/>
      <c r="Q9685" s="4"/>
      <c r="R9685" s="5"/>
      <c r="AC9685" s="6"/>
    </row>
    <row r="9686" spans="16:29" x14ac:dyDescent="0.25">
      <c r="P9686" s="3"/>
      <c r="Q9686" s="4"/>
      <c r="R9686" s="5"/>
      <c r="AC9686" s="6"/>
    </row>
    <row r="9687" spans="16:29" x14ac:dyDescent="0.25">
      <c r="P9687" s="3"/>
      <c r="Q9687" s="4"/>
      <c r="R9687" s="5"/>
      <c r="AC9687" s="6"/>
    </row>
    <row r="9688" spans="16:29" x14ac:dyDescent="0.25">
      <c r="P9688" s="3"/>
      <c r="Q9688" s="4"/>
      <c r="R9688" s="5"/>
      <c r="AC9688" s="6"/>
    </row>
    <row r="9689" spans="16:29" x14ac:dyDescent="0.25">
      <c r="P9689" s="3"/>
      <c r="Q9689" s="4"/>
      <c r="R9689" s="5"/>
      <c r="AC9689" s="6"/>
    </row>
    <row r="9690" spans="16:29" x14ac:dyDescent="0.25">
      <c r="P9690" s="3"/>
      <c r="Q9690" s="4"/>
      <c r="R9690" s="5"/>
      <c r="AC9690" s="6"/>
    </row>
    <row r="9691" spans="16:29" x14ac:dyDescent="0.25">
      <c r="P9691" s="3"/>
      <c r="Q9691" s="4"/>
      <c r="R9691" s="5"/>
      <c r="AC9691" s="6"/>
    </row>
    <row r="9692" spans="16:29" x14ac:dyDescent="0.25">
      <c r="P9692" s="3"/>
      <c r="Q9692" s="4"/>
      <c r="R9692" s="5"/>
      <c r="AC9692" s="6"/>
    </row>
    <row r="9693" spans="16:29" x14ac:dyDescent="0.25">
      <c r="P9693" s="3"/>
      <c r="Q9693" s="4"/>
      <c r="R9693" s="5"/>
      <c r="AC9693" s="6"/>
    </row>
    <row r="9694" spans="16:29" x14ac:dyDescent="0.25">
      <c r="P9694" s="3"/>
      <c r="Q9694" s="4"/>
      <c r="R9694" s="5"/>
      <c r="AC9694" s="6"/>
    </row>
    <row r="9695" spans="16:29" x14ac:dyDescent="0.25">
      <c r="P9695" s="3"/>
      <c r="Q9695" s="4"/>
      <c r="R9695" s="5"/>
      <c r="AC9695" s="6"/>
    </row>
    <row r="9696" spans="16:29" x14ac:dyDescent="0.25">
      <c r="P9696" s="3"/>
      <c r="Q9696" s="4"/>
      <c r="R9696" s="5"/>
      <c r="AC9696" s="6"/>
    </row>
    <row r="9697" spans="16:29" x14ac:dyDescent="0.25">
      <c r="P9697" s="3"/>
      <c r="Q9697" s="4"/>
      <c r="R9697" s="5"/>
      <c r="AC9697" s="6"/>
    </row>
    <row r="9698" spans="16:29" x14ac:dyDescent="0.25">
      <c r="P9698" s="3"/>
      <c r="Q9698" s="4"/>
      <c r="R9698" s="5"/>
      <c r="AC9698" s="6"/>
    </row>
    <row r="9699" spans="16:29" x14ac:dyDescent="0.25">
      <c r="P9699" s="3"/>
      <c r="Q9699" s="4"/>
      <c r="R9699" s="5"/>
      <c r="AC9699" s="6"/>
    </row>
    <row r="9700" spans="16:29" x14ac:dyDescent="0.25">
      <c r="P9700" s="3"/>
      <c r="Q9700" s="4"/>
      <c r="R9700" s="5"/>
      <c r="AC9700" s="6"/>
    </row>
    <row r="9701" spans="16:29" x14ac:dyDescent="0.25">
      <c r="P9701" s="3"/>
      <c r="Q9701" s="4"/>
      <c r="R9701" s="5"/>
      <c r="AC9701" s="6"/>
    </row>
    <row r="9702" spans="16:29" x14ac:dyDescent="0.25">
      <c r="P9702" s="3"/>
      <c r="Q9702" s="4"/>
      <c r="R9702" s="5"/>
      <c r="AC9702" s="6"/>
    </row>
    <row r="9703" spans="16:29" x14ac:dyDescent="0.25">
      <c r="P9703" s="3"/>
      <c r="Q9703" s="4"/>
      <c r="R9703" s="5"/>
      <c r="AC9703" s="6"/>
    </row>
    <row r="9704" spans="16:29" x14ac:dyDescent="0.25">
      <c r="P9704" s="3"/>
      <c r="Q9704" s="4"/>
      <c r="R9704" s="5"/>
      <c r="AC9704" s="6"/>
    </row>
    <row r="9705" spans="16:29" x14ac:dyDescent="0.25">
      <c r="P9705" s="3"/>
      <c r="Q9705" s="4"/>
      <c r="R9705" s="5"/>
      <c r="AC9705" s="6"/>
    </row>
    <row r="9706" spans="16:29" x14ac:dyDescent="0.25">
      <c r="P9706" s="3"/>
      <c r="Q9706" s="4"/>
      <c r="R9706" s="5"/>
      <c r="AC9706" s="6"/>
    </row>
    <row r="9707" spans="16:29" x14ac:dyDescent="0.25">
      <c r="P9707" s="3"/>
      <c r="Q9707" s="4"/>
      <c r="R9707" s="5"/>
      <c r="AC9707" s="6"/>
    </row>
    <row r="9708" spans="16:29" x14ac:dyDescent="0.25">
      <c r="P9708" s="3"/>
      <c r="Q9708" s="4"/>
      <c r="R9708" s="5"/>
      <c r="AC9708" s="6"/>
    </row>
    <row r="9709" spans="16:29" x14ac:dyDescent="0.25">
      <c r="P9709" s="3"/>
      <c r="Q9709" s="4"/>
      <c r="R9709" s="5"/>
      <c r="AC9709" s="6"/>
    </row>
    <row r="9710" spans="16:29" x14ac:dyDescent="0.25">
      <c r="P9710" s="3"/>
      <c r="Q9710" s="4"/>
      <c r="R9710" s="5"/>
      <c r="AC9710" s="6"/>
    </row>
    <row r="9711" spans="16:29" x14ac:dyDescent="0.25">
      <c r="P9711" s="3"/>
      <c r="Q9711" s="4"/>
      <c r="R9711" s="5"/>
      <c r="AC9711" s="6"/>
    </row>
    <row r="9712" spans="16:29" x14ac:dyDescent="0.25">
      <c r="P9712" s="3"/>
      <c r="Q9712" s="4"/>
      <c r="R9712" s="5"/>
      <c r="AC9712" s="6"/>
    </row>
    <row r="9713" spans="16:29" x14ac:dyDescent="0.25">
      <c r="P9713" s="3"/>
      <c r="Q9713" s="4"/>
      <c r="R9713" s="5"/>
      <c r="AC9713" s="6"/>
    </row>
    <row r="9714" spans="16:29" x14ac:dyDescent="0.25">
      <c r="P9714" s="3"/>
      <c r="Q9714" s="4"/>
      <c r="R9714" s="5"/>
      <c r="AC9714" s="6"/>
    </row>
    <row r="9715" spans="16:29" x14ac:dyDescent="0.25">
      <c r="P9715" s="3"/>
      <c r="Q9715" s="4"/>
      <c r="R9715" s="5"/>
      <c r="AC9715" s="6"/>
    </row>
    <row r="9716" spans="16:29" x14ac:dyDescent="0.25">
      <c r="P9716" s="3"/>
      <c r="Q9716" s="4"/>
      <c r="R9716" s="5"/>
      <c r="AC9716" s="6"/>
    </row>
    <row r="9717" spans="16:29" x14ac:dyDescent="0.25">
      <c r="P9717" s="3"/>
      <c r="Q9717" s="4"/>
      <c r="R9717" s="5"/>
      <c r="AC9717" s="6"/>
    </row>
    <row r="9718" spans="16:29" x14ac:dyDescent="0.25">
      <c r="P9718" s="3"/>
      <c r="Q9718" s="4"/>
      <c r="R9718" s="5"/>
      <c r="AC9718" s="6"/>
    </row>
    <row r="9719" spans="16:29" x14ac:dyDescent="0.25">
      <c r="P9719" s="3"/>
      <c r="Q9719" s="4"/>
      <c r="R9719" s="5"/>
      <c r="AC9719" s="6"/>
    </row>
    <row r="9720" spans="16:29" x14ac:dyDescent="0.25">
      <c r="P9720" s="3"/>
      <c r="Q9720" s="4"/>
      <c r="R9720" s="5"/>
      <c r="AC9720" s="6"/>
    </row>
    <row r="9721" spans="16:29" x14ac:dyDescent="0.25">
      <c r="P9721" s="3"/>
      <c r="Q9721" s="4"/>
      <c r="R9721" s="5"/>
      <c r="AC9721" s="6"/>
    </row>
    <row r="9722" spans="16:29" x14ac:dyDescent="0.25">
      <c r="P9722" s="3"/>
      <c r="Q9722" s="4"/>
      <c r="R9722" s="5"/>
      <c r="AC9722" s="6"/>
    </row>
    <row r="9723" spans="16:29" x14ac:dyDescent="0.25">
      <c r="P9723" s="3"/>
      <c r="Q9723" s="4"/>
      <c r="R9723" s="5"/>
      <c r="AC9723" s="6"/>
    </row>
    <row r="9724" spans="16:29" x14ac:dyDescent="0.25">
      <c r="P9724" s="3"/>
      <c r="Q9724" s="4"/>
      <c r="R9724" s="5"/>
      <c r="AC9724" s="6"/>
    </row>
    <row r="9725" spans="16:29" x14ac:dyDescent="0.25">
      <c r="P9725" s="3"/>
      <c r="Q9725" s="4"/>
      <c r="R9725" s="5"/>
      <c r="AC9725" s="6"/>
    </row>
    <row r="9726" spans="16:29" x14ac:dyDescent="0.25">
      <c r="P9726" s="3"/>
      <c r="Q9726" s="4"/>
      <c r="R9726" s="5"/>
      <c r="AC9726" s="6"/>
    </row>
    <row r="9727" spans="16:29" x14ac:dyDescent="0.25">
      <c r="P9727" s="3"/>
      <c r="Q9727" s="4"/>
      <c r="R9727" s="5"/>
      <c r="AC9727" s="6"/>
    </row>
    <row r="9728" spans="16:29" x14ac:dyDescent="0.25">
      <c r="P9728" s="3"/>
      <c r="Q9728" s="4"/>
      <c r="R9728" s="5"/>
      <c r="AC9728" s="6"/>
    </row>
    <row r="9729" spans="16:29" x14ac:dyDescent="0.25">
      <c r="P9729" s="3"/>
      <c r="Q9729" s="4"/>
      <c r="R9729" s="5"/>
      <c r="AC9729" s="6"/>
    </row>
    <row r="9730" spans="16:29" x14ac:dyDescent="0.25">
      <c r="P9730" s="3"/>
      <c r="Q9730" s="4"/>
      <c r="R9730" s="5"/>
      <c r="AC9730" s="6"/>
    </row>
    <row r="9731" spans="16:29" x14ac:dyDescent="0.25">
      <c r="P9731" s="3"/>
      <c r="Q9731" s="4"/>
      <c r="R9731" s="5"/>
      <c r="AC9731" s="6"/>
    </row>
    <row r="9732" spans="16:29" x14ac:dyDescent="0.25">
      <c r="P9732" s="3"/>
      <c r="Q9732" s="4"/>
      <c r="R9732" s="5"/>
      <c r="AC9732" s="6"/>
    </row>
    <row r="9733" spans="16:29" x14ac:dyDescent="0.25">
      <c r="P9733" s="3"/>
      <c r="Q9733" s="4"/>
      <c r="R9733" s="5"/>
      <c r="AC9733" s="6"/>
    </row>
    <row r="9734" spans="16:29" x14ac:dyDescent="0.25">
      <c r="P9734" s="3"/>
      <c r="Q9734" s="4"/>
      <c r="R9734" s="5"/>
      <c r="AC9734" s="6"/>
    </row>
    <row r="9735" spans="16:29" x14ac:dyDescent="0.25">
      <c r="P9735" s="3"/>
      <c r="Q9735" s="4"/>
      <c r="R9735" s="5"/>
      <c r="AC9735" s="6"/>
    </row>
    <row r="9736" spans="16:29" x14ac:dyDescent="0.25">
      <c r="P9736" s="3"/>
      <c r="Q9736" s="4"/>
      <c r="R9736" s="5"/>
      <c r="AC9736" s="6"/>
    </row>
    <row r="9737" spans="16:29" x14ac:dyDescent="0.25">
      <c r="P9737" s="3"/>
      <c r="Q9737" s="4"/>
      <c r="R9737" s="5"/>
      <c r="AC9737" s="6"/>
    </row>
    <row r="9738" spans="16:29" x14ac:dyDescent="0.25">
      <c r="P9738" s="3"/>
      <c r="Q9738" s="4"/>
      <c r="R9738" s="5"/>
      <c r="AC9738" s="6"/>
    </row>
    <row r="9739" spans="16:29" x14ac:dyDescent="0.25">
      <c r="P9739" s="3"/>
      <c r="Q9739" s="4"/>
      <c r="R9739" s="5"/>
      <c r="AC9739" s="6"/>
    </row>
    <row r="9740" spans="16:29" x14ac:dyDescent="0.25">
      <c r="P9740" s="3"/>
      <c r="Q9740" s="4"/>
      <c r="R9740" s="5"/>
      <c r="AC9740" s="6"/>
    </row>
    <row r="9741" spans="16:29" x14ac:dyDescent="0.25">
      <c r="P9741" s="3"/>
      <c r="Q9741" s="4"/>
      <c r="R9741" s="5"/>
      <c r="AC9741" s="6"/>
    </row>
    <row r="9742" spans="16:29" x14ac:dyDescent="0.25">
      <c r="P9742" s="3"/>
      <c r="Q9742" s="4"/>
      <c r="R9742" s="5"/>
      <c r="AC9742" s="6"/>
    </row>
    <row r="9743" spans="16:29" x14ac:dyDescent="0.25">
      <c r="P9743" s="3"/>
      <c r="Q9743" s="4"/>
      <c r="R9743" s="5"/>
      <c r="AC9743" s="6"/>
    </row>
    <row r="9744" spans="16:29" x14ac:dyDescent="0.25">
      <c r="P9744" s="3"/>
      <c r="Q9744" s="4"/>
      <c r="R9744" s="5"/>
      <c r="AC9744" s="6"/>
    </row>
    <row r="9745" spans="16:29" x14ac:dyDescent="0.25">
      <c r="P9745" s="3"/>
      <c r="Q9745" s="4"/>
      <c r="R9745" s="5"/>
      <c r="AC9745" s="6"/>
    </row>
    <row r="9746" spans="16:29" x14ac:dyDescent="0.25">
      <c r="P9746" s="3"/>
      <c r="Q9746" s="4"/>
      <c r="R9746" s="5"/>
      <c r="AC9746" s="6"/>
    </row>
    <row r="9747" spans="16:29" x14ac:dyDescent="0.25">
      <c r="P9747" s="3"/>
      <c r="Q9747" s="4"/>
      <c r="R9747" s="5"/>
      <c r="AC9747" s="6"/>
    </row>
    <row r="9748" spans="16:29" x14ac:dyDescent="0.25">
      <c r="P9748" s="3"/>
      <c r="Q9748" s="4"/>
      <c r="R9748" s="5"/>
      <c r="AC9748" s="6"/>
    </row>
    <row r="9749" spans="16:29" x14ac:dyDescent="0.25">
      <c r="P9749" s="3"/>
      <c r="Q9749" s="4"/>
      <c r="R9749" s="5"/>
      <c r="AC9749" s="6"/>
    </row>
    <row r="9750" spans="16:29" x14ac:dyDescent="0.25">
      <c r="P9750" s="3"/>
      <c r="Q9750" s="4"/>
      <c r="R9750" s="5"/>
      <c r="AC9750" s="6"/>
    </row>
    <row r="9751" spans="16:29" x14ac:dyDescent="0.25">
      <c r="P9751" s="3"/>
      <c r="Q9751" s="4"/>
      <c r="R9751" s="5"/>
      <c r="AC9751" s="6"/>
    </row>
    <row r="9752" spans="16:29" x14ac:dyDescent="0.25">
      <c r="P9752" s="3"/>
      <c r="Q9752" s="4"/>
      <c r="R9752" s="5"/>
      <c r="AC9752" s="6"/>
    </row>
    <row r="9753" spans="16:29" x14ac:dyDescent="0.25">
      <c r="P9753" s="3"/>
      <c r="Q9753" s="4"/>
      <c r="R9753" s="5"/>
      <c r="AC9753" s="6"/>
    </row>
    <row r="9754" spans="16:29" x14ac:dyDescent="0.25">
      <c r="P9754" s="3"/>
      <c r="Q9754" s="4"/>
      <c r="R9754" s="5"/>
      <c r="AC9754" s="6"/>
    </row>
    <row r="9755" spans="16:29" x14ac:dyDescent="0.25">
      <c r="P9755" s="3"/>
      <c r="Q9755" s="4"/>
      <c r="R9755" s="5"/>
      <c r="AC9755" s="6"/>
    </row>
    <row r="9756" spans="16:29" x14ac:dyDescent="0.25">
      <c r="P9756" s="3"/>
      <c r="Q9756" s="4"/>
      <c r="R9756" s="5"/>
      <c r="AC9756" s="6"/>
    </row>
    <row r="9757" spans="16:29" x14ac:dyDescent="0.25">
      <c r="P9757" s="3"/>
      <c r="Q9757" s="4"/>
      <c r="R9757" s="5"/>
      <c r="AC9757" s="6"/>
    </row>
    <row r="9758" spans="16:29" x14ac:dyDescent="0.25">
      <c r="P9758" s="3"/>
      <c r="Q9758" s="4"/>
      <c r="R9758" s="5"/>
      <c r="AC9758" s="6"/>
    </row>
    <row r="9759" spans="16:29" x14ac:dyDescent="0.25">
      <c r="P9759" s="3"/>
      <c r="Q9759" s="4"/>
      <c r="R9759" s="5"/>
      <c r="AC9759" s="6"/>
    </row>
    <row r="9760" spans="16:29" x14ac:dyDescent="0.25">
      <c r="P9760" s="3"/>
      <c r="Q9760" s="4"/>
      <c r="R9760" s="5"/>
      <c r="AC9760" s="6"/>
    </row>
    <row r="9761" spans="16:29" x14ac:dyDescent="0.25">
      <c r="P9761" s="3"/>
      <c r="Q9761" s="4"/>
      <c r="R9761" s="5"/>
      <c r="AC9761" s="6"/>
    </row>
    <row r="9762" spans="16:29" x14ac:dyDescent="0.25">
      <c r="P9762" s="3"/>
      <c r="Q9762" s="4"/>
      <c r="R9762" s="5"/>
      <c r="AC9762" s="6"/>
    </row>
    <row r="9763" spans="16:29" x14ac:dyDescent="0.25">
      <c r="P9763" s="3"/>
      <c r="Q9763" s="4"/>
      <c r="R9763" s="5"/>
      <c r="AC9763" s="6"/>
    </row>
    <row r="9764" spans="16:29" x14ac:dyDescent="0.25">
      <c r="P9764" s="3"/>
      <c r="Q9764" s="4"/>
      <c r="R9764" s="5"/>
      <c r="AC9764" s="6"/>
    </row>
    <row r="9765" spans="16:29" x14ac:dyDescent="0.25">
      <c r="P9765" s="3"/>
      <c r="Q9765" s="4"/>
      <c r="R9765" s="5"/>
      <c r="AC9765" s="6"/>
    </row>
    <row r="9766" spans="16:29" x14ac:dyDescent="0.25">
      <c r="P9766" s="3"/>
      <c r="Q9766" s="4"/>
      <c r="R9766" s="5"/>
      <c r="AC9766" s="6"/>
    </row>
    <row r="9767" spans="16:29" x14ac:dyDescent="0.25">
      <c r="P9767" s="3"/>
      <c r="Q9767" s="4"/>
      <c r="R9767" s="5"/>
      <c r="AC9767" s="6"/>
    </row>
    <row r="9768" spans="16:29" x14ac:dyDescent="0.25">
      <c r="P9768" s="3"/>
      <c r="Q9768" s="4"/>
      <c r="R9768" s="5"/>
      <c r="AC9768" s="6"/>
    </row>
    <row r="9769" spans="16:29" x14ac:dyDescent="0.25">
      <c r="P9769" s="3"/>
      <c r="Q9769" s="4"/>
      <c r="R9769" s="5"/>
      <c r="AC9769" s="6"/>
    </row>
    <row r="9770" spans="16:29" x14ac:dyDescent="0.25">
      <c r="P9770" s="3"/>
      <c r="Q9770" s="4"/>
      <c r="R9770" s="5"/>
      <c r="AC9770" s="6"/>
    </row>
    <row r="9771" spans="16:29" x14ac:dyDescent="0.25">
      <c r="P9771" s="3"/>
      <c r="Q9771" s="4"/>
      <c r="R9771" s="5"/>
      <c r="AC9771" s="6"/>
    </row>
    <row r="9772" spans="16:29" x14ac:dyDescent="0.25">
      <c r="P9772" s="3"/>
      <c r="Q9772" s="4"/>
      <c r="R9772" s="5"/>
      <c r="AC9772" s="6"/>
    </row>
    <row r="9773" spans="16:29" x14ac:dyDescent="0.25">
      <c r="P9773" s="3"/>
      <c r="Q9773" s="4"/>
      <c r="R9773" s="5"/>
      <c r="AC9773" s="6"/>
    </row>
    <row r="9774" spans="16:29" x14ac:dyDescent="0.25">
      <c r="P9774" s="3"/>
      <c r="Q9774" s="4"/>
      <c r="R9774" s="5"/>
      <c r="AC9774" s="6"/>
    </row>
    <row r="9775" spans="16:29" x14ac:dyDescent="0.25">
      <c r="P9775" s="3"/>
      <c r="Q9775" s="4"/>
      <c r="R9775" s="5"/>
      <c r="AC9775" s="6"/>
    </row>
    <row r="9776" spans="16:29" x14ac:dyDescent="0.25">
      <c r="P9776" s="3"/>
      <c r="Q9776" s="4"/>
      <c r="R9776" s="5"/>
      <c r="AC9776" s="6"/>
    </row>
    <row r="9777" spans="16:29" x14ac:dyDescent="0.25">
      <c r="P9777" s="3"/>
      <c r="Q9777" s="4"/>
      <c r="R9777" s="5"/>
      <c r="AC9777" s="6"/>
    </row>
    <row r="9778" spans="16:29" x14ac:dyDescent="0.25">
      <c r="P9778" s="3"/>
      <c r="Q9778" s="4"/>
      <c r="R9778" s="5"/>
      <c r="AC9778" s="6"/>
    </row>
    <row r="9779" spans="16:29" x14ac:dyDescent="0.25">
      <c r="P9779" s="3"/>
      <c r="Q9779" s="4"/>
      <c r="R9779" s="5"/>
      <c r="AC9779" s="6"/>
    </row>
    <row r="9780" spans="16:29" x14ac:dyDescent="0.25">
      <c r="P9780" s="3"/>
      <c r="Q9780" s="4"/>
      <c r="R9780" s="5"/>
      <c r="AC9780" s="6"/>
    </row>
    <row r="9781" spans="16:29" x14ac:dyDescent="0.25">
      <c r="P9781" s="3"/>
      <c r="Q9781" s="4"/>
      <c r="R9781" s="5"/>
      <c r="AC9781" s="6"/>
    </row>
    <row r="9782" spans="16:29" x14ac:dyDescent="0.25">
      <c r="P9782" s="3"/>
      <c r="Q9782" s="4"/>
      <c r="R9782" s="5"/>
      <c r="AC9782" s="6"/>
    </row>
    <row r="9783" spans="16:29" x14ac:dyDescent="0.25">
      <c r="P9783" s="3"/>
      <c r="Q9783" s="4"/>
      <c r="R9783" s="5"/>
      <c r="AC9783" s="6"/>
    </row>
    <row r="9784" spans="16:29" x14ac:dyDescent="0.25">
      <c r="P9784" s="3"/>
      <c r="Q9784" s="4"/>
      <c r="R9784" s="5"/>
      <c r="AC9784" s="6"/>
    </row>
    <row r="9785" spans="16:29" x14ac:dyDescent="0.25">
      <c r="P9785" s="3"/>
      <c r="Q9785" s="4"/>
      <c r="R9785" s="5"/>
      <c r="AC9785" s="6"/>
    </row>
    <row r="9786" spans="16:29" x14ac:dyDescent="0.25">
      <c r="P9786" s="3"/>
      <c r="Q9786" s="4"/>
      <c r="R9786" s="5"/>
      <c r="AC9786" s="6"/>
    </row>
    <row r="9787" spans="16:29" x14ac:dyDescent="0.25">
      <c r="P9787" s="3"/>
      <c r="Q9787" s="4"/>
      <c r="R9787" s="5"/>
      <c r="AC9787" s="6"/>
    </row>
    <row r="9788" spans="16:29" x14ac:dyDescent="0.25">
      <c r="P9788" s="3"/>
      <c r="Q9788" s="4"/>
      <c r="R9788" s="5"/>
      <c r="AC9788" s="6"/>
    </row>
    <row r="9789" spans="16:29" x14ac:dyDescent="0.25">
      <c r="P9789" s="3"/>
      <c r="Q9789" s="4"/>
      <c r="R9789" s="5"/>
      <c r="AC9789" s="6"/>
    </row>
    <row r="9790" spans="16:29" x14ac:dyDescent="0.25">
      <c r="P9790" s="3"/>
      <c r="Q9790" s="4"/>
      <c r="R9790" s="5"/>
      <c r="AC9790" s="6"/>
    </row>
    <row r="9791" spans="16:29" x14ac:dyDescent="0.25">
      <c r="P9791" s="3"/>
      <c r="Q9791" s="4"/>
      <c r="R9791" s="5"/>
      <c r="AC9791" s="6"/>
    </row>
    <row r="9792" spans="16:29" x14ac:dyDescent="0.25">
      <c r="P9792" s="3"/>
      <c r="Q9792" s="4"/>
      <c r="R9792" s="5"/>
      <c r="AC9792" s="6"/>
    </row>
    <row r="9793" spans="16:29" x14ac:dyDescent="0.25">
      <c r="P9793" s="3"/>
      <c r="Q9793" s="4"/>
      <c r="R9793" s="5"/>
      <c r="AC9793" s="6"/>
    </row>
    <row r="9794" spans="16:29" x14ac:dyDescent="0.25">
      <c r="P9794" s="3"/>
      <c r="Q9794" s="4"/>
      <c r="R9794" s="5"/>
      <c r="AC9794" s="6"/>
    </row>
    <row r="9795" spans="16:29" x14ac:dyDescent="0.25">
      <c r="P9795" s="3"/>
      <c r="Q9795" s="4"/>
      <c r="R9795" s="5"/>
      <c r="AC9795" s="6"/>
    </row>
    <row r="9796" spans="16:29" x14ac:dyDescent="0.25">
      <c r="P9796" s="3"/>
      <c r="Q9796" s="4"/>
      <c r="R9796" s="5"/>
      <c r="AC9796" s="6"/>
    </row>
    <row r="9797" spans="16:29" x14ac:dyDescent="0.25">
      <c r="P9797" s="3"/>
      <c r="Q9797" s="4"/>
      <c r="R9797" s="5"/>
      <c r="AC9797" s="6"/>
    </row>
    <row r="9798" spans="16:29" x14ac:dyDescent="0.25">
      <c r="P9798" s="3"/>
      <c r="Q9798" s="4"/>
      <c r="R9798" s="5"/>
      <c r="AC9798" s="6"/>
    </row>
    <row r="9799" spans="16:29" x14ac:dyDescent="0.25">
      <c r="P9799" s="3"/>
      <c r="Q9799" s="4"/>
      <c r="R9799" s="5"/>
      <c r="AC9799" s="6"/>
    </row>
    <row r="9800" spans="16:29" x14ac:dyDescent="0.25">
      <c r="P9800" s="3"/>
      <c r="Q9800" s="4"/>
      <c r="R9800" s="5"/>
      <c r="AC9800" s="6"/>
    </row>
    <row r="9801" spans="16:29" x14ac:dyDescent="0.25">
      <c r="P9801" s="3"/>
      <c r="Q9801" s="4"/>
      <c r="R9801" s="5"/>
      <c r="AC9801" s="6"/>
    </row>
    <row r="9802" spans="16:29" x14ac:dyDescent="0.25">
      <c r="P9802" s="3"/>
      <c r="Q9802" s="4"/>
      <c r="R9802" s="5"/>
      <c r="AC9802" s="6"/>
    </row>
    <row r="9803" spans="16:29" x14ac:dyDescent="0.25">
      <c r="P9803" s="3"/>
      <c r="Q9803" s="4"/>
      <c r="R9803" s="5"/>
      <c r="AC9803" s="6"/>
    </row>
    <row r="9804" spans="16:29" x14ac:dyDescent="0.25">
      <c r="P9804" s="3"/>
      <c r="Q9804" s="4"/>
      <c r="R9804" s="5"/>
      <c r="AC9804" s="6"/>
    </row>
    <row r="9805" spans="16:29" x14ac:dyDescent="0.25">
      <c r="P9805" s="3"/>
      <c r="Q9805" s="4"/>
      <c r="R9805" s="5"/>
      <c r="AC9805" s="6"/>
    </row>
    <row r="9806" spans="16:29" x14ac:dyDescent="0.25">
      <c r="P9806" s="3"/>
      <c r="Q9806" s="4"/>
      <c r="R9806" s="5"/>
      <c r="AC9806" s="6"/>
    </row>
    <row r="9807" spans="16:29" x14ac:dyDescent="0.25">
      <c r="P9807" s="3"/>
      <c r="Q9807" s="4"/>
      <c r="R9807" s="5"/>
      <c r="AC9807" s="6"/>
    </row>
    <row r="9808" spans="16:29" x14ac:dyDescent="0.25">
      <c r="P9808" s="3"/>
      <c r="Q9808" s="4"/>
      <c r="R9808" s="5"/>
      <c r="AC9808" s="6"/>
    </row>
    <row r="9809" spans="16:29" x14ac:dyDescent="0.25">
      <c r="P9809" s="3"/>
      <c r="Q9809" s="4"/>
      <c r="R9809" s="5"/>
      <c r="AC9809" s="6"/>
    </row>
    <row r="9810" spans="16:29" x14ac:dyDescent="0.25">
      <c r="P9810" s="3"/>
      <c r="Q9810" s="4"/>
      <c r="R9810" s="5"/>
      <c r="AC9810" s="6"/>
    </row>
    <row r="9811" spans="16:29" x14ac:dyDescent="0.25">
      <c r="P9811" s="3"/>
      <c r="Q9811" s="4"/>
      <c r="R9811" s="5"/>
      <c r="AC9811" s="6"/>
    </row>
    <row r="9812" spans="16:29" x14ac:dyDescent="0.25">
      <c r="P9812" s="3"/>
      <c r="Q9812" s="4"/>
      <c r="R9812" s="5"/>
      <c r="AC9812" s="6"/>
    </row>
    <row r="9813" spans="16:29" x14ac:dyDescent="0.25">
      <c r="P9813" s="3"/>
      <c r="Q9813" s="4"/>
      <c r="R9813" s="5"/>
      <c r="AC9813" s="6"/>
    </row>
    <row r="9814" spans="16:29" x14ac:dyDescent="0.25">
      <c r="P9814" s="3"/>
      <c r="Q9814" s="4"/>
      <c r="R9814" s="5"/>
      <c r="AC9814" s="6"/>
    </row>
    <row r="9815" spans="16:29" x14ac:dyDescent="0.25">
      <c r="P9815" s="3"/>
      <c r="Q9815" s="4"/>
      <c r="R9815" s="5"/>
      <c r="AC9815" s="6"/>
    </row>
    <row r="9816" spans="16:29" x14ac:dyDescent="0.25">
      <c r="P9816" s="3"/>
      <c r="Q9816" s="4"/>
      <c r="R9816" s="5"/>
      <c r="AC9816" s="6"/>
    </row>
    <row r="9817" spans="16:29" x14ac:dyDescent="0.25">
      <c r="P9817" s="3"/>
      <c r="Q9817" s="4"/>
      <c r="R9817" s="5"/>
      <c r="AC9817" s="6"/>
    </row>
    <row r="9818" spans="16:29" x14ac:dyDescent="0.25">
      <c r="P9818" s="3"/>
      <c r="Q9818" s="4"/>
      <c r="R9818" s="5"/>
      <c r="AC9818" s="6"/>
    </row>
    <row r="9819" spans="16:29" x14ac:dyDescent="0.25">
      <c r="P9819" s="3"/>
      <c r="Q9819" s="4"/>
      <c r="R9819" s="5"/>
      <c r="AC9819" s="6"/>
    </row>
    <row r="9820" spans="16:29" x14ac:dyDescent="0.25">
      <c r="P9820" s="3"/>
      <c r="Q9820" s="4"/>
      <c r="R9820" s="5"/>
      <c r="AC9820" s="6"/>
    </row>
    <row r="9821" spans="16:29" x14ac:dyDescent="0.25">
      <c r="P9821" s="3"/>
      <c r="Q9821" s="4"/>
      <c r="R9821" s="5"/>
      <c r="AC9821" s="6"/>
    </row>
    <row r="9822" spans="16:29" x14ac:dyDescent="0.25">
      <c r="P9822" s="3"/>
      <c r="Q9822" s="4"/>
      <c r="R9822" s="5"/>
      <c r="AC9822" s="6"/>
    </row>
    <row r="9823" spans="16:29" x14ac:dyDescent="0.25">
      <c r="P9823" s="3"/>
      <c r="Q9823" s="4"/>
      <c r="R9823" s="5"/>
      <c r="AC9823" s="6"/>
    </row>
    <row r="9824" spans="16:29" x14ac:dyDescent="0.25">
      <c r="P9824" s="3"/>
      <c r="Q9824" s="4"/>
      <c r="R9824" s="5"/>
      <c r="AC9824" s="6"/>
    </row>
    <row r="9825" spans="16:29" x14ac:dyDescent="0.25">
      <c r="P9825" s="3"/>
      <c r="Q9825" s="4"/>
      <c r="R9825" s="5"/>
      <c r="AC9825" s="6"/>
    </row>
    <row r="9826" spans="16:29" x14ac:dyDescent="0.25">
      <c r="P9826" s="3"/>
      <c r="Q9826" s="4"/>
      <c r="R9826" s="5"/>
      <c r="AC9826" s="6"/>
    </row>
    <row r="9827" spans="16:29" x14ac:dyDescent="0.25">
      <c r="P9827" s="3"/>
      <c r="Q9827" s="4"/>
      <c r="R9827" s="5"/>
      <c r="AC9827" s="6"/>
    </row>
    <row r="9828" spans="16:29" x14ac:dyDescent="0.25">
      <c r="P9828" s="3"/>
      <c r="Q9828" s="4"/>
      <c r="R9828" s="5"/>
      <c r="AC9828" s="6"/>
    </row>
    <row r="9829" spans="16:29" x14ac:dyDescent="0.25">
      <c r="P9829" s="3"/>
      <c r="Q9829" s="4"/>
      <c r="R9829" s="5"/>
      <c r="AC9829" s="6"/>
    </row>
    <row r="9830" spans="16:29" x14ac:dyDescent="0.25">
      <c r="P9830" s="3"/>
      <c r="Q9830" s="4"/>
      <c r="R9830" s="5"/>
      <c r="AC9830" s="6"/>
    </row>
    <row r="9831" spans="16:29" x14ac:dyDescent="0.25">
      <c r="P9831" s="3"/>
      <c r="Q9831" s="4"/>
      <c r="R9831" s="5"/>
      <c r="AC9831" s="6"/>
    </row>
    <row r="9832" spans="16:29" x14ac:dyDescent="0.25">
      <c r="P9832" s="3"/>
      <c r="Q9832" s="4"/>
      <c r="R9832" s="5"/>
      <c r="AC9832" s="6"/>
    </row>
    <row r="9833" spans="16:29" x14ac:dyDescent="0.25">
      <c r="P9833" s="3"/>
      <c r="Q9833" s="4"/>
      <c r="R9833" s="5"/>
      <c r="AC9833" s="6"/>
    </row>
    <row r="9834" spans="16:29" x14ac:dyDescent="0.25">
      <c r="P9834" s="3"/>
      <c r="Q9834" s="4"/>
      <c r="R9834" s="5"/>
      <c r="AC9834" s="6"/>
    </row>
    <row r="9835" spans="16:29" x14ac:dyDescent="0.25">
      <c r="P9835" s="3"/>
      <c r="Q9835" s="4"/>
      <c r="R9835" s="5"/>
      <c r="AC9835" s="6"/>
    </row>
    <row r="9836" spans="16:29" x14ac:dyDescent="0.25">
      <c r="P9836" s="3"/>
      <c r="Q9836" s="4"/>
      <c r="R9836" s="5"/>
      <c r="AC9836" s="6"/>
    </row>
    <row r="9837" spans="16:29" x14ac:dyDescent="0.25">
      <c r="P9837" s="3"/>
      <c r="Q9837" s="4"/>
      <c r="R9837" s="5"/>
      <c r="AC9837" s="6"/>
    </row>
    <row r="9838" spans="16:29" x14ac:dyDescent="0.25">
      <c r="P9838" s="3"/>
      <c r="Q9838" s="4"/>
      <c r="R9838" s="5"/>
      <c r="AC9838" s="6"/>
    </row>
    <row r="9839" spans="16:29" x14ac:dyDescent="0.25">
      <c r="P9839" s="3"/>
      <c r="Q9839" s="4"/>
      <c r="R9839" s="5"/>
      <c r="AC9839" s="6"/>
    </row>
    <row r="9840" spans="16:29" x14ac:dyDescent="0.25">
      <c r="P9840" s="3"/>
      <c r="Q9840" s="4"/>
      <c r="R9840" s="5"/>
      <c r="AC9840" s="6"/>
    </row>
    <row r="9841" spans="16:29" x14ac:dyDescent="0.25">
      <c r="P9841" s="3"/>
      <c r="Q9841" s="4"/>
      <c r="R9841" s="5"/>
      <c r="AC9841" s="6"/>
    </row>
    <row r="9842" spans="16:29" x14ac:dyDescent="0.25">
      <c r="P9842" s="3"/>
      <c r="Q9842" s="4"/>
      <c r="R9842" s="5"/>
      <c r="AC9842" s="6"/>
    </row>
    <row r="9843" spans="16:29" x14ac:dyDescent="0.25">
      <c r="P9843" s="3"/>
      <c r="Q9843" s="4"/>
      <c r="R9843" s="5"/>
      <c r="AC9843" s="6"/>
    </row>
    <row r="9844" spans="16:29" x14ac:dyDescent="0.25">
      <c r="P9844" s="3"/>
      <c r="Q9844" s="4"/>
      <c r="R9844" s="5"/>
      <c r="AC9844" s="6"/>
    </row>
    <row r="9845" spans="16:29" x14ac:dyDescent="0.25">
      <c r="P9845" s="3"/>
      <c r="Q9845" s="4"/>
      <c r="R9845" s="5"/>
      <c r="AC9845" s="6"/>
    </row>
    <row r="9846" spans="16:29" x14ac:dyDescent="0.25">
      <c r="P9846" s="3"/>
      <c r="Q9846" s="4"/>
      <c r="R9846" s="5"/>
      <c r="AC9846" s="6"/>
    </row>
    <row r="9847" spans="16:29" x14ac:dyDescent="0.25">
      <c r="P9847" s="3"/>
      <c r="Q9847" s="4"/>
      <c r="R9847" s="5"/>
      <c r="AC9847" s="6"/>
    </row>
    <row r="9848" spans="16:29" x14ac:dyDescent="0.25">
      <c r="P9848" s="3"/>
      <c r="Q9848" s="4"/>
      <c r="R9848" s="5"/>
      <c r="AC9848" s="6"/>
    </row>
    <row r="9849" spans="16:29" x14ac:dyDescent="0.25">
      <c r="P9849" s="3"/>
      <c r="Q9849" s="4"/>
      <c r="R9849" s="5"/>
      <c r="AC9849" s="6"/>
    </row>
    <row r="9850" spans="16:29" x14ac:dyDescent="0.25">
      <c r="P9850" s="3"/>
      <c r="Q9850" s="4"/>
      <c r="R9850" s="5"/>
      <c r="AC9850" s="6"/>
    </row>
    <row r="9851" spans="16:29" x14ac:dyDescent="0.25">
      <c r="P9851" s="3"/>
      <c r="Q9851" s="4"/>
      <c r="R9851" s="5"/>
      <c r="AC9851" s="6"/>
    </row>
    <row r="9852" spans="16:29" x14ac:dyDescent="0.25">
      <c r="P9852" s="3"/>
      <c r="Q9852" s="4"/>
      <c r="R9852" s="5"/>
      <c r="AC9852" s="6"/>
    </row>
    <row r="9853" spans="16:29" x14ac:dyDescent="0.25">
      <c r="P9853" s="3"/>
      <c r="Q9853" s="4"/>
      <c r="R9853" s="5"/>
      <c r="AC9853" s="6"/>
    </row>
    <row r="9854" spans="16:29" x14ac:dyDescent="0.25">
      <c r="P9854" s="3"/>
      <c r="Q9854" s="4"/>
      <c r="R9854" s="5"/>
      <c r="AC9854" s="6"/>
    </row>
    <row r="9855" spans="16:29" x14ac:dyDescent="0.25">
      <c r="P9855" s="3"/>
      <c r="Q9855" s="4"/>
      <c r="R9855" s="5"/>
      <c r="AC9855" s="6"/>
    </row>
    <row r="9856" spans="16:29" x14ac:dyDescent="0.25">
      <c r="P9856" s="3"/>
      <c r="Q9856" s="4"/>
      <c r="R9856" s="5"/>
      <c r="AC9856" s="6"/>
    </row>
    <row r="9857" spans="16:29" x14ac:dyDescent="0.25">
      <c r="P9857" s="3"/>
      <c r="Q9857" s="4"/>
      <c r="R9857" s="5"/>
      <c r="AC9857" s="6"/>
    </row>
    <row r="9858" spans="16:29" x14ac:dyDescent="0.25">
      <c r="P9858" s="3"/>
      <c r="Q9858" s="4"/>
      <c r="R9858" s="5"/>
      <c r="AC9858" s="6"/>
    </row>
    <row r="9859" spans="16:29" x14ac:dyDescent="0.25">
      <c r="P9859" s="3"/>
      <c r="Q9859" s="4"/>
      <c r="R9859" s="5"/>
      <c r="AC9859" s="6"/>
    </row>
    <row r="9860" spans="16:29" x14ac:dyDescent="0.25">
      <c r="P9860" s="3"/>
      <c r="Q9860" s="4"/>
      <c r="R9860" s="5"/>
      <c r="AC9860" s="6"/>
    </row>
    <row r="9861" spans="16:29" x14ac:dyDescent="0.25">
      <c r="P9861" s="3"/>
      <c r="Q9861" s="4"/>
      <c r="R9861" s="5"/>
      <c r="AC9861" s="6"/>
    </row>
    <row r="9862" spans="16:29" x14ac:dyDescent="0.25">
      <c r="P9862" s="3"/>
      <c r="Q9862" s="4"/>
      <c r="R9862" s="5"/>
      <c r="AC9862" s="6"/>
    </row>
    <row r="9863" spans="16:29" x14ac:dyDescent="0.25">
      <c r="P9863" s="3"/>
      <c r="Q9863" s="4"/>
      <c r="R9863" s="5"/>
      <c r="AC9863" s="6"/>
    </row>
    <row r="9864" spans="16:29" x14ac:dyDescent="0.25">
      <c r="P9864" s="3"/>
      <c r="Q9864" s="4"/>
      <c r="R9864" s="5"/>
      <c r="AC9864" s="6"/>
    </row>
    <row r="9865" spans="16:29" x14ac:dyDescent="0.25">
      <c r="P9865" s="3"/>
      <c r="Q9865" s="4"/>
      <c r="R9865" s="5"/>
      <c r="AC9865" s="6"/>
    </row>
    <row r="9866" spans="16:29" x14ac:dyDescent="0.25">
      <c r="P9866" s="3"/>
      <c r="Q9866" s="4"/>
      <c r="R9866" s="5"/>
      <c r="AC9866" s="6"/>
    </row>
    <row r="9867" spans="16:29" x14ac:dyDescent="0.25">
      <c r="P9867" s="3"/>
      <c r="Q9867" s="4"/>
      <c r="R9867" s="5"/>
      <c r="AC9867" s="6"/>
    </row>
    <row r="9868" spans="16:29" x14ac:dyDescent="0.25">
      <c r="P9868" s="3"/>
      <c r="Q9868" s="4"/>
      <c r="R9868" s="5"/>
      <c r="AC9868" s="6"/>
    </row>
    <row r="9869" spans="16:29" x14ac:dyDescent="0.25">
      <c r="P9869" s="3"/>
      <c r="Q9869" s="4"/>
      <c r="R9869" s="5"/>
      <c r="AC9869" s="6"/>
    </row>
    <row r="9870" spans="16:29" x14ac:dyDescent="0.25">
      <c r="P9870" s="3"/>
      <c r="Q9870" s="4"/>
      <c r="R9870" s="5"/>
      <c r="AC9870" s="6"/>
    </row>
    <row r="9871" spans="16:29" x14ac:dyDescent="0.25">
      <c r="P9871" s="3"/>
      <c r="Q9871" s="4"/>
      <c r="R9871" s="5"/>
      <c r="AC9871" s="6"/>
    </row>
    <row r="9872" spans="16:29" x14ac:dyDescent="0.25">
      <c r="P9872" s="3"/>
      <c r="Q9872" s="4"/>
      <c r="R9872" s="5"/>
      <c r="AC9872" s="6"/>
    </row>
    <row r="9873" spans="16:29" x14ac:dyDescent="0.25">
      <c r="P9873" s="3"/>
      <c r="Q9873" s="4"/>
      <c r="R9873" s="5"/>
      <c r="AC9873" s="6"/>
    </row>
    <row r="9874" spans="16:29" x14ac:dyDescent="0.25">
      <c r="P9874" s="3"/>
      <c r="Q9874" s="4"/>
      <c r="R9874" s="5"/>
      <c r="AC9874" s="6"/>
    </row>
    <row r="9875" spans="16:29" x14ac:dyDescent="0.25">
      <c r="P9875" s="3"/>
      <c r="Q9875" s="4"/>
      <c r="R9875" s="5"/>
      <c r="AC9875" s="6"/>
    </row>
    <row r="9876" spans="16:29" x14ac:dyDescent="0.25">
      <c r="P9876" s="3"/>
      <c r="Q9876" s="4"/>
      <c r="R9876" s="5"/>
      <c r="AC9876" s="6"/>
    </row>
    <row r="9877" spans="16:29" x14ac:dyDescent="0.25">
      <c r="P9877" s="3"/>
      <c r="Q9877" s="4"/>
      <c r="R9877" s="5"/>
      <c r="AC9877" s="6"/>
    </row>
    <row r="9878" spans="16:29" x14ac:dyDescent="0.25">
      <c r="P9878" s="3"/>
      <c r="Q9878" s="4"/>
      <c r="R9878" s="5"/>
      <c r="AC9878" s="6"/>
    </row>
    <row r="9879" spans="16:29" x14ac:dyDescent="0.25">
      <c r="P9879" s="3"/>
      <c r="Q9879" s="4"/>
      <c r="R9879" s="5"/>
      <c r="AC9879" s="6"/>
    </row>
    <row r="9880" spans="16:29" x14ac:dyDescent="0.25">
      <c r="P9880" s="3"/>
      <c r="Q9880" s="4"/>
      <c r="R9880" s="5"/>
      <c r="AC9880" s="6"/>
    </row>
    <row r="9881" spans="16:29" x14ac:dyDescent="0.25">
      <c r="P9881" s="3"/>
      <c r="Q9881" s="4"/>
      <c r="R9881" s="5"/>
      <c r="AC9881" s="6"/>
    </row>
    <row r="9882" spans="16:29" x14ac:dyDescent="0.25">
      <c r="P9882" s="3"/>
      <c r="Q9882" s="4"/>
      <c r="R9882" s="5"/>
      <c r="AC9882" s="6"/>
    </row>
    <row r="9883" spans="16:29" x14ac:dyDescent="0.25">
      <c r="P9883" s="3"/>
      <c r="Q9883" s="4"/>
      <c r="R9883" s="5"/>
      <c r="AC9883" s="6"/>
    </row>
    <row r="9884" spans="16:29" x14ac:dyDescent="0.25">
      <c r="P9884" s="3"/>
      <c r="Q9884" s="4"/>
      <c r="R9884" s="5"/>
      <c r="AC9884" s="6"/>
    </row>
    <row r="9885" spans="16:29" x14ac:dyDescent="0.25">
      <c r="P9885" s="3"/>
      <c r="Q9885" s="4"/>
      <c r="R9885" s="5"/>
      <c r="AC9885" s="6"/>
    </row>
    <row r="9886" spans="16:29" x14ac:dyDescent="0.25">
      <c r="P9886" s="3"/>
      <c r="Q9886" s="4"/>
      <c r="R9886" s="5"/>
      <c r="AC9886" s="6"/>
    </row>
    <row r="9887" spans="16:29" x14ac:dyDescent="0.25">
      <c r="P9887" s="3"/>
      <c r="Q9887" s="4"/>
      <c r="R9887" s="5"/>
      <c r="AC9887" s="6"/>
    </row>
    <row r="9888" spans="16:29" x14ac:dyDescent="0.25">
      <c r="P9888" s="3"/>
      <c r="Q9888" s="4"/>
      <c r="R9888" s="5"/>
      <c r="AC9888" s="6"/>
    </row>
    <row r="9889" spans="16:29" x14ac:dyDescent="0.25">
      <c r="P9889" s="3"/>
      <c r="Q9889" s="4"/>
      <c r="R9889" s="5"/>
      <c r="AC9889" s="6"/>
    </row>
    <row r="9890" spans="16:29" x14ac:dyDescent="0.25">
      <c r="P9890" s="3"/>
      <c r="Q9890" s="4"/>
      <c r="R9890" s="5"/>
      <c r="AC9890" s="6"/>
    </row>
    <row r="9891" spans="16:29" x14ac:dyDescent="0.25">
      <c r="P9891" s="3"/>
      <c r="Q9891" s="4"/>
      <c r="R9891" s="5"/>
      <c r="AC9891" s="6"/>
    </row>
    <row r="9892" spans="16:29" x14ac:dyDescent="0.25">
      <c r="P9892" s="3"/>
      <c r="Q9892" s="4"/>
      <c r="R9892" s="5"/>
      <c r="AC9892" s="6"/>
    </row>
    <row r="9893" spans="16:29" x14ac:dyDescent="0.25">
      <c r="P9893" s="3"/>
      <c r="Q9893" s="4"/>
      <c r="R9893" s="5"/>
      <c r="AC9893" s="6"/>
    </row>
    <row r="9894" spans="16:29" x14ac:dyDescent="0.25">
      <c r="P9894" s="3"/>
      <c r="Q9894" s="4"/>
      <c r="R9894" s="5"/>
      <c r="AC9894" s="6"/>
    </row>
    <row r="9895" spans="16:29" x14ac:dyDescent="0.25">
      <c r="P9895" s="3"/>
      <c r="Q9895" s="4"/>
      <c r="R9895" s="5"/>
      <c r="AC9895" s="6"/>
    </row>
    <row r="9896" spans="16:29" x14ac:dyDescent="0.25">
      <c r="P9896" s="3"/>
      <c r="Q9896" s="4"/>
      <c r="R9896" s="5"/>
      <c r="AC9896" s="6"/>
    </row>
    <row r="9897" spans="16:29" x14ac:dyDescent="0.25">
      <c r="P9897" s="3"/>
      <c r="Q9897" s="4"/>
      <c r="R9897" s="5"/>
      <c r="AC9897" s="6"/>
    </row>
    <row r="9898" spans="16:29" x14ac:dyDescent="0.25">
      <c r="P9898" s="3"/>
      <c r="Q9898" s="4"/>
      <c r="R9898" s="5"/>
      <c r="AC9898" s="6"/>
    </row>
    <row r="9899" spans="16:29" x14ac:dyDescent="0.25">
      <c r="P9899" s="3"/>
      <c r="Q9899" s="4"/>
      <c r="R9899" s="5"/>
      <c r="AC9899" s="6"/>
    </row>
    <row r="9900" spans="16:29" x14ac:dyDescent="0.25">
      <c r="P9900" s="3"/>
      <c r="Q9900" s="4"/>
      <c r="R9900" s="5"/>
      <c r="AC9900" s="6"/>
    </row>
    <row r="9901" spans="16:29" x14ac:dyDescent="0.25">
      <c r="P9901" s="3"/>
      <c r="Q9901" s="4"/>
      <c r="R9901" s="5"/>
      <c r="AC9901" s="6"/>
    </row>
    <row r="9902" spans="16:29" x14ac:dyDescent="0.25">
      <c r="P9902" s="3"/>
      <c r="Q9902" s="4"/>
      <c r="R9902" s="5"/>
      <c r="AC9902" s="6"/>
    </row>
    <row r="9903" spans="16:29" x14ac:dyDescent="0.25">
      <c r="P9903" s="3"/>
      <c r="Q9903" s="4"/>
      <c r="R9903" s="5"/>
      <c r="AC9903" s="6"/>
    </row>
  </sheetData>
  <autoFilter ref="A1:AD1" xr:uid="{86FE5E8F-C38B-4652-951B-CF1CC8F5C37D}">
    <sortState xmlns:xlrd2="http://schemas.microsoft.com/office/spreadsheetml/2017/richdata2" ref="A2:AD734">
      <sortCondition ref="Q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75BA-1F2A-46ED-8545-4F8A9A4C1A7B}">
  <dimension ref="B4:G21"/>
  <sheetViews>
    <sheetView workbookViewId="0">
      <selection activeCell="J15" sqref="J15"/>
    </sheetView>
  </sheetViews>
  <sheetFormatPr baseColWidth="10" defaultRowHeight="15" x14ac:dyDescent="0.25"/>
  <cols>
    <col min="1" max="2" width="11.42578125" style="21"/>
    <col min="3" max="3" width="15.7109375" style="21" customWidth="1"/>
    <col min="4" max="4" width="15.28515625" style="21" customWidth="1"/>
    <col min="5" max="5" width="11.42578125" style="21"/>
    <col min="6" max="6" width="13" style="21" customWidth="1"/>
    <col min="7" max="7" width="13.5703125" style="21" customWidth="1"/>
    <col min="8" max="16384" width="11.42578125" style="21"/>
  </cols>
  <sheetData>
    <row r="4" spans="2:7" x14ac:dyDescent="0.25">
      <c r="C4" s="21" t="s">
        <v>1282</v>
      </c>
      <c r="D4" s="21" t="s">
        <v>1283</v>
      </c>
      <c r="E4" s="21" t="s">
        <v>1284</v>
      </c>
      <c r="F4" s="21" t="s">
        <v>1285</v>
      </c>
      <c r="G4" s="21" t="s">
        <v>1355</v>
      </c>
    </row>
    <row r="5" spans="2:7" x14ac:dyDescent="0.25">
      <c r="B5" s="21" t="s">
        <v>1286</v>
      </c>
      <c r="C5" s="21" t="s">
        <v>1302</v>
      </c>
      <c r="D5" s="21" t="s">
        <v>1317</v>
      </c>
      <c r="E5" s="21" t="s">
        <v>1317</v>
      </c>
      <c r="F5" s="21" t="s">
        <v>1317</v>
      </c>
      <c r="G5" s="21" t="s">
        <v>1317</v>
      </c>
    </row>
    <row r="6" spans="2:7" x14ac:dyDescent="0.25">
      <c r="B6" s="21" t="s">
        <v>1287</v>
      </c>
      <c r="C6" s="21" t="s">
        <v>1303</v>
      </c>
      <c r="D6" s="21" t="s">
        <v>1317</v>
      </c>
      <c r="E6" s="21" t="s">
        <v>1317</v>
      </c>
      <c r="F6" s="21" t="s">
        <v>1317</v>
      </c>
      <c r="G6" s="21" t="s">
        <v>1317</v>
      </c>
    </row>
    <row r="7" spans="2:7" x14ac:dyDescent="0.25">
      <c r="B7" s="21" t="s">
        <v>1288</v>
      </c>
      <c r="C7" s="21" t="s">
        <v>1304</v>
      </c>
      <c r="D7" s="21" t="s">
        <v>1317</v>
      </c>
      <c r="E7" s="21" t="s">
        <v>1329</v>
      </c>
      <c r="F7" s="21" t="s">
        <v>1329</v>
      </c>
      <c r="G7" s="21" t="s">
        <v>1317</v>
      </c>
    </row>
    <row r="8" spans="2:7" x14ac:dyDescent="0.25">
      <c r="B8" s="21" t="s">
        <v>1340</v>
      </c>
      <c r="C8" s="21" t="s">
        <v>1305</v>
      </c>
      <c r="D8" s="21" t="s">
        <v>1317</v>
      </c>
      <c r="E8" s="21" t="s">
        <v>1330</v>
      </c>
      <c r="F8" s="21" t="s">
        <v>1330</v>
      </c>
      <c r="G8" s="21" t="s">
        <v>1317</v>
      </c>
    </row>
    <row r="9" spans="2:7" x14ac:dyDescent="0.25">
      <c r="B9" s="21" t="s">
        <v>1289</v>
      </c>
      <c r="C9" s="21" t="s">
        <v>1306</v>
      </c>
      <c r="D9" s="21" t="s">
        <v>1318</v>
      </c>
      <c r="E9" s="21" t="s">
        <v>1331</v>
      </c>
      <c r="F9" s="21" t="s">
        <v>1331</v>
      </c>
      <c r="G9" s="21" t="s">
        <v>1346</v>
      </c>
    </row>
    <row r="10" spans="2:7" x14ac:dyDescent="0.25">
      <c r="B10" s="21" t="s">
        <v>1290</v>
      </c>
      <c r="C10" s="21" t="s">
        <v>1307</v>
      </c>
      <c r="D10" s="21" t="s">
        <v>1319</v>
      </c>
      <c r="E10" s="21" t="s">
        <v>1332</v>
      </c>
      <c r="F10" s="21" t="s">
        <v>1332</v>
      </c>
      <c r="G10" s="21" t="s">
        <v>1347</v>
      </c>
    </row>
    <row r="11" spans="2:7" x14ac:dyDescent="0.25">
      <c r="B11" s="21" t="s">
        <v>1291</v>
      </c>
      <c r="C11" s="21" t="s">
        <v>1308</v>
      </c>
      <c r="D11" s="21" t="s">
        <v>1320</v>
      </c>
      <c r="E11" s="21" t="s">
        <v>1333</v>
      </c>
      <c r="F11" s="21" t="s">
        <v>1333</v>
      </c>
      <c r="G11" s="21" t="s">
        <v>1348</v>
      </c>
    </row>
    <row r="12" spans="2:7" x14ac:dyDescent="0.25">
      <c r="B12" s="21" t="s">
        <v>1292</v>
      </c>
      <c r="C12" s="21" t="s">
        <v>1309</v>
      </c>
      <c r="D12" s="21" t="s">
        <v>1341</v>
      </c>
      <c r="E12" s="21" t="s">
        <v>1334</v>
      </c>
      <c r="F12" s="21" t="s">
        <v>1334</v>
      </c>
      <c r="G12" s="21" t="s">
        <v>1349</v>
      </c>
    </row>
    <row r="13" spans="2:7" x14ac:dyDescent="0.25">
      <c r="B13" s="21" t="s">
        <v>1293</v>
      </c>
      <c r="C13" s="21" t="s">
        <v>1310</v>
      </c>
      <c r="D13" s="21" t="s">
        <v>1321</v>
      </c>
      <c r="E13" s="21" t="s">
        <v>1335</v>
      </c>
      <c r="F13" s="21" t="s">
        <v>1335</v>
      </c>
      <c r="G13" s="21" t="s">
        <v>1319</v>
      </c>
    </row>
    <row r="14" spans="2:7" x14ac:dyDescent="0.25">
      <c r="B14" s="21" t="s">
        <v>1294</v>
      </c>
      <c r="C14" s="21" t="s">
        <v>1311</v>
      </c>
      <c r="D14" s="21" t="s">
        <v>1322</v>
      </c>
      <c r="E14" s="21" t="s">
        <v>1336</v>
      </c>
      <c r="F14" s="21" t="s">
        <v>1336</v>
      </c>
      <c r="G14" s="21" t="s">
        <v>1350</v>
      </c>
    </row>
    <row r="15" spans="2:7" x14ac:dyDescent="0.25">
      <c r="B15" s="21" t="s">
        <v>1295</v>
      </c>
      <c r="C15" s="21" t="s">
        <v>1312</v>
      </c>
      <c r="D15" s="21" t="s">
        <v>1323</v>
      </c>
      <c r="E15" s="21" t="s">
        <v>1337</v>
      </c>
      <c r="F15" s="21" t="s">
        <v>1337</v>
      </c>
      <c r="G15" s="21" t="s">
        <v>1351</v>
      </c>
    </row>
    <row r="16" spans="2:7" x14ac:dyDescent="0.25">
      <c r="B16" s="21" t="s">
        <v>1296</v>
      </c>
      <c r="C16" s="21" t="s">
        <v>1313</v>
      </c>
      <c r="D16" s="21" t="s">
        <v>1324</v>
      </c>
      <c r="E16" s="21" t="s">
        <v>1338</v>
      </c>
      <c r="F16" s="21" t="s">
        <v>1338</v>
      </c>
      <c r="G16" s="21" t="s">
        <v>1352</v>
      </c>
    </row>
    <row r="17" spans="2:7" x14ac:dyDescent="0.25">
      <c r="B17" s="21" t="s">
        <v>1297</v>
      </c>
      <c r="C17" s="21" t="s">
        <v>1314</v>
      </c>
      <c r="D17" s="21" t="s">
        <v>1325</v>
      </c>
      <c r="E17" s="21" t="s">
        <v>1339</v>
      </c>
      <c r="F17" s="21" t="s">
        <v>1339</v>
      </c>
      <c r="G17" s="21" t="s">
        <v>1353</v>
      </c>
    </row>
    <row r="18" spans="2:7" x14ac:dyDescent="0.25">
      <c r="B18" s="21" t="s">
        <v>1298</v>
      </c>
      <c r="C18" s="21" t="s">
        <v>1315</v>
      </c>
      <c r="D18" s="21" t="s">
        <v>1326</v>
      </c>
      <c r="E18" s="21" t="s">
        <v>1342</v>
      </c>
      <c r="F18" s="21" t="s">
        <v>1342</v>
      </c>
      <c r="G18" s="21" t="s">
        <v>1354</v>
      </c>
    </row>
    <row r="19" spans="2:7" x14ac:dyDescent="0.25">
      <c r="B19" s="21" t="s">
        <v>1299</v>
      </c>
      <c r="C19" s="21" t="s">
        <v>1316</v>
      </c>
      <c r="D19" s="21" t="s">
        <v>1327</v>
      </c>
      <c r="E19" s="21" t="s">
        <v>1343</v>
      </c>
      <c r="F19" s="21" t="s">
        <v>1343</v>
      </c>
      <c r="G19" s="21" t="s">
        <v>1317</v>
      </c>
    </row>
    <row r="20" spans="2:7" x14ac:dyDescent="0.25">
      <c r="B20" s="21" t="s">
        <v>1300</v>
      </c>
      <c r="C20" s="21" t="s">
        <v>1345</v>
      </c>
      <c r="D20" s="21" t="s">
        <v>1328</v>
      </c>
      <c r="E20" s="21" t="s">
        <v>1344</v>
      </c>
      <c r="F20" s="21" t="s">
        <v>1344</v>
      </c>
      <c r="G20" s="21" t="s">
        <v>1317</v>
      </c>
    </row>
    <row r="21" spans="2:7" x14ac:dyDescent="0.25">
      <c r="B21" s="21" t="s">
        <v>1301</v>
      </c>
      <c r="C21" s="21" t="s">
        <v>1317</v>
      </c>
      <c r="D21" s="21" t="s">
        <v>1317</v>
      </c>
      <c r="E21" s="21" t="s">
        <v>1317</v>
      </c>
      <c r="F21" s="21" t="s">
        <v>1317</v>
      </c>
      <c r="G21" s="21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10Y</vt:lpstr>
      <vt:lpstr>5Y</vt:lpstr>
      <vt:lpstr>12Y-15Y</vt:lpstr>
      <vt:lpstr>Hoja7</vt:lpstr>
      <vt:lpstr>Rates-XCCY</vt:lpstr>
      <vt:lpstr>Hoja18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cruzado</cp:lastModifiedBy>
  <dcterms:created xsi:type="dcterms:W3CDTF">2013-04-03T15:49:21Z</dcterms:created>
  <dcterms:modified xsi:type="dcterms:W3CDTF">2020-04-27T05:52:51Z</dcterms:modified>
</cp:coreProperties>
</file>