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21888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7" l="1"/>
  <c r="E50" i="7" s="1"/>
  <c r="F50" i="7" s="1"/>
  <c r="B5" i="4" l="1"/>
  <c r="B2" i="3" l="1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<sst xmlns="http://schemas.openxmlformats.org/spreadsheetml/2006/main" count="52" uniqueCount="45">
  <si>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</si>
  <si>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</si>
  <si>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</si>
  <si>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</si>
  <si>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</si>
  <si>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</si>
  <si>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</si>
  <si>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</si>
  <si>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</si>
  <si>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</si>
  <si>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</si>
  <si>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</si>
  <si>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</si>
  <si>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</si>
  <si>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</si>
  <si>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</si>
  <si>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</si>
  <si>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</si>
  <si>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</si>
  <si>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</si>
  <si>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</si>
  <si>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</si>
  <si>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</si>
  <si>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</si>
  <si>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</si>
  <si>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</si>
  <si>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</si>
  <si>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</si>
  <si>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</si>
  <si>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</si>
  <si>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</si>
  <si>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</si>
  <si>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</si>
  <si>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</si>
  <si>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</si>
  <si>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</si>
  <si>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</si>
  <si>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</si>
  <si>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</si>
  <si>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</si>
  <si>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</si>
  <si>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</si>
  <si>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</si>
  <si>
    <t>Aifian贊助35$，開放贊助功能</t>
    <phoneticPr fontId="1" type="noConversion"/>
  </si>
  <si>
    <t>Aifian再度開放回饋率，所以1/31號開始重新修正歷史收益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</si>
</sst>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2772</c:v>
                </c:pt>
                <c:pt idx="42">
                  <c:v>2409</c:v>
                </c:pt>
                <c:pt idx="43">
                  <c:v>2085.6000000000004</c:v>
                </c:pt>
                <c:pt idx="44">
                  <c:v>2168.1</c:v>
                </c:pt>
                <c:pt idx="45">
                  <c:v>2049.3000000000002</c:v>
                </c:pt>
                <c:pt idx="46">
                  <c:v>2049.3000000000002</c:v>
                </c:pt>
                <c:pt idx="47">
                  <c:v>2168.1</c:v>
                </c:pt>
                <c:pt idx="48">
                  <c:v>2049.3000000000002</c:v>
                </c:pt>
                <c:pt idx="49">
                  <c:v>2290.2000000000003</c:v>
                </c:pt>
                <c:pt idx="50">
                  <c:v>2409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53.161643835616438</c:v>
                </c:pt>
                <c:pt idx="42">
                  <c:v>46.199999999999996</c:v>
                </c:pt>
                <c:pt idx="43">
                  <c:v>39.997808219178083</c:v>
                </c:pt>
                <c:pt idx="44">
                  <c:v>41.58</c:v>
                </c:pt>
                <c:pt idx="45">
                  <c:v>39.301643835616446</c:v>
                </c:pt>
                <c:pt idx="46">
                  <c:v>39.301643835616446</c:v>
                </c:pt>
                <c:pt idx="47">
                  <c:v>41.58</c:v>
                </c:pt>
                <c:pt idx="48">
                  <c:v>39.301643835616446</c:v>
                </c:pt>
                <c:pt idx="49">
                  <c:v>43.921643835616443</c:v>
                </c:pt>
                <c:pt idx="50">
                  <c:v>46.199999999999996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40" zoomScaleNormal="40" workbookViewId="0">
      <pane ySplit="1" topLeftCell="A23" activePane="bottomLeft" state="frozen"/>
      <selection pane="bottomLeft" activeCell="M62" sqref="M62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8.4000000000000005E-2</v>
      </c>
      <c r="D43" s="25">
        <f>投資金額!$B$2*'收益紀錄表(new) '!C43</f>
        <v>2772</v>
      </c>
      <c r="E43" s="25">
        <f>D43/投資金額!$B$3*投資金額!$B$4</f>
        <v>53.161643835616438</v>
      </c>
      <c r="F43" s="24">
        <f t="shared" ref="F43:F53" si="0">E43</f>
        <v>53.161643835616438</v>
      </c>
      <c r="G43" s="37" t="s">
        <v>41</v>
      </c>
      <c r="H43" s="33">
        <v>53</v>
      </c>
      <c r="I43" s="33"/>
    </row>
    <row r="44" spans="1:9" ht="30.6" customHeight="1" x14ac:dyDescent="0.3">
      <c r="A44" s="36">
        <v>43</v>
      </c>
      <c r="B44" s="15">
        <v>43503</v>
      </c>
      <c r="C44" s="19">
        <v>7.2999999999999995E-2</v>
      </c>
      <c r="D44" s="25">
        <f>投資金額!$B$2*'收益紀錄表(new) '!C44</f>
        <v>2409</v>
      </c>
      <c r="E44" s="25">
        <f>D44/投資金額!$B$3*投資金額!$B$4</f>
        <v>46.199999999999996</v>
      </c>
      <c r="F44" s="24">
        <f t="shared" si="0"/>
        <v>46.199999999999996</v>
      </c>
      <c r="G44" s="37"/>
      <c r="H44" s="33">
        <v>46</v>
      </c>
      <c r="I44" s="33"/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/>
    </row>
    <row r="46" spans="1:9" ht="30.6" customHeight="1" x14ac:dyDescent="0.3">
      <c r="A46" s="36">
        <v>45</v>
      </c>
      <c r="B46" s="15">
        <v>43517</v>
      </c>
      <c r="C46" s="19">
        <v>6.5699999999999995E-2</v>
      </c>
      <c r="D46" s="25">
        <f>投資金額!$B$2*'收益紀錄表(new) '!C46</f>
        <v>2168.1</v>
      </c>
      <c r="E46" s="25">
        <f>D46/投資金額!$B$3*投資金額!$B$4</f>
        <v>41.58</v>
      </c>
      <c r="F46" s="24">
        <f t="shared" si="0"/>
        <v>41.58</v>
      </c>
      <c r="G46" s="37"/>
      <c r="H46" s="33">
        <v>42</v>
      </c>
      <c r="I46" s="33"/>
    </row>
    <row r="47" spans="1:9" ht="30.6" customHeight="1" x14ac:dyDescent="0.3">
      <c r="A47" s="36">
        <v>46</v>
      </c>
      <c r="B47" s="15">
        <v>43524</v>
      </c>
      <c r="C47" s="19">
        <v>6.2100000000000002E-2</v>
      </c>
      <c r="D47" s="25">
        <f>投資金額!$B$2*'收益紀錄表(new) '!C47</f>
        <v>2049.3000000000002</v>
      </c>
      <c r="E47" s="25">
        <f>D47/投資金額!$B$3*投資金額!$B$4</f>
        <v>39.301643835616446</v>
      </c>
      <c r="F47" s="24">
        <f t="shared" si="0"/>
        <v>39.301643835616446</v>
      </c>
      <c r="G47" s="37" t="s">
        <v>43</v>
      </c>
      <c r="H47" s="33">
        <v>39</v>
      </c>
      <c r="I47" s="33"/>
    </row>
    <row r="48" spans="1:9" ht="61.2" x14ac:dyDescent="0.3">
      <c r="A48" s="36">
        <v>47</v>
      </c>
      <c r="B48" s="15">
        <v>43531</v>
      </c>
      <c r="C48" s="19">
        <v>6.2100000000000002E-2</v>
      </c>
      <c r="D48" s="25">
        <f>投資金額!$B$2*'收益紀錄表(new) '!C48</f>
        <v>2049.3000000000002</v>
      </c>
      <c r="E48" s="25">
        <f>D48/投資金額!$B$3*投資金額!$B$4</f>
        <v>39.301643835616446</v>
      </c>
      <c r="F48" s="24">
        <f t="shared" si="0"/>
        <v>39.301643835616446</v>
      </c>
      <c r="G48" s="37" t="s">
        <v>44</v>
      </c>
      <c r="H48" s="33">
        <v>39</v>
      </c>
      <c r="I48" s="33"/>
    </row>
    <row r="49" spans="1:9" ht="30.6" customHeight="1" x14ac:dyDescent="0.3">
      <c r="A49" s="36">
        <v>48</v>
      </c>
      <c r="B49" s="15">
        <v>43538</v>
      </c>
      <c r="C49" s="19">
        <v>6.5699999999999995E-2</v>
      </c>
      <c r="D49" s="25">
        <f>投資金額!$B$2*'收益紀錄表(new) '!C49</f>
        <v>2168.1</v>
      </c>
      <c r="E49" s="25">
        <f>D49/投資金額!$B$3*投資金額!$B$4</f>
        <v>41.58</v>
      </c>
      <c r="F49" s="24">
        <f t="shared" si="0"/>
        <v>41.58</v>
      </c>
      <c r="G49" s="37"/>
      <c r="H49" s="33">
        <v>42</v>
      </c>
      <c r="I49" s="33"/>
    </row>
    <row r="50" spans="1:9" ht="30.6" customHeight="1" x14ac:dyDescent="0.3">
      <c r="A50" s="36">
        <v>49</v>
      </c>
      <c r="B50" s="15">
        <v>43545</v>
      </c>
      <c r="C50" s="19">
        <v>6.2100000000000002E-2</v>
      </c>
      <c r="D50" s="25">
        <f>投資金額!$B$2*'收益紀錄表(new) '!C50</f>
        <v>2049.3000000000002</v>
      </c>
      <c r="E50" s="25">
        <f>D50/投資金額!$B$3*投資金額!$B$4</f>
        <v>39.301643835616446</v>
      </c>
      <c r="F50" s="24">
        <f t="shared" ref="F50" si="1">E50</f>
        <v>39.301643835616446</v>
      </c>
      <c r="G50" s="37"/>
      <c r="H50" s="33">
        <v>39</v>
      </c>
      <c r="I50" s="33"/>
    </row>
    <row r="51" spans="1:9" ht="30.6" customHeight="1" x14ac:dyDescent="0.3">
      <c r="A51" s="36">
        <v>50</v>
      </c>
      <c r="B51" s="15">
        <v>43552</v>
      </c>
      <c r="C51" s="19">
        <v>6.9400000000000003E-2</v>
      </c>
      <c r="D51" s="25">
        <f>投資金額!$B$2*'收益紀錄表(new) '!C51</f>
        <v>2290.2000000000003</v>
      </c>
      <c r="E51" s="25">
        <f>D51/投資金額!$B$3*投資金額!$B$4</f>
        <v>43.921643835616443</v>
      </c>
      <c r="F51" s="24">
        <f t="shared" si="0"/>
        <v>43.921643835616443</v>
      </c>
      <c r="G51" s="37"/>
      <c r="H51" s="33">
        <v>44</v>
      </c>
      <c r="I51" s="33"/>
    </row>
    <row r="52" spans="1:9" ht="30.6" customHeight="1" x14ac:dyDescent="0.3">
      <c r="A52" s="36">
        <v>51</v>
      </c>
      <c r="B52" s="15">
        <v>43559</v>
      </c>
      <c r="C52" s="19">
        <v>7.2999999999999995E-2</v>
      </c>
      <c r="D52" s="25">
        <f>投資金額!$B$2*'收益紀錄表(new) '!C52</f>
        <v>2409</v>
      </c>
      <c r="E52" s="25">
        <f>D52/投資金額!$B$3*投資金額!$B$4</f>
        <v>46.199999999999996</v>
      </c>
      <c r="F52" s="24">
        <f t="shared" si="0"/>
        <v>46.199999999999996</v>
      </c>
      <c r="G52" s="37"/>
      <c r="H52" s="33">
        <v>46</v>
      </c>
      <c r="I52" s="33"/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E86" sqref="E86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'!H19:H53)+1+35</f>
        <v>609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7.7758000000000008E-2</v>
      </c>
    </row>
    <row r="3" spans="1:2" ht="30.6" x14ac:dyDescent="0.3">
      <c r="A3" s="12" t="s">
        <v>18</v>
      </c>
      <c r="B3" s="13">
        <f>SUM('收益紀錄表(new) '!E2:E100)/50</f>
        <v>13.225857534246577</v>
      </c>
    </row>
    <row r="4" spans="1:2" ht="30.6" x14ac:dyDescent="0.3">
      <c r="A4" s="12" t="s">
        <v>19</v>
      </c>
      <c r="B4" s="39">
        <f>SUM('收益紀錄表(new) '!D2:D100)/50</f>
        <v>689.6339999999999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2">
        <v>1</v>
      </c>
      <c r="B2" s="43">
        <v>43209</v>
      </c>
      <c r="C2" s="41">
        <v>5.81</v>
      </c>
      <c r="D2" s="41">
        <v>174.3</v>
      </c>
      <c r="E2" s="41">
        <v>3.34</v>
      </c>
      <c r="F2" s="41"/>
      <c r="G2" s="41"/>
      <c r="H2" s="41"/>
      <c r="I2" s="54"/>
      <c r="J2" s="52" t="s">
        <v>10</v>
      </c>
      <c r="K2" s="52"/>
      <c r="L2" s="51">
        <f>SUM(C:C)/33</f>
        <v>8.4699999999999989</v>
      </c>
      <c r="M2" s="51"/>
    </row>
    <row r="3" spans="1:13" ht="15.6" thickBot="1" x14ac:dyDescent="0.35">
      <c r="A3" s="42"/>
      <c r="B3" s="43"/>
      <c r="C3" s="41"/>
      <c r="D3" s="41"/>
      <c r="E3" s="41"/>
      <c r="F3" s="41"/>
      <c r="G3" s="41"/>
      <c r="H3" s="41"/>
      <c r="I3" s="55"/>
      <c r="J3" s="52"/>
      <c r="K3" s="52"/>
      <c r="L3" s="51"/>
      <c r="M3" s="51"/>
    </row>
    <row r="4" spans="1:13" ht="15" customHeight="1" x14ac:dyDescent="0.3">
      <c r="A4" s="42">
        <v>2</v>
      </c>
      <c r="B4" s="43">
        <v>43216</v>
      </c>
      <c r="C4" s="41">
        <v>6.13</v>
      </c>
      <c r="D4" s="41">
        <v>183.9</v>
      </c>
      <c r="E4" s="41">
        <v>3.52</v>
      </c>
      <c r="F4" s="41"/>
      <c r="G4" s="41"/>
      <c r="H4" s="41"/>
      <c r="J4" s="49" t="s">
        <v>9</v>
      </c>
      <c r="K4" s="49"/>
      <c r="L4" s="50">
        <f>SUM(E:E)/33</f>
        <v>4.8678787878787873</v>
      </c>
      <c r="M4" s="50"/>
    </row>
    <row r="5" spans="1:13" ht="15" customHeight="1" x14ac:dyDescent="0.3">
      <c r="A5" s="42"/>
      <c r="B5" s="43"/>
      <c r="C5" s="41"/>
      <c r="D5" s="41"/>
      <c r="E5" s="41"/>
      <c r="F5" s="41"/>
      <c r="G5" s="41"/>
      <c r="H5" s="41"/>
      <c r="J5" s="49"/>
      <c r="K5" s="49"/>
      <c r="L5" s="50"/>
      <c r="M5" s="50"/>
    </row>
    <row r="6" spans="1:13" ht="15" customHeight="1" x14ac:dyDescent="0.3">
      <c r="A6" s="42">
        <v>3</v>
      </c>
      <c r="B6" s="43">
        <v>43223</v>
      </c>
      <c r="C6" s="41">
        <v>6.02</v>
      </c>
      <c r="D6" s="41">
        <v>180.6</v>
      </c>
      <c r="E6" s="41">
        <v>3.46</v>
      </c>
      <c r="F6" s="41"/>
      <c r="G6" s="41"/>
      <c r="H6" s="41"/>
      <c r="J6" s="49" t="s">
        <v>11</v>
      </c>
      <c r="K6" s="49"/>
      <c r="L6" s="50">
        <f>SUM(D:D)/33</f>
        <v>254.10000000000002</v>
      </c>
      <c r="M6" s="50"/>
    </row>
    <row r="7" spans="1:13" ht="15" customHeight="1" x14ac:dyDescent="0.3">
      <c r="A7" s="42"/>
      <c r="B7" s="43"/>
      <c r="C7" s="41"/>
      <c r="D7" s="41"/>
      <c r="E7" s="41"/>
      <c r="F7" s="41"/>
      <c r="G7" s="41"/>
      <c r="H7" s="41"/>
      <c r="J7" s="49"/>
      <c r="K7" s="49"/>
      <c r="L7" s="50"/>
      <c r="M7" s="50"/>
    </row>
    <row r="8" spans="1:13" ht="15" customHeight="1" x14ac:dyDescent="0.3">
      <c r="A8" s="42">
        <v>4</v>
      </c>
      <c r="B8" s="43">
        <v>43230</v>
      </c>
      <c r="C8" s="41">
        <v>5.96</v>
      </c>
      <c r="D8" s="41">
        <v>178.8</v>
      </c>
      <c r="E8" s="41">
        <v>3.42</v>
      </c>
      <c r="F8" s="41"/>
      <c r="G8" s="41"/>
      <c r="H8" s="41"/>
    </row>
    <row r="9" spans="1:13" ht="15" customHeight="1" x14ac:dyDescent="0.3">
      <c r="A9" s="42"/>
      <c r="B9" s="43"/>
      <c r="C9" s="41"/>
      <c r="D9" s="41"/>
      <c r="E9" s="41"/>
      <c r="F9" s="41"/>
      <c r="G9" s="41"/>
      <c r="H9" s="41"/>
    </row>
    <row r="10" spans="1:13" ht="15" customHeight="1" x14ac:dyDescent="0.3">
      <c r="A10" s="42">
        <v>5</v>
      </c>
      <c r="B10" s="43">
        <v>43237</v>
      </c>
      <c r="C10" s="41">
        <v>5.27</v>
      </c>
      <c r="D10" s="41">
        <v>158.1</v>
      </c>
      <c r="E10" s="41">
        <v>3.03</v>
      </c>
      <c r="F10" s="41"/>
      <c r="G10" s="41"/>
      <c r="H10" s="41"/>
    </row>
    <row r="11" spans="1:13" ht="15" customHeight="1" x14ac:dyDescent="0.3">
      <c r="A11" s="42"/>
      <c r="B11" s="43"/>
      <c r="C11" s="41"/>
      <c r="D11" s="41"/>
      <c r="E11" s="41"/>
      <c r="F11" s="41"/>
      <c r="G11" s="41"/>
      <c r="H11" s="41"/>
    </row>
    <row r="12" spans="1:13" ht="15" customHeight="1" x14ac:dyDescent="0.3">
      <c r="A12" s="42">
        <v>6</v>
      </c>
      <c r="B12" s="43">
        <v>43244</v>
      </c>
      <c r="C12" s="41">
        <v>6.13</v>
      </c>
      <c r="D12" s="41">
        <v>183.9</v>
      </c>
      <c r="E12" s="41">
        <v>3.52</v>
      </c>
      <c r="F12" s="41"/>
      <c r="G12" s="41"/>
      <c r="H12" s="41"/>
    </row>
    <row r="13" spans="1:13" ht="15" customHeight="1" x14ac:dyDescent="0.3">
      <c r="A13" s="42"/>
      <c r="B13" s="43"/>
      <c r="C13" s="41"/>
      <c r="D13" s="41"/>
      <c r="E13" s="41"/>
      <c r="F13" s="41"/>
      <c r="G13" s="41"/>
      <c r="H13" s="41"/>
    </row>
    <row r="14" spans="1:13" ht="15" customHeight="1" x14ac:dyDescent="0.3">
      <c r="A14" s="42">
        <v>7</v>
      </c>
      <c r="B14" s="43">
        <v>43251</v>
      </c>
      <c r="C14" s="41">
        <v>6.13</v>
      </c>
      <c r="D14" s="41">
        <v>183.9</v>
      </c>
      <c r="E14" s="41">
        <v>3.52</v>
      </c>
      <c r="F14" s="41"/>
      <c r="G14" s="41"/>
      <c r="H14" s="41"/>
    </row>
    <row r="15" spans="1:13" ht="15" customHeight="1" x14ac:dyDescent="0.3">
      <c r="A15" s="42"/>
      <c r="B15" s="43"/>
      <c r="C15" s="41"/>
      <c r="D15" s="41"/>
      <c r="E15" s="41"/>
      <c r="F15" s="41"/>
      <c r="G15" s="41"/>
      <c r="H15" s="41"/>
    </row>
    <row r="16" spans="1:13" ht="15" customHeight="1" x14ac:dyDescent="0.3">
      <c r="A16" s="42">
        <v>8</v>
      </c>
      <c r="B16" s="43">
        <v>43258</v>
      </c>
      <c r="C16" s="41">
        <v>6.15</v>
      </c>
      <c r="D16" s="41">
        <v>184.5</v>
      </c>
      <c r="E16" s="41">
        <v>3.53</v>
      </c>
      <c r="F16" s="41"/>
      <c r="G16" s="41"/>
      <c r="H16" s="41"/>
    </row>
    <row r="17" spans="1:8" ht="15" customHeight="1" x14ac:dyDescent="0.3">
      <c r="A17" s="42"/>
      <c r="B17" s="43"/>
      <c r="C17" s="41"/>
      <c r="D17" s="41"/>
      <c r="E17" s="41"/>
      <c r="F17" s="41"/>
      <c r="G17" s="41"/>
      <c r="H17" s="41"/>
    </row>
    <row r="18" spans="1:8" ht="15" customHeight="1" x14ac:dyDescent="0.3">
      <c r="A18" s="42">
        <v>9</v>
      </c>
      <c r="B18" s="43">
        <v>43265</v>
      </c>
      <c r="C18" s="41">
        <v>9.27</v>
      </c>
      <c r="D18" s="41">
        <v>278.10000000000002</v>
      </c>
      <c r="E18" s="41">
        <v>5.33</v>
      </c>
      <c r="F18" s="41"/>
      <c r="G18" s="41"/>
      <c r="H18" s="53" t="s">
        <v>6</v>
      </c>
    </row>
    <row r="19" spans="1:8" ht="15" customHeight="1" x14ac:dyDescent="0.3">
      <c r="A19" s="42"/>
      <c r="B19" s="43"/>
      <c r="C19" s="41"/>
      <c r="D19" s="41"/>
      <c r="E19" s="41"/>
      <c r="F19" s="41"/>
      <c r="G19" s="41"/>
      <c r="H19" s="53"/>
    </row>
    <row r="20" spans="1:8" ht="15" customHeight="1" x14ac:dyDescent="0.3">
      <c r="A20" s="42">
        <v>10</v>
      </c>
      <c r="B20" s="43">
        <v>43268</v>
      </c>
      <c r="C20" s="41">
        <v>10.130000000000001</v>
      </c>
      <c r="D20" s="41">
        <v>303.89999999999998</v>
      </c>
      <c r="E20" s="41">
        <v>5.82</v>
      </c>
      <c r="F20" s="41"/>
      <c r="G20" s="41"/>
      <c r="H20" s="41"/>
    </row>
    <row r="21" spans="1:8" ht="15" customHeight="1" x14ac:dyDescent="0.3">
      <c r="A21" s="42"/>
      <c r="B21" s="43"/>
      <c r="C21" s="41"/>
      <c r="D21" s="41"/>
      <c r="E21" s="41"/>
      <c r="F21" s="41"/>
      <c r="G21" s="41"/>
      <c r="H21" s="41"/>
    </row>
    <row r="22" spans="1:8" ht="15" customHeight="1" x14ac:dyDescent="0.3">
      <c r="A22" s="42">
        <v>11</v>
      </c>
      <c r="B22" s="43">
        <v>43279</v>
      </c>
      <c r="C22" s="41">
        <v>12.41</v>
      </c>
      <c r="D22" s="41">
        <v>372.3</v>
      </c>
      <c r="E22" s="41">
        <v>7.14</v>
      </c>
      <c r="F22" s="41"/>
      <c r="G22" s="41"/>
      <c r="H22" s="41"/>
    </row>
    <row r="23" spans="1:8" ht="15" customHeight="1" x14ac:dyDescent="0.3">
      <c r="A23" s="42"/>
      <c r="B23" s="43"/>
      <c r="C23" s="41"/>
      <c r="D23" s="41"/>
      <c r="E23" s="41"/>
      <c r="F23" s="41"/>
      <c r="G23" s="41"/>
      <c r="H23" s="41"/>
    </row>
    <row r="24" spans="1:8" ht="15" customHeight="1" x14ac:dyDescent="0.3">
      <c r="A24" s="42">
        <v>12</v>
      </c>
      <c r="B24" s="43">
        <v>43286</v>
      </c>
      <c r="C24" s="41">
        <v>19.71</v>
      </c>
      <c r="D24" s="41">
        <v>591.29999999999995</v>
      </c>
      <c r="E24" s="41">
        <v>11.34</v>
      </c>
      <c r="F24" s="41"/>
      <c r="G24" s="41"/>
      <c r="H24" s="41"/>
    </row>
    <row r="25" spans="1:8" ht="15" customHeight="1" x14ac:dyDescent="0.3">
      <c r="A25" s="42"/>
      <c r="B25" s="43"/>
      <c r="C25" s="41"/>
      <c r="D25" s="41"/>
      <c r="E25" s="41"/>
      <c r="F25" s="41"/>
      <c r="G25" s="41"/>
      <c r="H25" s="41"/>
    </row>
    <row r="26" spans="1:8" ht="15" customHeight="1" x14ac:dyDescent="0.3">
      <c r="A26" s="42">
        <v>13</v>
      </c>
      <c r="B26" s="43">
        <v>43293</v>
      </c>
      <c r="C26" s="41">
        <v>23</v>
      </c>
      <c r="D26" s="41">
        <v>690</v>
      </c>
      <c r="E26" s="41">
        <v>13.23</v>
      </c>
      <c r="F26" s="41"/>
      <c r="G26" s="41"/>
      <c r="H26" s="53" t="s">
        <v>7</v>
      </c>
    </row>
    <row r="27" spans="1:8" ht="15" customHeight="1" x14ac:dyDescent="0.3">
      <c r="A27" s="42"/>
      <c r="B27" s="43"/>
      <c r="C27" s="41"/>
      <c r="D27" s="41"/>
      <c r="E27" s="41"/>
      <c r="F27" s="41"/>
      <c r="G27" s="41"/>
      <c r="H27" s="53"/>
    </row>
    <row r="28" spans="1:8" ht="15" customHeight="1" x14ac:dyDescent="0.3">
      <c r="A28" s="42">
        <v>14</v>
      </c>
      <c r="B28" s="43">
        <v>43300</v>
      </c>
      <c r="C28" s="41">
        <v>14.97</v>
      </c>
      <c r="D28" s="41">
        <v>449.1</v>
      </c>
      <c r="E28" s="41">
        <v>8.61</v>
      </c>
      <c r="F28" s="41"/>
      <c r="G28" s="41"/>
      <c r="H28" s="41"/>
    </row>
    <row r="29" spans="1:8" ht="15" customHeight="1" x14ac:dyDescent="0.3">
      <c r="A29" s="42"/>
      <c r="B29" s="43"/>
      <c r="C29" s="41"/>
      <c r="D29" s="41"/>
      <c r="E29" s="41"/>
      <c r="F29" s="41"/>
      <c r="G29" s="41"/>
      <c r="H29" s="41"/>
    </row>
    <row r="30" spans="1:8" ht="15" customHeight="1" x14ac:dyDescent="0.3">
      <c r="A30" s="42">
        <v>15</v>
      </c>
      <c r="B30" s="43">
        <v>43307</v>
      </c>
      <c r="C30" s="41">
        <v>7.67</v>
      </c>
      <c r="D30" s="41">
        <v>230.1</v>
      </c>
      <c r="E30" s="41">
        <v>4.41</v>
      </c>
      <c r="F30" s="41"/>
      <c r="G30" s="41"/>
      <c r="H30" s="41"/>
    </row>
    <row r="31" spans="1:8" ht="15" customHeight="1" x14ac:dyDescent="0.3">
      <c r="A31" s="42"/>
      <c r="B31" s="43"/>
      <c r="C31" s="41"/>
      <c r="D31" s="41"/>
      <c r="E31" s="41"/>
      <c r="F31" s="41"/>
      <c r="G31" s="41"/>
      <c r="H31" s="41"/>
    </row>
    <row r="32" spans="1:8" ht="15" customHeight="1" x14ac:dyDescent="0.3">
      <c r="A32" s="42">
        <v>16</v>
      </c>
      <c r="B32" s="43">
        <v>43314</v>
      </c>
      <c r="C32" s="41">
        <v>8.0299999999999994</v>
      </c>
      <c r="D32" s="41">
        <v>240.9</v>
      </c>
      <c r="E32" s="41">
        <v>4.62</v>
      </c>
      <c r="F32" s="41"/>
      <c r="G32" s="41"/>
      <c r="H32" s="41"/>
    </row>
    <row r="33" spans="1:8" ht="15" customHeight="1" x14ac:dyDescent="0.3">
      <c r="A33" s="42"/>
      <c r="B33" s="43"/>
      <c r="C33" s="41"/>
      <c r="D33" s="41"/>
      <c r="E33" s="41"/>
      <c r="F33" s="41"/>
      <c r="G33" s="41"/>
      <c r="H33" s="41"/>
    </row>
    <row r="34" spans="1:8" ht="15" customHeight="1" x14ac:dyDescent="0.3">
      <c r="A34" s="42">
        <v>17</v>
      </c>
      <c r="B34" s="43">
        <v>43321</v>
      </c>
      <c r="C34" s="41">
        <v>6.21</v>
      </c>
      <c r="D34" s="41">
        <v>186.3</v>
      </c>
      <c r="E34" s="41">
        <v>3.5</v>
      </c>
      <c r="F34" s="41">
        <v>3000</v>
      </c>
      <c r="G34" s="41"/>
      <c r="H34" s="53" t="s">
        <v>8</v>
      </c>
    </row>
    <row r="35" spans="1:8" ht="15" customHeight="1" x14ac:dyDescent="0.3">
      <c r="A35" s="42"/>
      <c r="B35" s="43"/>
      <c r="C35" s="41"/>
      <c r="D35" s="41"/>
      <c r="E35" s="41"/>
      <c r="F35" s="41"/>
      <c r="G35" s="41"/>
      <c r="H35" s="53"/>
    </row>
    <row r="36" spans="1:8" ht="15" customHeight="1" x14ac:dyDescent="0.3">
      <c r="A36" s="42">
        <v>18</v>
      </c>
      <c r="B36" s="43">
        <v>43328</v>
      </c>
      <c r="C36" s="41">
        <v>6.57</v>
      </c>
      <c r="D36" s="41">
        <v>197.1</v>
      </c>
      <c r="E36" s="41">
        <v>3.78</v>
      </c>
      <c r="F36" s="41"/>
      <c r="G36" s="41">
        <v>4</v>
      </c>
      <c r="H36" s="41"/>
    </row>
    <row r="37" spans="1:8" ht="15" customHeight="1" x14ac:dyDescent="0.3">
      <c r="A37" s="42"/>
      <c r="B37" s="43"/>
      <c r="C37" s="41"/>
      <c r="D37" s="41"/>
      <c r="E37" s="41"/>
      <c r="F37" s="41"/>
      <c r="G37" s="41"/>
      <c r="H37" s="41"/>
    </row>
    <row r="38" spans="1:8" ht="15" customHeight="1" x14ac:dyDescent="0.3">
      <c r="A38" s="42">
        <v>19</v>
      </c>
      <c r="B38" s="43">
        <v>43335</v>
      </c>
      <c r="C38" s="41">
        <v>6.94</v>
      </c>
      <c r="D38" s="41">
        <v>208.2</v>
      </c>
      <c r="E38" s="41">
        <v>3.99</v>
      </c>
      <c r="F38" s="41"/>
      <c r="G38" s="41">
        <v>4</v>
      </c>
      <c r="H38" s="41"/>
    </row>
    <row r="39" spans="1:8" ht="15" customHeight="1" x14ac:dyDescent="0.3">
      <c r="A39" s="42"/>
      <c r="B39" s="43"/>
      <c r="C39" s="41"/>
      <c r="D39" s="41"/>
      <c r="E39" s="41"/>
      <c r="F39" s="41"/>
      <c r="G39" s="41"/>
      <c r="H39" s="41"/>
    </row>
    <row r="40" spans="1:8" ht="15" customHeight="1" x14ac:dyDescent="0.3">
      <c r="A40" s="42">
        <v>20</v>
      </c>
      <c r="B40" s="43">
        <v>43342</v>
      </c>
      <c r="C40" s="41">
        <v>6.21</v>
      </c>
      <c r="D40" s="41">
        <v>186.3</v>
      </c>
      <c r="E40" s="41">
        <v>3.57</v>
      </c>
      <c r="F40" s="41"/>
      <c r="G40" s="41">
        <v>4</v>
      </c>
      <c r="H40" s="41"/>
    </row>
    <row r="41" spans="1:8" ht="15" customHeight="1" x14ac:dyDescent="0.3">
      <c r="A41" s="42"/>
      <c r="B41" s="43"/>
      <c r="C41" s="41"/>
      <c r="D41" s="41"/>
      <c r="E41" s="41"/>
      <c r="F41" s="41"/>
      <c r="G41" s="41"/>
      <c r="H41" s="41"/>
    </row>
    <row r="42" spans="1:8" ht="15" customHeight="1" x14ac:dyDescent="0.3">
      <c r="A42" s="42">
        <v>21</v>
      </c>
      <c r="B42" s="43">
        <v>43349</v>
      </c>
      <c r="C42" s="41">
        <v>6.21</v>
      </c>
      <c r="D42" s="41">
        <v>186.3</v>
      </c>
      <c r="E42" s="41">
        <v>3.57</v>
      </c>
      <c r="F42" s="41"/>
      <c r="G42" s="41">
        <v>4</v>
      </c>
      <c r="H42" s="41"/>
    </row>
    <row r="43" spans="1:8" ht="15" customHeight="1" x14ac:dyDescent="0.3">
      <c r="A43" s="42"/>
      <c r="B43" s="43"/>
      <c r="C43" s="41"/>
      <c r="D43" s="41"/>
      <c r="E43" s="41"/>
      <c r="F43" s="41"/>
      <c r="G43" s="41"/>
      <c r="H43" s="41"/>
    </row>
    <row r="44" spans="1:8" ht="15" customHeight="1" x14ac:dyDescent="0.3">
      <c r="A44" s="42">
        <v>22</v>
      </c>
      <c r="B44" s="43">
        <v>43356</v>
      </c>
      <c r="C44" s="41">
        <v>7.67</v>
      </c>
      <c r="D44" s="41">
        <v>230.1</v>
      </c>
      <c r="E44" s="41">
        <v>4.41</v>
      </c>
      <c r="F44" s="41"/>
      <c r="G44" s="41">
        <v>4</v>
      </c>
      <c r="H44" s="46" t="s">
        <v>13</v>
      </c>
    </row>
    <row r="45" spans="1:8" ht="15" customHeight="1" x14ac:dyDescent="0.3">
      <c r="A45" s="42"/>
      <c r="B45" s="41"/>
      <c r="C45" s="41"/>
      <c r="D45" s="41"/>
      <c r="E45" s="41"/>
      <c r="F45" s="41"/>
      <c r="G45" s="41"/>
      <c r="H45" s="46"/>
    </row>
    <row r="46" spans="1:8" ht="15" customHeight="1" x14ac:dyDescent="0.3">
      <c r="A46" s="42">
        <v>23</v>
      </c>
      <c r="B46" s="43">
        <v>43363</v>
      </c>
      <c r="C46" s="41">
        <v>6.94</v>
      </c>
      <c r="D46" s="41">
        <v>208.2</v>
      </c>
      <c r="E46" s="41">
        <v>3.99</v>
      </c>
      <c r="F46" s="41"/>
      <c r="G46" s="41">
        <v>4</v>
      </c>
      <c r="H46" s="41"/>
    </row>
    <row r="47" spans="1:8" ht="15" customHeight="1" x14ac:dyDescent="0.3">
      <c r="A47" s="42"/>
      <c r="B47" s="41"/>
      <c r="C47" s="41"/>
      <c r="D47" s="41"/>
      <c r="E47" s="41"/>
      <c r="F47" s="41"/>
      <c r="G47" s="41"/>
      <c r="H47" s="41"/>
    </row>
    <row r="48" spans="1:8" ht="15" customHeight="1" x14ac:dyDescent="0.3">
      <c r="A48" s="42">
        <v>24</v>
      </c>
      <c r="B48" s="43">
        <v>43370</v>
      </c>
      <c r="C48" s="41">
        <v>6.57</v>
      </c>
      <c r="D48" s="41">
        <v>197.1</v>
      </c>
      <c r="E48" s="41">
        <v>3.78</v>
      </c>
      <c r="F48" s="41"/>
      <c r="G48" s="41">
        <v>4</v>
      </c>
      <c r="H48" s="41"/>
    </row>
    <row r="49" spans="1:8" ht="15" customHeight="1" x14ac:dyDescent="0.3">
      <c r="A49" s="42"/>
      <c r="B49" s="41"/>
      <c r="C49" s="41"/>
      <c r="D49" s="41"/>
      <c r="E49" s="41"/>
      <c r="F49" s="41"/>
      <c r="G49" s="41"/>
      <c r="H49" s="41"/>
    </row>
    <row r="50" spans="1:8" ht="15" customHeight="1" x14ac:dyDescent="0.3">
      <c r="A50" s="42">
        <v>25</v>
      </c>
      <c r="B50" s="43">
        <v>43377</v>
      </c>
      <c r="C50" s="41">
        <v>6.21</v>
      </c>
      <c r="D50" s="41">
        <v>186.3</v>
      </c>
      <c r="E50" s="41">
        <v>3.57</v>
      </c>
      <c r="F50" s="41"/>
      <c r="G50" s="41">
        <v>4</v>
      </c>
      <c r="H50" s="41"/>
    </row>
    <row r="51" spans="1:8" ht="15" customHeight="1" x14ac:dyDescent="0.3">
      <c r="A51" s="42"/>
      <c r="B51" s="41"/>
      <c r="C51" s="41"/>
      <c r="D51" s="41"/>
      <c r="E51" s="41"/>
      <c r="F51" s="41"/>
      <c r="G51" s="41"/>
      <c r="H51" s="41"/>
    </row>
    <row r="52" spans="1:8" ht="15" customHeight="1" x14ac:dyDescent="0.3">
      <c r="A52" s="42">
        <v>26</v>
      </c>
      <c r="B52" s="43">
        <v>43384</v>
      </c>
      <c r="C52" s="41">
        <v>6.57</v>
      </c>
      <c r="D52" s="41">
        <v>197.1</v>
      </c>
      <c r="E52" s="41">
        <v>3.78</v>
      </c>
      <c r="F52" s="41"/>
      <c r="G52" s="41">
        <v>4</v>
      </c>
      <c r="H52" s="46" t="s">
        <v>15</v>
      </c>
    </row>
    <row r="53" spans="1:8" ht="15" customHeight="1" x14ac:dyDescent="0.3">
      <c r="A53" s="42"/>
      <c r="B53" s="41"/>
      <c r="C53" s="41"/>
      <c r="D53" s="41"/>
      <c r="E53" s="41"/>
      <c r="F53" s="41"/>
      <c r="G53" s="41"/>
      <c r="H53" s="46"/>
    </row>
    <row r="54" spans="1:8" ht="15" customHeight="1" x14ac:dyDescent="0.3">
      <c r="A54" s="42">
        <v>27</v>
      </c>
      <c r="B54" s="43">
        <v>43391</v>
      </c>
      <c r="C54" s="41">
        <v>6.21</v>
      </c>
      <c r="D54" s="41">
        <v>186.3</v>
      </c>
      <c r="E54" s="41">
        <v>3.57</v>
      </c>
      <c r="F54" s="41"/>
      <c r="G54" s="41">
        <v>4</v>
      </c>
      <c r="H54" s="41"/>
    </row>
    <row r="55" spans="1:8" ht="15" customHeight="1" x14ac:dyDescent="0.3">
      <c r="A55" s="42"/>
      <c r="B55" s="41"/>
      <c r="C55" s="41"/>
      <c r="D55" s="41"/>
      <c r="E55" s="41"/>
      <c r="F55" s="41"/>
      <c r="G55" s="41"/>
      <c r="H55" s="41"/>
    </row>
    <row r="56" spans="1:8" ht="15" customHeight="1" x14ac:dyDescent="0.3">
      <c r="A56" s="42">
        <v>28</v>
      </c>
      <c r="B56" s="48">
        <v>43398</v>
      </c>
      <c r="C56" s="47">
        <v>5.84</v>
      </c>
      <c r="D56" s="47">
        <v>175.2</v>
      </c>
      <c r="E56" s="47">
        <v>3.36</v>
      </c>
      <c r="F56" s="47"/>
      <c r="G56" s="47">
        <v>3</v>
      </c>
      <c r="H56" s="47" t="s">
        <v>16</v>
      </c>
    </row>
    <row r="57" spans="1:8" x14ac:dyDescent="0.3">
      <c r="A57" s="42"/>
      <c r="B57" s="47"/>
      <c r="C57" s="47"/>
      <c r="D57" s="47"/>
      <c r="E57" s="47"/>
      <c r="F57" s="47"/>
      <c r="G57" s="47"/>
      <c r="H57" s="47"/>
    </row>
    <row r="58" spans="1:8" ht="15" customHeight="1" x14ac:dyDescent="0.3">
      <c r="A58" s="42">
        <v>29</v>
      </c>
      <c r="B58" s="43">
        <v>43405</v>
      </c>
      <c r="C58" s="41">
        <v>6.21</v>
      </c>
      <c r="D58" s="41">
        <v>186.3</v>
      </c>
      <c r="E58" s="41">
        <v>3.57</v>
      </c>
      <c r="F58" s="41"/>
      <c r="G58" s="41">
        <v>4</v>
      </c>
      <c r="H58" s="41"/>
    </row>
    <row r="59" spans="1:8" ht="15" customHeight="1" x14ac:dyDescent="0.3">
      <c r="A59" s="42"/>
      <c r="B59" s="41"/>
      <c r="C59" s="41"/>
      <c r="D59" s="41"/>
      <c r="E59" s="41"/>
      <c r="F59" s="41"/>
      <c r="G59" s="41"/>
      <c r="H59" s="41"/>
    </row>
    <row r="60" spans="1:8" ht="15" customHeight="1" x14ac:dyDescent="0.3">
      <c r="A60" s="42">
        <v>30</v>
      </c>
      <c r="B60" s="43">
        <v>43413</v>
      </c>
      <c r="C60" s="41">
        <v>5.84</v>
      </c>
      <c r="D60" s="47">
        <v>175.2</v>
      </c>
      <c r="E60" s="47">
        <v>3.36</v>
      </c>
      <c r="F60" s="47"/>
      <c r="G60" s="47">
        <v>3</v>
      </c>
      <c r="H60" s="41"/>
    </row>
    <row r="61" spans="1:8" ht="15" customHeight="1" x14ac:dyDescent="0.3">
      <c r="A61" s="42"/>
      <c r="B61" s="41"/>
      <c r="C61" s="41"/>
      <c r="D61" s="47"/>
      <c r="E61" s="47"/>
      <c r="F61" s="47"/>
      <c r="G61" s="47"/>
      <c r="H61" s="41"/>
    </row>
    <row r="62" spans="1:8" ht="15" customHeight="1" x14ac:dyDescent="0.3">
      <c r="A62" s="42">
        <v>31</v>
      </c>
      <c r="B62" s="43">
        <v>43419</v>
      </c>
      <c r="C62" s="41">
        <v>5.48</v>
      </c>
      <c r="D62" s="47">
        <v>164.4</v>
      </c>
      <c r="E62" s="47">
        <v>3.15</v>
      </c>
      <c r="F62" s="47"/>
      <c r="G62" s="47">
        <v>3</v>
      </c>
      <c r="H62" s="41"/>
    </row>
    <row r="63" spans="1:8" ht="15" customHeight="1" x14ac:dyDescent="0.3">
      <c r="A63" s="42"/>
      <c r="B63" s="41"/>
      <c r="C63" s="41"/>
      <c r="D63" s="47"/>
      <c r="E63" s="47"/>
      <c r="F63" s="47"/>
      <c r="G63" s="47"/>
      <c r="H63" s="41"/>
    </row>
    <row r="64" spans="1:8" ht="15" customHeight="1" x14ac:dyDescent="0.3">
      <c r="A64" s="42">
        <v>32</v>
      </c>
      <c r="B64" s="43">
        <v>43426</v>
      </c>
      <c r="C64" s="41">
        <v>6.21</v>
      </c>
      <c r="D64" s="41">
        <v>186.3</v>
      </c>
      <c r="E64" s="41">
        <v>3.57</v>
      </c>
      <c r="F64" s="41"/>
      <c r="G64" s="41">
        <v>4</v>
      </c>
      <c r="H64" s="41"/>
    </row>
    <row r="65" spans="1:10" ht="15" customHeight="1" x14ac:dyDescent="0.3">
      <c r="A65" s="42"/>
      <c r="B65" s="41"/>
      <c r="C65" s="41"/>
      <c r="D65" s="41"/>
      <c r="E65" s="41"/>
      <c r="F65" s="41"/>
      <c r="G65" s="41"/>
      <c r="H65" s="41"/>
    </row>
    <row r="66" spans="1:10" ht="15" customHeight="1" x14ac:dyDescent="0.3">
      <c r="A66" s="42">
        <v>33</v>
      </c>
      <c r="B66" s="43">
        <v>43433</v>
      </c>
      <c r="C66" s="41">
        <v>6.57</v>
      </c>
      <c r="D66" s="41">
        <v>197.1</v>
      </c>
      <c r="E66" s="41">
        <v>3.78</v>
      </c>
      <c r="F66" s="41"/>
      <c r="G66" s="41">
        <v>4</v>
      </c>
      <c r="H66" s="41"/>
    </row>
    <row r="67" spans="1:10" ht="15" customHeight="1" x14ac:dyDescent="0.3">
      <c r="A67" s="42"/>
      <c r="B67" s="41"/>
      <c r="C67" s="41"/>
      <c r="D67" s="41"/>
      <c r="E67" s="41"/>
      <c r="F67" s="41"/>
      <c r="G67" s="41"/>
      <c r="H67" s="41"/>
    </row>
    <row r="68" spans="1:10" x14ac:dyDescent="0.3">
      <c r="A68" s="42">
        <v>33</v>
      </c>
      <c r="B68" s="43">
        <v>43440</v>
      </c>
      <c r="C68" s="41">
        <v>5.48</v>
      </c>
      <c r="D68" s="47">
        <v>164.4</v>
      </c>
      <c r="E68" s="47">
        <v>3.15</v>
      </c>
      <c r="F68" s="47"/>
      <c r="G68" s="47">
        <v>3</v>
      </c>
      <c r="H68" s="41"/>
    </row>
    <row r="69" spans="1:10" x14ac:dyDescent="0.3">
      <c r="A69" s="42"/>
      <c r="B69" s="41"/>
      <c r="C69" s="41"/>
      <c r="D69" s="47"/>
      <c r="E69" s="47"/>
      <c r="F69" s="47"/>
      <c r="G69" s="47"/>
      <c r="H69" s="41"/>
    </row>
    <row r="70" spans="1:10" ht="15" customHeight="1" x14ac:dyDescent="0.3">
      <c r="A70" s="42">
        <v>33</v>
      </c>
      <c r="B70" s="43">
        <v>43447</v>
      </c>
      <c r="C70" s="41">
        <v>6.57</v>
      </c>
      <c r="D70" s="41">
        <v>197.1</v>
      </c>
      <c r="E70" s="41">
        <v>3.78</v>
      </c>
      <c r="F70" s="41"/>
      <c r="G70" s="41">
        <v>4</v>
      </c>
      <c r="H70" s="46" t="s">
        <v>17</v>
      </c>
      <c r="J70" s="4">
        <v>43441</v>
      </c>
    </row>
    <row r="71" spans="1:10" ht="15" customHeight="1" x14ac:dyDescent="0.3">
      <c r="A71" s="42"/>
      <c r="B71" s="41"/>
      <c r="C71" s="41"/>
      <c r="D71" s="41"/>
      <c r="E71" s="41"/>
      <c r="F71" s="41"/>
      <c r="G71" s="41"/>
      <c r="H71" s="46"/>
    </row>
    <row r="72" spans="1:10" x14ac:dyDescent="0.3">
      <c r="A72" s="42">
        <v>34</v>
      </c>
      <c r="B72" s="43">
        <v>43454</v>
      </c>
      <c r="C72" s="41">
        <v>6.21</v>
      </c>
      <c r="D72" s="41">
        <v>186.3</v>
      </c>
      <c r="E72" s="41">
        <v>3.57</v>
      </c>
      <c r="F72" s="41"/>
      <c r="G72" s="41">
        <v>4</v>
      </c>
      <c r="H72" s="44"/>
    </row>
    <row r="73" spans="1:10" x14ac:dyDescent="0.3">
      <c r="A73" s="42"/>
      <c r="B73" s="41"/>
      <c r="C73" s="41"/>
      <c r="D73" s="41"/>
      <c r="E73" s="41"/>
      <c r="F73" s="41"/>
      <c r="G73" s="41"/>
      <c r="H73" s="45"/>
    </row>
  </sheetData>
  <mergeCells count="296"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2019-04-07T15:56:24Z</dcterms:modified>
</cp:coreProperties>
</file>