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15960" windowWidth="22260" windowHeight="12648" activeTab="1" xr2:uid="{00000000-000D-0000-FFFF-FFFF00000000}"/>
  </bookViews>
  <sheets>
    <sheet name="收益紀錄表(new)" sheetId="2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2" i="3" l="1"/>
  <c r="D51" i="2" l="1"/>
  <c r="E51" i="2" s="1"/>
  <c r="F51" i="2" s="1"/>
  <c r="D52" i="2"/>
  <c r="E52" i="2" s="1"/>
  <c r="F52" i="2" s="1"/>
  <c r="D53" i="2"/>
  <c r="E53" i="2" s="1"/>
  <c r="F53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B4" i="3" l="1"/>
  <c r="L6" i="1"/>
  <c r="L4" i="1"/>
  <c r="L2" i="1"/>
  <c r="B3" i="3" l="1"/>
</calcChain>
</file>

<file path=xl/sharedStrings.xml><?xml version="1.0" encoding="utf-8"?>
<sst xmlns="http://schemas.openxmlformats.org/spreadsheetml/2006/main" count="48" uniqueCount="41">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</sst>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2" fontId="0" fillId="0" borderId="0" xfId="0" applyNumberFormat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'收益紀錄表(new)'!$C$2:$C$50</c:f>
              <c:numCache>
                <c:formatCode>0.00%</c:formatCode>
                <c:ptCount val="49"/>
                <c:pt idx="0">
                  <c:v>5.8099999999999999E-2</c:v>
                </c:pt>
                <c:pt idx="1">
                  <c:v>6.13E-2</c:v>
                </c:pt>
                <c:pt idx="2">
                  <c:v>6.0199999999999997E-2</c:v>
                </c:pt>
                <c:pt idx="3">
                  <c:v>5.96E-2</c:v>
                </c:pt>
                <c:pt idx="4">
                  <c:v>5.2699999999999997E-2</c:v>
                </c:pt>
                <c:pt idx="5">
                  <c:v>6.13E-2</c:v>
                </c:pt>
                <c:pt idx="6">
                  <c:v>6.13E-2</c:v>
                </c:pt>
                <c:pt idx="7">
                  <c:v>6.1499999999999999E-2</c:v>
                </c:pt>
                <c:pt idx="8">
                  <c:v>9.2700000000000005E-2</c:v>
                </c:pt>
                <c:pt idx="9">
                  <c:v>0.1013</c:v>
                </c:pt>
                <c:pt idx="10">
                  <c:v>0.1241</c:v>
                </c:pt>
                <c:pt idx="11">
                  <c:v>0.1971</c:v>
                </c:pt>
                <c:pt idx="12">
                  <c:v>0.23</c:v>
                </c:pt>
                <c:pt idx="13">
                  <c:v>0.1497</c:v>
                </c:pt>
                <c:pt idx="14">
                  <c:v>7.6700000000000004E-2</c:v>
                </c:pt>
                <c:pt idx="15">
                  <c:v>8.0299999999999996E-2</c:v>
                </c:pt>
                <c:pt idx="16">
                  <c:v>6.2100000000000002E-2</c:v>
                </c:pt>
                <c:pt idx="17">
                  <c:v>6.5699999999999995E-2</c:v>
                </c:pt>
                <c:pt idx="18">
                  <c:v>6.9400000000000003E-2</c:v>
                </c:pt>
                <c:pt idx="19">
                  <c:v>6.2100000000000002E-2</c:v>
                </c:pt>
                <c:pt idx="20">
                  <c:v>6.2100000000000002E-2</c:v>
                </c:pt>
                <c:pt idx="21">
                  <c:v>7.6700000000000004E-2</c:v>
                </c:pt>
                <c:pt idx="22">
                  <c:v>6.9400000000000003E-2</c:v>
                </c:pt>
                <c:pt idx="23">
                  <c:v>6.5699999999999995E-2</c:v>
                </c:pt>
                <c:pt idx="24">
                  <c:v>6.2100000000000002E-2</c:v>
                </c:pt>
                <c:pt idx="25">
                  <c:v>6.5699999999999995E-2</c:v>
                </c:pt>
                <c:pt idx="26">
                  <c:v>6.2100000000000002E-2</c:v>
                </c:pt>
                <c:pt idx="27">
                  <c:v>5.8400000000000001E-2</c:v>
                </c:pt>
                <c:pt idx="28">
                  <c:v>6.2100000000000002E-2</c:v>
                </c:pt>
                <c:pt idx="29">
                  <c:v>5.8400000000000001E-2</c:v>
                </c:pt>
                <c:pt idx="30">
                  <c:v>5.4800000000000001E-2</c:v>
                </c:pt>
                <c:pt idx="31">
                  <c:v>6.2100000000000002E-2</c:v>
                </c:pt>
                <c:pt idx="32">
                  <c:v>6.5699999999999995E-2</c:v>
                </c:pt>
                <c:pt idx="33">
                  <c:v>5.4800000000000001E-2</c:v>
                </c:pt>
                <c:pt idx="34">
                  <c:v>6.5699999999999995E-2</c:v>
                </c:pt>
                <c:pt idx="35">
                  <c:v>6.2100000000000002E-2</c:v>
                </c:pt>
                <c:pt idx="36">
                  <c:v>8.0299999999999996E-2</c:v>
                </c:pt>
                <c:pt idx="37">
                  <c:v>8.0299999999999996E-2</c:v>
                </c:pt>
                <c:pt idx="38">
                  <c:v>8.4000000000000005E-2</c:v>
                </c:pt>
                <c:pt idx="39">
                  <c:v>8.7599999999999997E-2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一年收益</a:t>
            </a:r>
            <a:r>
              <a:rPr lang="en-US" altLang="zh-TW"/>
              <a:t>(365</a:t>
            </a:r>
            <a:r>
              <a:rPr lang="zh-TW" altLang="en-US"/>
              <a:t>天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'收益紀錄表(new)'!$D$2</c:f>
              <c:numCache>
                <c:formatCode>_("$"* #,##0.00_);_("$"* \(#,##0.00\);_("$"* "-"??_);_(@_)</c:formatCode>
                <c:ptCount val="1"/>
                <c:pt idx="0">
                  <c:v>174.29999999999998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7-4335-8140-A7DC91C194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'收益紀錄表(new)'!$D$3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7-4335-8140-A7DC91C194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'收益紀錄表(new)'!$D$4</c:f>
              <c:numCache>
                <c:formatCode>_("$"* #,##0.00_);_("$"* \(#,##0.00\);_("$"* "-"??_);_(@_)</c:formatCode>
                <c:ptCount val="1"/>
                <c:pt idx="0">
                  <c:v>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7-4335-8140-A7DC91C194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'收益紀錄表(new)'!$D$5</c:f>
              <c:numCache>
                <c:formatCode>_("$"* #,##0.00_);_("$"* \(#,##0.00\);_("$"* "-"??_);_(@_)</c:formatCode>
                <c:ptCount val="1"/>
                <c:pt idx="0">
                  <c:v>178.8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7-4335-8140-A7DC91C194C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'收益紀錄表(new)'!$D$6</c:f>
              <c:numCache>
                <c:formatCode>_("$"* #,##0.00_);_("$"* \(#,##0.00\);_("$"* "-"??_);_(@_)</c:formatCode>
                <c:ptCount val="1"/>
                <c:pt idx="0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7-4335-8140-A7DC91C194C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'收益紀錄表(new)'!$D$7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7-4335-8140-A7DC91C194C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'收益紀錄表(new)'!$D$8</c:f>
              <c:numCache>
                <c:formatCode>_("$"* #,##0.00_);_("$"* \(#,##0.00\);_("$"* "-"??_);_(@_)</c:formatCode>
                <c:ptCount val="1"/>
                <c:pt idx="0">
                  <c:v>183.9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7-4335-8140-A7DC91C194C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'收益紀錄表(new)'!$D$9</c:f>
              <c:numCache>
                <c:formatCode>_("$"* #,##0.00_);_("$"* \(#,##0.00\);_("$"* "-"??_);_(@_)</c:formatCode>
                <c:ptCount val="1"/>
                <c:pt idx="0">
                  <c:v>184.5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D7-4335-8140-A7DC91C194C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'收益紀錄表(new)'!$D$10</c:f>
              <c:numCache>
                <c:formatCode>_("$"* #,##0.00_);_("$"* \(#,##0.00\);_("$"* "-"??_);_(@_)</c:formatCode>
                <c:ptCount val="1"/>
                <c:pt idx="0">
                  <c:v>278.10000000000002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7-4335-8140-A7DC91C194C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'收益紀錄表(new)'!$D$11</c:f>
              <c:numCache>
                <c:formatCode>_("$"* #,##0.00_);_("$"* \(#,##0.00\);_("$"* "-"??_);_(@_)</c:formatCode>
                <c:ptCount val="1"/>
                <c:pt idx="0">
                  <c:v>303.89999999999998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7-4335-8140-A7DC91C194C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'收益紀錄表(new)'!$D$12</c:f>
              <c:numCache>
                <c:formatCode>_("$"* #,##0.00_);_("$"* \(#,##0.00\);_("$"* "-"??_);_(@_)</c:formatCode>
                <c:ptCount val="1"/>
                <c:pt idx="0">
                  <c:v>372.3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335-8140-A7DC91C194C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'收益紀錄表(new)'!$D$13</c:f>
              <c:numCache>
                <c:formatCode>_("$"* #,##0.00_);_("$"* \(#,##0.00\);_("$"* "-"??_);_(@_)</c:formatCode>
                <c:ptCount val="1"/>
                <c:pt idx="0">
                  <c:v>591.29999999999995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7-4335-8140-A7DC91C194C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'收益紀錄表(new)'!$D$14</c:f>
              <c:numCache>
                <c:formatCode>_("$"* #,##0.00_);_("$"* \(#,##0.00\);_("$"* "-"??_);_(@_)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D7-4335-8140-A7DC91C194C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'收益紀錄表(new)'!$D$15</c:f>
              <c:numCache>
                <c:formatCode>_("$"* #,##0.00_);_("$"* \(#,##0.00\);_("$"* "-"??_);_(@_)</c:formatCode>
                <c:ptCount val="1"/>
                <c:pt idx="0">
                  <c:v>449.1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D7-4335-8140-A7DC91C194C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'收益紀錄表(new)'!$D$16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D7-4335-8140-A7DC91C194C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'收益紀錄表(new)'!$D$17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D7-4335-8140-A7DC91C194C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D7-4335-8140-A7DC91C194C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'收益紀錄表(new)'!$D$19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D7-4335-8140-A7DC91C194C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'收益紀錄表(new)'!$D$20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D7-4335-8140-A7DC91C194C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'收益紀錄表(new)'!$D$21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D7-4335-8140-A7DC91C194C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'收益紀錄表(new)'!$D$22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D7-4335-8140-A7DC91C194C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'收益紀錄表(new)'!$D$23</c:f>
              <c:numCache>
                <c:formatCode>_("$"* #,##0.00_);_("$"* \(#,##0.00\);_("$"* "-"??_);_(@_)</c:formatCode>
                <c:ptCount val="1"/>
                <c:pt idx="0">
                  <c:v>230.10000000000002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D7-4335-8140-A7DC91C194C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'收益紀錄表(new)'!$D$24</c:f>
              <c:numCache>
                <c:formatCode>_("$"* #,##0.00_);_("$"* \(#,##0.00\);_("$"* "-"??_);_(@_)</c:formatCode>
                <c:ptCount val="1"/>
                <c:pt idx="0">
                  <c:v>208.20000000000002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D7-4335-8140-A7DC91C194C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'收益紀錄表(new)'!$D$25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D7-4335-8140-A7DC91C194C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'收益紀錄表(new)'!$D$26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D7-4335-8140-A7DC91C194C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'收益紀錄表(new)'!$D$27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D7-4335-8140-A7DC91C194C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'收益紀錄表(new)'!$D$28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D7-4335-8140-A7DC91C194C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'收益紀錄表(new)'!$D$29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D7-4335-8140-A7DC91C194C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'收益紀錄表(new)'!$D$30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AD7-4335-8140-A7DC91C194C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'收益紀錄表(new)'!$D$31</c:f>
              <c:numCache>
                <c:formatCode>_("$"* #,##0.00_);_("$"* \(#,##0.00\);_("$"* "-"??_);_(@_)</c:formatCode>
                <c:ptCount val="1"/>
                <c:pt idx="0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D7-4335-8140-A7DC91C194C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'收益紀錄表(new)'!$D$32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AD7-4335-8140-A7DC91C194C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'收益紀錄表(new)'!$D$33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D7-4335-8140-A7DC91C194C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'收益紀錄表(new)'!$D$34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AD7-4335-8140-A7DC91C194C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'收益紀錄表(new)'!$D$35</c:f>
              <c:numCache>
                <c:formatCode>_("$"* #,##0.00_);_("$"* \(#,##0.00\);_("$"* "-"??_);_(@_)</c:formatCode>
                <c:ptCount val="1"/>
                <c:pt idx="0">
                  <c:v>164.4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D7-4335-8140-A7DC91C194C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'收益紀錄表(new)'!$D$36</c:f>
              <c:numCache>
                <c:formatCode>_("$"* #,##0.00_);_("$"* \(#,##0.00\);_("$"* "-"??_);_(@_)</c:formatCode>
                <c:ptCount val="1"/>
                <c:pt idx="0">
                  <c:v>197.1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AD7-4335-8140-A7DC91C194C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'收益紀錄表(new)'!$D$37</c:f>
              <c:numCache>
                <c:formatCode>_("$"* #,##0.00_);_("$"* \(#,##0.00\);_("$"* "-"??_);_(@_)</c:formatCode>
                <c:ptCount val="1"/>
                <c:pt idx="0">
                  <c:v>186.3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D7-4335-8140-A7DC91C194C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'收益紀錄表(new)'!$D$38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D7-4335-8140-A7DC91C194C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'收益紀錄表(new)'!$D$39</c:f>
              <c:numCache>
                <c:formatCode>_("$"* #,##0.00_);_("$"* \(#,##0.00\);_("$"* "-"??_);_(@_)</c:formatCode>
                <c:ptCount val="1"/>
                <c:pt idx="0">
                  <c:v>240.89999999999998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D7-4335-8140-A7DC91C194C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'收益紀錄表(new)'!$D$40</c:f>
              <c:numCache>
                <c:formatCode>_("$"* #,##0.00_);_("$"* \(#,##0.00\);_("$"* "-"??_);_(@_)</c:formatCode>
                <c:ptCount val="1"/>
                <c:pt idx="0">
                  <c:v>252.00000000000003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D7-4335-8140-A7DC91C194C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'收益紀錄表(new)'!$D$41</c:f>
              <c:numCache>
                <c:formatCode>_("$"* #,##0.00_);_("$"* \(#,##0.00\);_("$"* "-"??_);_(@_)</c:formatCode>
                <c:ptCount val="1"/>
                <c:pt idx="0">
                  <c:v>262.8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D7-4335-8140-A7DC91C194C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D7-4335-8140-A7DC91C194C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D7-4335-8140-A7DC91C194C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D7-4335-8140-A7DC91C194C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D7-4335-8140-A7DC91C194C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D7-4335-8140-A7DC91C194C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AD7-4335-8140-A7DC91C194C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AD7-4335-8140-A7DC91C194C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AD7-4335-8140-A7DC91C194C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AD7-4335-8140-A7DC91C194C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AD7-4335-8140-A7DC91C194C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AD7-4335-8140-A7DC91C194C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'收益紀錄表(new)'!$D$53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AD7-4335-8140-A7DC91C1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559008"/>
        <c:axId val="608553104"/>
      </c:barChart>
      <c:catAx>
        <c:axId val="6085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3104"/>
        <c:crosses val="autoZero"/>
        <c:auto val="1"/>
        <c:lblAlgn val="ctr"/>
        <c:lblOffset val="100"/>
        <c:noMultiLvlLbl val="0"/>
      </c:catAx>
      <c:valAx>
        <c:axId val="608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5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七天收益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'收益紀錄表(new)'!$E$2</c:f>
              <c:numCache>
                <c:formatCode>_("$"* #,##0.00_);_("$"* \(#,##0.00\);_("$"* "-"??_);_(@_)</c:formatCode>
                <c:ptCount val="1"/>
                <c:pt idx="0">
                  <c:v>3.3427397260273972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3-4581-BFD3-503930AA0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'收益紀錄表(new)'!$E$3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3-4581-BFD3-503930AA04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'收益紀錄表(new)'!$E$4</c:f>
              <c:numCache>
                <c:formatCode>_("$"* #,##0.00_);_("$"* \(#,##0.00\);_("$"* "-"??_);_(@_)</c:formatCode>
                <c:ptCount val="1"/>
                <c:pt idx="0">
                  <c:v>3.4635616438356163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3-4581-BFD3-503930AA04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'收益紀錄表(new)'!$E$5</c:f>
              <c:numCache>
                <c:formatCode>_("$"* #,##0.00_);_("$"* \(#,##0.00\);_("$"* "-"??_);_(@_)</c:formatCode>
                <c:ptCount val="1"/>
                <c:pt idx="0">
                  <c:v>3.429041095890411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3-4581-BFD3-503930AA04F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'收益紀錄表(new)'!$E$6</c:f>
              <c:numCache>
                <c:formatCode>_("$"* #,##0.00_);_("$"* \(#,##0.00\);_("$"* "-"??_);_(@_)</c:formatCode>
                <c:ptCount val="1"/>
                <c:pt idx="0">
                  <c:v>3.0320547945205476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3-4581-BFD3-503930AA04F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'收益紀錄表(new)'!$E$7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3-4581-BFD3-503930AA04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'收益紀錄表(new)'!$E$8</c:f>
              <c:numCache>
                <c:formatCode>_("$"* #,##0.00_);_("$"* \(#,##0.00\);_("$"* "-"??_);_(@_)</c:formatCode>
                <c:ptCount val="1"/>
                <c:pt idx="0">
                  <c:v>3.5268493150684934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3-4581-BFD3-503930AA04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'收益紀錄表(new)'!$E$9</c:f>
              <c:numCache>
                <c:formatCode>_("$"* #,##0.00_);_("$"* \(#,##0.00\);_("$"* "-"??_);_(@_)</c:formatCode>
                <c:ptCount val="1"/>
                <c:pt idx="0">
                  <c:v>3.5383561643835613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3-4581-BFD3-503930AA04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'收益紀錄表(new)'!$E$10</c:f>
              <c:numCache>
                <c:formatCode>_("$"* #,##0.00_);_("$"* \(#,##0.00\);_("$"* "-"??_);_(@_)</c:formatCode>
                <c:ptCount val="1"/>
                <c:pt idx="0">
                  <c:v>5.3334246575342465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3-4581-BFD3-503930AA04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'收益紀錄表(new)'!$E$11</c:f>
              <c:numCache>
                <c:formatCode>_("$"* #,##0.00_);_("$"* \(#,##0.00\);_("$"* "-"??_);_(@_)</c:formatCode>
                <c:ptCount val="1"/>
                <c:pt idx="0">
                  <c:v>5.8282191780821915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3-4581-BFD3-503930AA04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'收益紀錄表(new)'!$E$12</c:f>
              <c:numCache>
                <c:formatCode>_("$"* #,##0.00_);_("$"* \(#,##0.00\);_("$"* "-"??_);_(@_)</c:formatCode>
                <c:ptCount val="1"/>
                <c:pt idx="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13-4581-BFD3-503930AA04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'收益紀錄表(new)'!$E$13</c:f>
              <c:numCache>
                <c:formatCode>_("$"* #,##0.00_);_("$"* \(#,##0.00\);_("$"* "-"??_);_(@_)</c:formatCode>
                <c:ptCount val="1"/>
                <c:pt idx="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13-4581-BFD3-503930AA04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'收益紀錄表(new)'!$E$14</c:f>
              <c:numCache>
                <c:formatCode>_("$"* #,##0.00_);_("$"* \(#,##0.00\);_("$"* "-"??_);_(@_)</c:formatCode>
                <c:ptCount val="1"/>
                <c:pt idx="0">
                  <c:v>13.232876712328768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13-4581-BFD3-503930AA04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'收益紀錄表(new)'!$E$15</c:f>
              <c:numCache>
                <c:formatCode>_("$"* #,##0.00_);_("$"* \(#,##0.00\);_("$"* "-"??_);_(@_)</c:formatCode>
                <c:ptCount val="1"/>
                <c:pt idx="0">
                  <c:v>8.6128767123287684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13-4581-BFD3-503930AA04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'收益紀錄表(new)'!$E$16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13-4581-BFD3-503930AA04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'收益紀錄表(new)'!$E$17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13-4581-BFD3-503930AA04F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13-4581-BFD3-503930AA04F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'收益紀錄表(new)'!$E$19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13-4581-BFD3-503930AA04F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'收益紀錄表(new)'!$E$20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13-4581-BFD3-503930AA04F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'收益紀錄表(new)'!$E$21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13-4581-BFD3-503930AA04F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'收益紀錄表(new)'!$E$22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13-4581-BFD3-503930AA04F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'收益紀錄表(new)'!$E$23</c:f>
              <c:numCache>
                <c:formatCode>_("$"* #,##0.00_);_("$"* \(#,##0.00\);_("$"* "-"??_);_(@_)</c:formatCode>
                <c:ptCount val="1"/>
                <c:pt idx="0">
                  <c:v>4.4128767123287682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13-4581-BFD3-503930AA04F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'收益紀錄表(new)'!$E$24</c:f>
              <c:numCache>
                <c:formatCode>_("$"* #,##0.00_);_("$"* \(#,##0.00\);_("$"* "-"??_);_(@_)</c:formatCode>
                <c:ptCount val="1"/>
                <c:pt idx="0">
                  <c:v>3.9928767123287674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13-4581-BFD3-503930AA04F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'收益紀錄表(new)'!$E$25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13-4581-BFD3-503930AA04F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'收益紀錄表(new)'!$E$26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D13-4581-BFD3-503930AA04F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'收益紀錄表(new)'!$E$27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13-4581-BFD3-503930AA04F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'收益紀錄表(new)'!$E$28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D13-4581-BFD3-503930AA04F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'收益紀錄表(new)'!$E$29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13-4581-BFD3-503930AA04F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'收益紀錄表(new)'!$E$30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D13-4581-BFD3-503930AA04F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'收益紀錄表(new)'!$E$31</c:f>
              <c:numCache>
                <c:formatCode>_("$"* #,##0.00_);_("$"* \(#,##0.00\);_("$"* "-"??_);_(@_)</c:formatCode>
                <c:ptCount val="1"/>
                <c:pt idx="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13-4581-BFD3-503930AA04F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'收益紀錄表(new)'!$E$32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13-4581-BFD3-503930AA04F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'收益紀錄表(new)'!$E$33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13-4581-BFD3-503930AA04F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'收益紀錄表(new)'!$E$34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D13-4581-BFD3-503930AA04F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'收益紀錄表(new)'!$E$35</c:f>
              <c:numCache>
                <c:formatCode>_("$"* #,##0.00_);_("$"* \(#,##0.00\);_("$"* "-"??_);_(@_)</c:formatCode>
                <c:ptCount val="1"/>
                <c:pt idx="0">
                  <c:v>3.1528767123287671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13-4581-BFD3-503930AA04F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'收益紀錄表(new)'!$E$36</c:f>
              <c:numCache>
                <c:formatCode>_("$"* #,##0.00_);_("$"* \(#,##0.00\);_("$"* "-"??_);_(@_)</c:formatCode>
                <c:ptCount val="1"/>
                <c:pt idx="0">
                  <c:v>3.7800000000000002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D13-4581-BFD3-503930AA04F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'收益紀錄表(new)'!$E$37</c:f>
              <c:numCache>
                <c:formatCode>_("$"* #,##0.00_);_("$"* \(#,##0.00\);_("$"* "-"??_);_(@_)</c:formatCode>
                <c:ptCount val="1"/>
                <c:pt idx="0">
                  <c:v>3.572876712328767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13-4581-BFD3-503930AA04F7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'收益紀錄表(new)'!$E$38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13-4581-BFD3-503930AA04F7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'收益紀錄表(new)'!$E$39</c:f>
              <c:numCache>
                <c:formatCode>_("$"* #,##0.00_);_("$"* \(#,##0.00\);_("$"* "-"??_);_(@_)</c:formatCode>
                <c:ptCount val="1"/>
                <c:pt idx="0">
                  <c:v>4.6199999999999992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13-4581-BFD3-503930AA04F7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'收益紀錄表(new)'!$E$40</c:f>
              <c:numCache>
                <c:formatCode>_("$"* #,##0.00_);_("$"* \(#,##0.00\);_("$"* "-"??_);_(@_)</c:formatCode>
                <c:ptCount val="1"/>
                <c:pt idx="0">
                  <c:v>4.8328767123287673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13-4581-BFD3-503930AA04F7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'收益紀錄表(new)'!$E$41</c:f>
              <c:numCache>
                <c:formatCode>_("$"* #,##0.00_);_("$"* \(#,##0.00\);_("$"* "-"??_);_(@_)</c:formatCode>
                <c:ptCount val="1"/>
                <c:pt idx="0">
                  <c:v>5.0400000000000009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13-4581-BFD3-503930AA04F7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13-4581-BFD3-503930AA04F7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13-4581-BFD3-503930AA04F7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'收益紀錄表(new)'!$E$44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13-4581-BFD3-503930AA04F7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13-4581-BFD3-503930AA04F7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'收益紀錄表(new)'!$E$46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13-4581-BFD3-503930AA04F7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'收益紀錄表(new)'!$E$47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D13-4581-BFD3-503930AA04F7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'收益紀錄表(new)'!$E$48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D13-4581-BFD3-503930AA04F7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'收益紀錄表(new)'!$E$49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D13-4581-BFD3-503930AA04F7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'收益紀錄表(new)'!$E$50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D13-4581-BFD3-503930AA04F7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'收益紀錄表(new)'!$E$51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D13-4581-BFD3-503930AA04F7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'收益紀錄表(new)'!$E$52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13-4581-BFD3-503930AA04F7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'收益紀錄表(new)'!$E$53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D13-4581-BFD3-503930A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40672"/>
        <c:axId val="608735752"/>
      </c:barChart>
      <c:catAx>
        <c:axId val="608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35752"/>
        <c:crosses val="autoZero"/>
        <c:auto val="1"/>
        <c:lblAlgn val="ctr"/>
        <c:lblOffset val="100"/>
        <c:noMultiLvlLbl val="0"/>
      </c:catAx>
      <c:valAx>
        <c:axId val="6087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7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293913</xdr:colOff>
      <xdr:row>37</xdr:row>
      <xdr:rowOff>185057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B94A1C-BE0D-49B5-9D85-CFE3147A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318654</xdr:colOff>
      <xdr:row>59</xdr:row>
      <xdr:rowOff>110837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0B1702-8CF7-42F9-90FD-06CAE42B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FD35-16DC-4140-9969-91D57CC1FD2A}">
  <dimension ref="A1:I53"/>
  <sheetViews>
    <sheetView zoomScale="55" zoomScaleNormal="55" workbookViewId="0">
      <pane ySplit="1" topLeftCell="A32" activePane="bottomLeft" state="frozen"/>
      <selection pane="bottomLeft" activeCell="C54" sqref="C54"/>
    </sheetView>
  </sheetViews>
  <sheetFormatPr defaultColWidth="15.5" defaultRowHeight="49.95" customHeight="1" x14ac:dyDescent="0.3"/>
  <cols>
    <col min="1" max="1" width="13.5" style="15" bestFit="1" customWidth="1"/>
    <col min="2" max="2" width="34.5" style="23" bestFit="1" customWidth="1"/>
    <col min="3" max="3" width="33.875" style="27" bestFit="1" customWidth="1"/>
    <col min="4" max="4" width="43.125" style="36" customWidth="1"/>
    <col min="5" max="5" width="37.875" style="36" bestFit="1" customWidth="1"/>
    <col min="6" max="6" width="36.25" style="34" bestFit="1" customWidth="1"/>
    <col min="7" max="7" width="74" style="15" customWidth="1"/>
    <col min="8" max="8" width="70.75" style="41" bestFit="1" customWidth="1"/>
  </cols>
  <sheetData>
    <row r="1" spans="1:8" ht="49.95" customHeight="1" x14ac:dyDescent="0.3">
      <c r="A1" s="3" t="s">
        <v>20</v>
      </c>
      <c r="B1" s="20" t="s">
        <v>0</v>
      </c>
      <c r="C1" s="24" t="s">
        <v>39</v>
      </c>
      <c r="D1" s="35" t="s">
        <v>38</v>
      </c>
      <c r="E1" s="35" t="s">
        <v>35</v>
      </c>
      <c r="F1" s="33" t="s">
        <v>12</v>
      </c>
      <c r="G1" s="3" t="s">
        <v>36</v>
      </c>
      <c r="H1" s="39" t="s">
        <v>37</v>
      </c>
    </row>
    <row r="2" spans="1:8" ht="30.6" customHeight="1" x14ac:dyDescent="0.3">
      <c r="A2" s="6">
        <v>1</v>
      </c>
      <c r="B2" s="21">
        <v>43209</v>
      </c>
      <c r="C2" s="25">
        <v>5.8099999999999999E-2</v>
      </c>
      <c r="D2" s="31">
        <v>174.29999999999998</v>
      </c>
      <c r="E2" s="31">
        <v>3.3427397260273972</v>
      </c>
      <c r="F2" s="30">
        <v>3.3427397260273972</v>
      </c>
      <c r="G2" s="5"/>
      <c r="H2" s="38"/>
    </row>
    <row r="3" spans="1:8" ht="30.6" customHeight="1" x14ac:dyDescent="0.3">
      <c r="A3" s="42">
        <v>2</v>
      </c>
      <c r="B3" s="21">
        <v>43216</v>
      </c>
      <c r="C3" s="25">
        <v>6.13E-2</v>
      </c>
      <c r="D3" s="31">
        <v>183.9</v>
      </c>
      <c r="E3" s="31">
        <v>3.5268493150684934</v>
      </c>
      <c r="F3" s="30">
        <v>3.5268493150684934</v>
      </c>
      <c r="G3" s="5"/>
      <c r="H3" s="38"/>
    </row>
    <row r="4" spans="1:8" ht="30.6" customHeight="1" x14ac:dyDescent="0.3">
      <c r="A4" s="43">
        <v>3</v>
      </c>
      <c r="B4" s="21">
        <v>43223</v>
      </c>
      <c r="C4" s="25">
        <v>6.0199999999999997E-2</v>
      </c>
      <c r="D4" s="31">
        <v>180.6</v>
      </c>
      <c r="E4" s="31">
        <v>3.4635616438356163</v>
      </c>
      <c r="F4" s="30">
        <v>3.4635616438356163</v>
      </c>
      <c r="G4" s="5"/>
      <c r="H4" s="38"/>
    </row>
    <row r="5" spans="1:8" ht="30.6" customHeight="1" x14ac:dyDescent="0.3">
      <c r="A5" s="43">
        <v>4</v>
      </c>
      <c r="B5" s="21">
        <v>43230</v>
      </c>
      <c r="C5" s="25">
        <v>5.96E-2</v>
      </c>
      <c r="D5" s="31">
        <v>178.8</v>
      </c>
      <c r="E5" s="31">
        <v>3.429041095890411</v>
      </c>
      <c r="F5" s="30">
        <v>3.429041095890411</v>
      </c>
      <c r="G5" s="5"/>
      <c r="H5" s="38"/>
    </row>
    <row r="6" spans="1:8" ht="30.6" customHeight="1" x14ac:dyDescent="0.3">
      <c r="A6" s="43">
        <v>5</v>
      </c>
      <c r="B6" s="21">
        <v>43237</v>
      </c>
      <c r="C6" s="25">
        <v>5.2699999999999997E-2</v>
      </c>
      <c r="D6" s="31">
        <v>158.1</v>
      </c>
      <c r="E6" s="31">
        <v>3.0320547945205476</v>
      </c>
      <c r="F6" s="30">
        <v>3.0320547945205476</v>
      </c>
      <c r="G6" s="5"/>
      <c r="H6" s="38"/>
    </row>
    <row r="7" spans="1:8" ht="30.6" customHeight="1" x14ac:dyDescent="0.3">
      <c r="A7" s="43">
        <v>6</v>
      </c>
      <c r="B7" s="21">
        <v>43244</v>
      </c>
      <c r="C7" s="25">
        <v>6.13E-2</v>
      </c>
      <c r="D7" s="31">
        <v>183.9</v>
      </c>
      <c r="E7" s="31">
        <v>3.5268493150684934</v>
      </c>
      <c r="F7" s="30">
        <v>3.5268493150684934</v>
      </c>
      <c r="G7" s="5"/>
      <c r="H7" s="38"/>
    </row>
    <row r="8" spans="1:8" ht="30.6" customHeight="1" x14ac:dyDescent="0.3">
      <c r="A8" s="43">
        <v>7</v>
      </c>
      <c r="B8" s="21">
        <v>43251</v>
      </c>
      <c r="C8" s="25">
        <v>6.13E-2</v>
      </c>
      <c r="D8" s="31">
        <v>183.9</v>
      </c>
      <c r="E8" s="31">
        <v>3.5268493150684934</v>
      </c>
      <c r="F8" s="30">
        <v>3.5268493150684934</v>
      </c>
      <c r="G8" s="5"/>
      <c r="H8" s="38"/>
    </row>
    <row r="9" spans="1:8" ht="30.6" customHeight="1" x14ac:dyDescent="0.3">
      <c r="A9" s="43">
        <v>8</v>
      </c>
      <c r="B9" s="21">
        <v>43258</v>
      </c>
      <c r="C9" s="25">
        <v>6.1499999999999999E-2</v>
      </c>
      <c r="D9" s="31">
        <v>184.5</v>
      </c>
      <c r="E9" s="31">
        <v>3.5383561643835613</v>
      </c>
      <c r="F9" s="30">
        <v>3.5383561643835613</v>
      </c>
      <c r="G9" s="5"/>
      <c r="H9" s="38"/>
    </row>
    <row r="10" spans="1:8" ht="30.6" customHeight="1" x14ac:dyDescent="0.3">
      <c r="A10" s="43">
        <v>9</v>
      </c>
      <c r="B10" s="21">
        <v>43265</v>
      </c>
      <c r="C10" s="25">
        <v>9.2700000000000005E-2</v>
      </c>
      <c r="D10" s="31">
        <v>278.10000000000002</v>
      </c>
      <c r="E10" s="31">
        <v>5.3334246575342465</v>
      </c>
      <c r="F10" s="30">
        <v>5.3334246575342465</v>
      </c>
      <c r="G10" s="8" t="s">
        <v>29</v>
      </c>
      <c r="H10" s="38"/>
    </row>
    <row r="11" spans="1:8" ht="30.6" customHeight="1" x14ac:dyDescent="0.3">
      <c r="A11" s="43">
        <v>10</v>
      </c>
      <c r="B11" s="21">
        <v>43268</v>
      </c>
      <c r="C11" s="25">
        <v>0.1013</v>
      </c>
      <c r="D11" s="31">
        <v>303.89999999999998</v>
      </c>
      <c r="E11" s="31">
        <v>5.8282191780821915</v>
      </c>
      <c r="F11" s="30">
        <v>5.8282191780821915</v>
      </c>
      <c r="G11" s="5"/>
      <c r="H11" s="38"/>
    </row>
    <row r="12" spans="1:8" ht="30.6" customHeight="1" x14ac:dyDescent="0.3">
      <c r="A12" s="43">
        <v>11</v>
      </c>
      <c r="B12" s="21">
        <v>43279</v>
      </c>
      <c r="C12" s="25">
        <v>0.1241</v>
      </c>
      <c r="D12" s="31">
        <v>372.3</v>
      </c>
      <c r="E12" s="31">
        <v>7.1400000000000006</v>
      </c>
      <c r="F12" s="30">
        <v>7.1400000000000006</v>
      </c>
      <c r="G12" s="5"/>
      <c r="H12" s="38"/>
    </row>
    <row r="13" spans="1:8" ht="30.6" customHeight="1" x14ac:dyDescent="0.3">
      <c r="A13" s="43">
        <v>12</v>
      </c>
      <c r="B13" s="21">
        <v>43286</v>
      </c>
      <c r="C13" s="25">
        <v>0.1971</v>
      </c>
      <c r="D13" s="31">
        <v>591.29999999999995</v>
      </c>
      <c r="E13" s="31">
        <v>11.34</v>
      </c>
      <c r="F13" s="30">
        <v>11.34</v>
      </c>
      <c r="G13" s="5"/>
      <c r="H13" s="38"/>
    </row>
    <row r="14" spans="1:8" ht="30.6" customHeight="1" x14ac:dyDescent="0.3">
      <c r="A14" s="43">
        <v>13</v>
      </c>
      <c r="B14" s="21">
        <v>43293</v>
      </c>
      <c r="C14" s="25">
        <v>0.23</v>
      </c>
      <c r="D14" s="31">
        <v>690</v>
      </c>
      <c r="E14" s="31">
        <v>13.232876712328768</v>
      </c>
      <c r="F14" s="30">
        <v>13.232876712328768</v>
      </c>
      <c r="G14" s="8" t="s">
        <v>30</v>
      </c>
      <c r="H14" s="38"/>
    </row>
    <row r="15" spans="1:8" ht="30.6" customHeight="1" x14ac:dyDescent="0.3">
      <c r="A15" s="43">
        <v>14</v>
      </c>
      <c r="B15" s="21">
        <v>43300</v>
      </c>
      <c r="C15" s="25">
        <v>0.1497</v>
      </c>
      <c r="D15" s="31">
        <v>449.1</v>
      </c>
      <c r="E15" s="31">
        <v>8.6128767123287684</v>
      </c>
      <c r="F15" s="30">
        <v>8.6128767123287684</v>
      </c>
      <c r="G15" s="5"/>
      <c r="H15" s="38"/>
    </row>
    <row r="16" spans="1:8" ht="30.6" customHeight="1" x14ac:dyDescent="0.3">
      <c r="A16" s="43">
        <v>15</v>
      </c>
      <c r="B16" s="21">
        <v>43307</v>
      </c>
      <c r="C16" s="25">
        <v>7.6700000000000004E-2</v>
      </c>
      <c r="D16" s="31">
        <v>230.10000000000002</v>
      </c>
      <c r="E16" s="31">
        <v>4.4128767123287682</v>
      </c>
      <c r="F16" s="30">
        <v>4.4128767123287682</v>
      </c>
      <c r="G16" s="5"/>
      <c r="H16" s="38"/>
    </row>
    <row r="17" spans="1:9" ht="30.6" customHeight="1" x14ac:dyDescent="0.3">
      <c r="A17" s="43">
        <v>16</v>
      </c>
      <c r="B17" s="21">
        <v>43314</v>
      </c>
      <c r="C17" s="25">
        <v>8.0299999999999996E-2</v>
      </c>
      <c r="D17" s="31">
        <v>240.89999999999998</v>
      </c>
      <c r="E17" s="31">
        <v>4.6199999999999992</v>
      </c>
      <c r="F17" s="30">
        <v>4.6199999999999992</v>
      </c>
      <c r="G17" s="5"/>
      <c r="H17" s="38"/>
    </row>
    <row r="18" spans="1:9" ht="30.6" customHeight="1" x14ac:dyDescent="0.3">
      <c r="A18" s="43">
        <v>17</v>
      </c>
      <c r="B18" s="21">
        <v>43321</v>
      </c>
      <c r="C18" s="25">
        <v>6.2100000000000002E-2</v>
      </c>
      <c r="D18" s="31">
        <v>186.3</v>
      </c>
      <c r="E18" s="31">
        <v>3.572876712328767</v>
      </c>
      <c r="F18" s="30">
        <v>3.572876712328767</v>
      </c>
      <c r="G18" s="8" t="s">
        <v>25</v>
      </c>
      <c r="H18" s="38"/>
    </row>
    <row r="19" spans="1:9" ht="30.6" customHeight="1" x14ac:dyDescent="0.3">
      <c r="A19" s="43">
        <v>18</v>
      </c>
      <c r="B19" s="21">
        <v>43328</v>
      </c>
      <c r="C19" s="25">
        <v>6.5699999999999995E-2</v>
      </c>
      <c r="D19" s="31">
        <v>197.1</v>
      </c>
      <c r="E19" s="31">
        <v>3.7800000000000002</v>
      </c>
      <c r="F19" s="30">
        <v>3.7800000000000002</v>
      </c>
      <c r="G19" s="9" t="s">
        <v>34</v>
      </c>
      <c r="H19" s="38">
        <v>4</v>
      </c>
      <c r="I19" s="37"/>
    </row>
    <row r="20" spans="1:9" ht="30.6" customHeight="1" x14ac:dyDescent="0.3">
      <c r="A20" s="43">
        <v>19</v>
      </c>
      <c r="B20" s="21">
        <v>43335</v>
      </c>
      <c r="C20" s="25">
        <v>6.9400000000000003E-2</v>
      </c>
      <c r="D20" s="31">
        <v>208.20000000000002</v>
      </c>
      <c r="E20" s="31">
        <v>3.9928767123287674</v>
      </c>
      <c r="F20" s="30">
        <v>3.9928767123287674</v>
      </c>
      <c r="G20" s="5"/>
      <c r="H20" s="38">
        <v>4</v>
      </c>
    </row>
    <row r="21" spans="1:9" ht="30.6" customHeight="1" x14ac:dyDescent="0.3">
      <c r="A21" s="43">
        <v>20</v>
      </c>
      <c r="B21" s="21">
        <v>43342</v>
      </c>
      <c r="C21" s="25">
        <v>6.2100000000000002E-2</v>
      </c>
      <c r="D21" s="31">
        <v>186.3</v>
      </c>
      <c r="E21" s="31">
        <v>3.572876712328767</v>
      </c>
      <c r="F21" s="30">
        <v>3.572876712328767</v>
      </c>
      <c r="G21" s="5"/>
      <c r="H21" s="38">
        <v>4</v>
      </c>
    </row>
    <row r="22" spans="1:9" ht="30.6" customHeight="1" x14ac:dyDescent="0.3">
      <c r="A22" s="43">
        <v>21</v>
      </c>
      <c r="B22" s="21">
        <v>43349</v>
      </c>
      <c r="C22" s="25">
        <v>6.2100000000000002E-2</v>
      </c>
      <c r="D22" s="31">
        <v>186.3</v>
      </c>
      <c r="E22" s="31">
        <v>3.572876712328767</v>
      </c>
      <c r="F22" s="30">
        <v>3.572876712328767</v>
      </c>
      <c r="G22" s="5"/>
      <c r="H22" s="38">
        <v>4</v>
      </c>
    </row>
    <row r="23" spans="1:9" ht="30.6" customHeight="1" x14ac:dyDescent="0.3">
      <c r="A23" s="43">
        <v>22</v>
      </c>
      <c r="B23" s="21">
        <v>43356</v>
      </c>
      <c r="C23" s="25">
        <v>7.6700000000000004E-2</v>
      </c>
      <c r="D23" s="31">
        <v>230.10000000000002</v>
      </c>
      <c r="E23" s="31">
        <v>4.4128767123287682</v>
      </c>
      <c r="F23" s="30">
        <v>4.4128767123287682</v>
      </c>
      <c r="G23" s="7" t="s">
        <v>31</v>
      </c>
      <c r="H23" s="38">
        <v>4</v>
      </c>
    </row>
    <row r="24" spans="1:9" ht="30.6" customHeight="1" x14ac:dyDescent="0.3">
      <c r="A24" s="43">
        <v>23</v>
      </c>
      <c r="B24" s="21">
        <v>43363</v>
      </c>
      <c r="C24" s="25">
        <v>6.9400000000000003E-2</v>
      </c>
      <c r="D24" s="31">
        <v>208.20000000000002</v>
      </c>
      <c r="E24" s="31">
        <v>3.9928767123287674</v>
      </c>
      <c r="F24" s="30">
        <v>3.9928767123287674</v>
      </c>
      <c r="G24" s="5"/>
      <c r="H24" s="38">
        <v>4</v>
      </c>
    </row>
    <row r="25" spans="1:9" ht="30.6" customHeight="1" x14ac:dyDescent="0.3">
      <c r="A25" s="43">
        <v>24</v>
      </c>
      <c r="B25" s="21">
        <v>43370</v>
      </c>
      <c r="C25" s="25">
        <v>6.5699999999999995E-2</v>
      </c>
      <c r="D25" s="31">
        <v>197.1</v>
      </c>
      <c r="E25" s="31">
        <v>3.7800000000000002</v>
      </c>
      <c r="F25" s="30">
        <v>3.7800000000000002</v>
      </c>
      <c r="G25" s="5"/>
      <c r="H25" s="38">
        <v>4</v>
      </c>
    </row>
    <row r="26" spans="1:9" ht="30.6" customHeight="1" x14ac:dyDescent="0.3">
      <c r="A26" s="43">
        <v>25</v>
      </c>
      <c r="B26" s="21">
        <v>43377</v>
      </c>
      <c r="C26" s="25">
        <v>6.2100000000000002E-2</v>
      </c>
      <c r="D26" s="31">
        <v>186.3</v>
      </c>
      <c r="E26" s="31">
        <v>3.572876712328767</v>
      </c>
      <c r="F26" s="30">
        <v>3.572876712328767</v>
      </c>
      <c r="G26" s="5"/>
      <c r="H26" s="38">
        <v>4</v>
      </c>
    </row>
    <row r="27" spans="1:9" ht="30.6" customHeight="1" x14ac:dyDescent="0.3">
      <c r="A27" s="43">
        <v>26</v>
      </c>
      <c r="B27" s="21">
        <v>43384</v>
      </c>
      <c r="C27" s="25">
        <v>6.5699999999999995E-2</v>
      </c>
      <c r="D27" s="31">
        <v>197.1</v>
      </c>
      <c r="E27" s="31">
        <v>3.7800000000000002</v>
      </c>
      <c r="F27" s="30">
        <v>3.7800000000000002</v>
      </c>
      <c r="G27" s="7" t="s">
        <v>32</v>
      </c>
      <c r="H27" s="38">
        <v>4</v>
      </c>
    </row>
    <row r="28" spans="1:9" ht="30.6" customHeight="1" x14ac:dyDescent="0.3">
      <c r="A28" s="43">
        <v>27</v>
      </c>
      <c r="B28" s="21">
        <v>43391</v>
      </c>
      <c r="C28" s="25">
        <v>6.2100000000000002E-2</v>
      </c>
      <c r="D28" s="31">
        <v>186.3</v>
      </c>
      <c r="E28" s="31">
        <v>3.572876712328767</v>
      </c>
      <c r="F28" s="30">
        <v>3.572876712328767</v>
      </c>
      <c r="G28" s="5"/>
      <c r="H28" s="38">
        <v>4</v>
      </c>
    </row>
    <row r="29" spans="1:9" ht="30.6" customHeight="1" x14ac:dyDescent="0.3">
      <c r="A29" s="43">
        <v>28</v>
      </c>
      <c r="B29" s="22">
        <v>43398</v>
      </c>
      <c r="C29" s="26">
        <v>5.8400000000000001E-2</v>
      </c>
      <c r="D29" s="31">
        <v>175.2</v>
      </c>
      <c r="E29" s="31">
        <v>3.36</v>
      </c>
      <c r="F29" s="30">
        <v>3.36</v>
      </c>
      <c r="G29" s="29" t="s">
        <v>16</v>
      </c>
      <c r="H29" s="38">
        <v>3</v>
      </c>
    </row>
    <row r="30" spans="1:9" ht="30.6" customHeight="1" x14ac:dyDescent="0.3">
      <c r="A30" s="43">
        <v>29</v>
      </c>
      <c r="B30" s="21">
        <v>43405</v>
      </c>
      <c r="C30" s="25">
        <v>6.2100000000000002E-2</v>
      </c>
      <c r="D30" s="31">
        <v>186.3</v>
      </c>
      <c r="E30" s="31">
        <v>3.572876712328767</v>
      </c>
      <c r="F30" s="30">
        <v>3.572876712328767</v>
      </c>
      <c r="G30" s="5"/>
      <c r="H30" s="38">
        <v>4</v>
      </c>
    </row>
    <row r="31" spans="1:9" ht="30.6" customHeight="1" x14ac:dyDescent="0.3">
      <c r="A31" s="43">
        <v>30</v>
      </c>
      <c r="B31" s="21">
        <v>43412</v>
      </c>
      <c r="C31" s="25">
        <v>5.8400000000000001E-2</v>
      </c>
      <c r="D31" s="31">
        <v>175.2</v>
      </c>
      <c r="E31" s="31">
        <v>3.36</v>
      </c>
      <c r="F31" s="30">
        <v>3.36</v>
      </c>
      <c r="G31" s="5"/>
      <c r="H31" s="38">
        <v>3</v>
      </c>
    </row>
    <row r="32" spans="1:9" ht="30.6" customHeight="1" x14ac:dyDescent="0.3">
      <c r="A32" s="43">
        <v>31</v>
      </c>
      <c r="B32" s="21">
        <v>43419</v>
      </c>
      <c r="C32" s="25">
        <v>5.4800000000000001E-2</v>
      </c>
      <c r="D32" s="31">
        <v>164.4</v>
      </c>
      <c r="E32" s="31">
        <v>3.1528767123287671</v>
      </c>
      <c r="F32" s="30">
        <v>3.1528767123287671</v>
      </c>
      <c r="G32" s="5"/>
      <c r="H32" s="38">
        <v>3</v>
      </c>
    </row>
    <row r="33" spans="1:8" ht="30.6" customHeight="1" x14ac:dyDescent="0.3">
      <c r="A33" s="43">
        <v>32</v>
      </c>
      <c r="B33" s="21">
        <v>43426</v>
      </c>
      <c r="C33" s="25">
        <v>6.2100000000000002E-2</v>
      </c>
      <c r="D33" s="31">
        <v>186.3</v>
      </c>
      <c r="E33" s="31">
        <v>3.572876712328767</v>
      </c>
      <c r="F33" s="30">
        <v>3.572876712328767</v>
      </c>
      <c r="G33" s="5"/>
      <c r="H33" s="38">
        <v>4</v>
      </c>
    </row>
    <row r="34" spans="1:8" ht="30.6" customHeight="1" x14ac:dyDescent="0.3">
      <c r="A34" s="43">
        <v>33</v>
      </c>
      <c r="B34" s="21">
        <v>43433</v>
      </c>
      <c r="C34" s="25">
        <v>6.5699999999999995E-2</v>
      </c>
      <c r="D34" s="31">
        <v>197.1</v>
      </c>
      <c r="E34" s="31">
        <v>3.7800000000000002</v>
      </c>
      <c r="F34" s="30">
        <v>3.7800000000000002</v>
      </c>
      <c r="G34" s="5"/>
      <c r="H34" s="38">
        <v>4</v>
      </c>
    </row>
    <row r="35" spans="1:8" ht="30.6" customHeight="1" x14ac:dyDescent="0.3">
      <c r="A35" s="43">
        <v>34</v>
      </c>
      <c r="B35" s="21">
        <v>43440</v>
      </c>
      <c r="C35" s="25">
        <v>5.4800000000000001E-2</v>
      </c>
      <c r="D35" s="31">
        <v>164.4</v>
      </c>
      <c r="E35" s="31">
        <v>3.1528767123287671</v>
      </c>
      <c r="F35" s="30">
        <v>3.1528767123287671</v>
      </c>
      <c r="G35" s="5"/>
      <c r="H35" s="38">
        <v>3</v>
      </c>
    </row>
    <row r="36" spans="1:8" ht="30.6" customHeight="1" x14ac:dyDescent="0.3">
      <c r="A36" s="43">
        <v>35</v>
      </c>
      <c r="B36" s="21">
        <v>43447</v>
      </c>
      <c r="C36" s="25">
        <v>6.5699999999999995E-2</v>
      </c>
      <c r="D36" s="31">
        <v>197.1</v>
      </c>
      <c r="E36" s="31">
        <v>3.7800000000000002</v>
      </c>
      <c r="F36" s="30">
        <v>3.7800000000000002</v>
      </c>
      <c r="G36" s="13" t="s">
        <v>17</v>
      </c>
      <c r="H36" s="38">
        <v>4</v>
      </c>
    </row>
    <row r="37" spans="1:8" ht="30.6" customHeight="1" x14ac:dyDescent="0.3">
      <c r="A37" s="43">
        <v>36</v>
      </c>
      <c r="B37" s="21">
        <v>43454</v>
      </c>
      <c r="C37" s="25">
        <v>6.2100000000000002E-2</v>
      </c>
      <c r="D37" s="31">
        <v>186.3</v>
      </c>
      <c r="E37" s="31">
        <v>3.572876712328767</v>
      </c>
      <c r="F37" s="30">
        <v>3.572876712328767</v>
      </c>
      <c r="G37" s="13" t="s">
        <v>33</v>
      </c>
      <c r="H37" s="38">
        <v>4</v>
      </c>
    </row>
    <row r="38" spans="1:8" ht="30.6" customHeight="1" x14ac:dyDescent="0.3">
      <c r="A38" s="43">
        <v>37</v>
      </c>
      <c r="B38" s="21">
        <v>43461</v>
      </c>
      <c r="C38" s="25">
        <v>8.0299999999999996E-2</v>
      </c>
      <c r="D38" s="31">
        <v>240.89999999999998</v>
      </c>
      <c r="E38" s="31">
        <v>4.6199999999999992</v>
      </c>
      <c r="F38" s="30">
        <v>4.6199999999999992</v>
      </c>
      <c r="G38" s="13"/>
      <c r="H38" s="40">
        <v>5</v>
      </c>
    </row>
    <row r="39" spans="1:8" ht="30.6" customHeight="1" x14ac:dyDescent="0.3">
      <c r="A39" s="43">
        <v>38</v>
      </c>
      <c r="B39" s="21">
        <v>43468</v>
      </c>
      <c r="C39" s="25">
        <v>8.0299999999999996E-2</v>
      </c>
      <c r="D39" s="31">
        <v>240.89999999999998</v>
      </c>
      <c r="E39" s="31">
        <v>4.6199999999999992</v>
      </c>
      <c r="F39" s="30">
        <v>4.6199999999999992</v>
      </c>
      <c r="G39" s="13"/>
      <c r="H39" s="40">
        <v>5</v>
      </c>
    </row>
    <row r="40" spans="1:8" ht="30.6" customHeight="1" x14ac:dyDescent="0.3">
      <c r="A40" s="43">
        <v>39</v>
      </c>
      <c r="B40" s="21">
        <v>43475</v>
      </c>
      <c r="C40" s="25">
        <v>8.4000000000000005E-2</v>
      </c>
      <c r="D40" s="31">
        <v>252.00000000000003</v>
      </c>
      <c r="E40" s="31">
        <v>4.8328767123287673</v>
      </c>
      <c r="F40" s="30">
        <v>4.8328767123287673</v>
      </c>
      <c r="G40" s="13"/>
      <c r="H40" s="40">
        <v>5</v>
      </c>
    </row>
    <row r="41" spans="1:8" ht="61.2" x14ac:dyDescent="0.3">
      <c r="A41" s="43">
        <v>40</v>
      </c>
      <c r="B41" s="21">
        <v>43482</v>
      </c>
      <c r="C41" s="25">
        <v>8.7599999999999997E-2</v>
      </c>
      <c r="D41" s="31">
        <v>262.8</v>
      </c>
      <c r="E41" s="31">
        <v>5.0400000000000009</v>
      </c>
      <c r="F41" s="30">
        <v>5.0400000000000009</v>
      </c>
      <c r="G41" s="13" t="s">
        <v>40</v>
      </c>
      <c r="H41" s="40">
        <v>5</v>
      </c>
    </row>
    <row r="42" spans="1:8" ht="30.6" customHeight="1" x14ac:dyDescent="0.3">
      <c r="A42" s="43">
        <v>41</v>
      </c>
      <c r="B42" s="21">
        <v>43489</v>
      </c>
      <c r="C42" s="25"/>
      <c r="D42" s="31">
        <f>投資金額!$B$2*'收益紀錄表(new)'!C42</f>
        <v>0</v>
      </c>
      <c r="E42" s="31">
        <f>D42/投資金額!$B$3*投資金額!$B$4</f>
        <v>0</v>
      </c>
      <c r="F42" s="30">
        <f t="shared" ref="F3:F53" si="0">E42</f>
        <v>0</v>
      </c>
      <c r="G42" s="13"/>
      <c r="H42" s="40"/>
    </row>
    <row r="43" spans="1:8" ht="30.6" customHeight="1" x14ac:dyDescent="0.3">
      <c r="A43" s="43">
        <v>42</v>
      </c>
      <c r="B43" s="21">
        <v>43496</v>
      </c>
      <c r="C43" s="25"/>
      <c r="D43" s="31">
        <f>投資金額!$B$2*'收益紀錄表(new)'!C43</f>
        <v>0</v>
      </c>
      <c r="E43" s="31">
        <f>D43/投資金額!$B$3*投資金額!$B$4</f>
        <v>0</v>
      </c>
      <c r="F43" s="30">
        <f t="shared" si="0"/>
        <v>0</v>
      </c>
      <c r="G43" s="13"/>
      <c r="H43" s="40"/>
    </row>
    <row r="44" spans="1:8" ht="30.6" customHeight="1" x14ac:dyDescent="0.3">
      <c r="A44" s="43">
        <v>43</v>
      </c>
      <c r="B44" s="21">
        <v>43503</v>
      </c>
      <c r="C44" s="25"/>
      <c r="D44" s="31">
        <f>投資金額!$B$2*'收益紀錄表(new)'!C44</f>
        <v>0</v>
      </c>
      <c r="E44" s="31">
        <f>D44/投資金額!$B$3*投資金額!$B$4</f>
        <v>0</v>
      </c>
      <c r="F44" s="30">
        <f t="shared" si="0"/>
        <v>0</v>
      </c>
      <c r="G44" s="13"/>
      <c r="H44" s="40"/>
    </row>
    <row r="45" spans="1:8" ht="30.6" customHeight="1" x14ac:dyDescent="0.3">
      <c r="A45" s="43">
        <v>44</v>
      </c>
      <c r="B45" s="21">
        <v>43510</v>
      </c>
      <c r="C45" s="25"/>
      <c r="D45" s="31">
        <f>投資金額!$B$2*'收益紀錄表(new)'!C45</f>
        <v>0</v>
      </c>
      <c r="E45" s="31">
        <f>D45/投資金額!$B$3*投資金額!$B$4</f>
        <v>0</v>
      </c>
      <c r="F45" s="30">
        <f t="shared" si="0"/>
        <v>0</v>
      </c>
      <c r="G45" s="13"/>
      <c r="H45" s="40"/>
    </row>
    <row r="46" spans="1:8" ht="30.6" customHeight="1" x14ac:dyDescent="0.3">
      <c r="A46" s="43">
        <v>45</v>
      </c>
      <c r="B46" s="21">
        <v>43517</v>
      </c>
      <c r="C46" s="25"/>
      <c r="D46" s="31">
        <f>投資金額!$B$2*'收益紀錄表(new)'!C46</f>
        <v>0</v>
      </c>
      <c r="E46" s="31">
        <f>D46/投資金額!$B$3*投資金額!$B$4</f>
        <v>0</v>
      </c>
      <c r="F46" s="30">
        <f t="shared" si="0"/>
        <v>0</v>
      </c>
      <c r="G46" s="13"/>
      <c r="H46" s="40"/>
    </row>
    <row r="47" spans="1:8" ht="30.6" customHeight="1" x14ac:dyDescent="0.3">
      <c r="A47" s="43">
        <v>46</v>
      </c>
      <c r="B47" s="21">
        <v>43524</v>
      </c>
      <c r="C47" s="25"/>
      <c r="D47" s="31">
        <f>投資金額!$B$2*'收益紀錄表(new)'!C47</f>
        <v>0</v>
      </c>
      <c r="E47" s="31">
        <f>D47/投資金額!$B$3*投資金額!$B$4</f>
        <v>0</v>
      </c>
      <c r="F47" s="30">
        <f t="shared" si="0"/>
        <v>0</v>
      </c>
      <c r="G47" s="13"/>
      <c r="H47" s="40"/>
    </row>
    <row r="48" spans="1:8" ht="30.6" customHeight="1" x14ac:dyDescent="0.3">
      <c r="A48" s="43">
        <v>47</v>
      </c>
      <c r="B48" s="21">
        <v>43531</v>
      </c>
      <c r="C48" s="25"/>
      <c r="D48" s="31">
        <f>投資金額!$B$2*'收益紀錄表(new)'!C48</f>
        <v>0</v>
      </c>
      <c r="E48" s="31">
        <f>D48/投資金額!$B$3*投資金額!$B$4</f>
        <v>0</v>
      </c>
      <c r="F48" s="30">
        <f t="shared" si="0"/>
        <v>0</v>
      </c>
      <c r="G48" s="13"/>
      <c r="H48" s="40"/>
    </row>
    <row r="49" spans="1:8" ht="30.6" customHeight="1" x14ac:dyDescent="0.3">
      <c r="A49" s="43">
        <v>48</v>
      </c>
      <c r="B49" s="21">
        <v>43538</v>
      </c>
      <c r="C49" s="25"/>
      <c r="D49" s="31">
        <f>投資金額!$B$2*'收益紀錄表(new)'!C49</f>
        <v>0</v>
      </c>
      <c r="E49" s="31">
        <f>D49/投資金額!$B$3*投資金額!$B$4</f>
        <v>0</v>
      </c>
      <c r="F49" s="30">
        <f t="shared" si="0"/>
        <v>0</v>
      </c>
      <c r="G49" s="13"/>
      <c r="H49" s="40"/>
    </row>
    <row r="50" spans="1:8" ht="30.6" customHeight="1" x14ac:dyDescent="0.3">
      <c r="A50" s="43">
        <v>49</v>
      </c>
      <c r="B50" s="21">
        <v>43545</v>
      </c>
      <c r="C50" s="25"/>
      <c r="D50" s="31">
        <f>投資金額!$B$2*'收益紀錄表(new)'!C50</f>
        <v>0</v>
      </c>
      <c r="E50" s="31">
        <f>D50/投資金額!$B$3*投資金額!$B$4</f>
        <v>0</v>
      </c>
      <c r="F50" s="30">
        <f t="shared" si="0"/>
        <v>0</v>
      </c>
      <c r="G50" s="13"/>
      <c r="H50" s="40"/>
    </row>
    <row r="51" spans="1:8" ht="30.6" customHeight="1" x14ac:dyDescent="0.3">
      <c r="A51" s="43">
        <v>50</v>
      </c>
      <c r="B51" s="21">
        <v>43552</v>
      </c>
      <c r="C51" s="25"/>
      <c r="D51" s="31">
        <f>投資金額!$B$2*'收益紀錄表(new)'!C51</f>
        <v>0</v>
      </c>
      <c r="E51" s="31">
        <f>D51/投資金額!$B$3*投資金額!$B$4</f>
        <v>0</v>
      </c>
      <c r="F51" s="30">
        <f t="shared" si="0"/>
        <v>0</v>
      </c>
      <c r="G51" s="13"/>
      <c r="H51" s="40"/>
    </row>
    <row r="52" spans="1:8" ht="30.6" customHeight="1" x14ac:dyDescent="0.3">
      <c r="A52" s="43">
        <v>51</v>
      </c>
      <c r="B52" s="21">
        <v>43559</v>
      </c>
      <c r="C52" s="25"/>
      <c r="D52" s="31">
        <f>投資金額!$B$2*'收益紀錄表(new)'!C52</f>
        <v>0</v>
      </c>
      <c r="E52" s="31">
        <f>D52/投資金額!$B$3*投資金額!$B$4</f>
        <v>0</v>
      </c>
      <c r="F52" s="30">
        <f t="shared" si="0"/>
        <v>0</v>
      </c>
      <c r="G52" s="13"/>
      <c r="H52" s="40"/>
    </row>
    <row r="53" spans="1:8" ht="30.6" customHeight="1" x14ac:dyDescent="0.3">
      <c r="A53" s="43">
        <v>52</v>
      </c>
      <c r="B53" s="21">
        <v>43566</v>
      </c>
      <c r="C53" s="25"/>
      <c r="D53" s="31">
        <f>投資金額!$B$2*'收益紀錄表(new)'!C53</f>
        <v>0</v>
      </c>
      <c r="E53" s="31">
        <f>D53/投資金額!$B$3*投資金額!$B$4</f>
        <v>0</v>
      </c>
      <c r="F53" s="30">
        <f t="shared" si="0"/>
        <v>0</v>
      </c>
      <c r="G53" s="13"/>
      <c r="H53" s="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8BAC-C428-4C7D-8257-59E674D985DD}">
  <dimension ref="A1"/>
  <sheetViews>
    <sheetView tabSelected="1" zoomScaleNormal="100" workbookViewId="0">
      <selection activeCell="Q10" sqref="Q10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0CD-C915-4876-8BE8-2E19BF45D2B9}">
  <dimension ref="A1:C5"/>
  <sheetViews>
    <sheetView workbookViewId="0">
      <selection activeCell="C12" sqref="C12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4" t="s">
        <v>21</v>
      </c>
      <c r="B1" s="44"/>
      <c r="C1" s="12" t="s">
        <v>27</v>
      </c>
    </row>
    <row r="2" spans="1:3" ht="30.6" x14ac:dyDescent="0.3">
      <c r="A2" s="12" t="s">
        <v>22</v>
      </c>
      <c r="B2" s="11">
        <v>33000</v>
      </c>
      <c r="C2" s="14"/>
    </row>
    <row r="3" spans="1:3" ht="30.6" x14ac:dyDescent="0.3">
      <c r="A3" s="10" t="s">
        <v>23</v>
      </c>
      <c r="B3" s="11">
        <v>365</v>
      </c>
      <c r="C3" s="14"/>
    </row>
    <row r="4" spans="1:3" ht="30.6" x14ac:dyDescent="0.3">
      <c r="A4" s="10" t="s">
        <v>24</v>
      </c>
      <c r="B4" s="11">
        <v>7</v>
      </c>
      <c r="C4" s="14"/>
    </row>
    <row r="5" spans="1:3" ht="30.6" x14ac:dyDescent="0.3">
      <c r="A5" s="12" t="s">
        <v>26</v>
      </c>
      <c r="B5" s="32">
        <f>SUM('收益紀錄表(new)'!H19:H53)+1</f>
        <v>93</v>
      </c>
      <c r="C5" s="13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53A2-D138-434C-82A7-795552A2B9BD}">
  <dimension ref="A1:B4"/>
  <sheetViews>
    <sheetView workbookViewId="0">
      <selection activeCell="B16" sqref="B16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4" t="s">
        <v>14</v>
      </c>
      <c r="B1" s="44"/>
    </row>
    <row r="2" spans="1:2" ht="30.6" x14ac:dyDescent="0.3">
      <c r="A2" s="16" t="s">
        <v>10</v>
      </c>
      <c r="B2" s="28">
        <f>SUM('收益紀錄表(new)'!C2:C100)/50</f>
        <v>6.2546000000000004E-2</v>
      </c>
    </row>
    <row r="3" spans="1:2" ht="30.6" x14ac:dyDescent="0.3">
      <c r="A3" s="17" t="s">
        <v>18</v>
      </c>
      <c r="B3" s="19">
        <f>SUM('收益紀錄表(new)'!E2:E100)/50</f>
        <v>3.5985369863013705</v>
      </c>
    </row>
    <row r="4" spans="1:2" ht="30.6" x14ac:dyDescent="0.3">
      <c r="A4" s="17" t="s">
        <v>19</v>
      </c>
      <c r="B4" s="18">
        <f>SUM('收益紀錄表(new)'!D2:D100)/50</f>
        <v>187.63800000000001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4" t="s">
        <v>14</v>
      </c>
      <c r="K1" s="44"/>
      <c r="L1" s="44"/>
      <c r="M1" s="44"/>
    </row>
    <row r="2" spans="1:13" ht="15" customHeight="1" x14ac:dyDescent="0.3">
      <c r="A2" s="45">
        <v>1</v>
      </c>
      <c r="B2" s="49">
        <v>43209</v>
      </c>
      <c r="C2" s="46">
        <v>5.81</v>
      </c>
      <c r="D2" s="46">
        <v>174.3</v>
      </c>
      <c r="E2" s="46">
        <v>3.34</v>
      </c>
      <c r="F2" s="46"/>
      <c r="G2" s="46"/>
      <c r="H2" s="46"/>
      <c r="I2" s="47"/>
      <c r="J2" s="54" t="s">
        <v>10</v>
      </c>
      <c r="K2" s="54"/>
      <c r="L2" s="53">
        <f>SUM(C:C)/33</f>
        <v>8.4699999999999989</v>
      </c>
      <c r="M2" s="53"/>
    </row>
    <row r="3" spans="1:13" ht="15.6" thickBot="1" x14ac:dyDescent="0.35">
      <c r="A3" s="45"/>
      <c r="B3" s="49"/>
      <c r="C3" s="46"/>
      <c r="D3" s="46"/>
      <c r="E3" s="46"/>
      <c r="F3" s="46"/>
      <c r="G3" s="46"/>
      <c r="H3" s="46"/>
      <c r="I3" s="48"/>
      <c r="J3" s="54"/>
      <c r="K3" s="54"/>
      <c r="L3" s="53"/>
      <c r="M3" s="53"/>
    </row>
    <row r="4" spans="1:13" ht="15" customHeight="1" x14ac:dyDescent="0.3">
      <c r="A4" s="45">
        <v>2</v>
      </c>
      <c r="B4" s="49">
        <v>43216</v>
      </c>
      <c r="C4" s="46">
        <v>6.13</v>
      </c>
      <c r="D4" s="46">
        <v>183.9</v>
      </c>
      <c r="E4" s="46">
        <v>3.52</v>
      </c>
      <c r="F4" s="46"/>
      <c r="G4" s="46"/>
      <c r="H4" s="46"/>
      <c r="J4" s="51" t="s">
        <v>9</v>
      </c>
      <c r="K4" s="51"/>
      <c r="L4" s="52">
        <f>SUM(E:E)/33</f>
        <v>4.8678787878787873</v>
      </c>
      <c r="M4" s="52"/>
    </row>
    <row r="5" spans="1:13" ht="15" customHeight="1" x14ac:dyDescent="0.3">
      <c r="A5" s="45"/>
      <c r="B5" s="49"/>
      <c r="C5" s="46"/>
      <c r="D5" s="46"/>
      <c r="E5" s="46"/>
      <c r="F5" s="46"/>
      <c r="G5" s="46"/>
      <c r="H5" s="46"/>
      <c r="J5" s="51"/>
      <c r="K5" s="51"/>
      <c r="L5" s="52"/>
      <c r="M5" s="52"/>
    </row>
    <row r="6" spans="1:13" ht="15" customHeight="1" x14ac:dyDescent="0.3">
      <c r="A6" s="45">
        <v>3</v>
      </c>
      <c r="B6" s="49">
        <v>43223</v>
      </c>
      <c r="C6" s="46">
        <v>6.02</v>
      </c>
      <c r="D6" s="46">
        <v>180.6</v>
      </c>
      <c r="E6" s="46">
        <v>3.46</v>
      </c>
      <c r="F6" s="46"/>
      <c r="G6" s="46"/>
      <c r="H6" s="46"/>
      <c r="J6" s="51" t="s">
        <v>11</v>
      </c>
      <c r="K6" s="51"/>
      <c r="L6" s="52">
        <f>SUM(D:D)/33</f>
        <v>254.10000000000002</v>
      </c>
      <c r="M6" s="52"/>
    </row>
    <row r="7" spans="1:13" ht="15" customHeight="1" x14ac:dyDescent="0.3">
      <c r="A7" s="45"/>
      <c r="B7" s="49"/>
      <c r="C7" s="46"/>
      <c r="D7" s="46"/>
      <c r="E7" s="46"/>
      <c r="F7" s="46"/>
      <c r="G7" s="46"/>
      <c r="H7" s="46"/>
      <c r="J7" s="51"/>
      <c r="K7" s="51"/>
      <c r="L7" s="52"/>
      <c r="M7" s="52"/>
    </row>
    <row r="8" spans="1:13" ht="15" customHeight="1" x14ac:dyDescent="0.3">
      <c r="A8" s="45">
        <v>4</v>
      </c>
      <c r="B8" s="49">
        <v>43230</v>
      </c>
      <c r="C8" s="46">
        <v>5.96</v>
      </c>
      <c r="D8" s="46">
        <v>178.8</v>
      </c>
      <c r="E8" s="46">
        <v>3.42</v>
      </c>
      <c r="F8" s="46"/>
      <c r="G8" s="46"/>
      <c r="H8" s="46"/>
    </row>
    <row r="9" spans="1:13" ht="15" customHeight="1" x14ac:dyDescent="0.3">
      <c r="A9" s="45"/>
      <c r="B9" s="49"/>
      <c r="C9" s="46"/>
      <c r="D9" s="46"/>
      <c r="E9" s="46"/>
      <c r="F9" s="46"/>
      <c r="G9" s="46"/>
      <c r="H9" s="46"/>
    </row>
    <row r="10" spans="1:13" ht="15" customHeight="1" x14ac:dyDescent="0.3">
      <c r="A10" s="45">
        <v>5</v>
      </c>
      <c r="B10" s="49">
        <v>43237</v>
      </c>
      <c r="C10" s="46">
        <v>5.27</v>
      </c>
      <c r="D10" s="46">
        <v>158.1</v>
      </c>
      <c r="E10" s="46">
        <v>3.03</v>
      </c>
      <c r="F10" s="46"/>
      <c r="G10" s="46"/>
      <c r="H10" s="46"/>
    </row>
    <row r="11" spans="1:13" ht="15" customHeight="1" x14ac:dyDescent="0.3">
      <c r="A11" s="45"/>
      <c r="B11" s="49"/>
      <c r="C11" s="46"/>
      <c r="D11" s="46"/>
      <c r="E11" s="46"/>
      <c r="F11" s="46"/>
      <c r="G11" s="46"/>
      <c r="H11" s="46"/>
    </row>
    <row r="12" spans="1:13" ht="15" customHeight="1" x14ac:dyDescent="0.3">
      <c r="A12" s="45">
        <v>6</v>
      </c>
      <c r="B12" s="49">
        <v>43244</v>
      </c>
      <c r="C12" s="46">
        <v>6.13</v>
      </c>
      <c r="D12" s="46">
        <v>183.9</v>
      </c>
      <c r="E12" s="46">
        <v>3.52</v>
      </c>
      <c r="F12" s="46"/>
      <c r="G12" s="46"/>
      <c r="H12" s="46"/>
    </row>
    <row r="13" spans="1:13" ht="15" customHeight="1" x14ac:dyDescent="0.3">
      <c r="A13" s="45"/>
      <c r="B13" s="49"/>
      <c r="C13" s="46"/>
      <c r="D13" s="46"/>
      <c r="E13" s="46"/>
      <c r="F13" s="46"/>
      <c r="G13" s="46"/>
      <c r="H13" s="46"/>
    </row>
    <row r="14" spans="1:13" ht="15" customHeight="1" x14ac:dyDescent="0.3">
      <c r="A14" s="45">
        <v>7</v>
      </c>
      <c r="B14" s="49">
        <v>43251</v>
      </c>
      <c r="C14" s="46">
        <v>6.13</v>
      </c>
      <c r="D14" s="46">
        <v>183.9</v>
      </c>
      <c r="E14" s="46">
        <v>3.52</v>
      </c>
      <c r="F14" s="46"/>
      <c r="G14" s="46"/>
      <c r="H14" s="46"/>
    </row>
    <row r="15" spans="1:13" ht="15" customHeight="1" x14ac:dyDescent="0.3">
      <c r="A15" s="45"/>
      <c r="B15" s="49"/>
      <c r="C15" s="46"/>
      <c r="D15" s="46"/>
      <c r="E15" s="46"/>
      <c r="F15" s="46"/>
      <c r="G15" s="46"/>
      <c r="H15" s="46"/>
    </row>
    <row r="16" spans="1:13" ht="15" customHeight="1" x14ac:dyDescent="0.3">
      <c r="A16" s="45">
        <v>8</v>
      </c>
      <c r="B16" s="49">
        <v>43258</v>
      </c>
      <c r="C16" s="46">
        <v>6.15</v>
      </c>
      <c r="D16" s="46">
        <v>184.5</v>
      </c>
      <c r="E16" s="46">
        <v>3.53</v>
      </c>
      <c r="F16" s="46"/>
      <c r="G16" s="46"/>
      <c r="H16" s="46"/>
    </row>
    <row r="17" spans="1:8" ht="15" customHeight="1" x14ac:dyDescent="0.3">
      <c r="A17" s="45"/>
      <c r="B17" s="49"/>
      <c r="C17" s="46"/>
      <c r="D17" s="46"/>
      <c r="E17" s="46"/>
      <c r="F17" s="46"/>
      <c r="G17" s="46"/>
      <c r="H17" s="46"/>
    </row>
    <row r="18" spans="1:8" ht="15" customHeight="1" x14ac:dyDescent="0.3">
      <c r="A18" s="45">
        <v>9</v>
      </c>
      <c r="B18" s="49">
        <v>43265</v>
      </c>
      <c r="C18" s="46">
        <v>9.27</v>
      </c>
      <c r="D18" s="46">
        <v>278.10000000000002</v>
      </c>
      <c r="E18" s="46">
        <v>5.33</v>
      </c>
      <c r="F18" s="46"/>
      <c r="G18" s="46"/>
      <c r="H18" s="50" t="s">
        <v>6</v>
      </c>
    </row>
    <row r="19" spans="1:8" ht="15" customHeight="1" x14ac:dyDescent="0.3">
      <c r="A19" s="45"/>
      <c r="B19" s="49"/>
      <c r="C19" s="46"/>
      <c r="D19" s="46"/>
      <c r="E19" s="46"/>
      <c r="F19" s="46"/>
      <c r="G19" s="46"/>
      <c r="H19" s="50"/>
    </row>
    <row r="20" spans="1:8" ht="15" customHeight="1" x14ac:dyDescent="0.3">
      <c r="A20" s="45">
        <v>10</v>
      </c>
      <c r="B20" s="49">
        <v>43268</v>
      </c>
      <c r="C20" s="46">
        <v>10.130000000000001</v>
      </c>
      <c r="D20" s="46">
        <v>303.89999999999998</v>
      </c>
      <c r="E20" s="46">
        <v>5.82</v>
      </c>
      <c r="F20" s="46"/>
      <c r="G20" s="46"/>
      <c r="H20" s="46"/>
    </row>
    <row r="21" spans="1:8" ht="15" customHeight="1" x14ac:dyDescent="0.3">
      <c r="A21" s="45"/>
      <c r="B21" s="49"/>
      <c r="C21" s="46"/>
      <c r="D21" s="46"/>
      <c r="E21" s="46"/>
      <c r="F21" s="46"/>
      <c r="G21" s="46"/>
      <c r="H21" s="46"/>
    </row>
    <row r="22" spans="1:8" ht="15" customHeight="1" x14ac:dyDescent="0.3">
      <c r="A22" s="45">
        <v>11</v>
      </c>
      <c r="B22" s="49">
        <v>43279</v>
      </c>
      <c r="C22" s="46">
        <v>12.41</v>
      </c>
      <c r="D22" s="46">
        <v>372.3</v>
      </c>
      <c r="E22" s="46">
        <v>7.14</v>
      </c>
      <c r="F22" s="46"/>
      <c r="G22" s="46"/>
      <c r="H22" s="46"/>
    </row>
    <row r="23" spans="1:8" ht="15" customHeight="1" x14ac:dyDescent="0.3">
      <c r="A23" s="45"/>
      <c r="B23" s="49"/>
      <c r="C23" s="46"/>
      <c r="D23" s="46"/>
      <c r="E23" s="46"/>
      <c r="F23" s="46"/>
      <c r="G23" s="46"/>
      <c r="H23" s="46"/>
    </row>
    <row r="24" spans="1:8" ht="15" customHeight="1" x14ac:dyDescent="0.3">
      <c r="A24" s="45">
        <v>12</v>
      </c>
      <c r="B24" s="49">
        <v>43286</v>
      </c>
      <c r="C24" s="46">
        <v>19.71</v>
      </c>
      <c r="D24" s="46">
        <v>591.29999999999995</v>
      </c>
      <c r="E24" s="46">
        <v>11.34</v>
      </c>
      <c r="F24" s="46"/>
      <c r="G24" s="46"/>
      <c r="H24" s="46"/>
    </row>
    <row r="25" spans="1:8" ht="15" customHeight="1" x14ac:dyDescent="0.3">
      <c r="A25" s="45"/>
      <c r="B25" s="49"/>
      <c r="C25" s="46"/>
      <c r="D25" s="46"/>
      <c r="E25" s="46"/>
      <c r="F25" s="46"/>
      <c r="G25" s="46"/>
      <c r="H25" s="46"/>
    </row>
    <row r="26" spans="1:8" ht="15" customHeight="1" x14ac:dyDescent="0.3">
      <c r="A26" s="45">
        <v>13</v>
      </c>
      <c r="B26" s="49">
        <v>43293</v>
      </c>
      <c r="C26" s="46">
        <v>23</v>
      </c>
      <c r="D26" s="46">
        <v>690</v>
      </c>
      <c r="E26" s="46">
        <v>13.23</v>
      </c>
      <c r="F26" s="46"/>
      <c r="G26" s="46"/>
      <c r="H26" s="50" t="s">
        <v>7</v>
      </c>
    </row>
    <row r="27" spans="1:8" ht="15" customHeight="1" x14ac:dyDescent="0.3">
      <c r="A27" s="45"/>
      <c r="B27" s="49"/>
      <c r="C27" s="46"/>
      <c r="D27" s="46"/>
      <c r="E27" s="46"/>
      <c r="F27" s="46"/>
      <c r="G27" s="46"/>
      <c r="H27" s="50"/>
    </row>
    <row r="28" spans="1:8" ht="15" customHeight="1" x14ac:dyDescent="0.3">
      <c r="A28" s="45">
        <v>14</v>
      </c>
      <c r="B28" s="49">
        <v>43300</v>
      </c>
      <c r="C28" s="46">
        <v>14.97</v>
      </c>
      <c r="D28" s="46">
        <v>449.1</v>
      </c>
      <c r="E28" s="46">
        <v>8.61</v>
      </c>
      <c r="F28" s="46"/>
      <c r="G28" s="46"/>
      <c r="H28" s="46"/>
    </row>
    <row r="29" spans="1:8" ht="15" customHeight="1" x14ac:dyDescent="0.3">
      <c r="A29" s="45"/>
      <c r="B29" s="49"/>
      <c r="C29" s="46"/>
      <c r="D29" s="46"/>
      <c r="E29" s="46"/>
      <c r="F29" s="46"/>
      <c r="G29" s="46"/>
      <c r="H29" s="46"/>
    </row>
    <row r="30" spans="1:8" ht="15" customHeight="1" x14ac:dyDescent="0.3">
      <c r="A30" s="45">
        <v>15</v>
      </c>
      <c r="B30" s="49">
        <v>43307</v>
      </c>
      <c r="C30" s="46">
        <v>7.67</v>
      </c>
      <c r="D30" s="46">
        <v>230.1</v>
      </c>
      <c r="E30" s="46">
        <v>4.41</v>
      </c>
      <c r="F30" s="46"/>
      <c r="G30" s="46"/>
      <c r="H30" s="46"/>
    </row>
    <row r="31" spans="1:8" ht="15" customHeight="1" x14ac:dyDescent="0.3">
      <c r="A31" s="45"/>
      <c r="B31" s="49"/>
      <c r="C31" s="46"/>
      <c r="D31" s="46"/>
      <c r="E31" s="46"/>
      <c r="F31" s="46"/>
      <c r="G31" s="46"/>
      <c r="H31" s="46"/>
    </row>
    <row r="32" spans="1:8" ht="15" customHeight="1" x14ac:dyDescent="0.3">
      <c r="A32" s="45">
        <v>16</v>
      </c>
      <c r="B32" s="49">
        <v>43314</v>
      </c>
      <c r="C32" s="46">
        <v>8.0299999999999994</v>
      </c>
      <c r="D32" s="46">
        <v>240.9</v>
      </c>
      <c r="E32" s="46">
        <v>4.62</v>
      </c>
      <c r="F32" s="46"/>
      <c r="G32" s="46"/>
      <c r="H32" s="46"/>
    </row>
    <row r="33" spans="1:8" ht="15" customHeight="1" x14ac:dyDescent="0.3">
      <c r="A33" s="45"/>
      <c r="B33" s="49"/>
      <c r="C33" s="46"/>
      <c r="D33" s="46"/>
      <c r="E33" s="46"/>
      <c r="F33" s="46"/>
      <c r="G33" s="46"/>
      <c r="H33" s="46"/>
    </row>
    <row r="34" spans="1:8" ht="15" customHeight="1" x14ac:dyDescent="0.3">
      <c r="A34" s="45">
        <v>17</v>
      </c>
      <c r="B34" s="49">
        <v>43321</v>
      </c>
      <c r="C34" s="46">
        <v>6.21</v>
      </c>
      <c r="D34" s="46">
        <v>186.3</v>
      </c>
      <c r="E34" s="46">
        <v>3.5</v>
      </c>
      <c r="F34" s="46">
        <v>3000</v>
      </c>
      <c r="G34" s="46"/>
      <c r="H34" s="50" t="s">
        <v>8</v>
      </c>
    </row>
    <row r="35" spans="1:8" ht="15" customHeight="1" x14ac:dyDescent="0.3">
      <c r="A35" s="45"/>
      <c r="B35" s="49"/>
      <c r="C35" s="46"/>
      <c r="D35" s="46"/>
      <c r="E35" s="46"/>
      <c r="F35" s="46"/>
      <c r="G35" s="46"/>
      <c r="H35" s="50"/>
    </row>
    <row r="36" spans="1:8" ht="15" customHeight="1" x14ac:dyDescent="0.3">
      <c r="A36" s="45">
        <v>18</v>
      </c>
      <c r="B36" s="49">
        <v>43328</v>
      </c>
      <c r="C36" s="46">
        <v>6.57</v>
      </c>
      <c r="D36" s="46">
        <v>197.1</v>
      </c>
      <c r="E36" s="46">
        <v>3.78</v>
      </c>
      <c r="F36" s="46"/>
      <c r="G36" s="46">
        <v>4</v>
      </c>
      <c r="H36" s="46"/>
    </row>
    <row r="37" spans="1:8" ht="15" customHeight="1" x14ac:dyDescent="0.3">
      <c r="A37" s="45"/>
      <c r="B37" s="49"/>
      <c r="C37" s="46"/>
      <c r="D37" s="46"/>
      <c r="E37" s="46"/>
      <c r="F37" s="46"/>
      <c r="G37" s="46"/>
      <c r="H37" s="46"/>
    </row>
    <row r="38" spans="1:8" ht="15" customHeight="1" x14ac:dyDescent="0.3">
      <c r="A38" s="45">
        <v>19</v>
      </c>
      <c r="B38" s="49">
        <v>43335</v>
      </c>
      <c r="C38" s="46">
        <v>6.94</v>
      </c>
      <c r="D38" s="46">
        <v>208.2</v>
      </c>
      <c r="E38" s="46">
        <v>3.99</v>
      </c>
      <c r="F38" s="46"/>
      <c r="G38" s="46">
        <v>4</v>
      </c>
      <c r="H38" s="46"/>
    </row>
    <row r="39" spans="1:8" ht="15" customHeight="1" x14ac:dyDescent="0.3">
      <c r="A39" s="45"/>
      <c r="B39" s="49"/>
      <c r="C39" s="46"/>
      <c r="D39" s="46"/>
      <c r="E39" s="46"/>
      <c r="F39" s="46"/>
      <c r="G39" s="46"/>
      <c r="H39" s="46"/>
    </row>
    <row r="40" spans="1:8" ht="15" customHeight="1" x14ac:dyDescent="0.3">
      <c r="A40" s="45">
        <v>20</v>
      </c>
      <c r="B40" s="49">
        <v>43342</v>
      </c>
      <c r="C40" s="46">
        <v>6.21</v>
      </c>
      <c r="D40" s="46">
        <v>186.3</v>
      </c>
      <c r="E40" s="46">
        <v>3.57</v>
      </c>
      <c r="F40" s="46"/>
      <c r="G40" s="46">
        <v>4</v>
      </c>
      <c r="H40" s="46"/>
    </row>
    <row r="41" spans="1:8" ht="15" customHeight="1" x14ac:dyDescent="0.3">
      <c r="A41" s="45"/>
      <c r="B41" s="49"/>
      <c r="C41" s="46"/>
      <c r="D41" s="46"/>
      <c r="E41" s="46"/>
      <c r="F41" s="46"/>
      <c r="G41" s="46"/>
      <c r="H41" s="46"/>
    </row>
    <row r="42" spans="1:8" ht="15" customHeight="1" x14ac:dyDescent="0.3">
      <c r="A42" s="45">
        <v>21</v>
      </c>
      <c r="B42" s="49">
        <v>43349</v>
      </c>
      <c r="C42" s="46">
        <v>6.21</v>
      </c>
      <c r="D42" s="46">
        <v>186.3</v>
      </c>
      <c r="E42" s="46">
        <v>3.57</v>
      </c>
      <c r="F42" s="46"/>
      <c r="G42" s="46">
        <v>4</v>
      </c>
      <c r="H42" s="46"/>
    </row>
    <row r="43" spans="1:8" ht="15" customHeight="1" x14ac:dyDescent="0.3">
      <c r="A43" s="45"/>
      <c r="B43" s="49"/>
      <c r="C43" s="46"/>
      <c r="D43" s="46"/>
      <c r="E43" s="46"/>
      <c r="F43" s="46"/>
      <c r="G43" s="46"/>
      <c r="H43" s="46"/>
    </row>
    <row r="44" spans="1:8" ht="15" customHeight="1" x14ac:dyDescent="0.3">
      <c r="A44" s="45">
        <v>22</v>
      </c>
      <c r="B44" s="49">
        <v>43356</v>
      </c>
      <c r="C44" s="46">
        <v>7.67</v>
      </c>
      <c r="D44" s="46">
        <v>230.1</v>
      </c>
      <c r="E44" s="46">
        <v>4.41</v>
      </c>
      <c r="F44" s="46"/>
      <c r="G44" s="46">
        <v>4</v>
      </c>
      <c r="H44" s="55" t="s">
        <v>13</v>
      </c>
    </row>
    <row r="45" spans="1:8" ht="15" customHeight="1" x14ac:dyDescent="0.3">
      <c r="A45" s="45"/>
      <c r="B45" s="46"/>
      <c r="C45" s="46"/>
      <c r="D45" s="46"/>
      <c r="E45" s="46"/>
      <c r="F45" s="46"/>
      <c r="G45" s="46"/>
      <c r="H45" s="55"/>
    </row>
    <row r="46" spans="1:8" ht="15" customHeight="1" x14ac:dyDescent="0.3">
      <c r="A46" s="45">
        <v>23</v>
      </c>
      <c r="B46" s="49">
        <v>43363</v>
      </c>
      <c r="C46" s="46">
        <v>6.94</v>
      </c>
      <c r="D46" s="46">
        <v>208.2</v>
      </c>
      <c r="E46" s="46">
        <v>3.99</v>
      </c>
      <c r="F46" s="46"/>
      <c r="G46" s="46">
        <v>4</v>
      </c>
      <c r="H46" s="46"/>
    </row>
    <row r="47" spans="1:8" ht="15" customHeight="1" x14ac:dyDescent="0.3">
      <c r="A47" s="45"/>
      <c r="B47" s="46"/>
      <c r="C47" s="46"/>
      <c r="D47" s="46"/>
      <c r="E47" s="46"/>
      <c r="F47" s="46"/>
      <c r="G47" s="46"/>
      <c r="H47" s="46"/>
    </row>
    <row r="48" spans="1:8" ht="15" customHeight="1" x14ac:dyDescent="0.3">
      <c r="A48" s="45">
        <v>24</v>
      </c>
      <c r="B48" s="49">
        <v>43370</v>
      </c>
      <c r="C48" s="46">
        <v>6.57</v>
      </c>
      <c r="D48" s="46">
        <v>197.1</v>
      </c>
      <c r="E48" s="46">
        <v>3.78</v>
      </c>
      <c r="F48" s="46"/>
      <c r="G48" s="46">
        <v>4</v>
      </c>
      <c r="H48" s="46"/>
    </row>
    <row r="49" spans="1:8" ht="15" customHeight="1" x14ac:dyDescent="0.3">
      <c r="A49" s="45"/>
      <c r="B49" s="46"/>
      <c r="C49" s="46"/>
      <c r="D49" s="46"/>
      <c r="E49" s="46"/>
      <c r="F49" s="46"/>
      <c r="G49" s="46"/>
      <c r="H49" s="46"/>
    </row>
    <row r="50" spans="1:8" ht="15" customHeight="1" x14ac:dyDescent="0.3">
      <c r="A50" s="45">
        <v>25</v>
      </c>
      <c r="B50" s="49">
        <v>43377</v>
      </c>
      <c r="C50" s="46">
        <v>6.21</v>
      </c>
      <c r="D50" s="46">
        <v>186.3</v>
      </c>
      <c r="E50" s="46">
        <v>3.57</v>
      </c>
      <c r="F50" s="46"/>
      <c r="G50" s="46">
        <v>4</v>
      </c>
      <c r="H50" s="46"/>
    </row>
    <row r="51" spans="1:8" ht="15" customHeight="1" x14ac:dyDescent="0.3">
      <c r="A51" s="45"/>
      <c r="B51" s="46"/>
      <c r="C51" s="46"/>
      <c r="D51" s="46"/>
      <c r="E51" s="46"/>
      <c r="F51" s="46"/>
      <c r="G51" s="46"/>
      <c r="H51" s="46"/>
    </row>
    <row r="52" spans="1:8" ht="15" customHeight="1" x14ac:dyDescent="0.3">
      <c r="A52" s="45">
        <v>26</v>
      </c>
      <c r="B52" s="49">
        <v>43384</v>
      </c>
      <c r="C52" s="46">
        <v>6.57</v>
      </c>
      <c r="D52" s="46">
        <v>197.1</v>
      </c>
      <c r="E52" s="46">
        <v>3.78</v>
      </c>
      <c r="F52" s="46"/>
      <c r="G52" s="46">
        <v>4</v>
      </c>
      <c r="H52" s="55" t="s">
        <v>15</v>
      </c>
    </row>
    <row r="53" spans="1:8" ht="15" customHeight="1" x14ac:dyDescent="0.3">
      <c r="A53" s="45"/>
      <c r="B53" s="46"/>
      <c r="C53" s="46"/>
      <c r="D53" s="46"/>
      <c r="E53" s="46"/>
      <c r="F53" s="46"/>
      <c r="G53" s="46"/>
      <c r="H53" s="55"/>
    </row>
    <row r="54" spans="1:8" ht="15" customHeight="1" x14ac:dyDescent="0.3">
      <c r="A54" s="45">
        <v>27</v>
      </c>
      <c r="B54" s="49">
        <v>43391</v>
      </c>
      <c r="C54" s="46">
        <v>6.21</v>
      </c>
      <c r="D54" s="46">
        <v>186.3</v>
      </c>
      <c r="E54" s="46">
        <v>3.57</v>
      </c>
      <c r="F54" s="46"/>
      <c r="G54" s="46">
        <v>4</v>
      </c>
      <c r="H54" s="46"/>
    </row>
    <row r="55" spans="1:8" ht="15" customHeight="1" x14ac:dyDescent="0.3">
      <c r="A55" s="45"/>
      <c r="B55" s="46"/>
      <c r="C55" s="46"/>
      <c r="D55" s="46"/>
      <c r="E55" s="46"/>
      <c r="F55" s="46"/>
      <c r="G55" s="46"/>
      <c r="H55" s="46"/>
    </row>
    <row r="56" spans="1:8" ht="15" customHeight="1" x14ac:dyDescent="0.3">
      <c r="A56" s="45">
        <v>28</v>
      </c>
      <c r="B56" s="56">
        <v>43398</v>
      </c>
      <c r="C56" s="57">
        <v>5.84</v>
      </c>
      <c r="D56" s="57">
        <v>175.2</v>
      </c>
      <c r="E56" s="57">
        <v>3.36</v>
      </c>
      <c r="F56" s="57"/>
      <c r="G56" s="57">
        <v>3</v>
      </c>
      <c r="H56" s="57" t="s">
        <v>16</v>
      </c>
    </row>
    <row r="57" spans="1:8" x14ac:dyDescent="0.3">
      <c r="A57" s="45"/>
      <c r="B57" s="57"/>
      <c r="C57" s="57"/>
      <c r="D57" s="57"/>
      <c r="E57" s="57"/>
      <c r="F57" s="57"/>
      <c r="G57" s="57"/>
      <c r="H57" s="57"/>
    </row>
    <row r="58" spans="1:8" ht="15" customHeight="1" x14ac:dyDescent="0.3">
      <c r="A58" s="45">
        <v>29</v>
      </c>
      <c r="B58" s="49">
        <v>43405</v>
      </c>
      <c r="C58" s="46">
        <v>6.21</v>
      </c>
      <c r="D58" s="46">
        <v>186.3</v>
      </c>
      <c r="E58" s="46">
        <v>3.57</v>
      </c>
      <c r="F58" s="46"/>
      <c r="G58" s="46">
        <v>4</v>
      </c>
      <c r="H58" s="46"/>
    </row>
    <row r="59" spans="1:8" ht="15" customHeight="1" x14ac:dyDescent="0.3">
      <c r="A59" s="45"/>
      <c r="B59" s="46"/>
      <c r="C59" s="46"/>
      <c r="D59" s="46"/>
      <c r="E59" s="46"/>
      <c r="F59" s="46"/>
      <c r="G59" s="46"/>
      <c r="H59" s="46"/>
    </row>
    <row r="60" spans="1:8" ht="15" customHeight="1" x14ac:dyDescent="0.3">
      <c r="A60" s="45">
        <v>30</v>
      </c>
      <c r="B60" s="49">
        <v>43413</v>
      </c>
      <c r="C60" s="46">
        <v>5.84</v>
      </c>
      <c r="D60" s="57">
        <v>175.2</v>
      </c>
      <c r="E60" s="57">
        <v>3.36</v>
      </c>
      <c r="F60" s="57"/>
      <c r="G60" s="57">
        <v>3</v>
      </c>
      <c r="H60" s="46"/>
    </row>
    <row r="61" spans="1:8" ht="15" customHeight="1" x14ac:dyDescent="0.3">
      <c r="A61" s="45"/>
      <c r="B61" s="46"/>
      <c r="C61" s="46"/>
      <c r="D61" s="57"/>
      <c r="E61" s="57"/>
      <c r="F61" s="57"/>
      <c r="G61" s="57"/>
      <c r="H61" s="46"/>
    </row>
    <row r="62" spans="1:8" ht="15" customHeight="1" x14ac:dyDescent="0.3">
      <c r="A62" s="45">
        <v>31</v>
      </c>
      <c r="B62" s="49">
        <v>43419</v>
      </c>
      <c r="C62" s="46">
        <v>5.48</v>
      </c>
      <c r="D62" s="57">
        <v>164.4</v>
      </c>
      <c r="E62" s="57">
        <v>3.15</v>
      </c>
      <c r="F62" s="57"/>
      <c r="G62" s="57">
        <v>3</v>
      </c>
      <c r="H62" s="46"/>
    </row>
    <row r="63" spans="1:8" ht="15" customHeight="1" x14ac:dyDescent="0.3">
      <c r="A63" s="45"/>
      <c r="B63" s="46"/>
      <c r="C63" s="46"/>
      <c r="D63" s="57"/>
      <c r="E63" s="57"/>
      <c r="F63" s="57"/>
      <c r="G63" s="57"/>
      <c r="H63" s="46"/>
    </row>
    <row r="64" spans="1:8" ht="15" customHeight="1" x14ac:dyDescent="0.3">
      <c r="A64" s="45">
        <v>32</v>
      </c>
      <c r="B64" s="49">
        <v>43426</v>
      </c>
      <c r="C64" s="46">
        <v>6.21</v>
      </c>
      <c r="D64" s="46">
        <v>186.3</v>
      </c>
      <c r="E64" s="46">
        <v>3.57</v>
      </c>
      <c r="F64" s="46"/>
      <c r="G64" s="46">
        <v>4</v>
      </c>
      <c r="H64" s="46"/>
    </row>
    <row r="65" spans="1:10" ht="15" customHeight="1" x14ac:dyDescent="0.3">
      <c r="A65" s="45"/>
      <c r="B65" s="46"/>
      <c r="C65" s="46"/>
      <c r="D65" s="46"/>
      <c r="E65" s="46"/>
      <c r="F65" s="46"/>
      <c r="G65" s="46"/>
      <c r="H65" s="46"/>
    </row>
    <row r="66" spans="1:10" ht="15" customHeight="1" x14ac:dyDescent="0.3">
      <c r="A66" s="45">
        <v>33</v>
      </c>
      <c r="B66" s="49">
        <v>43433</v>
      </c>
      <c r="C66" s="46">
        <v>6.57</v>
      </c>
      <c r="D66" s="46">
        <v>197.1</v>
      </c>
      <c r="E66" s="46">
        <v>3.78</v>
      </c>
      <c r="F66" s="46"/>
      <c r="G66" s="46">
        <v>4</v>
      </c>
      <c r="H66" s="46"/>
    </row>
    <row r="67" spans="1:10" ht="15" customHeight="1" x14ac:dyDescent="0.3">
      <c r="A67" s="45"/>
      <c r="B67" s="46"/>
      <c r="C67" s="46"/>
      <c r="D67" s="46"/>
      <c r="E67" s="46"/>
      <c r="F67" s="46"/>
      <c r="G67" s="46"/>
      <c r="H67" s="46"/>
    </row>
    <row r="68" spans="1:10" x14ac:dyDescent="0.3">
      <c r="A68" s="45">
        <v>33</v>
      </c>
      <c r="B68" s="49">
        <v>43440</v>
      </c>
      <c r="C68" s="46">
        <v>5.48</v>
      </c>
      <c r="D68" s="57">
        <v>164.4</v>
      </c>
      <c r="E68" s="57">
        <v>3.15</v>
      </c>
      <c r="F68" s="57"/>
      <c r="G68" s="57">
        <v>3</v>
      </c>
      <c r="H68" s="46"/>
    </row>
    <row r="69" spans="1:10" x14ac:dyDescent="0.3">
      <c r="A69" s="45"/>
      <c r="B69" s="46"/>
      <c r="C69" s="46"/>
      <c r="D69" s="57"/>
      <c r="E69" s="57"/>
      <c r="F69" s="57"/>
      <c r="G69" s="57"/>
      <c r="H69" s="46"/>
    </row>
    <row r="70" spans="1:10" ht="15" customHeight="1" x14ac:dyDescent="0.3">
      <c r="A70" s="45">
        <v>33</v>
      </c>
      <c r="B70" s="49">
        <v>43447</v>
      </c>
      <c r="C70" s="46">
        <v>6.57</v>
      </c>
      <c r="D70" s="46">
        <v>197.1</v>
      </c>
      <c r="E70" s="46">
        <v>3.78</v>
      </c>
      <c r="F70" s="46"/>
      <c r="G70" s="46">
        <v>4</v>
      </c>
      <c r="H70" s="55" t="s">
        <v>17</v>
      </c>
      <c r="J70" s="4">
        <v>43441</v>
      </c>
    </row>
    <row r="71" spans="1:10" ht="15" customHeight="1" x14ac:dyDescent="0.3">
      <c r="A71" s="45"/>
      <c r="B71" s="46"/>
      <c r="C71" s="46"/>
      <c r="D71" s="46"/>
      <c r="E71" s="46"/>
      <c r="F71" s="46"/>
      <c r="G71" s="46"/>
      <c r="H71" s="55"/>
    </row>
    <row r="72" spans="1:10" x14ac:dyDescent="0.3">
      <c r="A72" s="45">
        <v>34</v>
      </c>
      <c r="B72" s="49">
        <v>43454</v>
      </c>
      <c r="C72" s="46">
        <v>6.21</v>
      </c>
      <c r="D72" s="46">
        <v>186.3</v>
      </c>
      <c r="E72" s="46">
        <v>3.57</v>
      </c>
      <c r="F72" s="46"/>
      <c r="G72" s="46">
        <v>4</v>
      </c>
      <c r="H72" s="58"/>
    </row>
    <row r="73" spans="1:10" x14ac:dyDescent="0.3">
      <c r="A73" s="45"/>
      <c r="B73" s="46"/>
      <c r="C73" s="46"/>
      <c r="D73" s="46"/>
      <c r="E73" s="46"/>
      <c r="F73" s="46"/>
      <c r="G73" s="46"/>
      <c r="H73" s="59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2019-01-17T04:04:51Z</dcterms:modified>
</cp:coreProperties>
</file>