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ing\Documents\TAMU_Postdoc_projects\In vitro-in silico model for renal clearance application\22 Chemicals study (Courtney)\"/>
    </mc:Choice>
  </mc:AlternateContent>
  <xr:revisionPtr revIDLastSave="0" documentId="13_ncr:1_{CDACF1B8-57AB-4B5D-A13E-98ECDC85B267}" xr6:coauthVersionLast="47" xr6:coauthVersionMax="47" xr10:uidLastSave="{00000000-0000-0000-0000-000000000000}"/>
  <bookViews>
    <workbookView xWindow="-98" yWindow="-98" windowWidth="21795" windowHeight="13875" firstSheet="3" activeTab="4" xr2:uid="{269E7820-A095-4D0D-8AEC-359E58F031E2}"/>
  </bookViews>
  <sheets>
    <sheet name="fub_CL_obs" sheetId="4" r:id="rId1"/>
    <sheet name="2D Data" sheetId="1" r:id="rId2"/>
    <sheet name="Transwell - OAT1 Only" sheetId="2" r:id="rId3"/>
    <sheet name="Transwell (OAT1) used a-b data" sheetId="8" r:id="rId4"/>
    <sheet name="Transwell (OAT1) used b-a data" sheetId="9" r:id="rId5"/>
    <sheet name="add amount" sheetId="6" r:id="rId6"/>
    <sheet name="CL_REF" sheetId="5" r:id="rId7"/>
  </sheets>
  <definedNames>
    <definedName name="_xlnm._FilterDatabase" localSheetId="1" hidden="1">'2D Data'!$M$1:$W$175</definedName>
    <definedName name="_xlnm._FilterDatabase" localSheetId="0" hidden="1">fub_CL_obs!$A$1:$J$1</definedName>
    <definedName name="_xlnm._FilterDatabase" localSheetId="2" hidden="1">'Transwell - OAT1 Only'!$A$1:$N$821</definedName>
    <definedName name="_xlnm._FilterDatabase" localSheetId="3" hidden="1">'Transwell (OAT1) used a-b data'!$A$1:$K$83</definedName>
    <definedName name="_xlnm._FilterDatabase" localSheetId="4" hidden="1">'Transwell (OAT1) used b-a data'!$A$1:$K$83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9" l="1"/>
  <c r="J83" i="9" s="1"/>
  <c r="H82" i="9"/>
  <c r="J82" i="9" s="1"/>
  <c r="H81" i="9"/>
  <c r="J81" i="9" s="1"/>
  <c r="H80" i="9"/>
  <c r="J80" i="9" s="1"/>
  <c r="H79" i="9"/>
  <c r="J79" i="9" s="1"/>
  <c r="H78" i="9"/>
  <c r="J78" i="9" s="1"/>
  <c r="H77" i="9"/>
  <c r="J77" i="9" s="1"/>
  <c r="H76" i="9"/>
  <c r="J76" i="9" s="1"/>
  <c r="H75" i="9"/>
  <c r="J75" i="9" s="1"/>
  <c r="H74" i="9"/>
  <c r="J74" i="9" s="1"/>
  <c r="H73" i="9"/>
  <c r="J73" i="9" s="1"/>
  <c r="H72" i="9"/>
  <c r="J72" i="9" s="1"/>
  <c r="H71" i="9"/>
  <c r="J71" i="9" s="1"/>
  <c r="H70" i="9"/>
  <c r="J70" i="9" s="1"/>
  <c r="H69" i="9"/>
  <c r="J69" i="9" s="1"/>
  <c r="H68" i="9"/>
  <c r="J68" i="9" s="1"/>
  <c r="H67" i="9"/>
  <c r="J67" i="9" s="1"/>
  <c r="H66" i="9"/>
  <c r="J66" i="9" s="1"/>
  <c r="H65" i="9"/>
  <c r="J65" i="9" s="1"/>
  <c r="H64" i="9"/>
  <c r="J64" i="9" s="1"/>
  <c r="H63" i="9"/>
  <c r="J63" i="9" s="1"/>
  <c r="H62" i="9"/>
  <c r="J62" i="9" s="1"/>
  <c r="H61" i="9"/>
  <c r="J61" i="9" s="1"/>
  <c r="H60" i="9"/>
  <c r="J60" i="9" s="1"/>
  <c r="H59" i="9"/>
  <c r="J59" i="9" s="1"/>
  <c r="H58" i="9"/>
  <c r="J58" i="9" s="1"/>
  <c r="H57" i="9"/>
  <c r="J57" i="9" s="1"/>
  <c r="H56" i="9"/>
  <c r="J56" i="9" s="1"/>
  <c r="H55" i="9"/>
  <c r="J55" i="9" s="1"/>
  <c r="H54" i="9"/>
  <c r="J54" i="9" s="1"/>
  <c r="H53" i="9"/>
  <c r="J53" i="9" s="1"/>
  <c r="H52" i="9"/>
  <c r="J52" i="9" s="1"/>
  <c r="H51" i="9"/>
  <c r="J51" i="9" s="1"/>
  <c r="H50" i="9"/>
  <c r="J50" i="9" s="1"/>
  <c r="H49" i="9"/>
  <c r="J49" i="9" s="1"/>
  <c r="H48" i="9"/>
  <c r="J48" i="9" s="1"/>
  <c r="H47" i="9"/>
  <c r="J47" i="9" s="1"/>
  <c r="H46" i="9"/>
  <c r="J46" i="9" s="1"/>
  <c r="H45" i="9"/>
  <c r="J45" i="9" s="1"/>
  <c r="H44" i="9"/>
  <c r="J44" i="9" s="1"/>
  <c r="H43" i="9"/>
  <c r="J43" i="9" s="1"/>
  <c r="H42" i="9"/>
  <c r="J42" i="9" s="1"/>
  <c r="H41" i="9"/>
  <c r="J41" i="9" s="1"/>
  <c r="H40" i="9"/>
  <c r="J40" i="9" s="1"/>
  <c r="H39" i="9"/>
  <c r="J39" i="9" s="1"/>
  <c r="H38" i="9"/>
  <c r="J38" i="9" s="1"/>
  <c r="H37" i="9"/>
  <c r="J37" i="9" s="1"/>
  <c r="H36" i="9"/>
  <c r="J36" i="9" s="1"/>
  <c r="H35" i="9"/>
  <c r="J35" i="9" s="1"/>
  <c r="H34" i="9"/>
  <c r="J34" i="9" s="1"/>
  <c r="H33" i="9"/>
  <c r="J33" i="9" s="1"/>
  <c r="H32" i="9"/>
  <c r="J32" i="9" s="1"/>
  <c r="H31" i="9"/>
  <c r="J31" i="9" s="1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H24" i="9"/>
  <c r="J24" i="9" s="1"/>
  <c r="H23" i="9"/>
  <c r="J23" i="9" s="1"/>
  <c r="H22" i="9"/>
  <c r="J22" i="9" s="1"/>
  <c r="H21" i="9"/>
  <c r="J21" i="9" s="1"/>
  <c r="H20" i="9"/>
  <c r="J20" i="9" s="1"/>
  <c r="H19" i="9"/>
  <c r="J19" i="9" s="1"/>
  <c r="H18" i="9"/>
  <c r="J18" i="9" s="1"/>
  <c r="H17" i="9"/>
  <c r="J17" i="9" s="1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H3" i="9"/>
  <c r="J3" i="9" s="1"/>
  <c r="H2" i="9"/>
  <c r="J2" i="9" s="1"/>
  <c r="H2" i="8"/>
  <c r="H82" i="8"/>
  <c r="J82" i="8" s="1"/>
  <c r="H78" i="8"/>
  <c r="J78" i="8" s="1"/>
  <c r="H76" i="8"/>
  <c r="J76" i="8" s="1"/>
  <c r="H73" i="8"/>
  <c r="J73" i="8" s="1"/>
  <c r="H72" i="8"/>
  <c r="J72" i="8" s="1"/>
  <c r="H69" i="8"/>
  <c r="J69" i="8" s="1"/>
  <c r="H67" i="8"/>
  <c r="J67" i="8" s="1"/>
  <c r="H61" i="8"/>
  <c r="J61" i="8" s="1"/>
  <c r="H59" i="8"/>
  <c r="J59" i="8" s="1"/>
  <c r="H57" i="8"/>
  <c r="J57" i="8" s="1"/>
  <c r="H56" i="8"/>
  <c r="J56" i="8" s="1"/>
  <c r="H53" i="8"/>
  <c r="J53" i="8" s="1"/>
  <c r="H49" i="8"/>
  <c r="J49" i="8" s="1"/>
  <c r="H46" i="8"/>
  <c r="J46" i="8" s="1"/>
  <c r="H42" i="8"/>
  <c r="J42" i="8" s="1"/>
  <c r="H41" i="8"/>
  <c r="J41" i="8" s="1"/>
  <c r="H37" i="8"/>
  <c r="J37" i="8" s="1"/>
  <c r="H36" i="8"/>
  <c r="J36" i="8" s="1"/>
  <c r="H33" i="8"/>
  <c r="J33" i="8" s="1"/>
  <c r="H30" i="8"/>
  <c r="J30" i="8" s="1"/>
  <c r="H26" i="8"/>
  <c r="J26" i="8" s="1"/>
  <c r="H24" i="8"/>
  <c r="J24" i="8" s="1"/>
  <c r="H23" i="8"/>
  <c r="J23" i="8" s="1"/>
  <c r="H20" i="8"/>
  <c r="J20" i="8" s="1"/>
  <c r="H17" i="8"/>
  <c r="J17" i="8" s="1"/>
  <c r="H15" i="8"/>
  <c r="J15" i="8" s="1"/>
  <c r="H13" i="8"/>
  <c r="J13" i="8" s="1"/>
  <c r="H10" i="8"/>
  <c r="J10" i="8" s="1"/>
  <c r="H6" i="8"/>
  <c r="J6" i="8" s="1"/>
  <c r="H5" i="8"/>
  <c r="J5" i="8" s="1"/>
  <c r="S2" i="1"/>
  <c r="R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2" i="2"/>
  <c r="M314" i="2"/>
  <c r="M302" i="2"/>
  <c r="H9" i="8" l="1"/>
  <c r="J9" i="8" s="1"/>
  <c r="H14" i="8"/>
  <c r="J14" i="8" s="1"/>
  <c r="H29" i="8"/>
  <c r="J29" i="8" s="1"/>
  <c r="H45" i="8"/>
  <c r="J45" i="8" s="1"/>
  <c r="H50" i="8"/>
  <c r="J50" i="8" s="1"/>
  <c r="H75" i="8"/>
  <c r="J75" i="8" s="1"/>
  <c r="H81" i="8"/>
  <c r="J81" i="8" s="1"/>
  <c r="H27" i="8"/>
  <c r="J27" i="8" s="1"/>
  <c r="H44" i="8"/>
  <c r="J44" i="8" s="1"/>
  <c r="H80" i="8"/>
  <c r="J80" i="8" s="1"/>
  <c r="H3" i="8"/>
  <c r="J3" i="8" s="1"/>
  <c r="H19" i="8"/>
  <c r="J19" i="8" s="1"/>
  <c r="H34" i="8"/>
  <c r="J34" i="8" s="1"/>
  <c r="H39" i="8"/>
  <c r="J39" i="8" s="1"/>
  <c r="H65" i="8"/>
  <c r="J65" i="8" s="1"/>
  <c r="H4" i="8"/>
  <c r="J4" i="8" s="1"/>
  <c r="H40" i="8"/>
  <c r="J40" i="8" s="1"/>
  <c r="H60" i="8"/>
  <c r="J60" i="8" s="1"/>
  <c r="H66" i="8"/>
  <c r="J66" i="8" s="1"/>
  <c r="H63" i="8"/>
  <c r="J63" i="8" s="1"/>
  <c r="J2" i="8"/>
  <c r="H70" i="8"/>
  <c r="J70" i="8" s="1"/>
  <c r="H58" i="8"/>
  <c r="J58" i="8" s="1"/>
  <c r="H7" i="8"/>
  <c r="J7" i="8" s="1"/>
  <c r="H43" i="8"/>
  <c r="J43" i="8" s="1"/>
  <c r="H54" i="8"/>
  <c r="J54" i="8" s="1"/>
  <c r="H79" i="8"/>
  <c r="J79" i="8" s="1"/>
  <c r="H18" i="8"/>
  <c r="J18" i="8" s="1"/>
  <c r="H8" i="8"/>
  <c r="J8" i="8" s="1"/>
  <c r="H28" i="8"/>
  <c r="J28" i="8" s="1"/>
  <c r="H55" i="8"/>
  <c r="J55" i="8" s="1"/>
  <c r="H16" i="8"/>
  <c r="J16" i="8" s="1"/>
  <c r="H31" i="8"/>
  <c r="J31" i="8" s="1"/>
  <c r="H52" i="8"/>
  <c r="J52" i="8" s="1"/>
  <c r="H77" i="8"/>
  <c r="J77" i="8" s="1"/>
  <c r="H11" i="8"/>
  <c r="J11" i="8" s="1"/>
  <c r="H21" i="8"/>
  <c r="J21" i="8" s="1"/>
  <c r="H47" i="8"/>
  <c r="J47" i="8" s="1"/>
  <c r="H62" i="8"/>
  <c r="J62" i="8" s="1"/>
  <c r="H68" i="8"/>
  <c r="J68" i="8" s="1"/>
  <c r="H83" i="8"/>
  <c r="J83" i="8" s="1"/>
  <c r="H71" i="8"/>
  <c r="J71" i="8" s="1"/>
  <c r="H22" i="8"/>
  <c r="J22" i="8" s="1"/>
  <c r="H51" i="8"/>
  <c r="J51" i="8" s="1"/>
  <c r="H35" i="8"/>
  <c r="J35" i="8" s="1"/>
  <c r="H48" i="8"/>
  <c r="J48" i="8" s="1"/>
  <c r="H64" i="8"/>
  <c r="J64" i="8" s="1"/>
  <c r="H12" i="8"/>
  <c r="J12" i="8" s="1"/>
  <c r="H32" i="8"/>
  <c r="J32" i="8" s="1"/>
  <c r="H74" i="8"/>
  <c r="J74" i="8" s="1"/>
  <c r="H25" i="8"/>
  <c r="J25" i="8" s="1"/>
  <c r="H38" i="8"/>
  <c r="J38" i="8" s="1"/>
  <c r="J493" i="2"/>
  <c r="J492" i="2"/>
  <c r="J491" i="2"/>
  <c r="J490" i="2"/>
  <c r="J481" i="2"/>
  <c r="J480" i="2"/>
  <c r="J479" i="2"/>
  <c r="J478" i="2"/>
  <c r="J469" i="2"/>
  <c r="J468" i="2"/>
  <c r="J467" i="2"/>
  <c r="J466" i="2"/>
  <c r="J457" i="2"/>
  <c r="J456" i="2"/>
  <c r="J455" i="2"/>
  <c r="J454" i="2"/>
  <c r="J445" i="2"/>
  <c r="J444" i="2"/>
  <c r="J443" i="2"/>
  <c r="J442" i="2"/>
  <c r="J433" i="2"/>
  <c r="J432" i="2"/>
  <c r="J431" i="2"/>
  <c r="J430" i="2"/>
  <c r="J421" i="2"/>
  <c r="J420" i="2"/>
  <c r="J419" i="2"/>
  <c r="J418" i="2"/>
  <c r="J409" i="2"/>
  <c r="J408" i="2"/>
  <c r="J407" i="2"/>
  <c r="J406" i="2"/>
  <c r="J397" i="2"/>
  <c r="J396" i="2"/>
  <c r="J395" i="2"/>
  <c r="J394" i="2"/>
  <c r="J385" i="2"/>
  <c r="J384" i="2"/>
  <c r="J383" i="2"/>
  <c r="J382" i="2"/>
  <c r="J373" i="2"/>
  <c r="J372" i="2"/>
  <c r="J371" i="2"/>
  <c r="J370" i="2"/>
  <c r="J361" i="2"/>
  <c r="J360" i="2"/>
  <c r="J359" i="2"/>
  <c r="J358" i="2"/>
  <c r="J349" i="2"/>
  <c r="J348" i="2"/>
  <c r="J347" i="2"/>
  <c r="J346" i="2"/>
  <c r="J337" i="2"/>
  <c r="J336" i="2"/>
  <c r="J335" i="2"/>
  <c r="J334" i="2"/>
  <c r="J325" i="2"/>
  <c r="J324" i="2"/>
  <c r="J323" i="2"/>
  <c r="J322" i="2"/>
  <c r="J313" i="2"/>
  <c r="J312" i="2"/>
  <c r="J311" i="2"/>
  <c r="J310" i="2"/>
  <c r="J301" i="2"/>
  <c r="J300" i="2"/>
  <c r="J295" i="2"/>
  <c r="J294" i="2"/>
  <c r="J289" i="2"/>
  <c r="J288" i="2"/>
  <c r="J287" i="2"/>
  <c r="J286" i="2"/>
  <c r="J277" i="2"/>
  <c r="J276" i="2"/>
  <c r="J275" i="2"/>
  <c r="J274" i="2"/>
  <c r="J265" i="2"/>
  <c r="J264" i="2"/>
  <c r="J263" i="2"/>
  <c r="J262" i="2"/>
  <c r="J253" i="2"/>
  <c r="J252" i="2"/>
  <c r="J251" i="2"/>
  <c r="J250" i="2"/>
  <c r="J241" i="2"/>
  <c r="J240" i="2"/>
  <c r="J239" i="2"/>
  <c r="J238" i="2"/>
  <c r="J229" i="2"/>
  <c r="J228" i="2"/>
  <c r="J227" i="2"/>
  <c r="J226" i="2"/>
  <c r="J217" i="2"/>
  <c r="J216" i="2"/>
  <c r="J215" i="2"/>
  <c r="J214" i="2"/>
  <c r="J205" i="2"/>
  <c r="J204" i="2"/>
  <c r="J203" i="2"/>
  <c r="J202" i="2"/>
  <c r="J193" i="2"/>
  <c r="J192" i="2"/>
  <c r="J191" i="2"/>
  <c r="J190" i="2"/>
  <c r="J181" i="2"/>
  <c r="J180" i="2"/>
  <c r="J179" i="2"/>
  <c r="J178" i="2"/>
  <c r="J169" i="2"/>
  <c r="J168" i="2"/>
  <c r="J167" i="2"/>
  <c r="J166" i="2"/>
  <c r="J157" i="2"/>
  <c r="J156" i="2"/>
  <c r="J155" i="2"/>
  <c r="J154" i="2"/>
  <c r="J145" i="2"/>
  <c r="J144" i="2"/>
  <c r="J143" i="2"/>
  <c r="J142" i="2"/>
  <c r="J133" i="2"/>
  <c r="J132" i="2"/>
  <c r="J131" i="2"/>
  <c r="J130" i="2"/>
  <c r="J121" i="2"/>
  <c r="J120" i="2"/>
  <c r="J119" i="2"/>
  <c r="J118" i="2"/>
  <c r="J109" i="2"/>
  <c r="J108" i="2"/>
  <c r="J107" i="2"/>
  <c r="J106" i="2"/>
  <c r="J97" i="2"/>
  <c r="J96" i="2"/>
  <c r="J95" i="2"/>
  <c r="J94" i="2"/>
  <c r="J85" i="2"/>
  <c r="J84" i="2"/>
  <c r="J83" i="2"/>
  <c r="J82" i="2"/>
  <c r="J73" i="2"/>
  <c r="J72" i="2"/>
  <c r="J71" i="2"/>
  <c r="J70" i="2"/>
  <c r="J61" i="2"/>
  <c r="J60" i="2"/>
  <c r="J59" i="2"/>
  <c r="J58" i="2"/>
  <c r="J49" i="2"/>
  <c r="J48" i="2"/>
  <c r="J47" i="2"/>
  <c r="J46" i="2"/>
  <c r="J37" i="2"/>
  <c r="J36" i="2"/>
  <c r="J35" i="2"/>
  <c r="J34" i="2"/>
  <c r="J25" i="2"/>
  <c r="J24" i="2"/>
  <c r="J23" i="2"/>
  <c r="J22" i="2"/>
  <c r="J13" i="2"/>
  <c r="J12" i="2"/>
  <c r="J11" i="2"/>
  <c r="J10" i="2"/>
  <c r="H2" i="1"/>
  <c r="J2" i="1" s="1"/>
  <c r="J3" i="2"/>
  <c r="J4" i="2"/>
  <c r="J5" i="2"/>
  <c r="J6" i="2"/>
  <c r="J7" i="2"/>
  <c r="J8" i="2"/>
  <c r="J9" i="2"/>
  <c r="J14" i="2"/>
  <c r="J15" i="2"/>
  <c r="J16" i="2"/>
  <c r="J17" i="2"/>
  <c r="J18" i="2"/>
  <c r="J19" i="2"/>
  <c r="J20" i="2"/>
  <c r="J21" i="2"/>
  <c r="J26" i="2"/>
  <c r="J27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J45" i="2"/>
  <c r="J50" i="2"/>
  <c r="J51" i="2"/>
  <c r="J52" i="2"/>
  <c r="J53" i="2"/>
  <c r="J54" i="2"/>
  <c r="J55" i="2"/>
  <c r="J56" i="2"/>
  <c r="J57" i="2"/>
  <c r="J62" i="2"/>
  <c r="J63" i="2"/>
  <c r="J64" i="2"/>
  <c r="J65" i="2"/>
  <c r="J66" i="2"/>
  <c r="J67" i="2"/>
  <c r="J68" i="2"/>
  <c r="J69" i="2"/>
  <c r="J74" i="2"/>
  <c r="J75" i="2"/>
  <c r="J76" i="2"/>
  <c r="J77" i="2"/>
  <c r="J78" i="2"/>
  <c r="J79" i="2"/>
  <c r="J80" i="2"/>
  <c r="J81" i="2"/>
  <c r="J86" i="2"/>
  <c r="J87" i="2"/>
  <c r="J88" i="2"/>
  <c r="J89" i="2"/>
  <c r="J90" i="2"/>
  <c r="J91" i="2"/>
  <c r="J92" i="2"/>
  <c r="J93" i="2"/>
  <c r="J98" i="2"/>
  <c r="J99" i="2"/>
  <c r="J100" i="2"/>
  <c r="J101" i="2"/>
  <c r="J102" i="2"/>
  <c r="J103" i="2"/>
  <c r="J104" i="2"/>
  <c r="J105" i="2"/>
  <c r="J110" i="2"/>
  <c r="J111" i="2"/>
  <c r="J112" i="2"/>
  <c r="J113" i="2"/>
  <c r="J114" i="2"/>
  <c r="J115" i="2"/>
  <c r="J116" i="2"/>
  <c r="J117" i="2"/>
  <c r="J122" i="2"/>
  <c r="J123" i="2"/>
  <c r="J124" i="2"/>
  <c r="J125" i="2"/>
  <c r="J126" i="2"/>
  <c r="J127" i="2"/>
  <c r="J128" i="2"/>
  <c r="J129" i="2"/>
  <c r="J134" i="2"/>
  <c r="J135" i="2"/>
  <c r="J136" i="2"/>
  <c r="J137" i="2"/>
  <c r="J138" i="2"/>
  <c r="J139" i="2"/>
  <c r="J140" i="2"/>
  <c r="J141" i="2"/>
  <c r="J146" i="2"/>
  <c r="J147" i="2"/>
  <c r="J148" i="2"/>
  <c r="J149" i="2"/>
  <c r="J150" i="2"/>
  <c r="J151" i="2"/>
  <c r="J152" i="2"/>
  <c r="J153" i="2"/>
  <c r="J158" i="2"/>
  <c r="J159" i="2"/>
  <c r="J160" i="2"/>
  <c r="J161" i="2"/>
  <c r="J162" i="2"/>
  <c r="J163" i="2"/>
  <c r="J164" i="2"/>
  <c r="J165" i="2"/>
  <c r="J170" i="2"/>
  <c r="J171" i="2"/>
  <c r="J172" i="2"/>
  <c r="J173" i="2"/>
  <c r="J174" i="2"/>
  <c r="J175" i="2"/>
  <c r="J176" i="2"/>
  <c r="J177" i="2"/>
  <c r="J182" i="2"/>
  <c r="J183" i="2"/>
  <c r="J184" i="2"/>
  <c r="J185" i="2"/>
  <c r="J186" i="2"/>
  <c r="J187" i="2"/>
  <c r="J188" i="2"/>
  <c r="J189" i="2"/>
  <c r="J194" i="2"/>
  <c r="J195" i="2"/>
  <c r="J196" i="2"/>
  <c r="J197" i="2"/>
  <c r="J198" i="2"/>
  <c r="J199" i="2"/>
  <c r="J200" i="2"/>
  <c r="J201" i="2"/>
  <c r="J206" i="2"/>
  <c r="J207" i="2"/>
  <c r="J208" i="2"/>
  <c r="J209" i="2"/>
  <c r="J210" i="2"/>
  <c r="J211" i="2"/>
  <c r="J212" i="2"/>
  <c r="J213" i="2"/>
  <c r="J218" i="2"/>
  <c r="J219" i="2"/>
  <c r="J220" i="2"/>
  <c r="J221" i="2"/>
  <c r="J222" i="2"/>
  <c r="J223" i="2"/>
  <c r="J224" i="2"/>
  <c r="J225" i="2"/>
  <c r="J230" i="2"/>
  <c r="J231" i="2"/>
  <c r="J232" i="2"/>
  <c r="J233" i="2"/>
  <c r="J234" i="2"/>
  <c r="J235" i="2"/>
  <c r="J236" i="2"/>
  <c r="J237" i="2"/>
  <c r="J242" i="2"/>
  <c r="J243" i="2"/>
  <c r="J244" i="2"/>
  <c r="J245" i="2"/>
  <c r="J246" i="2"/>
  <c r="J247" i="2"/>
  <c r="J248" i="2"/>
  <c r="J249" i="2"/>
  <c r="J254" i="2"/>
  <c r="J255" i="2"/>
  <c r="J256" i="2"/>
  <c r="J257" i="2"/>
  <c r="J258" i="2"/>
  <c r="J259" i="2"/>
  <c r="J260" i="2"/>
  <c r="J261" i="2"/>
  <c r="J266" i="2"/>
  <c r="J267" i="2"/>
  <c r="J268" i="2"/>
  <c r="J269" i="2"/>
  <c r="J270" i="2"/>
  <c r="J271" i="2"/>
  <c r="J272" i="2"/>
  <c r="J273" i="2"/>
  <c r="J278" i="2"/>
  <c r="J279" i="2"/>
  <c r="J280" i="2"/>
  <c r="J281" i="2"/>
  <c r="J282" i="2"/>
  <c r="J283" i="2"/>
  <c r="J284" i="2"/>
  <c r="J285" i="2"/>
  <c r="J290" i="2"/>
  <c r="J291" i="2"/>
  <c r="J292" i="2"/>
  <c r="J293" i="2"/>
  <c r="J296" i="2"/>
  <c r="J297" i="2"/>
  <c r="J298" i="2"/>
  <c r="J299" i="2"/>
  <c r="J302" i="2"/>
  <c r="J303" i="2"/>
  <c r="J304" i="2"/>
  <c r="J305" i="2"/>
  <c r="J306" i="2"/>
  <c r="J307" i="2"/>
  <c r="J308" i="2"/>
  <c r="J309" i="2"/>
  <c r="J314" i="2"/>
  <c r="J315" i="2"/>
  <c r="J316" i="2"/>
  <c r="J317" i="2"/>
  <c r="J318" i="2"/>
  <c r="J319" i="2"/>
  <c r="J320" i="2"/>
  <c r="J321" i="2"/>
  <c r="J326" i="2"/>
  <c r="J327" i="2"/>
  <c r="J328" i="2"/>
  <c r="J329" i="2"/>
  <c r="J330" i="2"/>
  <c r="J331" i="2"/>
  <c r="J332" i="2"/>
  <c r="J333" i="2"/>
  <c r="J338" i="2"/>
  <c r="J339" i="2"/>
  <c r="J340" i="2"/>
  <c r="J341" i="2"/>
  <c r="J342" i="2"/>
  <c r="J343" i="2"/>
  <c r="J344" i="2"/>
  <c r="J345" i="2"/>
  <c r="J350" i="2"/>
  <c r="J351" i="2"/>
  <c r="J352" i="2"/>
  <c r="J353" i="2"/>
  <c r="J354" i="2"/>
  <c r="J355" i="2"/>
  <c r="J356" i="2"/>
  <c r="J357" i="2"/>
  <c r="J362" i="2"/>
  <c r="J363" i="2"/>
  <c r="J364" i="2"/>
  <c r="J365" i="2"/>
  <c r="J366" i="2"/>
  <c r="J367" i="2"/>
  <c r="J368" i="2"/>
  <c r="J369" i="2"/>
  <c r="J374" i="2"/>
  <c r="J375" i="2"/>
  <c r="J376" i="2"/>
  <c r="J377" i="2"/>
  <c r="J378" i="2"/>
  <c r="J379" i="2"/>
  <c r="J380" i="2"/>
  <c r="J381" i="2"/>
  <c r="J386" i="2"/>
  <c r="J387" i="2"/>
  <c r="J388" i="2"/>
  <c r="J389" i="2"/>
  <c r="J390" i="2"/>
  <c r="J391" i="2"/>
  <c r="J392" i="2"/>
  <c r="J393" i="2"/>
  <c r="J398" i="2"/>
  <c r="J399" i="2"/>
  <c r="J400" i="2"/>
  <c r="J401" i="2"/>
  <c r="J402" i="2"/>
  <c r="J403" i="2"/>
  <c r="J404" i="2"/>
  <c r="J405" i="2"/>
  <c r="J410" i="2"/>
  <c r="J411" i="2"/>
  <c r="J412" i="2"/>
  <c r="J413" i="2"/>
  <c r="J414" i="2"/>
  <c r="J415" i="2"/>
  <c r="J416" i="2"/>
  <c r="J417" i="2"/>
  <c r="J422" i="2"/>
  <c r="J423" i="2"/>
  <c r="J424" i="2"/>
  <c r="J425" i="2"/>
  <c r="J426" i="2"/>
  <c r="J427" i="2"/>
  <c r="J428" i="2"/>
  <c r="J429" i="2"/>
  <c r="J434" i="2"/>
  <c r="J435" i="2"/>
  <c r="J436" i="2"/>
  <c r="J437" i="2"/>
  <c r="J438" i="2"/>
  <c r="J439" i="2"/>
  <c r="J440" i="2"/>
  <c r="J441" i="2"/>
  <c r="J446" i="2"/>
  <c r="J447" i="2"/>
  <c r="J448" i="2"/>
  <c r="J449" i="2"/>
  <c r="J450" i="2"/>
  <c r="J451" i="2"/>
  <c r="J452" i="2"/>
  <c r="J453" i="2"/>
  <c r="J458" i="2"/>
  <c r="J459" i="2"/>
  <c r="J460" i="2"/>
  <c r="J461" i="2"/>
  <c r="J462" i="2"/>
  <c r="J463" i="2"/>
  <c r="J464" i="2"/>
  <c r="J465" i="2"/>
  <c r="J470" i="2"/>
  <c r="J471" i="2"/>
  <c r="J472" i="2"/>
  <c r="J473" i="2"/>
  <c r="J474" i="2"/>
  <c r="J475" i="2"/>
  <c r="J476" i="2"/>
  <c r="J477" i="2"/>
  <c r="J482" i="2"/>
  <c r="J483" i="2"/>
  <c r="J484" i="2"/>
  <c r="J485" i="2"/>
  <c r="J486" i="2"/>
  <c r="J487" i="2"/>
  <c r="J488" i="2"/>
  <c r="J489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2" i="2"/>
  <c r="M821" i="2" l="1"/>
  <c r="N821" i="2" s="1"/>
  <c r="M820" i="2"/>
  <c r="N820" i="2" s="1"/>
  <c r="M819" i="2"/>
  <c r="N819" i="2" s="1"/>
  <c r="M818" i="2"/>
  <c r="N818" i="2" s="1"/>
  <c r="M817" i="2"/>
  <c r="N817" i="2" s="1"/>
  <c r="M816" i="2"/>
  <c r="N816" i="2" s="1"/>
  <c r="M815" i="2"/>
  <c r="N815" i="2" s="1"/>
  <c r="M814" i="2"/>
  <c r="N814" i="2" s="1"/>
  <c r="M813" i="2"/>
  <c r="N813" i="2" s="1"/>
  <c r="M812" i="2"/>
  <c r="N812" i="2" s="1"/>
  <c r="M811" i="2"/>
  <c r="N811" i="2" s="1"/>
  <c r="M810" i="2"/>
  <c r="N810" i="2" s="1"/>
  <c r="M809" i="2"/>
  <c r="N809" i="2" s="1"/>
  <c r="M808" i="2"/>
  <c r="N808" i="2" s="1"/>
  <c r="M807" i="2"/>
  <c r="N807" i="2" s="1"/>
  <c r="M806" i="2"/>
  <c r="N806" i="2" s="1"/>
  <c r="M805" i="2"/>
  <c r="N805" i="2" s="1"/>
  <c r="M804" i="2"/>
  <c r="N804" i="2" s="1"/>
  <c r="M803" i="2"/>
  <c r="N803" i="2" s="1"/>
  <c r="M802" i="2"/>
  <c r="N802" i="2" s="1"/>
  <c r="M801" i="2"/>
  <c r="N801" i="2" s="1"/>
  <c r="M800" i="2"/>
  <c r="N800" i="2" s="1"/>
  <c r="M799" i="2"/>
  <c r="N799" i="2" s="1"/>
  <c r="M798" i="2"/>
  <c r="N798" i="2" s="1"/>
  <c r="M797" i="2"/>
  <c r="N797" i="2" s="1"/>
  <c r="M796" i="2"/>
  <c r="N796" i="2" s="1"/>
  <c r="M795" i="2"/>
  <c r="N795" i="2" s="1"/>
  <c r="M794" i="2"/>
  <c r="N794" i="2" s="1"/>
  <c r="M793" i="2"/>
  <c r="N793" i="2" s="1"/>
  <c r="M792" i="2"/>
  <c r="N792" i="2" s="1"/>
  <c r="M791" i="2"/>
  <c r="N791" i="2" s="1"/>
  <c r="M790" i="2"/>
  <c r="N790" i="2" s="1"/>
  <c r="M789" i="2"/>
  <c r="N789" i="2" s="1"/>
  <c r="M788" i="2"/>
  <c r="N788" i="2" s="1"/>
  <c r="M787" i="2"/>
  <c r="N787" i="2" s="1"/>
  <c r="M786" i="2"/>
  <c r="N786" i="2" s="1"/>
  <c r="M785" i="2"/>
  <c r="N785" i="2" s="1"/>
  <c r="M784" i="2"/>
  <c r="N784" i="2" s="1"/>
  <c r="M783" i="2"/>
  <c r="N783" i="2" s="1"/>
  <c r="M782" i="2"/>
  <c r="N782" i="2" s="1"/>
  <c r="M781" i="2"/>
  <c r="N781" i="2" s="1"/>
  <c r="M780" i="2"/>
  <c r="N780" i="2" s="1"/>
  <c r="M779" i="2"/>
  <c r="N779" i="2" s="1"/>
  <c r="M778" i="2"/>
  <c r="N778" i="2" s="1"/>
  <c r="M777" i="2"/>
  <c r="N777" i="2" s="1"/>
  <c r="M776" i="2"/>
  <c r="N776" i="2" s="1"/>
  <c r="M775" i="2"/>
  <c r="N775" i="2" s="1"/>
  <c r="M774" i="2"/>
  <c r="N774" i="2" s="1"/>
  <c r="M773" i="2"/>
  <c r="N773" i="2" s="1"/>
  <c r="M772" i="2"/>
  <c r="N772" i="2" s="1"/>
  <c r="M771" i="2"/>
  <c r="N771" i="2" s="1"/>
  <c r="M770" i="2"/>
  <c r="N770" i="2" s="1"/>
  <c r="M769" i="2"/>
  <c r="N769" i="2" s="1"/>
  <c r="M768" i="2"/>
  <c r="N768" i="2" s="1"/>
  <c r="M767" i="2"/>
  <c r="N767" i="2" s="1"/>
  <c r="M766" i="2"/>
  <c r="N766" i="2" s="1"/>
  <c r="M765" i="2"/>
  <c r="N765" i="2" s="1"/>
  <c r="M764" i="2"/>
  <c r="N764" i="2" s="1"/>
  <c r="M763" i="2"/>
  <c r="N763" i="2" s="1"/>
  <c r="M762" i="2"/>
  <c r="N762" i="2" s="1"/>
  <c r="M761" i="2"/>
  <c r="N761" i="2" s="1"/>
  <c r="M760" i="2"/>
  <c r="N760" i="2" s="1"/>
  <c r="M759" i="2"/>
  <c r="N759" i="2" s="1"/>
  <c r="M758" i="2"/>
  <c r="N758" i="2" s="1"/>
  <c r="M757" i="2"/>
  <c r="N757" i="2" s="1"/>
  <c r="M756" i="2"/>
  <c r="N756" i="2" s="1"/>
  <c r="M755" i="2"/>
  <c r="N755" i="2" s="1"/>
  <c r="M754" i="2"/>
  <c r="N754" i="2" s="1"/>
  <c r="M753" i="2"/>
  <c r="N753" i="2" s="1"/>
  <c r="M752" i="2"/>
  <c r="N752" i="2" s="1"/>
  <c r="M751" i="2"/>
  <c r="N751" i="2" s="1"/>
  <c r="M750" i="2"/>
  <c r="N750" i="2" s="1"/>
  <c r="M749" i="2"/>
  <c r="N749" i="2" s="1"/>
  <c r="M748" i="2"/>
  <c r="N748" i="2" s="1"/>
  <c r="M747" i="2"/>
  <c r="N747" i="2" s="1"/>
  <c r="M746" i="2"/>
  <c r="N746" i="2" s="1"/>
  <c r="M745" i="2"/>
  <c r="N745" i="2" s="1"/>
  <c r="M744" i="2"/>
  <c r="N744" i="2" s="1"/>
  <c r="M743" i="2"/>
  <c r="N743" i="2" s="1"/>
  <c r="M742" i="2"/>
  <c r="N742" i="2" s="1"/>
  <c r="M741" i="2"/>
  <c r="N741" i="2" s="1"/>
  <c r="M740" i="2"/>
  <c r="N740" i="2" s="1"/>
  <c r="M739" i="2"/>
  <c r="N739" i="2" s="1"/>
  <c r="M738" i="2"/>
  <c r="N738" i="2" s="1"/>
  <c r="M737" i="2"/>
  <c r="N737" i="2" s="1"/>
  <c r="M736" i="2"/>
  <c r="N736" i="2" s="1"/>
  <c r="M735" i="2"/>
  <c r="N735" i="2" s="1"/>
  <c r="M734" i="2"/>
  <c r="N734" i="2" s="1"/>
  <c r="M733" i="2"/>
  <c r="N733" i="2" s="1"/>
  <c r="M732" i="2"/>
  <c r="N732" i="2" s="1"/>
  <c r="M731" i="2"/>
  <c r="N731" i="2" s="1"/>
  <c r="M730" i="2"/>
  <c r="N730" i="2" s="1"/>
  <c r="M729" i="2"/>
  <c r="N729" i="2" s="1"/>
  <c r="M728" i="2"/>
  <c r="N728" i="2" s="1"/>
  <c r="M727" i="2"/>
  <c r="N727" i="2" s="1"/>
  <c r="M726" i="2"/>
  <c r="N726" i="2" s="1"/>
  <c r="M725" i="2"/>
  <c r="N725" i="2" s="1"/>
  <c r="M724" i="2"/>
  <c r="N724" i="2" s="1"/>
  <c r="M723" i="2"/>
  <c r="N723" i="2" s="1"/>
  <c r="M722" i="2"/>
  <c r="N722" i="2" s="1"/>
  <c r="M721" i="2"/>
  <c r="N721" i="2" s="1"/>
  <c r="M720" i="2"/>
  <c r="N720" i="2" s="1"/>
  <c r="M719" i="2"/>
  <c r="N719" i="2" s="1"/>
  <c r="M718" i="2"/>
  <c r="N718" i="2" s="1"/>
  <c r="M717" i="2"/>
  <c r="N717" i="2" s="1"/>
  <c r="M716" i="2"/>
  <c r="N716" i="2" s="1"/>
  <c r="M715" i="2"/>
  <c r="N715" i="2" s="1"/>
  <c r="M714" i="2"/>
  <c r="N714" i="2" s="1"/>
  <c r="M713" i="2"/>
  <c r="N713" i="2" s="1"/>
  <c r="M712" i="2"/>
  <c r="N712" i="2" s="1"/>
  <c r="M711" i="2"/>
  <c r="N711" i="2" s="1"/>
  <c r="M710" i="2"/>
  <c r="N710" i="2" s="1"/>
  <c r="M709" i="2"/>
  <c r="N709" i="2" s="1"/>
  <c r="M708" i="2"/>
  <c r="N708" i="2" s="1"/>
  <c r="M707" i="2"/>
  <c r="N707" i="2" s="1"/>
  <c r="M706" i="2"/>
  <c r="N706" i="2" s="1"/>
  <c r="M705" i="2"/>
  <c r="N705" i="2" s="1"/>
  <c r="M704" i="2"/>
  <c r="N704" i="2" s="1"/>
  <c r="M703" i="2"/>
  <c r="N703" i="2" s="1"/>
  <c r="M702" i="2"/>
  <c r="N702" i="2" s="1"/>
  <c r="M701" i="2"/>
  <c r="N701" i="2" s="1"/>
  <c r="M700" i="2"/>
  <c r="N700" i="2" s="1"/>
  <c r="M699" i="2"/>
  <c r="N699" i="2" s="1"/>
  <c r="M698" i="2"/>
  <c r="N698" i="2" s="1"/>
  <c r="M697" i="2"/>
  <c r="N697" i="2" s="1"/>
  <c r="M696" i="2"/>
  <c r="N696" i="2" s="1"/>
  <c r="M695" i="2"/>
  <c r="N695" i="2" s="1"/>
  <c r="M694" i="2"/>
  <c r="N694" i="2" s="1"/>
  <c r="M693" i="2"/>
  <c r="N693" i="2" s="1"/>
  <c r="M692" i="2"/>
  <c r="N692" i="2" s="1"/>
  <c r="M691" i="2"/>
  <c r="N691" i="2" s="1"/>
  <c r="M690" i="2"/>
  <c r="N690" i="2" s="1"/>
  <c r="M689" i="2"/>
  <c r="N689" i="2" s="1"/>
  <c r="M688" i="2"/>
  <c r="N688" i="2" s="1"/>
  <c r="M687" i="2"/>
  <c r="N687" i="2" s="1"/>
  <c r="M686" i="2"/>
  <c r="N686" i="2" s="1"/>
  <c r="M685" i="2"/>
  <c r="N685" i="2" s="1"/>
  <c r="M684" i="2"/>
  <c r="N684" i="2" s="1"/>
  <c r="M683" i="2"/>
  <c r="N683" i="2" s="1"/>
  <c r="M682" i="2"/>
  <c r="N682" i="2" s="1"/>
  <c r="M681" i="2"/>
  <c r="N681" i="2" s="1"/>
  <c r="M680" i="2"/>
  <c r="N680" i="2" s="1"/>
  <c r="M679" i="2"/>
  <c r="N679" i="2" s="1"/>
  <c r="M678" i="2"/>
  <c r="N678" i="2" s="1"/>
  <c r="M677" i="2"/>
  <c r="N677" i="2" s="1"/>
  <c r="M676" i="2"/>
  <c r="N676" i="2" s="1"/>
  <c r="M675" i="2"/>
  <c r="N675" i="2" s="1"/>
  <c r="M674" i="2"/>
  <c r="N674" i="2" s="1"/>
  <c r="M673" i="2"/>
  <c r="N673" i="2" s="1"/>
  <c r="M672" i="2"/>
  <c r="N672" i="2" s="1"/>
  <c r="M671" i="2"/>
  <c r="N671" i="2" s="1"/>
  <c r="M670" i="2"/>
  <c r="N670" i="2" s="1"/>
  <c r="M669" i="2"/>
  <c r="N669" i="2" s="1"/>
  <c r="M668" i="2"/>
  <c r="N668" i="2" s="1"/>
  <c r="M667" i="2"/>
  <c r="N667" i="2" s="1"/>
  <c r="M666" i="2"/>
  <c r="N666" i="2" s="1"/>
  <c r="M665" i="2"/>
  <c r="N665" i="2" s="1"/>
  <c r="M664" i="2"/>
  <c r="N664" i="2" s="1"/>
  <c r="M663" i="2"/>
  <c r="N663" i="2" s="1"/>
  <c r="M662" i="2"/>
  <c r="N662" i="2" s="1"/>
  <c r="M661" i="2"/>
  <c r="N661" i="2" s="1"/>
  <c r="M660" i="2"/>
  <c r="N660" i="2" s="1"/>
  <c r="M659" i="2"/>
  <c r="N659" i="2" s="1"/>
  <c r="M658" i="2"/>
  <c r="N658" i="2" s="1"/>
  <c r="M657" i="2"/>
  <c r="N657" i="2" s="1"/>
  <c r="M656" i="2"/>
  <c r="N656" i="2" s="1"/>
  <c r="M655" i="2"/>
  <c r="N655" i="2" s="1"/>
  <c r="M654" i="2"/>
  <c r="N654" i="2" s="1"/>
  <c r="M653" i="2"/>
  <c r="N653" i="2" s="1"/>
  <c r="M652" i="2"/>
  <c r="N652" i="2" s="1"/>
  <c r="M651" i="2"/>
  <c r="N651" i="2" s="1"/>
  <c r="M650" i="2"/>
  <c r="N650" i="2" s="1"/>
  <c r="M649" i="2"/>
  <c r="N649" i="2" s="1"/>
  <c r="M648" i="2"/>
  <c r="N648" i="2" s="1"/>
  <c r="M647" i="2"/>
  <c r="N647" i="2" s="1"/>
  <c r="M646" i="2"/>
  <c r="N646" i="2" s="1"/>
  <c r="M645" i="2"/>
  <c r="N645" i="2" s="1"/>
  <c r="M644" i="2"/>
  <c r="N644" i="2" s="1"/>
  <c r="M643" i="2"/>
  <c r="N643" i="2" s="1"/>
  <c r="M642" i="2"/>
  <c r="N642" i="2" s="1"/>
  <c r="M641" i="2"/>
  <c r="N641" i="2" s="1"/>
  <c r="M640" i="2"/>
  <c r="N640" i="2" s="1"/>
  <c r="M639" i="2"/>
  <c r="N639" i="2" s="1"/>
  <c r="M638" i="2"/>
  <c r="N638" i="2" s="1"/>
  <c r="M637" i="2"/>
  <c r="N637" i="2" s="1"/>
  <c r="M636" i="2"/>
  <c r="N636" i="2" s="1"/>
  <c r="M635" i="2"/>
  <c r="N635" i="2" s="1"/>
  <c r="M634" i="2"/>
  <c r="N634" i="2" s="1"/>
  <c r="M633" i="2"/>
  <c r="N633" i="2" s="1"/>
  <c r="M632" i="2"/>
  <c r="N632" i="2" s="1"/>
  <c r="M631" i="2"/>
  <c r="N631" i="2" s="1"/>
  <c r="M630" i="2"/>
  <c r="N630" i="2" s="1"/>
  <c r="M629" i="2"/>
  <c r="N629" i="2" s="1"/>
  <c r="M628" i="2"/>
  <c r="N628" i="2" s="1"/>
  <c r="M627" i="2"/>
  <c r="N627" i="2" s="1"/>
  <c r="M626" i="2"/>
  <c r="N626" i="2" s="1"/>
  <c r="M625" i="2"/>
  <c r="N625" i="2" s="1"/>
  <c r="M624" i="2"/>
  <c r="N624" i="2" s="1"/>
  <c r="M623" i="2"/>
  <c r="N623" i="2" s="1"/>
  <c r="M622" i="2"/>
  <c r="N622" i="2" s="1"/>
  <c r="M621" i="2"/>
  <c r="N621" i="2" s="1"/>
  <c r="M620" i="2"/>
  <c r="N620" i="2" s="1"/>
  <c r="M619" i="2"/>
  <c r="N619" i="2" s="1"/>
  <c r="M618" i="2"/>
  <c r="N618" i="2" s="1"/>
  <c r="M617" i="2"/>
  <c r="N617" i="2" s="1"/>
  <c r="M616" i="2"/>
  <c r="N616" i="2" s="1"/>
  <c r="M615" i="2"/>
  <c r="N615" i="2" s="1"/>
  <c r="M614" i="2"/>
  <c r="N614" i="2" s="1"/>
  <c r="M613" i="2"/>
  <c r="N613" i="2" s="1"/>
  <c r="M612" i="2"/>
  <c r="N612" i="2" s="1"/>
  <c r="M611" i="2"/>
  <c r="N611" i="2" s="1"/>
  <c r="M610" i="2"/>
  <c r="N610" i="2" s="1"/>
  <c r="M609" i="2"/>
  <c r="N609" i="2" s="1"/>
  <c r="M608" i="2"/>
  <c r="N608" i="2" s="1"/>
  <c r="M607" i="2"/>
  <c r="N607" i="2" s="1"/>
  <c r="M606" i="2"/>
  <c r="N606" i="2" s="1"/>
  <c r="M605" i="2"/>
  <c r="N605" i="2" s="1"/>
  <c r="M604" i="2"/>
  <c r="N604" i="2" s="1"/>
  <c r="M603" i="2"/>
  <c r="N603" i="2" s="1"/>
  <c r="M602" i="2"/>
  <c r="N602" i="2" s="1"/>
  <c r="M601" i="2"/>
  <c r="N601" i="2" s="1"/>
  <c r="M600" i="2"/>
  <c r="N600" i="2" s="1"/>
  <c r="M599" i="2"/>
  <c r="N599" i="2" s="1"/>
  <c r="M598" i="2"/>
  <c r="N598" i="2" s="1"/>
  <c r="M597" i="2"/>
  <c r="N597" i="2" s="1"/>
  <c r="M596" i="2"/>
  <c r="N596" i="2" s="1"/>
  <c r="M595" i="2"/>
  <c r="N595" i="2" s="1"/>
  <c r="M594" i="2"/>
  <c r="N594" i="2" s="1"/>
  <c r="M593" i="2"/>
  <c r="N593" i="2" s="1"/>
  <c r="M592" i="2"/>
  <c r="N592" i="2" s="1"/>
  <c r="M591" i="2"/>
  <c r="N591" i="2" s="1"/>
  <c r="M590" i="2"/>
  <c r="N590" i="2" s="1"/>
  <c r="M589" i="2"/>
  <c r="N589" i="2" s="1"/>
  <c r="M588" i="2"/>
  <c r="N588" i="2" s="1"/>
  <c r="M587" i="2"/>
  <c r="N587" i="2" s="1"/>
  <c r="M586" i="2"/>
  <c r="N586" i="2" s="1"/>
  <c r="M585" i="2"/>
  <c r="N585" i="2" s="1"/>
  <c r="M584" i="2"/>
  <c r="N584" i="2" s="1"/>
  <c r="M583" i="2"/>
  <c r="N583" i="2" s="1"/>
  <c r="M582" i="2"/>
  <c r="N582" i="2" s="1"/>
  <c r="M581" i="2"/>
  <c r="N581" i="2" s="1"/>
  <c r="M580" i="2"/>
  <c r="N580" i="2" s="1"/>
  <c r="M579" i="2"/>
  <c r="N579" i="2" s="1"/>
  <c r="M578" i="2"/>
  <c r="N578" i="2" s="1"/>
  <c r="M577" i="2"/>
  <c r="N577" i="2" s="1"/>
  <c r="M576" i="2"/>
  <c r="N576" i="2" s="1"/>
  <c r="M575" i="2"/>
  <c r="N575" i="2" s="1"/>
  <c r="M574" i="2"/>
  <c r="N574" i="2" s="1"/>
  <c r="M573" i="2"/>
  <c r="N573" i="2" s="1"/>
  <c r="M572" i="2"/>
  <c r="N572" i="2" s="1"/>
  <c r="M571" i="2"/>
  <c r="N571" i="2" s="1"/>
  <c r="M570" i="2"/>
  <c r="N570" i="2" s="1"/>
  <c r="M569" i="2"/>
  <c r="N569" i="2" s="1"/>
  <c r="M568" i="2"/>
  <c r="N568" i="2" s="1"/>
  <c r="M567" i="2"/>
  <c r="N567" i="2" s="1"/>
  <c r="M566" i="2"/>
  <c r="N566" i="2" s="1"/>
  <c r="M565" i="2"/>
  <c r="N565" i="2" s="1"/>
  <c r="M564" i="2"/>
  <c r="N564" i="2" s="1"/>
  <c r="M563" i="2"/>
  <c r="N563" i="2" s="1"/>
  <c r="M562" i="2"/>
  <c r="N562" i="2" s="1"/>
  <c r="M561" i="2"/>
  <c r="N561" i="2" s="1"/>
  <c r="M560" i="2"/>
  <c r="N560" i="2" s="1"/>
  <c r="M559" i="2"/>
  <c r="N559" i="2" s="1"/>
  <c r="M558" i="2"/>
  <c r="N558" i="2" s="1"/>
  <c r="M557" i="2"/>
  <c r="N557" i="2" s="1"/>
  <c r="M556" i="2"/>
  <c r="N556" i="2" s="1"/>
  <c r="M555" i="2"/>
  <c r="N555" i="2" s="1"/>
  <c r="M554" i="2"/>
  <c r="N554" i="2" s="1"/>
  <c r="M553" i="2"/>
  <c r="N553" i="2" s="1"/>
  <c r="M552" i="2"/>
  <c r="N552" i="2" s="1"/>
  <c r="M551" i="2"/>
  <c r="N551" i="2" s="1"/>
  <c r="M550" i="2"/>
  <c r="N550" i="2" s="1"/>
  <c r="M549" i="2"/>
  <c r="N549" i="2" s="1"/>
  <c r="M548" i="2"/>
  <c r="N548" i="2" s="1"/>
  <c r="M547" i="2"/>
  <c r="N547" i="2" s="1"/>
  <c r="M546" i="2"/>
  <c r="N546" i="2" s="1"/>
  <c r="M545" i="2"/>
  <c r="N545" i="2" s="1"/>
  <c r="M544" i="2"/>
  <c r="N544" i="2" s="1"/>
  <c r="M543" i="2"/>
  <c r="N543" i="2" s="1"/>
  <c r="M542" i="2"/>
  <c r="N542" i="2" s="1"/>
  <c r="M541" i="2"/>
  <c r="N541" i="2" s="1"/>
  <c r="M540" i="2"/>
  <c r="N540" i="2" s="1"/>
  <c r="M539" i="2"/>
  <c r="N539" i="2" s="1"/>
  <c r="M538" i="2"/>
  <c r="N538" i="2" s="1"/>
  <c r="M537" i="2"/>
  <c r="N537" i="2" s="1"/>
  <c r="M536" i="2"/>
  <c r="N536" i="2" s="1"/>
  <c r="M535" i="2"/>
  <c r="N535" i="2" s="1"/>
  <c r="M534" i="2"/>
  <c r="N534" i="2" s="1"/>
  <c r="M533" i="2"/>
  <c r="N533" i="2" s="1"/>
  <c r="M532" i="2"/>
  <c r="N532" i="2" s="1"/>
  <c r="M531" i="2"/>
  <c r="N531" i="2" s="1"/>
  <c r="M530" i="2"/>
  <c r="N530" i="2" s="1"/>
  <c r="M529" i="2"/>
  <c r="N529" i="2" s="1"/>
  <c r="M528" i="2"/>
  <c r="N528" i="2" s="1"/>
  <c r="M527" i="2"/>
  <c r="N527" i="2" s="1"/>
  <c r="M526" i="2"/>
  <c r="N526" i="2" s="1"/>
  <c r="M525" i="2"/>
  <c r="N525" i="2" s="1"/>
  <c r="M524" i="2"/>
  <c r="N524" i="2" s="1"/>
  <c r="M523" i="2"/>
  <c r="N523" i="2" s="1"/>
  <c r="M522" i="2"/>
  <c r="N522" i="2" s="1"/>
  <c r="M521" i="2"/>
  <c r="N521" i="2" s="1"/>
  <c r="M520" i="2"/>
  <c r="N520" i="2" s="1"/>
  <c r="M519" i="2"/>
  <c r="N519" i="2" s="1"/>
  <c r="M518" i="2"/>
  <c r="N518" i="2" s="1"/>
  <c r="M517" i="2"/>
  <c r="N517" i="2" s="1"/>
  <c r="M516" i="2"/>
  <c r="N516" i="2" s="1"/>
  <c r="M515" i="2"/>
  <c r="N515" i="2" s="1"/>
  <c r="M514" i="2"/>
  <c r="N514" i="2" s="1"/>
  <c r="M513" i="2"/>
  <c r="N513" i="2" s="1"/>
  <c r="M512" i="2"/>
  <c r="N512" i="2" s="1"/>
  <c r="M511" i="2"/>
  <c r="N511" i="2" s="1"/>
  <c r="M510" i="2"/>
  <c r="N510" i="2" s="1"/>
  <c r="M509" i="2"/>
  <c r="N509" i="2" s="1"/>
  <c r="M508" i="2"/>
  <c r="N508" i="2" s="1"/>
  <c r="M507" i="2"/>
  <c r="N507" i="2" s="1"/>
  <c r="M506" i="2"/>
  <c r="N506" i="2" s="1"/>
  <c r="M505" i="2"/>
  <c r="N505" i="2" s="1"/>
  <c r="M504" i="2"/>
  <c r="N504" i="2" s="1"/>
  <c r="M503" i="2"/>
  <c r="N503" i="2" s="1"/>
  <c r="M502" i="2"/>
  <c r="N502" i="2" s="1"/>
  <c r="M501" i="2"/>
  <c r="N501" i="2" s="1"/>
  <c r="M500" i="2"/>
  <c r="N500" i="2" s="1"/>
  <c r="M499" i="2"/>
  <c r="N499" i="2" s="1"/>
  <c r="M498" i="2"/>
  <c r="N498" i="2" s="1"/>
  <c r="M497" i="2"/>
  <c r="N497" i="2" s="1"/>
  <c r="M496" i="2"/>
  <c r="N496" i="2" s="1"/>
  <c r="M495" i="2"/>
  <c r="N495" i="2" s="1"/>
  <c r="M494" i="2"/>
  <c r="N494" i="2" s="1"/>
  <c r="M493" i="2"/>
  <c r="N493" i="2" s="1"/>
  <c r="M492" i="2"/>
  <c r="N492" i="2" s="1"/>
  <c r="M491" i="2"/>
  <c r="N491" i="2" s="1"/>
  <c r="M490" i="2"/>
  <c r="N490" i="2" s="1"/>
  <c r="M489" i="2"/>
  <c r="N489" i="2" s="1"/>
  <c r="M488" i="2"/>
  <c r="N488" i="2" s="1"/>
  <c r="M487" i="2"/>
  <c r="N487" i="2" s="1"/>
  <c r="M486" i="2"/>
  <c r="N486" i="2" s="1"/>
  <c r="M485" i="2"/>
  <c r="N485" i="2" s="1"/>
  <c r="M484" i="2"/>
  <c r="N484" i="2" s="1"/>
  <c r="M483" i="2"/>
  <c r="N483" i="2" s="1"/>
  <c r="M482" i="2"/>
  <c r="N482" i="2" s="1"/>
  <c r="M481" i="2"/>
  <c r="N481" i="2" s="1"/>
  <c r="M480" i="2"/>
  <c r="N480" i="2" s="1"/>
  <c r="M479" i="2"/>
  <c r="N479" i="2" s="1"/>
  <c r="M478" i="2"/>
  <c r="N478" i="2" s="1"/>
  <c r="M477" i="2"/>
  <c r="N477" i="2" s="1"/>
  <c r="M476" i="2"/>
  <c r="N476" i="2" s="1"/>
  <c r="M475" i="2"/>
  <c r="N475" i="2" s="1"/>
  <c r="M474" i="2"/>
  <c r="N474" i="2" s="1"/>
  <c r="M473" i="2"/>
  <c r="N473" i="2" s="1"/>
  <c r="M472" i="2"/>
  <c r="N472" i="2" s="1"/>
  <c r="M471" i="2"/>
  <c r="N471" i="2" s="1"/>
  <c r="M470" i="2"/>
  <c r="N470" i="2" s="1"/>
  <c r="M469" i="2"/>
  <c r="N469" i="2" s="1"/>
  <c r="M468" i="2"/>
  <c r="N468" i="2" s="1"/>
  <c r="M467" i="2"/>
  <c r="N467" i="2" s="1"/>
  <c r="M466" i="2"/>
  <c r="N466" i="2" s="1"/>
  <c r="M465" i="2"/>
  <c r="N465" i="2" s="1"/>
  <c r="M464" i="2"/>
  <c r="N464" i="2" s="1"/>
  <c r="M463" i="2"/>
  <c r="N463" i="2" s="1"/>
  <c r="M462" i="2"/>
  <c r="N462" i="2" s="1"/>
  <c r="M461" i="2"/>
  <c r="N461" i="2" s="1"/>
  <c r="M460" i="2"/>
  <c r="N460" i="2" s="1"/>
  <c r="M459" i="2"/>
  <c r="N459" i="2" s="1"/>
  <c r="M458" i="2"/>
  <c r="N458" i="2" s="1"/>
  <c r="M457" i="2"/>
  <c r="N457" i="2" s="1"/>
  <c r="M456" i="2"/>
  <c r="N456" i="2" s="1"/>
  <c r="M455" i="2"/>
  <c r="N455" i="2" s="1"/>
  <c r="M454" i="2"/>
  <c r="N454" i="2" s="1"/>
  <c r="M453" i="2"/>
  <c r="N453" i="2" s="1"/>
  <c r="M452" i="2"/>
  <c r="N452" i="2" s="1"/>
  <c r="M451" i="2"/>
  <c r="N451" i="2" s="1"/>
  <c r="M450" i="2"/>
  <c r="N450" i="2" s="1"/>
  <c r="M449" i="2"/>
  <c r="N449" i="2" s="1"/>
  <c r="M448" i="2"/>
  <c r="N448" i="2" s="1"/>
  <c r="M447" i="2"/>
  <c r="N447" i="2" s="1"/>
  <c r="M446" i="2"/>
  <c r="N446" i="2" s="1"/>
  <c r="M445" i="2"/>
  <c r="N445" i="2" s="1"/>
  <c r="M444" i="2"/>
  <c r="N444" i="2" s="1"/>
  <c r="M443" i="2"/>
  <c r="N443" i="2" s="1"/>
  <c r="M442" i="2"/>
  <c r="N442" i="2" s="1"/>
  <c r="M441" i="2"/>
  <c r="N441" i="2" s="1"/>
  <c r="M440" i="2"/>
  <c r="N440" i="2" s="1"/>
  <c r="M439" i="2"/>
  <c r="N439" i="2" s="1"/>
  <c r="M438" i="2"/>
  <c r="N438" i="2" s="1"/>
  <c r="M437" i="2"/>
  <c r="N437" i="2" s="1"/>
  <c r="M436" i="2"/>
  <c r="N436" i="2" s="1"/>
  <c r="M435" i="2"/>
  <c r="N435" i="2" s="1"/>
  <c r="M434" i="2"/>
  <c r="N434" i="2" s="1"/>
  <c r="M433" i="2"/>
  <c r="N433" i="2" s="1"/>
  <c r="M432" i="2"/>
  <c r="N432" i="2" s="1"/>
  <c r="M431" i="2"/>
  <c r="N431" i="2" s="1"/>
  <c r="M430" i="2"/>
  <c r="N430" i="2" s="1"/>
  <c r="M429" i="2"/>
  <c r="N429" i="2" s="1"/>
  <c r="M428" i="2"/>
  <c r="N428" i="2" s="1"/>
  <c r="M427" i="2"/>
  <c r="N427" i="2" s="1"/>
  <c r="M426" i="2"/>
  <c r="N426" i="2" s="1"/>
  <c r="M425" i="2"/>
  <c r="N425" i="2" s="1"/>
  <c r="M424" i="2"/>
  <c r="N424" i="2" s="1"/>
  <c r="M423" i="2"/>
  <c r="N423" i="2" s="1"/>
  <c r="M422" i="2"/>
  <c r="N422" i="2" s="1"/>
  <c r="M421" i="2"/>
  <c r="N421" i="2" s="1"/>
  <c r="M420" i="2"/>
  <c r="N420" i="2" s="1"/>
  <c r="M419" i="2"/>
  <c r="N419" i="2" s="1"/>
  <c r="M418" i="2"/>
  <c r="N418" i="2" s="1"/>
  <c r="M417" i="2"/>
  <c r="N417" i="2" s="1"/>
  <c r="M416" i="2"/>
  <c r="N416" i="2" s="1"/>
  <c r="M415" i="2"/>
  <c r="N415" i="2" s="1"/>
  <c r="M414" i="2"/>
  <c r="N414" i="2" s="1"/>
  <c r="M413" i="2"/>
  <c r="N413" i="2" s="1"/>
  <c r="M412" i="2"/>
  <c r="N412" i="2" s="1"/>
  <c r="M411" i="2"/>
  <c r="N411" i="2" s="1"/>
  <c r="M410" i="2"/>
  <c r="N410" i="2" s="1"/>
  <c r="M409" i="2"/>
  <c r="N409" i="2" s="1"/>
  <c r="M408" i="2"/>
  <c r="N408" i="2" s="1"/>
  <c r="M407" i="2"/>
  <c r="N407" i="2" s="1"/>
  <c r="M406" i="2"/>
  <c r="N406" i="2" s="1"/>
  <c r="M405" i="2"/>
  <c r="N405" i="2" s="1"/>
  <c r="M404" i="2"/>
  <c r="N404" i="2" s="1"/>
  <c r="M403" i="2"/>
  <c r="N403" i="2" s="1"/>
  <c r="M402" i="2"/>
  <c r="N402" i="2" s="1"/>
  <c r="M401" i="2"/>
  <c r="N401" i="2" s="1"/>
  <c r="M400" i="2"/>
  <c r="N400" i="2" s="1"/>
  <c r="M399" i="2"/>
  <c r="N399" i="2" s="1"/>
  <c r="M398" i="2"/>
  <c r="N398" i="2" s="1"/>
  <c r="M397" i="2"/>
  <c r="N397" i="2" s="1"/>
  <c r="M396" i="2"/>
  <c r="N396" i="2" s="1"/>
  <c r="M395" i="2"/>
  <c r="N395" i="2" s="1"/>
  <c r="M394" i="2"/>
  <c r="N394" i="2" s="1"/>
  <c r="M393" i="2"/>
  <c r="N393" i="2" s="1"/>
  <c r="M392" i="2"/>
  <c r="N392" i="2" s="1"/>
  <c r="M391" i="2"/>
  <c r="N391" i="2" s="1"/>
  <c r="M390" i="2"/>
  <c r="N390" i="2" s="1"/>
  <c r="M389" i="2"/>
  <c r="N389" i="2" s="1"/>
  <c r="M388" i="2"/>
  <c r="N388" i="2" s="1"/>
  <c r="M387" i="2"/>
  <c r="N387" i="2" s="1"/>
  <c r="M386" i="2"/>
  <c r="N386" i="2" s="1"/>
  <c r="M385" i="2"/>
  <c r="N385" i="2" s="1"/>
  <c r="M384" i="2"/>
  <c r="N384" i="2" s="1"/>
  <c r="M383" i="2"/>
  <c r="N383" i="2" s="1"/>
  <c r="M382" i="2"/>
  <c r="N382" i="2" s="1"/>
  <c r="M381" i="2"/>
  <c r="N381" i="2" s="1"/>
  <c r="M380" i="2"/>
  <c r="N380" i="2" s="1"/>
  <c r="M379" i="2"/>
  <c r="N379" i="2" s="1"/>
  <c r="M378" i="2"/>
  <c r="N378" i="2" s="1"/>
  <c r="M377" i="2"/>
  <c r="N377" i="2" s="1"/>
  <c r="M376" i="2"/>
  <c r="N376" i="2" s="1"/>
  <c r="M375" i="2"/>
  <c r="N375" i="2" s="1"/>
  <c r="M374" i="2"/>
  <c r="N374" i="2" s="1"/>
  <c r="M373" i="2"/>
  <c r="N373" i="2" s="1"/>
  <c r="M372" i="2"/>
  <c r="N372" i="2" s="1"/>
  <c r="M371" i="2"/>
  <c r="N371" i="2" s="1"/>
  <c r="M370" i="2"/>
  <c r="N370" i="2" s="1"/>
  <c r="M369" i="2"/>
  <c r="N369" i="2" s="1"/>
  <c r="M368" i="2"/>
  <c r="N368" i="2" s="1"/>
  <c r="M367" i="2"/>
  <c r="N367" i="2" s="1"/>
  <c r="M366" i="2"/>
  <c r="N366" i="2" s="1"/>
  <c r="M365" i="2"/>
  <c r="N365" i="2" s="1"/>
  <c r="M364" i="2"/>
  <c r="N364" i="2" s="1"/>
  <c r="M363" i="2"/>
  <c r="N363" i="2" s="1"/>
  <c r="M362" i="2"/>
  <c r="N362" i="2" s="1"/>
  <c r="M361" i="2"/>
  <c r="N361" i="2" s="1"/>
  <c r="M360" i="2"/>
  <c r="N360" i="2" s="1"/>
  <c r="M359" i="2"/>
  <c r="N359" i="2" s="1"/>
  <c r="M358" i="2"/>
  <c r="N358" i="2" s="1"/>
  <c r="M357" i="2"/>
  <c r="N357" i="2" s="1"/>
  <c r="M356" i="2"/>
  <c r="N356" i="2" s="1"/>
  <c r="M355" i="2"/>
  <c r="N355" i="2" s="1"/>
  <c r="M354" i="2"/>
  <c r="N354" i="2" s="1"/>
  <c r="M353" i="2"/>
  <c r="N353" i="2" s="1"/>
  <c r="M352" i="2"/>
  <c r="N352" i="2" s="1"/>
  <c r="M351" i="2"/>
  <c r="N351" i="2" s="1"/>
  <c r="M350" i="2"/>
  <c r="N350" i="2" s="1"/>
  <c r="M349" i="2"/>
  <c r="N349" i="2" s="1"/>
  <c r="M348" i="2"/>
  <c r="N348" i="2" s="1"/>
  <c r="M347" i="2"/>
  <c r="N347" i="2" s="1"/>
  <c r="M346" i="2"/>
  <c r="N346" i="2" s="1"/>
  <c r="M345" i="2"/>
  <c r="N345" i="2" s="1"/>
  <c r="M344" i="2"/>
  <c r="N344" i="2" s="1"/>
  <c r="M343" i="2"/>
  <c r="N343" i="2" s="1"/>
  <c r="M342" i="2"/>
  <c r="N342" i="2" s="1"/>
  <c r="M341" i="2"/>
  <c r="N341" i="2" s="1"/>
  <c r="M340" i="2"/>
  <c r="N340" i="2" s="1"/>
  <c r="M339" i="2"/>
  <c r="N339" i="2" s="1"/>
  <c r="M338" i="2"/>
  <c r="N338" i="2" s="1"/>
  <c r="M337" i="2"/>
  <c r="N337" i="2" s="1"/>
  <c r="M336" i="2"/>
  <c r="N336" i="2" s="1"/>
  <c r="M335" i="2"/>
  <c r="N335" i="2" s="1"/>
  <c r="M334" i="2"/>
  <c r="N334" i="2" s="1"/>
  <c r="M333" i="2"/>
  <c r="N333" i="2" s="1"/>
  <c r="M332" i="2"/>
  <c r="N332" i="2" s="1"/>
  <c r="M331" i="2"/>
  <c r="N331" i="2" s="1"/>
  <c r="M330" i="2"/>
  <c r="N330" i="2" s="1"/>
  <c r="M329" i="2"/>
  <c r="N329" i="2" s="1"/>
  <c r="M328" i="2"/>
  <c r="N328" i="2" s="1"/>
  <c r="M327" i="2"/>
  <c r="N327" i="2" s="1"/>
  <c r="M326" i="2"/>
  <c r="N326" i="2" s="1"/>
  <c r="M325" i="2"/>
  <c r="N325" i="2" s="1"/>
  <c r="M324" i="2"/>
  <c r="N324" i="2" s="1"/>
  <c r="M323" i="2"/>
  <c r="N323" i="2" s="1"/>
  <c r="M322" i="2"/>
  <c r="N322" i="2" s="1"/>
  <c r="M321" i="2"/>
  <c r="N321" i="2" s="1"/>
  <c r="M320" i="2"/>
  <c r="N320" i="2" s="1"/>
  <c r="M319" i="2"/>
  <c r="N319" i="2" s="1"/>
  <c r="M318" i="2"/>
  <c r="N318" i="2" s="1"/>
  <c r="M317" i="2"/>
  <c r="N317" i="2" s="1"/>
  <c r="M316" i="2"/>
  <c r="N316" i="2" s="1"/>
  <c r="M315" i="2"/>
  <c r="N315" i="2" s="1"/>
  <c r="N314" i="2"/>
  <c r="M313" i="2"/>
  <c r="N313" i="2" s="1"/>
  <c r="M312" i="2"/>
  <c r="N312" i="2" s="1"/>
  <c r="M311" i="2"/>
  <c r="N311" i="2" s="1"/>
  <c r="M310" i="2"/>
  <c r="N310" i="2" s="1"/>
  <c r="M309" i="2"/>
  <c r="N309" i="2" s="1"/>
  <c r="M308" i="2"/>
  <c r="N308" i="2" s="1"/>
  <c r="M307" i="2"/>
  <c r="N307" i="2" s="1"/>
  <c r="M306" i="2"/>
  <c r="N306" i="2" s="1"/>
  <c r="M305" i="2"/>
  <c r="N305" i="2" s="1"/>
  <c r="M304" i="2"/>
  <c r="N304" i="2" s="1"/>
  <c r="M303" i="2"/>
  <c r="N303" i="2" s="1"/>
  <c r="N302" i="2"/>
  <c r="M301" i="2"/>
  <c r="N301" i="2" s="1"/>
  <c r="M300" i="2"/>
  <c r="N300" i="2" s="1"/>
  <c r="M299" i="2"/>
  <c r="N299" i="2" s="1"/>
  <c r="M298" i="2"/>
  <c r="N298" i="2" s="1"/>
  <c r="M297" i="2"/>
  <c r="N297" i="2" s="1"/>
  <c r="M296" i="2"/>
  <c r="N296" i="2" s="1"/>
  <c r="M295" i="2"/>
  <c r="N295" i="2" s="1"/>
  <c r="M294" i="2"/>
  <c r="N294" i="2" s="1"/>
  <c r="M293" i="2"/>
  <c r="N293" i="2" s="1"/>
  <c r="M292" i="2"/>
  <c r="N292" i="2" s="1"/>
  <c r="M291" i="2"/>
  <c r="N291" i="2" s="1"/>
  <c r="M290" i="2"/>
  <c r="N290" i="2" s="1"/>
  <c r="M289" i="2"/>
  <c r="N289" i="2" s="1"/>
  <c r="M288" i="2"/>
  <c r="N288" i="2" s="1"/>
  <c r="M287" i="2"/>
  <c r="N287" i="2" s="1"/>
  <c r="M286" i="2"/>
  <c r="N286" i="2" s="1"/>
  <c r="M285" i="2"/>
  <c r="N285" i="2" s="1"/>
  <c r="M284" i="2"/>
  <c r="N284" i="2" s="1"/>
  <c r="M283" i="2"/>
  <c r="N283" i="2" s="1"/>
  <c r="M282" i="2"/>
  <c r="N282" i="2" s="1"/>
  <c r="M281" i="2"/>
  <c r="N281" i="2" s="1"/>
  <c r="M280" i="2"/>
  <c r="N280" i="2" s="1"/>
  <c r="M279" i="2"/>
  <c r="N279" i="2" s="1"/>
  <c r="M278" i="2"/>
  <c r="N278" i="2" s="1"/>
  <c r="M277" i="2"/>
  <c r="N277" i="2" s="1"/>
  <c r="M276" i="2"/>
  <c r="N276" i="2" s="1"/>
  <c r="M275" i="2"/>
  <c r="N275" i="2" s="1"/>
  <c r="M274" i="2"/>
  <c r="N274" i="2" s="1"/>
  <c r="M273" i="2"/>
  <c r="N273" i="2" s="1"/>
  <c r="M272" i="2"/>
  <c r="N272" i="2" s="1"/>
  <c r="M271" i="2"/>
  <c r="N271" i="2" s="1"/>
  <c r="M270" i="2"/>
  <c r="N270" i="2" s="1"/>
  <c r="M269" i="2"/>
  <c r="N269" i="2" s="1"/>
  <c r="M268" i="2"/>
  <c r="N268" i="2" s="1"/>
  <c r="M267" i="2"/>
  <c r="N267" i="2" s="1"/>
  <c r="M266" i="2"/>
  <c r="N266" i="2" s="1"/>
  <c r="M265" i="2"/>
  <c r="N265" i="2" s="1"/>
  <c r="M264" i="2"/>
  <c r="N264" i="2" s="1"/>
  <c r="M263" i="2"/>
  <c r="N263" i="2" s="1"/>
  <c r="M262" i="2"/>
  <c r="N262" i="2" s="1"/>
  <c r="M261" i="2"/>
  <c r="N261" i="2" s="1"/>
  <c r="M260" i="2"/>
  <c r="N260" i="2" s="1"/>
  <c r="M259" i="2"/>
  <c r="N259" i="2" s="1"/>
  <c r="M258" i="2"/>
  <c r="N258" i="2" s="1"/>
  <c r="M257" i="2"/>
  <c r="N257" i="2" s="1"/>
  <c r="M256" i="2"/>
  <c r="N256" i="2" s="1"/>
  <c r="M255" i="2"/>
  <c r="N255" i="2" s="1"/>
  <c r="M254" i="2"/>
  <c r="N254" i="2" s="1"/>
  <c r="M253" i="2"/>
  <c r="N253" i="2" s="1"/>
  <c r="M252" i="2"/>
  <c r="N252" i="2" s="1"/>
  <c r="M251" i="2"/>
  <c r="N251" i="2" s="1"/>
  <c r="M250" i="2"/>
  <c r="N250" i="2" s="1"/>
  <c r="M249" i="2"/>
  <c r="N249" i="2" s="1"/>
  <c r="M248" i="2"/>
  <c r="N248" i="2" s="1"/>
  <c r="M247" i="2"/>
  <c r="N247" i="2" s="1"/>
  <c r="M246" i="2"/>
  <c r="N246" i="2" s="1"/>
  <c r="M245" i="2"/>
  <c r="N245" i="2" s="1"/>
  <c r="M244" i="2"/>
  <c r="N244" i="2" s="1"/>
  <c r="M243" i="2"/>
  <c r="N243" i="2" s="1"/>
  <c r="M242" i="2"/>
  <c r="N242" i="2" s="1"/>
  <c r="M241" i="2"/>
  <c r="N241" i="2" s="1"/>
  <c r="M240" i="2"/>
  <c r="N240" i="2" s="1"/>
  <c r="M239" i="2"/>
  <c r="N239" i="2" s="1"/>
  <c r="M238" i="2"/>
  <c r="N238" i="2" s="1"/>
  <c r="M237" i="2"/>
  <c r="N237" i="2" s="1"/>
  <c r="M236" i="2"/>
  <c r="N236" i="2" s="1"/>
  <c r="M235" i="2"/>
  <c r="N235" i="2" s="1"/>
  <c r="M234" i="2"/>
  <c r="N234" i="2" s="1"/>
  <c r="M233" i="2"/>
  <c r="N233" i="2" s="1"/>
  <c r="M232" i="2"/>
  <c r="N232" i="2" s="1"/>
  <c r="M231" i="2"/>
  <c r="N231" i="2" s="1"/>
  <c r="M230" i="2"/>
  <c r="N230" i="2" s="1"/>
  <c r="M229" i="2"/>
  <c r="N229" i="2" s="1"/>
  <c r="M228" i="2"/>
  <c r="N228" i="2" s="1"/>
  <c r="M227" i="2"/>
  <c r="N227" i="2" s="1"/>
  <c r="M226" i="2"/>
  <c r="N226" i="2" s="1"/>
  <c r="M225" i="2"/>
  <c r="N225" i="2" s="1"/>
  <c r="M224" i="2"/>
  <c r="N224" i="2" s="1"/>
  <c r="M223" i="2"/>
  <c r="N223" i="2" s="1"/>
  <c r="M222" i="2"/>
  <c r="N222" i="2" s="1"/>
  <c r="M221" i="2"/>
  <c r="N221" i="2" s="1"/>
  <c r="M220" i="2"/>
  <c r="N220" i="2" s="1"/>
  <c r="M219" i="2"/>
  <c r="N219" i="2" s="1"/>
  <c r="M218" i="2"/>
  <c r="N218" i="2" s="1"/>
  <c r="M217" i="2"/>
  <c r="N217" i="2" s="1"/>
  <c r="M216" i="2"/>
  <c r="N216" i="2" s="1"/>
  <c r="M215" i="2"/>
  <c r="N215" i="2" s="1"/>
  <c r="M214" i="2"/>
  <c r="N214" i="2" s="1"/>
  <c r="M213" i="2"/>
  <c r="N213" i="2" s="1"/>
  <c r="M212" i="2"/>
  <c r="N212" i="2" s="1"/>
  <c r="M211" i="2"/>
  <c r="N211" i="2" s="1"/>
  <c r="M210" i="2"/>
  <c r="N210" i="2" s="1"/>
  <c r="M209" i="2"/>
  <c r="N209" i="2" s="1"/>
  <c r="M208" i="2"/>
  <c r="N208" i="2" s="1"/>
  <c r="M207" i="2"/>
  <c r="N207" i="2" s="1"/>
  <c r="M206" i="2"/>
  <c r="N206" i="2" s="1"/>
  <c r="M205" i="2"/>
  <c r="N205" i="2" s="1"/>
  <c r="M204" i="2"/>
  <c r="N204" i="2" s="1"/>
  <c r="M203" i="2"/>
  <c r="N203" i="2" s="1"/>
  <c r="M202" i="2"/>
  <c r="N202" i="2" s="1"/>
  <c r="M201" i="2"/>
  <c r="N201" i="2" s="1"/>
  <c r="M200" i="2"/>
  <c r="N200" i="2" s="1"/>
  <c r="M199" i="2"/>
  <c r="N199" i="2" s="1"/>
  <c r="M198" i="2"/>
  <c r="N198" i="2" s="1"/>
  <c r="M197" i="2"/>
  <c r="N197" i="2" s="1"/>
  <c r="M196" i="2"/>
  <c r="N196" i="2" s="1"/>
  <c r="M195" i="2"/>
  <c r="N195" i="2" s="1"/>
  <c r="M194" i="2"/>
  <c r="N194" i="2" s="1"/>
  <c r="M193" i="2"/>
  <c r="N193" i="2" s="1"/>
  <c r="M192" i="2"/>
  <c r="N192" i="2" s="1"/>
  <c r="M191" i="2"/>
  <c r="N191" i="2" s="1"/>
  <c r="M190" i="2"/>
  <c r="N190" i="2" s="1"/>
  <c r="M189" i="2"/>
  <c r="N189" i="2" s="1"/>
  <c r="M188" i="2"/>
  <c r="N188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1" i="2"/>
  <c r="N181" i="2" s="1"/>
  <c r="M180" i="2"/>
  <c r="N180" i="2" s="1"/>
  <c r="M179" i="2"/>
  <c r="N179" i="2" s="1"/>
  <c r="M178" i="2"/>
  <c r="N178" i="2" s="1"/>
  <c r="M177" i="2"/>
  <c r="N177" i="2" s="1"/>
  <c r="M176" i="2"/>
  <c r="N176" i="2" s="1"/>
  <c r="M175" i="2"/>
  <c r="N175" i="2" s="1"/>
  <c r="M174" i="2"/>
  <c r="N174" i="2" s="1"/>
  <c r="M173" i="2"/>
  <c r="N173" i="2" s="1"/>
  <c r="M172" i="2"/>
  <c r="N172" i="2" s="1"/>
  <c r="M171" i="2"/>
  <c r="N171" i="2" s="1"/>
  <c r="M170" i="2"/>
  <c r="N170" i="2" s="1"/>
  <c r="M169" i="2"/>
  <c r="N169" i="2" s="1"/>
  <c r="M168" i="2"/>
  <c r="N168" i="2" s="1"/>
  <c r="M167" i="2"/>
  <c r="N167" i="2" s="1"/>
  <c r="M166" i="2"/>
  <c r="N166" i="2" s="1"/>
  <c r="M165" i="2"/>
  <c r="N165" i="2" s="1"/>
  <c r="M164" i="2"/>
  <c r="N164" i="2" s="1"/>
  <c r="M163" i="2"/>
  <c r="N163" i="2" s="1"/>
  <c r="M162" i="2"/>
  <c r="N162" i="2" s="1"/>
  <c r="M161" i="2"/>
  <c r="N161" i="2" s="1"/>
  <c r="M160" i="2"/>
  <c r="N160" i="2" s="1"/>
  <c r="M159" i="2"/>
  <c r="N159" i="2" s="1"/>
  <c r="M158" i="2"/>
  <c r="N158" i="2" s="1"/>
  <c r="M157" i="2"/>
  <c r="N157" i="2" s="1"/>
  <c r="M156" i="2"/>
  <c r="N156" i="2" s="1"/>
  <c r="M155" i="2"/>
  <c r="N155" i="2" s="1"/>
  <c r="M154" i="2"/>
  <c r="N154" i="2" s="1"/>
  <c r="M153" i="2"/>
  <c r="N153" i="2" s="1"/>
  <c r="M152" i="2"/>
  <c r="N152" i="2" s="1"/>
  <c r="M151" i="2"/>
  <c r="N151" i="2" s="1"/>
  <c r="M150" i="2"/>
  <c r="N150" i="2" s="1"/>
  <c r="M149" i="2"/>
  <c r="N149" i="2" s="1"/>
  <c r="M148" i="2"/>
  <c r="N148" i="2" s="1"/>
  <c r="M147" i="2"/>
  <c r="N147" i="2" s="1"/>
  <c r="M146" i="2"/>
  <c r="N146" i="2" s="1"/>
  <c r="M145" i="2"/>
  <c r="N145" i="2" s="1"/>
  <c r="M144" i="2"/>
  <c r="N144" i="2" s="1"/>
  <c r="M143" i="2"/>
  <c r="N143" i="2" s="1"/>
  <c r="M142" i="2"/>
  <c r="N142" i="2" s="1"/>
  <c r="M141" i="2"/>
  <c r="N141" i="2" s="1"/>
  <c r="M140" i="2"/>
  <c r="N140" i="2" s="1"/>
  <c r="M139" i="2"/>
  <c r="N139" i="2" s="1"/>
  <c r="M138" i="2"/>
  <c r="N138" i="2" s="1"/>
  <c r="M137" i="2"/>
  <c r="N137" i="2" s="1"/>
  <c r="M136" i="2"/>
  <c r="N136" i="2" s="1"/>
  <c r="M135" i="2"/>
  <c r="N135" i="2" s="1"/>
  <c r="M134" i="2"/>
  <c r="N134" i="2" s="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22" i="2"/>
  <c r="N122" i="2" s="1"/>
  <c r="M121" i="2"/>
  <c r="N121" i="2" s="1"/>
  <c r="M120" i="2"/>
  <c r="N120" i="2" s="1"/>
  <c r="M119" i="2"/>
  <c r="N119" i="2" s="1"/>
  <c r="M118" i="2"/>
  <c r="N118" i="2" s="1"/>
  <c r="M117" i="2"/>
  <c r="N117" i="2" s="1"/>
  <c r="M116" i="2"/>
  <c r="N116" i="2" s="1"/>
  <c r="M115" i="2"/>
  <c r="N115" i="2" s="1"/>
  <c r="M114" i="2"/>
  <c r="N114" i="2" s="1"/>
  <c r="M113" i="2"/>
  <c r="N113" i="2" s="1"/>
  <c r="M112" i="2"/>
  <c r="N112" i="2" s="1"/>
  <c r="M111" i="2"/>
  <c r="N111" i="2" s="1"/>
  <c r="M110" i="2"/>
  <c r="N110" i="2" s="1"/>
  <c r="M109" i="2"/>
  <c r="N109" i="2" s="1"/>
  <c r="M108" i="2"/>
  <c r="N108" i="2" s="1"/>
  <c r="M107" i="2"/>
  <c r="N107" i="2" s="1"/>
  <c r="M106" i="2"/>
  <c r="N106" i="2" s="1"/>
  <c r="M105" i="2"/>
  <c r="N105" i="2" s="1"/>
  <c r="M104" i="2"/>
  <c r="N104" i="2" s="1"/>
  <c r="M103" i="2"/>
  <c r="N103" i="2" s="1"/>
  <c r="M102" i="2"/>
  <c r="N102" i="2" s="1"/>
  <c r="M101" i="2"/>
  <c r="N101" i="2" s="1"/>
  <c r="M100" i="2"/>
  <c r="N100" i="2" s="1"/>
  <c r="M99" i="2"/>
  <c r="N99" i="2" s="1"/>
  <c r="M98" i="2"/>
  <c r="N98" i="2" s="1"/>
  <c r="M97" i="2"/>
  <c r="N97" i="2" s="1"/>
  <c r="M96" i="2"/>
  <c r="N96" i="2" s="1"/>
  <c r="M95" i="2"/>
  <c r="N95" i="2" s="1"/>
  <c r="M94" i="2"/>
  <c r="N94" i="2" s="1"/>
  <c r="M93" i="2"/>
  <c r="N93" i="2" s="1"/>
  <c r="M92" i="2"/>
  <c r="N92" i="2" s="1"/>
  <c r="M91" i="2"/>
  <c r="N91" i="2" s="1"/>
  <c r="M90" i="2"/>
  <c r="N90" i="2" s="1"/>
  <c r="M89" i="2"/>
  <c r="N89" i="2" s="1"/>
  <c r="M88" i="2"/>
  <c r="N88" i="2" s="1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2" i="1"/>
  <c r="G17" i="4"/>
  <c r="C64" i="5"/>
  <c r="C18" i="5"/>
  <c r="H88" i="1"/>
  <c r="H87" i="1"/>
  <c r="H86" i="1"/>
  <c r="H85" i="1"/>
  <c r="H262" i="1"/>
  <c r="H261" i="1"/>
  <c r="H260" i="1"/>
  <c r="H259" i="1"/>
  <c r="H84" i="1"/>
  <c r="H83" i="1"/>
  <c r="H82" i="1"/>
  <c r="H81" i="1"/>
  <c r="H258" i="1"/>
  <c r="H257" i="1"/>
  <c r="H256" i="1"/>
  <c r="H255" i="1"/>
  <c r="H80" i="1"/>
  <c r="H79" i="1"/>
  <c r="H78" i="1"/>
  <c r="H77" i="1"/>
  <c r="H254" i="1"/>
  <c r="H253" i="1"/>
  <c r="H252" i="1"/>
  <c r="H251" i="1"/>
  <c r="H76" i="1"/>
  <c r="H75" i="1"/>
  <c r="H74" i="1"/>
  <c r="H73" i="1"/>
  <c r="H250" i="1"/>
  <c r="H249" i="1"/>
  <c r="H248" i="1"/>
  <c r="H247" i="1"/>
  <c r="H72" i="1"/>
  <c r="H71" i="1"/>
  <c r="H70" i="1"/>
  <c r="H69" i="1"/>
  <c r="H246" i="1"/>
  <c r="H245" i="1"/>
  <c r="H244" i="1"/>
  <c r="H243" i="1"/>
  <c r="H68" i="1"/>
  <c r="H67" i="1"/>
  <c r="H66" i="1"/>
  <c r="H65" i="1"/>
  <c r="H242" i="1"/>
  <c r="H241" i="1"/>
  <c r="H240" i="1"/>
  <c r="H239" i="1"/>
  <c r="H64" i="1"/>
  <c r="H63" i="1"/>
  <c r="H62" i="1"/>
  <c r="H61" i="1"/>
  <c r="H238" i="1"/>
  <c r="H237" i="1"/>
  <c r="H236" i="1"/>
  <c r="H235" i="1"/>
  <c r="H60" i="1"/>
  <c r="H59" i="1"/>
  <c r="H58" i="1"/>
  <c r="H57" i="1"/>
  <c r="H234" i="1"/>
  <c r="H233" i="1"/>
  <c r="H232" i="1"/>
  <c r="H231" i="1"/>
  <c r="H56" i="1"/>
  <c r="H55" i="1"/>
  <c r="H54" i="1"/>
  <c r="H53" i="1"/>
  <c r="H230" i="1"/>
  <c r="H229" i="1"/>
  <c r="H228" i="1"/>
  <c r="H227" i="1"/>
  <c r="H52" i="1"/>
  <c r="H51" i="1"/>
  <c r="H50" i="1"/>
  <c r="H49" i="1"/>
  <c r="H226" i="1"/>
  <c r="H225" i="1"/>
  <c r="H224" i="1"/>
  <c r="H223" i="1"/>
  <c r="H48" i="1"/>
  <c r="H47" i="1"/>
  <c r="H46" i="1"/>
  <c r="H222" i="1"/>
  <c r="H221" i="1"/>
  <c r="H220" i="1"/>
  <c r="H45" i="1"/>
  <c r="H44" i="1"/>
  <c r="H43" i="1"/>
  <c r="H42" i="1"/>
  <c r="H219" i="1"/>
  <c r="H218" i="1"/>
  <c r="H217" i="1"/>
  <c r="H216" i="1"/>
  <c r="H41" i="1"/>
  <c r="H40" i="1"/>
  <c r="H39" i="1"/>
  <c r="H38" i="1"/>
  <c r="H215" i="1"/>
  <c r="H214" i="1"/>
  <c r="H213" i="1"/>
  <c r="H212" i="1"/>
  <c r="H37" i="1"/>
  <c r="H36" i="1"/>
  <c r="H35" i="1"/>
  <c r="H34" i="1"/>
  <c r="H211" i="1"/>
  <c r="H210" i="1"/>
  <c r="H209" i="1"/>
  <c r="H208" i="1"/>
  <c r="H33" i="1"/>
  <c r="H32" i="1"/>
  <c r="H31" i="1"/>
  <c r="H30" i="1"/>
  <c r="H207" i="1"/>
  <c r="H206" i="1"/>
  <c r="H205" i="1"/>
  <c r="H204" i="1"/>
  <c r="H29" i="1"/>
  <c r="H28" i="1"/>
  <c r="H27" i="1"/>
  <c r="H26" i="1"/>
  <c r="H203" i="1"/>
  <c r="H202" i="1"/>
  <c r="H201" i="1"/>
  <c r="H200" i="1"/>
  <c r="H25" i="1"/>
  <c r="H24" i="1"/>
  <c r="H23" i="1"/>
  <c r="H22" i="1"/>
  <c r="H199" i="1"/>
  <c r="H198" i="1"/>
  <c r="H197" i="1"/>
  <c r="H196" i="1"/>
  <c r="H21" i="1"/>
  <c r="H20" i="1"/>
  <c r="H19" i="1"/>
  <c r="H18" i="1"/>
  <c r="H195" i="1"/>
  <c r="H194" i="1"/>
  <c r="H193" i="1"/>
  <c r="H192" i="1"/>
  <c r="H17" i="1"/>
  <c r="H16" i="1"/>
  <c r="H15" i="1"/>
  <c r="H14" i="1"/>
  <c r="H191" i="1"/>
  <c r="H190" i="1"/>
  <c r="H189" i="1"/>
  <c r="H188" i="1"/>
  <c r="H13" i="1"/>
  <c r="H12" i="1"/>
  <c r="H11" i="1"/>
  <c r="H10" i="1"/>
  <c r="H187" i="1"/>
  <c r="H186" i="1"/>
  <c r="H185" i="1"/>
  <c r="H184" i="1"/>
  <c r="H9" i="1"/>
  <c r="H8" i="1"/>
  <c r="H7" i="1"/>
  <c r="H6" i="1"/>
  <c r="H183" i="1"/>
  <c r="H182" i="1"/>
  <c r="H181" i="1"/>
  <c r="H180" i="1"/>
  <c r="H5" i="1"/>
  <c r="H4" i="1"/>
  <c r="H3" i="1"/>
  <c r="H179" i="1"/>
  <c r="H178" i="1"/>
  <c r="H177" i="1"/>
  <c r="H176" i="1"/>
  <c r="J88" i="1" l="1"/>
  <c r="R88" i="1" s="1"/>
  <c r="J87" i="1"/>
  <c r="R87" i="1" s="1"/>
  <c r="J86" i="1"/>
  <c r="R86" i="1" s="1"/>
  <c r="J85" i="1"/>
  <c r="R85" i="1" s="1"/>
  <c r="J175" i="1"/>
  <c r="S88" i="1" s="1"/>
  <c r="J174" i="1"/>
  <c r="S87" i="1" s="1"/>
  <c r="J173" i="1"/>
  <c r="S86" i="1" s="1"/>
  <c r="J172" i="1"/>
  <c r="S85" i="1" s="1"/>
  <c r="J262" i="1"/>
  <c r="R175" i="1" s="1"/>
  <c r="J261" i="1"/>
  <c r="R174" i="1" s="1"/>
  <c r="J260" i="1"/>
  <c r="R173" i="1" s="1"/>
  <c r="J259" i="1"/>
  <c r="R172" i="1" s="1"/>
  <c r="J349" i="1"/>
  <c r="S175" i="1" s="1"/>
  <c r="J348" i="1"/>
  <c r="S174" i="1" s="1"/>
  <c r="J347" i="1"/>
  <c r="S173" i="1" s="1"/>
  <c r="J346" i="1"/>
  <c r="S172" i="1" s="1"/>
  <c r="J84" i="1"/>
  <c r="R84" i="1" s="1"/>
  <c r="J83" i="1"/>
  <c r="R83" i="1" s="1"/>
  <c r="J82" i="1"/>
  <c r="R82" i="1" s="1"/>
  <c r="J81" i="1"/>
  <c r="R81" i="1" s="1"/>
  <c r="J171" i="1"/>
  <c r="S84" i="1" s="1"/>
  <c r="J170" i="1"/>
  <c r="S83" i="1" s="1"/>
  <c r="T83" i="1" s="1"/>
  <c r="V83" i="1" s="1"/>
  <c r="J169" i="1"/>
  <c r="S82" i="1" s="1"/>
  <c r="J168" i="1"/>
  <c r="S81" i="1" s="1"/>
  <c r="J258" i="1"/>
  <c r="R171" i="1" s="1"/>
  <c r="J257" i="1"/>
  <c r="R170" i="1" s="1"/>
  <c r="J256" i="1"/>
  <c r="R169" i="1" s="1"/>
  <c r="J255" i="1"/>
  <c r="R168" i="1" s="1"/>
  <c r="J345" i="1"/>
  <c r="S171" i="1" s="1"/>
  <c r="J344" i="1"/>
  <c r="S170" i="1" s="1"/>
  <c r="J343" i="1"/>
  <c r="S169" i="1" s="1"/>
  <c r="T169" i="1" s="1"/>
  <c r="V169" i="1" s="1"/>
  <c r="J342" i="1"/>
  <c r="S168" i="1" s="1"/>
  <c r="T168" i="1" s="1"/>
  <c r="V168" i="1" s="1"/>
  <c r="J80" i="1"/>
  <c r="R80" i="1" s="1"/>
  <c r="J79" i="1"/>
  <c r="R79" i="1" s="1"/>
  <c r="J78" i="1"/>
  <c r="R78" i="1" s="1"/>
  <c r="J77" i="1"/>
  <c r="R77" i="1" s="1"/>
  <c r="J167" i="1"/>
  <c r="S80" i="1" s="1"/>
  <c r="J166" i="1"/>
  <c r="S79" i="1" s="1"/>
  <c r="J165" i="1"/>
  <c r="S78" i="1" s="1"/>
  <c r="J164" i="1"/>
  <c r="S77" i="1" s="1"/>
  <c r="J254" i="1"/>
  <c r="R167" i="1" s="1"/>
  <c r="J253" i="1"/>
  <c r="R166" i="1" s="1"/>
  <c r="J252" i="1"/>
  <c r="R165" i="1" s="1"/>
  <c r="J251" i="1"/>
  <c r="R164" i="1" s="1"/>
  <c r="J341" i="1"/>
  <c r="S167" i="1" s="1"/>
  <c r="T167" i="1" s="1"/>
  <c r="V167" i="1" s="1"/>
  <c r="J340" i="1"/>
  <c r="S166" i="1" s="1"/>
  <c r="T166" i="1" s="1"/>
  <c r="V166" i="1" s="1"/>
  <c r="J339" i="1"/>
  <c r="S165" i="1" s="1"/>
  <c r="T165" i="1" s="1"/>
  <c r="V165" i="1" s="1"/>
  <c r="J338" i="1"/>
  <c r="S164" i="1" s="1"/>
  <c r="T170" i="1" l="1"/>
  <c r="V170" i="1" s="1"/>
  <c r="T164" i="1"/>
  <c r="V164" i="1" s="1"/>
  <c r="T175" i="1"/>
  <c r="V175" i="1" s="1"/>
  <c r="T171" i="1"/>
  <c r="V171" i="1" s="1"/>
  <c r="T172" i="1"/>
  <c r="V172" i="1" s="1"/>
  <c r="T173" i="1"/>
  <c r="V173" i="1" s="1"/>
  <c r="T174" i="1"/>
  <c r="V174" i="1" s="1"/>
  <c r="T86" i="1"/>
  <c r="V86" i="1" s="1"/>
  <c r="T84" i="1"/>
  <c r="V84" i="1" s="1"/>
  <c r="T85" i="1"/>
  <c r="V85" i="1" s="1"/>
  <c r="T81" i="1"/>
  <c r="V81" i="1" s="1"/>
  <c r="T82" i="1"/>
  <c r="V82" i="1" s="1"/>
  <c r="T87" i="1"/>
  <c r="V87" i="1" s="1"/>
  <c r="T88" i="1"/>
  <c r="V88" i="1" s="1"/>
  <c r="T77" i="1"/>
  <c r="V77" i="1" s="1"/>
  <c r="T79" i="1"/>
  <c r="V79" i="1" s="1"/>
  <c r="T78" i="1"/>
  <c r="V78" i="1" s="1"/>
  <c r="T80" i="1"/>
  <c r="V80" i="1" s="1"/>
  <c r="J287" i="1" l="1"/>
  <c r="S113" i="1" s="1"/>
  <c r="J288" i="1"/>
  <c r="S114" i="1" s="1"/>
  <c r="J289" i="1"/>
  <c r="S115" i="1" s="1"/>
  <c r="J290" i="1"/>
  <c r="S116" i="1" s="1"/>
  <c r="J200" i="1"/>
  <c r="R113" i="1" s="1"/>
  <c r="J201" i="1"/>
  <c r="R114" i="1" s="1"/>
  <c r="J202" i="1"/>
  <c r="R115" i="1" s="1"/>
  <c r="J203" i="1"/>
  <c r="R116" i="1" s="1"/>
  <c r="J113" i="1"/>
  <c r="S26" i="1" s="1"/>
  <c r="J114" i="1"/>
  <c r="S27" i="1" s="1"/>
  <c r="J115" i="1"/>
  <c r="S28" i="1" s="1"/>
  <c r="J116" i="1"/>
  <c r="S29" i="1" s="1"/>
  <c r="J26" i="1"/>
  <c r="R26" i="1" s="1"/>
  <c r="J27" i="1"/>
  <c r="R27" i="1" s="1"/>
  <c r="J28" i="1"/>
  <c r="R28" i="1" s="1"/>
  <c r="J29" i="1"/>
  <c r="R29" i="1" s="1"/>
  <c r="J291" i="1"/>
  <c r="S117" i="1" s="1"/>
  <c r="J292" i="1"/>
  <c r="S118" i="1" s="1"/>
  <c r="J293" i="1"/>
  <c r="S119" i="1" s="1"/>
  <c r="T116" i="1" l="1"/>
  <c r="V116" i="1" s="1"/>
  <c r="T115" i="1"/>
  <c r="V115" i="1" s="1"/>
  <c r="T114" i="1"/>
  <c r="V114" i="1" s="1"/>
  <c r="T113" i="1"/>
  <c r="V113" i="1" s="1"/>
  <c r="T29" i="1"/>
  <c r="V29" i="1" s="1"/>
  <c r="T28" i="1"/>
  <c r="V28" i="1" s="1"/>
  <c r="T27" i="1"/>
  <c r="V27" i="1" s="1"/>
  <c r="T26" i="1"/>
  <c r="V26" i="1" s="1"/>
  <c r="J76" i="1"/>
  <c r="R76" i="1" s="1"/>
  <c r="J75" i="1"/>
  <c r="R75" i="1" s="1"/>
  <c r="J74" i="1"/>
  <c r="R74" i="1" s="1"/>
  <c r="J73" i="1"/>
  <c r="R73" i="1" s="1"/>
  <c r="J163" i="1"/>
  <c r="S76" i="1" s="1"/>
  <c r="J162" i="1"/>
  <c r="S75" i="1" s="1"/>
  <c r="J161" i="1"/>
  <c r="S74" i="1" s="1"/>
  <c r="J160" i="1"/>
  <c r="S73" i="1" s="1"/>
  <c r="J250" i="1"/>
  <c r="R163" i="1" s="1"/>
  <c r="J249" i="1"/>
  <c r="R162" i="1" s="1"/>
  <c r="J248" i="1"/>
  <c r="R161" i="1" s="1"/>
  <c r="J247" i="1"/>
  <c r="R160" i="1" s="1"/>
  <c r="J337" i="1"/>
  <c r="S163" i="1" s="1"/>
  <c r="T163" i="1" s="1"/>
  <c r="V163" i="1" s="1"/>
  <c r="J336" i="1"/>
  <c r="S162" i="1" s="1"/>
  <c r="T162" i="1" s="1"/>
  <c r="V162" i="1" s="1"/>
  <c r="J335" i="1"/>
  <c r="S161" i="1" s="1"/>
  <c r="J334" i="1"/>
  <c r="S160" i="1" s="1"/>
  <c r="J72" i="1"/>
  <c r="R72" i="1" s="1"/>
  <c r="J71" i="1"/>
  <c r="R71" i="1" s="1"/>
  <c r="J70" i="1"/>
  <c r="R70" i="1" s="1"/>
  <c r="J69" i="1"/>
  <c r="R69" i="1" s="1"/>
  <c r="J159" i="1"/>
  <c r="S72" i="1" s="1"/>
  <c r="J158" i="1"/>
  <c r="S71" i="1" s="1"/>
  <c r="J157" i="1"/>
  <c r="S70" i="1" s="1"/>
  <c r="J156" i="1"/>
  <c r="S69" i="1" s="1"/>
  <c r="J246" i="1"/>
  <c r="R159" i="1" s="1"/>
  <c r="J245" i="1"/>
  <c r="R158" i="1" s="1"/>
  <c r="J244" i="1"/>
  <c r="R157" i="1" s="1"/>
  <c r="J243" i="1"/>
  <c r="R156" i="1" s="1"/>
  <c r="J333" i="1"/>
  <c r="S159" i="1" s="1"/>
  <c r="J332" i="1"/>
  <c r="S158" i="1" s="1"/>
  <c r="J331" i="1"/>
  <c r="S157" i="1" s="1"/>
  <c r="J330" i="1"/>
  <c r="S156" i="1" s="1"/>
  <c r="J68" i="1"/>
  <c r="R68" i="1" s="1"/>
  <c r="J67" i="1"/>
  <c r="R67" i="1" s="1"/>
  <c r="J66" i="1"/>
  <c r="R66" i="1" s="1"/>
  <c r="J65" i="1"/>
  <c r="R65" i="1" s="1"/>
  <c r="J155" i="1"/>
  <c r="S68" i="1" s="1"/>
  <c r="J154" i="1"/>
  <c r="S67" i="1" s="1"/>
  <c r="J153" i="1"/>
  <c r="S66" i="1" s="1"/>
  <c r="J152" i="1"/>
  <c r="S65" i="1" s="1"/>
  <c r="J242" i="1"/>
  <c r="R155" i="1" s="1"/>
  <c r="J241" i="1"/>
  <c r="R154" i="1" s="1"/>
  <c r="J240" i="1"/>
  <c r="R153" i="1" s="1"/>
  <c r="J239" i="1"/>
  <c r="R152" i="1" s="1"/>
  <c r="J329" i="1"/>
  <c r="S155" i="1" s="1"/>
  <c r="J328" i="1"/>
  <c r="S154" i="1" s="1"/>
  <c r="T154" i="1" s="1"/>
  <c r="V154" i="1" s="1"/>
  <c r="J327" i="1"/>
  <c r="S153" i="1" s="1"/>
  <c r="T153" i="1" s="1"/>
  <c r="V153" i="1" s="1"/>
  <c r="J326" i="1"/>
  <c r="S152" i="1" s="1"/>
  <c r="T152" i="1" s="1"/>
  <c r="V152" i="1" s="1"/>
  <c r="J64" i="1"/>
  <c r="R64" i="1" s="1"/>
  <c r="J63" i="1"/>
  <c r="R63" i="1" s="1"/>
  <c r="J62" i="1"/>
  <c r="R62" i="1" s="1"/>
  <c r="J61" i="1"/>
  <c r="R61" i="1" s="1"/>
  <c r="J151" i="1"/>
  <c r="S64" i="1" s="1"/>
  <c r="J150" i="1"/>
  <c r="S63" i="1" s="1"/>
  <c r="J149" i="1"/>
  <c r="S62" i="1" s="1"/>
  <c r="J148" i="1"/>
  <c r="S61" i="1" s="1"/>
  <c r="J238" i="1"/>
  <c r="R151" i="1" s="1"/>
  <c r="J237" i="1"/>
  <c r="R150" i="1" s="1"/>
  <c r="J236" i="1"/>
  <c r="R149" i="1" s="1"/>
  <c r="J235" i="1"/>
  <c r="R148" i="1" s="1"/>
  <c r="J325" i="1"/>
  <c r="S151" i="1" s="1"/>
  <c r="T151" i="1" s="1"/>
  <c r="V151" i="1" s="1"/>
  <c r="J324" i="1"/>
  <c r="S150" i="1" s="1"/>
  <c r="T150" i="1" s="1"/>
  <c r="V150" i="1" s="1"/>
  <c r="J323" i="1"/>
  <c r="S149" i="1" s="1"/>
  <c r="J322" i="1"/>
  <c r="S148" i="1" s="1"/>
  <c r="J60" i="1"/>
  <c r="R60" i="1" s="1"/>
  <c r="J59" i="1"/>
  <c r="R59" i="1" s="1"/>
  <c r="J58" i="1"/>
  <c r="R58" i="1" s="1"/>
  <c r="J57" i="1"/>
  <c r="R57" i="1" s="1"/>
  <c r="J147" i="1"/>
  <c r="S60" i="1" s="1"/>
  <c r="J146" i="1"/>
  <c r="S59" i="1" s="1"/>
  <c r="J145" i="1"/>
  <c r="S58" i="1" s="1"/>
  <c r="J144" i="1"/>
  <c r="S57" i="1" s="1"/>
  <c r="J234" i="1"/>
  <c r="R147" i="1" s="1"/>
  <c r="J233" i="1"/>
  <c r="R146" i="1" s="1"/>
  <c r="J232" i="1"/>
  <c r="R145" i="1" s="1"/>
  <c r="J231" i="1"/>
  <c r="R144" i="1" s="1"/>
  <c r="J321" i="1"/>
  <c r="S147" i="1" s="1"/>
  <c r="J320" i="1"/>
  <c r="S146" i="1" s="1"/>
  <c r="J319" i="1"/>
  <c r="S145" i="1" s="1"/>
  <c r="J318" i="1"/>
  <c r="S144" i="1" s="1"/>
  <c r="J56" i="1"/>
  <c r="R56" i="1" s="1"/>
  <c r="J55" i="1"/>
  <c r="R55" i="1" s="1"/>
  <c r="J54" i="1"/>
  <c r="R54" i="1" s="1"/>
  <c r="J53" i="1"/>
  <c r="R53" i="1" s="1"/>
  <c r="J143" i="1"/>
  <c r="S56" i="1" s="1"/>
  <c r="J142" i="1"/>
  <c r="S55" i="1" s="1"/>
  <c r="J141" i="1"/>
  <c r="S54" i="1" s="1"/>
  <c r="J140" i="1"/>
  <c r="S53" i="1" s="1"/>
  <c r="J230" i="1"/>
  <c r="R143" i="1" s="1"/>
  <c r="J229" i="1"/>
  <c r="R142" i="1" s="1"/>
  <c r="J228" i="1"/>
  <c r="R141" i="1" s="1"/>
  <c r="J227" i="1"/>
  <c r="R140" i="1" s="1"/>
  <c r="J317" i="1"/>
  <c r="S143" i="1" s="1"/>
  <c r="J316" i="1"/>
  <c r="S142" i="1" s="1"/>
  <c r="T142" i="1" s="1"/>
  <c r="V142" i="1" s="1"/>
  <c r="J315" i="1"/>
  <c r="S141" i="1" s="1"/>
  <c r="T141" i="1" s="1"/>
  <c r="V141" i="1" s="1"/>
  <c r="J314" i="1"/>
  <c r="S140" i="1" s="1"/>
  <c r="T140" i="1" s="1"/>
  <c r="V140" i="1" s="1"/>
  <c r="J52" i="1"/>
  <c r="R52" i="1" s="1"/>
  <c r="J51" i="1"/>
  <c r="R51" i="1" s="1"/>
  <c r="J50" i="1"/>
  <c r="R50" i="1" s="1"/>
  <c r="J49" i="1"/>
  <c r="R49" i="1" s="1"/>
  <c r="J139" i="1"/>
  <c r="S52" i="1" s="1"/>
  <c r="J138" i="1"/>
  <c r="S51" i="1" s="1"/>
  <c r="J137" i="1"/>
  <c r="S50" i="1" s="1"/>
  <c r="J136" i="1"/>
  <c r="S49" i="1" s="1"/>
  <c r="J226" i="1"/>
  <c r="R139" i="1" s="1"/>
  <c r="J225" i="1"/>
  <c r="R138" i="1" s="1"/>
  <c r="J224" i="1"/>
  <c r="R137" i="1" s="1"/>
  <c r="J223" i="1"/>
  <c r="R136" i="1" s="1"/>
  <c r="J313" i="1"/>
  <c r="S139" i="1" s="1"/>
  <c r="T139" i="1" s="1"/>
  <c r="V139" i="1" s="1"/>
  <c r="J312" i="1"/>
  <c r="S138" i="1" s="1"/>
  <c r="T138" i="1" s="1"/>
  <c r="V138" i="1" s="1"/>
  <c r="J311" i="1"/>
  <c r="S137" i="1" s="1"/>
  <c r="J310" i="1"/>
  <c r="S136" i="1" s="1"/>
  <c r="J48" i="1"/>
  <c r="R48" i="1" s="1"/>
  <c r="J47" i="1"/>
  <c r="R47" i="1" s="1"/>
  <c r="J46" i="1"/>
  <c r="R46" i="1" s="1"/>
  <c r="J135" i="1"/>
  <c r="S48" i="1" s="1"/>
  <c r="J134" i="1"/>
  <c r="S47" i="1" s="1"/>
  <c r="J133" i="1"/>
  <c r="S46" i="1" s="1"/>
  <c r="J222" i="1"/>
  <c r="R135" i="1" s="1"/>
  <c r="J221" i="1"/>
  <c r="R134" i="1" s="1"/>
  <c r="J220" i="1"/>
  <c r="R133" i="1" s="1"/>
  <c r="J309" i="1"/>
  <c r="S135" i="1" s="1"/>
  <c r="T135" i="1" s="1"/>
  <c r="V135" i="1" s="1"/>
  <c r="J308" i="1"/>
  <c r="S134" i="1" s="1"/>
  <c r="J307" i="1"/>
  <c r="S133" i="1" s="1"/>
  <c r="J45" i="1"/>
  <c r="R45" i="1" s="1"/>
  <c r="J44" i="1"/>
  <c r="R44" i="1" s="1"/>
  <c r="J43" i="1"/>
  <c r="R43" i="1" s="1"/>
  <c r="J42" i="1"/>
  <c r="R42" i="1" s="1"/>
  <c r="J132" i="1"/>
  <c r="S45" i="1" s="1"/>
  <c r="J131" i="1"/>
  <c r="S44" i="1" s="1"/>
  <c r="J130" i="1"/>
  <c r="S43" i="1" s="1"/>
  <c r="J129" i="1"/>
  <c r="S42" i="1" s="1"/>
  <c r="J219" i="1"/>
  <c r="R132" i="1" s="1"/>
  <c r="J218" i="1"/>
  <c r="R131" i="1" s="1"/>
  <c r="J217" i="1"/>
  <c r="R130" i="1" s="1"/>
  <c r="J216" i="1"/>
  <c r="R129" i="1" s="1"/>
  <c r="J306" i="1"/>
  <c r="S132" i="1" s="1"/>
  <c r="J305" i="1"/>
  <c r="S131" i="1" s="1"/>
  <c r="J304" i="1"/>
  <c r="S130" i="1" s="1"/>
  <c r="J303" i="1"/>
  <c r="S129" i="1" s="1"/>
  <c r="J41" i="1"/>
  <c r="R41" i="1" s="1"/>
  <c r="J40" i="1"/>
  <c r="R40" i="1" s="1"/>
  <c r="J39" i="1"/>
  <c r="R39" i="1" s="1"/>
  <c r="J38" i="1"/>
  <c r="R38" i="1" s="1"/>
  <c r="J128" i="1"/>
  <c r="S41" i="1" s="1"/>
  <c r="J127" i="1"/>
  <c r="S40" i="1" s="1"/>
  <c r="J126" i="1"/>
  <c r="S39" i="1" s="1"/>
  <c r="J125" i="1"/>
  <c r="S38" i="1" s="1"/>
  <c r="J215" i="1"/>
  <c r="R128" i="1" s="1"/>
  <c r="J214" i="1"/>
  <c r="R127" i="1" s="1"/>
  <c r="J213" i="1"/>
  <c r="R126" i="1" s="1"/>
  <c r="J212" i="1"/>
  <c r="R125" i="1" s="1"/>
  <c r="J302" i="1"/>
  <c r="S128" i="1" s="1"/>
  <c r="J301" i="1"/>
  <c r="S127" i="1" s="1"/>
  <c r="T127" i="1" s="1"/>
  <c r="V127" i="1" s="1"/>
  <c r="J300" i="1"/>
  <c r="S126" i="1" s="1"/>
  <c r="T126" i="1" s="1"/>
  <c r="V126" i="1" s="1"/>
  <c r="J299" i="1"/>
  <c r="S125" i="1" s="1"/>
  <c r="T125" i="1" s="1"/>
  <c r="V125" i="1" s="1"/>
  <c r="J37" i="1"/>
  <c r="R37" i="1" s="1"/>
  <c r="J36" i="1"/>
  <c r="R36" i="1" s="1"/>
  <c r="J35" i="1"/>
  <c r="R35" i="1" s="1"/>
  <c r="J34" i="1"/>
  <c r="R34" i="1" s="1"/>
  <c r="J124" i="1"/>
  <c r="S37" i="1" s="1"/>
  <c r="J123" i="1"/>
  <c r="S36" i="1" s="1"/>
  <c r="J122" i="1"/>
  <c r="S35" i="1" s="1"/>
  <c r="J121" i="1"/>
  <c r="S34" i="1" s="1"/>
  <c r="J211" i="1"/>
  <c r="R124" i="1" s="1"/>
  <c r="J210" i="1"/>
  <c r="R123" i="1" s="1"/>
  <c r="J209" i="1"/>
  <c r="R122" i="1" s="1"/>
  <c r="J208" i="1"/>
  <c r="R121" i="1" s="1"/>
  <c r="J298" i="1"/>
  <c r="S124" i="1" s="1"/>
  <c r="T124" i="1" s="1"/>
  <c r="V124" i="1" s="1"/>
  <c r="J297" i="1"/>
  <c r="S123" i="1" s="1"/>
  <c r="T123" i="1" s="1"/>
  <c r="V123" i="1" s="1"/>
  <c r="J296" i="1"/>
  <c r="S122" i="1" s="1"/>
  <c r="J295" i="1"/>
  <c r="S121" i="1" s="1"/>
  <c r="J33" i="1"/>
  <c r="R33" i="1" s="1"/>
  <c r="J32" i="1"/>
  <c r="R32" i="1" s="1"/>
  <c r="J31" i="1"/>
  <c r="R31" i="1" s="1"/>
  <c r="J30" i="1"/>
  <c r="R30" i="1" s="1"/>
  <c r="J120" i="1"/>
  <c r="S33" i="1" s="1"/>
  <c r="J119" i="1"/>
  <c r="S32" i="1" s="1"/>
  <c r="J118" i="1"/>
  <c r="S31" i="1" s="1"/>
  <c r="J117" i="1"/>
  <c r="S30" i="1" s="1"/>
  <c r="J207" i="1"/>
  <c r="R120" i="1" s="1"/>
  <c r="J206" i="1"/>
  <c r="R119" i="1" s="1"/>
  <c r="T119" i="1" s="1"/>
  <c r="V119" i="1" s="1"/>
  <c r="J205" i="1"/>
  <c r="R118" i="1" s="1"/>
  <c r="T118" i="1" s="1"/>
  <c r="V118" i="1" s="1"/>
  <c r="J204" i="1"/>
  <c r="R117" i="1" s="1"/>
  <c r="T117" i="1" s="1"/>
  <c r="V117" i="1" s="1"/>
  <c r="J294" i="1"/>
  <c r="S120" i="1" s="1"/>
  <c r="J25" i="1"/>
  <c r="R25" i="1" s="1"/>
  <c r="J24" i="1"/>
  <c r="R24" i="1" s="1"/>
  <c r="J23" i="1"/>
  <c r="R23" i="1" s="1"/>
  <c r="J22" i="1"/>
  <c r="R22" i="1" s="1"/>
  <c r="J112" i="1"/>
  <c r="S25" i="1" s="1"/>
  <c r="J111" i="1"/>
  <c r="S24" i="1" s="1"/>
  <c r="J110" i="1"/>
  <c r="S23" i="1" s="1"/>
  <c r="J109" i="1"/>
  <c r="S22" i="1" s="1"/>
  <c r="J199" i="1"/>
  <c r="R112" i="1" s="1"/>
  <c r="J198" i="1"/>
  <c r="R111" i="1" s="1"/>
  <c r="J197" i="1"/>
  <c r="R110" i="1" s="1"/>
  <c r="J196" i="1"/>
  <c r="R109" i="1" s="1"/>
  <c r="J286" i="1"/>
  <c r="S112" i="1" s="1"/>
  <c r="J285" i="1"/>
  <c r="S111" i="1" s="1"/>
  <c r="J284" i="1"/>
  <c r="S110" i="1" s="1"/>
  <c r="J283" i="1"/>
  <c r="S109" i="1" s="1"/>
  <c r="J21" i="1"/>
  <c r="R21" i="1" s="1"/>
  <c r="J20" i="1"/>
  <c r="R20" i="1" s="1"/>
  <c r="J19" i="1"/>
  <c r="R19" i="1" s="1"/>
  <c r="J18" i="1"/>
  <c r="R18" i="1" s="1"/>
  <c r="J108" i="1"/>
  <c r="S21" i="1" s="1"/>
  <c r="J107" i="1"/>
  <c r="S20" i="1" s="1"/>
  <c r="J106" i="1"/>
  <c r="S19" i="1" s="1"/>
  <c r="J105" i="1"/>
  <c r="S18" i="1" s="1"/>
  <c r="J195" i="1"/>
  <c r="R108" i="1" s="1"/>
  <c r="J194" i="1"/>
  <c r="R107" i="1" s="1"/>
  <c r="J193" i="1"/>
  <c r="R106" i="1" s="1"/>
  <c r="J192" i="1"/>
  <c r="R105" i="1" s="1"/>
  <c r="J282" i="1"/>
  <c r="S108" i="1" s="1"/>
  <c r="T108" i="1" s="1"/>
  <c r="V108" i="1" s="1"/>
  <c r="J281" i="1"/>
  <c r="S107" i="1" s="1"/>
  <c r="T107" i="1" s="1"/>
  <c r="V107" i="1" s="1"/>
  <c r="J280" i="1"/>
  <c r="S106" i="1" s="1"/>
  <c r="T106" i="1" s="1"/>
  <c r="V106" i="1" s="1"/>
  <c r="J279" i="1"/>
  <c r="S105" i="1" s="1"/>
  <c r="T105" i="1" s="1"/>
  <c r="V105" i="1" s="1"/>
  <c r="J17" i="1"/>
  <c r="R17" i="1" s="1"/>
  <c r="J16" i="1"/>
  <c r="R16" i="1" s="1"/>
  <c r="J15" i="1"/>
  <c r="R15" i="1" s="1"/>
  <c r="J14" i="1"/>
  <c r="R14" i="1" s="1"/>
  <c r="J104" i="1"/>
  <c r="S17" i="1" s="1"/>
  <c r="J103" i="1"/>
  <c r="S16" i="1" s="1"/>
  <c r="J102" i="1"/>
  <c r="S15" i="1" s="1"/>
  <c r="J101" i="1"/>
  <c r="S14" i="1" s="1"/>
  <c r="J191" i="1"/>
  <c r="R104" i="1" s="1"/>
  <c r="J190" i="1"/>
  <c r="R103" i="1" s="1"/>
  <c r="J189" i="1"/>
  <c r="R102" i="1" s="1"/>
  <c r="J188" i="1"/>
  <c r="R101" i="1" s="1"/>
  <c r="J278" i="1"/>
  <c r="S104" i="1" s="1"/>
  <c r="T104" i="1" s="1"/>
  <c r="V104" i="1" s="1"/>
  <c r="J277" i="1"/>
  <c r="S103" i="1" s="1"/>
  <c r="J276" i="1"/>
  <c r="S102" i="1" s="1"/>
  <c r="J275" i="1"/>
  <c r="S101" i="1" s="1"/>
  <c r="J13" i="1"/>
  <c r="R13" i="1" s="1"/>
  <c r="J12" i="1"/>
  <c r="R12" i="1" s="1"/>
  <c r="J11" i="1"/>
  <c r="R11" i="1" s="1"/>
  <c r="J10" i="1"/>
  <c r="R10" i="1" s="1"/>
  <c r="J100" i="1"/>
  <c r="S13" i="1" s="1"/>
  <c r="J99" i="1"/>
  <c r="S12" i="1" s="1"/>
  <c r="J98" i="1"/>
  <c r="S11" i="1" s="1"/>
  <c r="J97" i="1"/>
  <c r="S10" i="1" s="1"/>
  <c r="J187" i="1"/>
  <c r="R100" i="1" s="1"/>
  <c r="J186" i="1"/>
  <c r="R99" i="1" s="1"/>
  <c r="J185" i="1"/>
  <c r="R98" i="1" s="1"/>
  <c r="J184" i="1"/>
  <c r="R97" i="1" s="1"/>
  <c r="J274" i="1"/>
  <c r="S100" i="1" s="1"/>
  <c r="J273" i="1"/>
  <c r="S99" i="1" s="1"/>
  <c r="J272" i="1"/>
  <c r="S98" i="1" s="1"/>
  <c r="J271" i="1"/>
  <c r="S97" i="1" s="1"/>
  <c r="T97" i="1" l="1"/>
  <c r="V97" i="1" s="1"/>
  <c r="T128" i="1"/>
  <c r="V128" i="1" s="1"/>
  <c r="T143" i="1"/>
  <c r="V143" i="1" s="1"/>
  <c r="T155" i="1"/>
  <c r="V155" i="1" s="1"/>
  <c r="T110" i="1"/>
  <c r="V110" i="1" s="1"/>
  <c r="T144" i="1"/>
  <c r="V144" i="1" s="1"/>
  <c r="T156" i="1"/>
  <c r="V156" i="1" s="1"/>
  <c r="T99" i="1"/>
  <c r="V99" i="1" s="1"/>
  <c r="T16" i="1"/>
  <c r="V16" i="1" s="1"/>
  <c r="T111" i="1"/>
  <c r="V111" i="1" s="1"/>
  <c r="T130" i="1"/>
  <c r="V130" i="1" s="1"/>
  <c r="T145" i="1"/>
  <c r="V145" i="1" s="1"/>
  <c r="T157" i="1"/>
  <c r="V157" i="1" s="1"/>
  <c r="T109" i="1"/>
  <c r="V109" i="1" s="1"/>
  <c r="T98" i="1"/>
  <c r="V98" i="1" s="1"/>
  <c r="T129" i="1"/>
  <c r="V129" i="1" s="1"/>
  <c r="T100" i="1"/>
  <c r="V100" i="1" s="1"/>
  <c r="T112" i="1"/>
  <c r="V112" i="1" s="1"/>
  <c r="T131" i="1"/>
  <c r="V131" i="1" s="1"/>
  <c r="T146" i="1"/>
  <c r="V146" i="1" s="1"/>
  <c r="T158" i="1"/>
  <c r="V158" i="1" s="1"/>
  <c r="T101" i="1"/>
  <c r="V101" i="1" s="1"/>
  <c r="T120" i="1"/>
  <c r="V120" i="1" s="1"/>
  <c r="T132" i="1"/>
  <c r="V132" i="1" s="1"/>
  <c r="T147" i="1"/>
  <c r="V147" i="1" s="1"/>
  <c r="T159" i="1"/>
  <c r="V159" i="1" s="1"/>
  <c r="T102" i="1"/>
  <c r="V102" i="1" s="1"/>
  <c r="T121" i="1"/>
  <c r="V121" i="1" s="1"/>
  <c r="T133" i="1"/>
  <c r="V133" i="1" s="1"/>
  <c r="T136" i="1"/>
  <c r="V136" i="1" s="1"/>
  <c r="T148" i="1"/>
  <c r="V148" i="1" s="1"/>
  <c r="T160" i="1"/>
  <c r="V160" i="1" s="1"/>
  <c r="T103" i="1"/>
  <c r="V103" i="1" s="1"/>
  <c r="T122" i="1"/>
  <c r="V122" i="1" s="1"/>
  <c r="T134" i="1"/>
  <c r="V134" i="1" s="1"/>
  <c r="T137" i="1"/>
  <c r="V137" i="1" s="1"/>
  <c r="T149" i="1"/>
  <c r="V149" i="1" s="1"/>
  <c r="T161" i="1"/>
  <c r="V161" i="1" s="1"/>
  <c r="T35" i="1"/>
  <c r="V35" i="1" s="1"/>
  <c r="T33" i="1"/>
  <c r="V33" i="1" s="1"/>
  <c r="T45" i="1"/>
  <c r="V45" i="1" s="1"/>
  <c r="T47" i="1"/>
  <c r="V47" i="1" s="1"/>
  <c r="T60" i="1"/>
  <c r="V60" i="1" s="1"/>
  <c r="T72" i="1"/>
  <c r="V72" i="1" s="1"/>
  <c r="T14" i="1"/>
  <c r="V14" i="1" s="1"/>
  <c r="T15" i="1"/>
  <c r="V15" i="1" s="1"/>
  <c r="T34" i="1"/>
  <c r="V34" i="1" s="1"/>
  <c r="T48" i="1"/>
  <c r="V48" i="1" s="1"/>
  <c r="T49" i="1"/>
  <c r="V49" i="1" s="1"/>
  <c r="T61" i="1"/>
  <c r="V61" i="1" s="1"/>
  <c r="T73" i="1"/>
  <c r="V73" i="1" s="1"/>
  <c r="T13" i="1"/>
  <c r="V13" i="1" s="1"/>
  <c r="T25" i="1"/>
  <c r="V25" i="1" s="1"/>
  <c r="T32" i="1"/>
  <c r="V32" i="1" s="1"/>
  <c r="T46" i="1"/>
  <c r="V46" i="1" s="1"/>
  <c r="T59" i="1"/>
  <c r="V59" i="1" s="1"/>
  <c r="T12" i="1"/>
  <c r="V12" i="1" s="1"/>
  <c r="T24" i="1"/>
  <c r="V24" i="1" s="1"/>
  <c r="T31" i="1"/>
  <c r="V31" i="1" s="1"/>
  <c r="T43" i="1"/>
  <c r="V43" i="1" s="1"/>
  <c r="T58" i="1"/>
  <c r="V58" i="1" s="1"/>
  <c r="T70" i="1"/>
  <c r="V70" i="1" s="1"/>
  <c r="T50" i="1"/>
  <c r="V50" i="1" s="1"/>
  <c r="T62" i="1"/>
  <c r="V62" i="1" s="1"/>
  <c r="T74" i="1"/>
  <c r="V74" i="1" s="1"/>
  <c r="T71" i="1"/>
  <c r="V71" i="1" s="1"/>
  <c r="T11" i="1"/>
  <c r="V11" i="1" s="1"/>
  <c r="T23" i="1"/>
  <c r="V23" i="1" s="1"/>
  <c r="T30" i="1"/>
  <c r="V30" i="1" s="1"/>
  <c r="T42" i="1"/>
  <c r="V42" i="1" s="1"/>
  <c r="T57" i="1"/>
  <c r="V57" i="1" s="1"/>
  <c r="T69" i="1"/>
  <c r="V69" i="1" s="1"/>
  <c r="T44" i="1"/>
  <c r="V44" i="1" s="1"/>
  <c r="T36" i="1"/>
  <c r="V36" i="1" s="1"/>
  <c r="T51" i="1"/>
  <c r="V51" i="1" s="1"/>
  <c r="T63" i="1"/>
  <c r="V63" i="1" s="1"/>
  <c r="T75" i="1"/>
  <c r="V75" i="1" s="1"/>
  <c r="T52" i="1"/>
  <c r="V52" i="1" s="1"/>
  <c r="T76" i="1"/>
  <c r="V76" i="1" s="1"/>
  <c r="T18" i="1"/>
  <c r="V18" i="1" s="1"/>
  <c r="T64" i="1"/>
  <c r="V64" i="1" s="1"/>
  <c r="T17" i="1"/>
  <c r="V17" i="1" s="1"/>
  <c r="T37" i="1"/>
  <c r="V37" i="1" s="1"/>
  <c r="T19" i="1"/>
  <c r="V19" i="1" s="1"/>
  <c r="T53" i="1"/>
  <c r="V53" i="1" s="1"/>
  <c r="T39" i="1"/>
  <c r="V39" i="1" s="1"/>
  <c r="T54" i="1"/>
  <c r="V54" i="1" s="1"/>
  <c r="T66" i="1"/>
  <c r="V66" i="1" s="1"/>
  <c r="T55" i="1"/>
  <c r="V55" i="1" s="1"/>
  <c r="T67" i="1"/>
  <c r="V67" i="1" s="1"/>
  <c r="T38" i="1"/>
  <c r="V38" i="1" s="1"/>
  <c r="T65" i="1"/>
  <c r="V65" i="1" s="1"/>
  <c r="T20" i="1"/>
  <c r="V20" i="1" s="1"/>
  <c r="T21" i="1"/>
  <c r="V21" i="1" s="1"/>
  <c r="T40" i="1"/>
  <c r="V40" i="1" s="1"/>
  <c r="T10" i="1"/>
  <c r="V10" i="1" s="1"/>
  <c r="T22" i="1"/>
  <c r="V22" i="1" s="1"/>
  <c r="T41" i="1"/>
  <c r="V41" i="1" s="1"/>
  <c r="T56" i="1"/>
  <c r="V56" i="1" s="1"/>
  <c r="T68" i="1"/>
  <c r="V68" i="1" s="1"/>
  <c r="J9" i="1"/>
  <c r="R9" i="1" s="1"/>
  <c r="J8" i="1"/>
  <c r="R8" i="1" s="1"/>
  <c r="J7" i="1"/>
  <c r="R7" i="1" s="1"/>
  <c r="J6" i="1"/>
  <c r="R6" i="1" s="1"/>
  <c r="J96" i="1"/>
  <c r="S9" i="1" s="1"/>
  <c r="J95" i="1"/>
  <c r="S8" i="1" s="1"/>
  <c r="J94" i="1"/>
  <c r="S7" i="1" s="1"/>
  <c r="J93" i="1"/>
  <c r="S6" i="1" s="1"/>
  <c r="J183" i="1"/>
  <c r="R96" i="1" s="1"/>
  <c r="J182" i="1"/>
  <c r="R95" i="1" s="1"/>
  <c r="J181" i="1"/>
  <c r="R94" i="1" s="1"/>
  <c r="J180" i="1"/>
  <c r="R93" i="1" s="1"/>
  <c r="J270" i="1"/>
  <c r="S96" i="1" s="1"/>
  <c r="J269" i="1"/>
  <c r="S95" i="1" s="1"/>
  <c r="J268" i="1"/>
  <c r="S94" i="1" s="1"/>
  <c r="J267" i="1"/>
  <c r="S93" i="1" s="1"/>
  <c r="J263" i="1"/>
  <c r="S89" i="1" s="1"/>
  <c r="T95" i="1" l="1"/>
  <c r="V95" i="1" s="1"/>
  <c r="T89" i="1"/>
  <c r="V89" i="1" s="1"/>
  <c r="T93" i="1"/>
  <c r="V93" i="1" s="1"/>
  <c r="T94" i="1"/>
  <c r="V94" i="1" s="1"/>
  <c r="T96" i="1"/>
  <c r="V96" i="1" s="1"/>
  <c r="T7" i="1"/>
  <c r="V7" i="1" s="1"/>
  <c r="T8" i="1"/>
  <c r="V8" i="1" s="1"/>
  <c r="T9" i="1"/>
  <c r="V9" i="1" s="1"/>
  <c r="T6" i="1"/>
  <c r="V6" i="1" s="1"/>
  <c r="J264" i="1"/>
  <c r="S90" i="1" s="1"/>
  <c r="J265" i="1"/>
  <c r="S91" i="1" s="1"/>
  <c r="J266" i="1"/>
  <c r="S92" i="1" s="1"/>
  <c r="J176" i="1"/>
  <c r="R89" i="1" s="1"/>
  <c r="J177" i="1"/>
  <c r="R90" i="1" s="1"/>
  <c r="J178" i="1"/>
  <c r="R91" i="1" s="1"/>
  <c r="J179" i="1"/>
  <c r="R92" i="1" s="1"/>
  <c r="J89" i="1"/>
  <c r="J90" i="1"/>
  <c r="S3" i="1" s="1"/>
  <c r="J91" i="1"/>
  <c r="S4" i="1" s="1"/>
  <c r="J92" i="1"/>
  <c r="S5" i="1" s="1"/>
  <c r="J3" i="1"/>
  <c r="R3" i="1" s="1"/>
  <c r="J4" i="1"/>
  <c r="R4" i="1" s="1"/>
  <c r="J5" i="1"/>
  <c r="R5" i="1" s="1"/>
  <c r="T92" i="1" l="1"/>
  <c r="V92" i="1" s="1"/>
  <c r="T91" i="1"/>
  <c r="V91" i="1" s="1"/>
  <c r="T90" i="1"/>
  <c r="V90" i="1" s="1"/>
  <c r="T2" i="1"/>
  <c r="V2" i="1" s="1"/>
  <c r="T5" i="1"/>
  <c r="V5" i="1" s="1"/>
  <c r="T4" i="1"/>
  <c r="V4" i="1" s="1"/>
  <c r="T3" i="1"/>
  <c r="V3" i="1" s="1"/>
</calcChain>
</file>

<file path=xl/sharedStrings.xml><?xml version="1.0" encoding="utf-8"?>
<sst xmlns="http://schemas.openxmlformats.org/spreadsheetml/2006/main" count="8645" uniqueCount="184">
  <si>
    <t>System</t>
  </si>
  <si>
    <t>Cell type</t>
  </si>
  <si>
    <t>Time</t>
  </si>
  <si>
    <t>Compartment</t>
  </si>
  <si>
    <t>% Recovery</t>
  </si>
  <si>
    <t>Estimated amount (pmol)</t>
  </si>
  <si>
    <t>Compound</t>
  </si>
  <si>
    <t>2D</t>
  </si>
  <si>
    <t>PFBA</t>
  </si>
  <si>
    <t>Parent</t>
  </si>
  <si>
    <t>24h</t>
  </si>
  <si>
    <t>Media</t>
  </si>
  <si>
    <t>Lysate</t>
  </si>
  <si>
    <t>Volume (uL)</t>
  </si>
  <si>
    <t>OAT1</t>
  </si>
  <si>
    <t>Estimated Concentration (uM)</t>
  </si>
  <si>
    <t>PFBS</t>
  </si>
  <si>
    <t>PFHpA</t>
  </si>
  <si>
    <t>PFHxA</t>
  </si>
  <si>
    <t>PFNA</t>
  </si>
  <si>
    <t>Streptomycin</t>
  </si>
  <si>
    <t>Gentamycin</t>
  </si>
  <si>
    <t>Tobramycin</t>
  </si>
  <si>
    <t>4:2 FTS</t>
  </si>
  <si>
    <t>6:2 FTS</t>
  </si>
  <si>
    <t>8:2 FTS</t>
  </si>
  <si>
    <t>BP4</t>
  </si>
  <si>
    <t>Colchicine</t>
  </si>
  <si>
    <t>PFHxS</t>
  </si>
  <si>
    <t>PFPeA</t>
  </si>
  <si>
    <t>PFOA</t>
  </si>
  <si>
    <t>PFUnDA</t>
  </si>
  <si>
    <t>PFOS</t>
  </si>
  <si>
    <t>PFDA</t>
  </si>
  <si>
    <t>Transwell</t>
  </si>
  <si>
    <t>Top</t>
  </si>
  <si>
    <t>Bottom</t>
  </si>
  <si>
    <t>Total pmol added = 5uM x 75uL = 375pmol</t>
  </si>
  <si>
    <t>Addition Type</t>
  </si>
  <si>
    <t>Added to top (A-&gt;B)</t>
  </si>
  <si>
    <t>Added to bottom (B-&gt;A)</t>
  </si>
  <si>
    <t>Added A-&gt;B</t>
  </si>
  <si>
    <t>Added B-&gt;A</t>
  </si>
  <si>
    <t>Total pmol added = 5uM x 235uL = 1175pmol</t>
  </si>
  <si>
    <t>Tenofovir (TFV)</t>
  </si>
  <si>
    <t>Rifampin</t>
  </si>
  <si>
    <t>Indomethacin</t>
  </si>
  <si>
    <t>Used Volume (uL)</t>
    <phoneticPr fontId="2" type="noConversion"/>
  </si>
  <si>
    <t>Estimated Concentration (uM)</t>
    <phoneticPr fontId="2" type="noConversion"/>
  </si>
  <si>
    <t>Cell Estimated Concentration (uM)</t>
    <phoneticPr fontId="2" type="noConversion"/>
  </si>
  <si>
    <t>Media Estimated Concentration (uM)</t>
    <phoneticPr fontId="2" type="noConversion"/>
  </si>
  <si>
    <t>ratio</t>
  </si>
  <si>
    <t>Fub</t>
  </si>
  <si>
    <t>CL</t>
  </si>
  <si>
    <t>QK</t>
  </si>
  <si>
    <t>QU</t>
  </si>
  <si>
    <t>fup</t>
  </si>
  <si>
    <t>6_2_FTS</t>
  </si>
  <si>
    <t>4_2_FTS</t>
  </si>
  <si>
    <t>8_2_FTS</t>
  </si>
  <si>
    <t>Plasma Protein Binding Evaluations of Per- and Polyfluoroalkyl Substances for Category-Based Toxicokinetic Assessment | Chemical Research in Toxicology</t>
  </si>
  <si>
    <t>ref</t>
    <phoneticPr fontId="4" type="noConversion"/>
  </si>
  <si>
    <t>EPA Dashboard</t>
    <phoneticPr fontId="4" type="noConversion"/>
  </si>
  <si>
    <t>EPA Dashboard (Cas:4065-45-6)</t>
    <phoneticPr fontId="4" type="noConversion"/>
  </si>
  <si>
    <t>Watanabe et al., 2019</t>
  </si>
  <si>
    <t>Loos et al., 1985</t>
  </si>
  <si>
    <t>Adcock and Hettig, 1946</t>
  </si>
  <si>
    <t>Rochdi et al., 1992</t>
  </si>
  <si>
    <t>Human half-life (Days)</t>
  </si>
  <si>
    <t>CLrenal (mL/day/kg) [med (min - max)]</t>
    <phoneticPr fontId="6" type="noConversion"/>
  </si>
  <si>
    <t>Ref.</t>
    <phoneticPr fontId="6" type="noConversion"/>
  </si>
  <si>
    <t>Tobramycin</t>
    <phoneticPr fontId="6" type="noConversion"/>
  </si>
  <si>
    <t>Watanabe et al., 2019</t>
    <phoneticPr fontId="6" type="noConversion"/>
  </si>
  <si>
    <t>Streptomycin</t>
    <phoneticPr fontId="6" type="noConversion"/>
  </si>
  <si>
    <t>677.14 (277.78 - 842.11)</t>
    <phoneticPr fontId="6" type="noConversion"/>
  </si>
  <si>
    <t>Adcock and Hettig, 1946</t>
    <phoneticPr fontId="6" type="noConversion"/>
  </si>
  <si>
    <t>Gentamicin</t>
    <phoneticPr fontId="6" type="noConversion"/>
  </si>
  <si>
    <t>Rifampin</t>
    <phoneticPr fontId="6" type="noConversion"/>
  </si>
  <si>
    <t>Loos et al., 1985</t>
    <phoneticPr fontId="6" type="noConversion"/>
  </si>
  <si>
    <t>Indomethacin</t>
    <phoneticPr fontId="6" type="noConversion"/>
  </si>
  <si>
    <t>Tenofovir (TFV)</t>
    <phoneticPr fontId="6" type="noConversion"/>
  </si>
  <si>
    <t>Colchicine</t>
    <phoneticPr fontId="6" type="noConversion"/>
  </si>
  <si>
    <t>2782.08 (1600 - 3225.6)</t>
    <phoneticPr fontId="6" type="noConversion"/>
  </si>
  <si>
    <t>Rochdi et al., 1992</t>
    <phoneticPr fontId="6" type="noConversion"/>
  </si>
  <si>
    <t>7.97 (4.03 - 11.9)</t>
    <phoneticPr fontId="6" type="noConversion"/>
  </si>
  <si>
    <t>Zhou et al., 2014 (Background group)</t>
    <phoneticPr fontId="6" type="noConversion"/>
  </si>
  <si>
    <t>17.8 (2.23 - 53.6)</t>
    <phoneticPr fontId="6" type="noConversion"/>
  </si>
  <si>
    <t>Zhou et al., 2014 (Fishery employee)</t>
    <phoneticPr fontId="6" type="noConversion"/>
  </si>
  <si>
    <t>Zhou et al., 2014 (Fishery family)</t>
    <phoneticPr fontId="6" type="noConversion"/>
  </si>
  <si>
    <t>28.7 (5.68 - 39.9)</t>
    <phoneticPr fontId="6" type="noConversion"/>
  </si>
  <si>
    <t>3.82 (0.56 - 136)</t>
    <phoneticPr fontId="6" type="noConversion"/>
  </si>
  <si>
    <t>10.3 (0.7 - 20.8)</t>
    <phoneticPr fontId="6" type="noConversion"/>
  </si>
  <si>
    <t>8.21 (0.08 - 1170)</t>
    <phoneticPr fontId="6" type="noConversion"/>
  </si>
  <si>
    <t>174 (47.7 - 641)</t>
    <phoneticPr fontId="6" type="noConversion"/>
  </si>
  <si>
    <t>Abraham et al., 2024</t>
    <phoneticPr fontId="6" type="noConversion"/>
  </si>
  <si>
    <t>17.7 (0.8 - 68.7)</t>
    <phoneticPr fontId="6" type="noConversion"/>
  </si>
  <si>
    <t>7.98 (4.19 - 13.8</t>
    <phoneticPr fontId="6" type="noConversion"/>
  </si>
  <si>
    <t>Fujii et al., 2015 (mean)</t>
    <phoneticPr fontId="6" type="noConversion"/>
  </si>
  <si>
    <t>Zhang et al., 2013 (young female)</t>
    <phoneticPr fontId="6" type="noConversion"/>
  </si>
  <si>
    <t>Zhang et al., 2013 (male and older female)</t>
    <phoneticPr fontId="6" type="noConversion"/>
  </si>
  <si>
    <t>0.055 (0.016 - 0.179)</t>
    <phoneticPr fontId="6" type="noConversion"/>
  </si>
  <si>
    <t>0.016 (0.005 - 0.084)</t>
    <phoneticPr fontId="6" type="noConversion"/>
  </si>
  <si>
    <t>0.008 (0.001 - 0.092)</t>
    <phoneticPr fontId="6" type="noConversion"/>
  </si>
  <si>
    <t>0.015 (0.003 - 0.03)</t>
    <phoneticPr fontId="6" type="noConversion"/>
  </si>
  <si>
    <t>0.013 (0.001 - 0.544)</t>
    <phoneticPr fontId="6" type="noConversion"/>
  </si>
  <si>
    <t>Fu et al., 2016</t>
    <phoneticPr fontId="6" type="noConversion"/>
  </si>
  <si>
    <t>0.01 (0.0002 - 0.07)</t>
    <phoneticPr fontId="6" type="noConversion"/>
  </si>
  <si>
    <t>Gao et al., 2015</t>
    <phoneticPr fontId="6" type="noConversion"/>
  </si>
  <si>
    <t>0.018 (0.002 - 0.031)</t>
    <phoneticPr fontId="6" type="noConversion"/>
  </si>
  <si>
    <t>Harada et al., 2005</t>
    <phoneticPr fontId="6" type="noConversion"/>
  </si>
  <si>
    <t>0.121 (0.031 - 0.315)</t>
    <phoneticPr fontId="6" type="noConversion"/>
  </si>
  <si>
    <t>0.061 (0.02 - 0.263)</t>
    <phoneticPr fontId="6" type="noConversion"/>
  </si>
  <si>
    <t>0.079 (0.02 - 0.102)</t>
    <phoneticPr fontId="6" type="noConversion"/>
  </si>
  <si>
    <t>0.052 (0.012 - 0.236)</t>
    <phoneticPr fontId="6" type="noConversion"/>
  </si>
  <si>
    <t>Fu et al., 2016 (2012 data in supp.)</t>
    <phoneticPr fontId="6" type="noConversion"/>
  </si>
  <si>
    <t>0.07 (0.01 - 2.17)</t>
    <phoneticPr fontId="6" type="noConversion"/>
  </si>
  <si>
    <t>1000+</t>
    <phoneticPr fontId="6" type="noConversion"/>
  </si>
  <si>
    <t>6.47 (0.885 - 12)</t>
    <phoneticPr fontId="6" type="noConversion"/>
  </si>
  <si>
    <t>0.012 (0 - 0.071)</t>
    <phoneticPr fontId="6" type="noConversion"/>
  </si>
  <si>
    <t>0.006 (0 - 0.024)</t>
    <phoneticPr fontId="6" type="noConversion"/>
  </si>
  <si>
    <t>0.031 (0.007 - 0.853)</t>
    <phoneticPr fontId="6" type="noConversion"/>
  </si>
  <si>
    <t>0.03 (0.0003 - 1.19)</t>
    <phoneticPr fontId="6" type="noConversion"/>
  </si>
  <si>
    <t>1000+</t>
  </si>
  <si>
    <t>0.015 (0.003 - 0.055)</t>
    <phoneticPr fontId="6" type="noConversion"/>
  </si>
  <si>
    <t>0.031 (0.025 - 0.038)</t>
    <phoneticPr fontId="6" type="noConversion"/>
  </si>
  <si>
    <t>Unknown</t>
  </si>
  <si>
    <t>PFPeA</t>
    <phoneticPr fontId="6" type="noConversion"/>
  </si>
  <si>
    <t>6:2 FTS</t>
    <phoneticPr fontId="6" type="noConversion"/>
  </si>
  <si>
    <t>Abraham et al., 2024</t>
  </si>
  <si>
    <t>https://doi.org/10.1093/infdis/124.Supplement_1.S70</t>
  </si>
  <si>
    <t>Therapeutic Drug Monitoring</t>
  </si>
  <si>
    <t>CL_obs</t>
    <phoneticPr fontId="2" type="noConversion"/>
  </si>
  <si>
    <t>Compound.type</t>
    <phoneticPr fontId="2" type="noConversion"/>
  </si>
  <si>
    <t>PFAS</t>
    <phoneticPr fontId="2" type="noConversion"/>
  </si>
  <si>
    <t>Non-PFAS</t>
    <phoneticPr fontId="2" type="noConversion"/>
  </si>
  <si>
    <t>Total pmol added = 5uM x 150uL = 750pmol</t>
    <phoneticPr fontId="2" type="noConversion"/>
  </si>
  <si>
    <t>Gentamicin</t>
  </si>
  <si>
    <t>Tenofovir TFV</t>
  </si>
  <si>
    <t>For all PFAS (5uM Treatment)</t>
  </si>
  <si>
    <t>Total pmol added = 10uM x 75uL = 750pmol</t>
  </si>
  <si>
    <t>Total pmol added = 10uM x 235uL = 2350pmol</t>
  </si>
  <si>
    <t>For "Mycins" (1mM Treatment)</t>
  </si>
  <si>
    <t>Total pmol added = 1mM x 75uL = 75000pmol</t>
  </si>
  <si>
    <t>Total pmol added = 1mM x 235uL = 235000pmol</t>
  </si>
  <si>
    <t>Che.type</t>
    <phoneticPr fontId="2" type="noConversion"/>
  </si>
  <si>
    <t>PFAS</t>
    <phoneticPr fontId="2" type="noConversion"/>
  </si>
  <si>
    <t>Mycin</t>
    <phoneticPr fontId="2" type="noConversion"/>
  </si>
  <si>
    <t>For Small Molecules (10uM Treatment)</t>
    <phoneticPr fontId="4" type="noConversion"/>
  </si>
  <si>
    <t>Small Molecules</t>
  </si>
  <si>
    <t>Volume (uL)</t>
    <phoneticPr fontId="2" type="noConversion"/>
  </si>
  <si>
    <t>Used Volume (uL)</t>
    <phoneticPr fontId="2" type="noConversion"/>
  </si>
  <si>
    <t>Input Amount (pmol)</t>
    <phoneticPr fontId="2" type="noConversion"/>
  </si>
  <si>
    <t>Input Amount (umol)</t>
    <phoneticPr fontId="2" type="noConversion"/>
  </si>
  <si>
    <t>CL_median (mL/day/kg)</t>
  </si>
  <si>
    <t>T_1/2 (Day)</t>
  </si>
  <si>
    <t>30-50</t>
  </si>
  <si>
    <t>Chemical</t>
  </si>
  <si>
    <t>*Using BP-3; https://www.sciencedirect.com/science/article/pii/S0160412023000120</t>
  </si>
  <si>
    <t>T_1/2 (Day)_orderused</t>
  </si>
  <si>
    <t>Order</t>
  </si>
  <si>
    <t>label</t>
  </si>
  <si>
    <t>Gentamycin (0.125)</t>
  </si>
  <si>
    <t>6_2_FTS (4.14)</t>
  </si>
  <si>
    <t>PFBS (30-50)</t>
  </si>
  <si>
    <t>PFHxS (1000+)</t>
  </si>
  <si>
    <t>PFOS (1000)</t>
  </si>
  <si>
    <t>PFHxA (2)</t>
  </si>
  <si>
    <t>PFOA (1000)</t>
  </si>
  <si>
    <t>PFNA (1000)</t>
  </si>
  <si>
    <t>PFDA (1000+)</t>
  </si>
  <si>
    <t>PFUnDA (1000+)</t>
  </si>
  <si>
    <t>PFBA (4)</t>
  </si>
  <si>
    <t>PFHpA (60)</t>
  </si>
  <si>
    <t>PFPeA (0.52)</t>
  </si>
  <si>
    <t>Streptomycin (0.125)</t>
  </si>
  <si>
    <t>Tobramycin (0.08)</t>
  </si>
  <si>
    <t>Colchicine (1.5)</t>
  </si>
  <si>
    <t>Tenofovir (0.71)</t>
  </si>
  <si>
    <t>Rifampin (0.125)</t>
  </si>
  <si>
    <t>Indomethacin (0.21)</t>
  </si>
  <si>
    <t>BP4 (NA*)</t>
    <phoneticPr fontId="4" type="noConversion"/>
  </si>
  <si>
    <t>4_2_FTS (NA**)</t>
    <phoneticPr fontId="4" type="noConversion"/>
  </si>
  <si>
    <t>8_2_FTS (NA**)</t>
    <phoneticPr fontId="4" type="noConversion"/>
  </si>
  <si>
    <t>PFAS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</si>
</sst>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8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rgb="FFFF0000"/>
      <name val="Arial"/>
      <family val="2"/>
    </font>
    <font>
      <b/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14">
    <xf numFmtId="0" fontId="0" fillId="0" borderId="0" xfId="0"/>
    <xf numFmtId="11" fontId="0" fillId="0" borderId="0" xfId="0" applyNumberFormat="1"/>
    <xf numFmtId="0" fontId="3" fillId="0" borderId="0" xfId="1"/>
    <xf numFmtId="0" fontId="5" fillId="0" borderId="0" xfId="2" applyFont="1">
      <alignment vertical="center"/>
    </xf>
    <xf numFmtId="0" fontId="1" fillId="0" borderId="0" xfId="2">
      <alignment vertical="center"/>
    </xf>
    <xf numFmtId="0" fontId="5" fillId="0" borderId="0" xfId="2" applyFont="1" applyAlignment="1">
      <alignment horizontal="right" vertical="center"/>
    </xf>
    <xf numFmtId="0" fontId="7" fillId="0" borderId="0" xfId="2" applyFont="1" applyAlignment="1">
      <alignment horizontal="right" vertical="center"/>
    </xf>
    <xf numFmtId="0" fontId="7" fillId="0" borderId="0" xfId="2" applyFont="1">
      <alignment vertical="center"/>
    </xf>
    <xf numFmtId="0" fontId="5" fillId="2" borderId="0" xfId="2" applyFont="1" applyFill="1" applyAlignment="1">
      <alignment horizontal="left" vertical="center"/>
    </xf>
    <xf numFmtId="0" fontId="7" fillId="2" borderId="0" xfId="2" applyFont="1" applyFill="1" applyAlignment="1">
      <alignment horizontal="right" vertical="center"/>
    </xf>
    <xf numFmtId="0" fontId="0" fillId="3" borderId="0" xfId="0" applyFill="1"/>
    <xf numFmtId="0" fontId="8" fillId="0" borderId="0" xfId="0" applyFont="1"/>
    <xf numFmtId="0" fontId="0" fillId="0" borderId="0" xfId="0" applyAlignment="1">
      <alignment vertical="center"/>
    </xf>
    <xf numFmtId="176" fontId="0" fillId="0" borderId="0" xfId="0" applyNumberFormat="1"/>
  </cellXfs>
  <cellStyles count="3">
    <cellStyle name="一般" xfId="0" builtinId="0"/>
    <cellStyle name="一般 2" xfId="2" xr:uid="{03E5E1C0-D8A8-4727-A584-4AD65BB4A0AA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s.acs.org/doi/10.1021/acs.chemrestox.3c00003" TargetMode="External"/><Relationship Id="rId13" Type="http://schemas.openxmlformats.org/officeDocument/2006/relationships/hyperlink" Target="https://pubs.acs.org/doi/10.1021/acs.chemrestox.3c00003" TargetMode="External"/><Relationship Id="rId3" Type="http://schemas.openxmlformats.org/officeDocument/2006/relationships/hyperlink" Target="https://pubs.acs.org/doi/10.1021/acs.chemrestox.3c00003" TargetMode="External"/><Relationship Id="rId7" Type="http://schemas.openxmlformats.org/officeDocument/2006/relationships/hyperlink" Target="https://pubs.acs.org/doi/10.1021/acs.chemrestox.3c00003" TargetMode="External"/><Relationship Id="rId12" Type="http://schemas.openxmlformats.org/officeDocument/2006/relationships/hyperlink" Target="https://pubs.acs.org/doi/10.1021/acs.chemrestox.3c00003" TargetMode="External"/><Relationship Id="rId2" Type="http://schemas.openxmlformats.org/officeDocument/2006/relationships/hyperlink" Target="https://pubs.acs.org/doi/10.1021/acs.chemrestox.3c00003" TargetMode="External"/><Relationship Id="rId16" Type="http://schemas.openxmlformats.org/officeDocument/2006/relationships/hyperlink" Target="https://journals.lww.com/drug-monitoring/abstract/1992/12000/Bayesian_Estimation_of_Streptomycin.14.aspx" TargetMode="External"/><Relationship Id="rId1" Type="http://schemas.openxmlformats.org/officeDocument/2006/relationships/hyperlink" Target="https://pubs.acs.org/doi/10.1021/acs.chemrestox.3c00003" TargetMode="External"/><Relationship Id="rId6" Type="http://schemas.openxmlformats.org/officeDocument/2006/relationships/hyperlink" Target="https://pubs.acs.org/doi/10.1021/acs.chemrestox.3c00003" TargetMode="External"/><Relationship Id="rId11" Type="http://schemas.openxmlformats.org/officeDocument/2006/relationships/hyperlink" Target="https://pubs.acs.org/doi/10.1021/acs.chemrestox.3c00003" TargetMode="External"/><Relationship Id="rId5" Type="http://schemas.openxmlformats.org/officeDocument/2006/relationships/hyperlink" Target="https://pubs.acs.org/doi/10.1021/acs.chemrestox.3c00003" TargetMode="External"/><Relationship Id="rId15" Type="http://schemas.openxmlformats.org/officeDocument/2006/relationships/hyperlink" Target="https://doi.org/10.1093/infdis/124.Supplement_1.S70" TargetMode="External"/><Relationship Id="rId10" Type="http://schemas.openxmlformats.org/officeDocument/2006/relationships/hyperlink" Target="https://pubs.acs.org/doi/10.1021/acs.chemrestox.3c00003" TargetMode="External"/><Relationship Id="rId4" Type="http://schemas.openxmlformats.org/officeDocument/2006/relationships/hyperlink" Target="https://pubs.acs.org/doi/10.1021/acs.chemrestox.3c00003" TargetMode="External"/><Relationship Id="rId9" Type="http://schemas.openxmlformats.org/officeDocument/2006/relationships/hyperlink" Target="https://pubs.acs.org/doi/10.1021/acs.chemrestox.3c00003" TargetMode="External"/><Relationship Id="rId14" Type="http://schemas.openxmlformats.org/officeDocument/2006/relationships/hyperlink" Target="https://pubs.acs.org/doi/10.1021/acs.chemrestox.3c0000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A55B-D8BC-46BC-A075-A7DF02A886AC}">
  <dimension ref="A1:J23"/>
  <sheetViews>
    <sheetView workbookViewId="0">
      <selection activeCellId="2" sqref="E1:E23 G1:G23 A1:A23"/>
    </sheetView>
  </sheetViews>
  <sheetFormatPr defaultRowHeight="15" x14ac:dyDescent="0.45"/>
  <cols>
    <col min="1" max="1" width="14.85546875" bestFit="1" customWidth="1"/>
    <col min="2" max="2" width="23.85546875" bestFit="1" customWidth="1"/>
    <col min="3" max="4" width="14.85546875" customWidth="1"/>
    <col min="5" max="6" width="22" bestFit="1" customWidth="1"/>
    <col min="8" max="8" width="28.7109375" customWidth="1"/>
    <col min="10" max="10" width="19.5703125" bestFit="1" customWidth="1"/>
  </cols>
  <sheetData>
    <row r="1" spans="1:10" x14ac:dyDescent="0.45">
      <c r="A1" s="11" t="s">
        <v>156</v>
      </c>
      <c r="B1" s="11" t="s">
        <v>158</v>
      </c>
      <c r="C1" s="11" t="s">
        <v>154</v>
      </c>
      <c r="D1" s="11" t="s">
        <v>61</v>
      </c>
      <c r="E1" s="11" t="s">
        <v>153</v>
      </c>
      <c r="F1" s="11" t="s">
        <v>61</v>
      </c>
      <c r="G1" s="11" t="s">
        <v>56</v>
      </c>
      <c r="H1" s="11" t="s">
        <v>61</v>
      </c>
      <c r="I1" t="s">
        <v>159</v>
      </c>
      <c r="J1" s="11" t="s">
        <v>160</v>
      </c>
    </row>
    <row r="2" spans="1:10" x14ac:dyDescent="0.45">
      <c r="A2" t="s">
        <v>57</v>
      </c>
      <c r="B2">
        <v>4.1399999999999997</v>
      </c>
      <c r="C2">
        <v>4.1399999999999997</v>
      </c>
      <c r="E2">
        <v>17.034146341463416</v>
      </c>
      <c r="F2" t="s">
        <v>128</v>
      </c>
      <c r="G2">
        <v>1.43E-2</v>
      </c>
      <c r="H2" s="2" t="s">
        <v>60</v>
      </c>
      <c r="I2">
        <v>12</v>
      </c>
      <c r="J2" t="s">
        <v>162</v>
      </c>
    </row>
    <row r="3" spans="1:10" x14ac:dyDescent="0.45">
      <c r="A3" s="10" t="s">
        <v>58</v>
      </c>
      <c r="B3" s="10">
        <v>4.1399999999999997</v>
      </c>
      <c r="C3" s="10"/>
      <c r="D3" s="10"/>
      <c r="E3" s="10"/>
      <c r="F3" s="10"/>
      <c r="G3">
        <v>5.0000000000000001E-3</v>
      </c>
      <c r="H3" s="2" t="s">
        <v>60</v>
      </c>
      <c r="I3">
        <v>13</v>
      </c>
      <c r="J3" t="s">
        <v>181</v>
      </c>
    </row>
    <row r="4" spans="1:10" x14ac:dyDescent="0.45">
      <c r="A4" s="10" t="s">
        <v>59</v>
      </c>
      <c r="B4" s="10">
        <v>4.1399999999999997</v>
      </c>
      <c r="C4" s="10"/>
      <c r="D4" s="10"/>
      <c r="E4" s="10"/>
      <c r="F4" s="10"/>
      <c r="G4">
        <v>3.9600000000000003E-2</v>
      </c>
      <c r="H4" s="2" t="s">
        <v>60</v>
      </c>
      <c r="I4">
        <v>14</v>
      </c>
      <c r="J4" t="s">
        <v>182</v>
      </c>
    </row>
    <row r="5" spans="1:10" x14ac:dyDescent="0.45">
      <c r="A5" t="s">
        <v>16</v>
      </c>
      <c r="B5">
        <v>30</v>
      </c>
      <c r="C5" t="s">
        <v>155</v>
      </c>
      <c r="E5">
        <v>37.796031540000001</v>
      </c>
      <c r="G5">
        <v>1.2800000000000001E-2</v>
      </c>
      <c r="H5" s="2" t="s">
        <v>60</v>
      </c>
      <c r="I5">
        <v>15</v>
      </c>
      <c r="J5" t="s">
        <v>163</v>
      </c>
    </row>
    <row r="6" spans="1:10" x14ac:dyDescent="0.45">
      <c r="A6" t="s">
        <v>28</v>
      </c>
      <c r="B6">
        <v>1001</v>
      </c>
      <c r="C6" t="s">
        <v>122</v>
      </c>
      <c r="E6">
        <v>0.197027917</v>
      </c>
      <c r="G6">
        <v>8.9999999999999998E-4</v>
      </c>
      <c r="H6" s="2" t="s">
        <v>60</v>
      </c>
      <c r="I6">
        <v>20</v>
      </c>
      <c r="J6" t="s">
        <v>164</v>
      </c>
    </row>
    <row r="7" spans="1:10" x14ac:dyDescent="0.45">
      <c r="A7" t="s">
        <v>32</v>
      </c>
      <c r="B7">
        <v>1000</v>
      </c>
      <c r="C7">
        <v>1000</v>
      </c>
      <c r="E7">
        <v>1.7435596000000001E-2</v>
      </c>
      <c r="G7">
        <v>4.8999999999999998E-3</v>
      </c>
      <c r="H7" s="2" t="s">
        <v>60</v>
      </c>
      <c r="I7">
        <v>17</v>
      </c>
      <c r="J7" t="s">
        <v>165</v>
      </c>
    </row>
    <row r="8" spans="1:10" x14ac:dyDescent="0.45">
      <c r="A8" t="s">
        <v>18</v>
      </c>
      <c r="B8">
        <v>2</v>
      </c>
      <c r="C8">
        <v>2</v>
      </c>
      <c r="E8">
        <v>11.910751449999999</v>
      </c>
      <c r="G8">
        <v>6.7999999999999996E-3</v>
      </c>
      <c r="H8" s="2" t="s">
        <v>60</v>
      </c>
      <c r="I8">
        <v>9</v>
      </c>
      <c r="J8" t="s">
        <v>166</v>
      </c>
    </row>
    <row r="9" spans="1:10" x14ac:dyDescent="0.45">
      <c r="A9" t="s">
        <v>30</v>
      </c>
      <c r="B9">
        <v>1000</v>
      </c>
      <c r="C9">
        <v>1000</v>
      </c>
      <c r="E9">
        <v>8.8994381999999997E-2</v>
      </c>
      <c r="G9">
        <v>1E-3</v>
      </c>
      <c r="H9" s="2" t="s">
        <v>60</v>
      </c>
      <c r="I9">
        <v>18</v>
      </c>
      <c r="J9" t="s">
        <v>167</v>
      </c>
    </row>
    <row r="10" spans="1:10" x14ac:dyDescent="0.45">
      <c r="A10" t="s">
        <v>19</v>
      </c>
      <c r="B10">
        <v>1000</v>
      </c>
      <c r="C10">
        <v>1000</v>
      </c>
      <c r="E10">
        <v>8.7177979000000003E-2</v>
      </c>
      <c r="G10">
        <v>1.6000000000000001E-3</v>
      </c>
      <c r="H10" s="2" t="s">
        <v>60</v>
      </c>
      <c r="I10">
        <v>19</v>
      </c>
      <c r="J10" t="s">
        <v>168</v>
      </c>
    </row>
    <row r="11" spans="1:10" x14ac:dyDescent="0.45">
      <c r="A11" t="s">
        <v>33</v>
      </c>
      <c r="B11">
        <v>1001</v>
      </c>
      <c r="C11" t="s">
        <v>122</v>
      </c>
      <c r="E11">
        <v>2.6551835999999999E-2</v>
      </c>
      <c r="G11">
        <v>2.7000000000000001E-3</v>
      </c>
      <c r="H11" s="2" t="s">
        <v>60</v>
      </c>
      <c r="I11">
        <v>21</v>
      </c>
      <c r="J11" t="s">
        <v>169</v>
      </c>
    </row>
    <row r="12" spans="1:10" x14ac:dyDescent="0.45">
      <c r="A12" t="s">
        <v>31</v>
      </c>
      <c r="B12">
        <v>1001</v>
      </c>
      <c r="C12" t="s">
        <v>122</v>
      </c>
      <c r="E12">
        <v>1.4999999999999999E-2</v>
      </c>
      <c r="G12">
        <v>1.1599999999999999E-2</v>
      </c>
      <c r="H12" s="2" t="s">
        <v>60</v>
      </c>
      <c r="I12">
        <v>22</v>
      </c>
      <c r="J12" t="s">
        <v>170</v>
      </c>
    </row>
    <row r="13" spans="1:10" x14ac:dyDescent="0.45">
      <c r="A13" t="s">
        <v>8</v>
      </c>
      <c r="B13">
        <v>4</v>
      </c>
      <c r="C13">
        <v>4</v>
      </c>
      <c r="E13">
        <v>17.560975609756099</v>
      </c>
      <c r="F13" t="s">
        <v>128</v>
      </c>
      <c r="G13">
        <v>9.2999999999999999E-2</v>
      </c>
      <c r="H13" s="2" t="s">
        <v>60</v>
      </c>
      <c r="I13">
        <v>11</v>
      </c>
      <c r="J13" t="s">
        <v>171</v>
      </c>
    </row>
    <row r="14" spans="1:10" x14ac:dyDescent="0.45">
      <c r="A14" t="s">
        <v>17</v>
      </c>
      <c r="B14">
        <v>60</v>
      </c>
      <c r="C14">
        <v>60</v>
      </c>
      <c r="E14">
        <v>0.40390243902439021</v>
      </c>
      <c r="F14" t="s">
        <v>128</v>
      </c>
      <c r="G14">
        <v>4.0000000000000002E-4</v>
      </c>
      <c r="H14" s="2" t="s">
        <v>60</v>
      </c>
      <c r="I14">
        <v>16</v>
      </c>
      <c r="J14" t="s">
        <v>172</v>
      </c>
    </row>
    <row r="15" spans="1:10" x14ac:dyDescent="0.45">
      <c r="A15" t="s">
        <v>29</v>
      </c>
      <c r="B15">
        <v>0.52</v>
      </c>
      <c r="C15">
        <v>0.52</v>
      </c>
      <c r="D15" t="s">
        <v>128</v>
      </c>
      <c r="E15">
        <v>156.11707317073171</v>
      </c>
      <c r="F15" t="s">
        <v>128</v>
      </c>
      <c r="G15">
        <v>4.3999999999999997E-2</v>
      </c>
      <c r="H15" s="2" t="s">
        <v>60</v>
      </c>
      <c r="I15">
        <v>6</v>
      </c>
      <c r="J15" t="s">
        <v>173</v>
      </c>
    </row>
    <row r="16" spans="1:10" x14ac:dyDescent="0.45">
      <c r="A16" t="s">
        <v>21</v>
      </c>
      <c r="B16">
        <v>0.125</v>
      </c>
      <c r="C16">
        <v>0.125</v>
      </c>
      <c r="E16">
        <v>987.84</v>
      </c>
      <c r="F16" t="s">
        <v>64</v>
      </c>
      <c r="G16">
        <v>0.75</v>
      </c>
      <c r="H16" s="2" t="s">
        <v>129</v>
      </c>
      <c r="I16">
        <v>2</v>
      </c>
      <c r="J16" t="s">
        <v>161</v>
      </c>
    </row>
    <row r="17" spans="1:10" x14ac:dyDescent="0.45">
      <c r="A17" t="s">
        <v>20</v>
      </c>
      <c r="B17">
        <v>0.125</v>
      </c>
      <c r="C17">
        <v>0.125</v>
      </c>
      <c r="E17">
        <v>677.14</v>
      </c>
      <c r="F17" t="s">
        <v>66</v>
      </c>
      <c r="G17">
        <f>1-0.34</f>
        <v>0.65999999999999992</v>
      </c>
      <c r="H17" s="2" t="s">
        <v>130</v>
      </c>
      <c r="I17">
        <v>3</v>
      </c>
      <c r="J17" t="s">
        <v>174</v>
      </c>
    </row>
    <row r="18" spans="1:10" x14ac:dyDescent="0.45">
      <c r="A18" t="s">
        <v>22</v>
      </c>
      <c r="B18">
        <v>0.08</v>
      </c>
      <c r="C18">
        <v>0.08</v>
      </c>
      <c r="E18">
        <v>1711.8720000000001</v>
      </c>
      <c r="F18" t="s">
        <v>64</v>
      </c>
      <c r="G18">
        <v>1</v>
      </c>
      <c r="H18" t="s">
        <v>62</v>
      </c>
      <c r="I18">
        <v>1</v>
      </c>
      <c r="J18" t="s">
        <v>175</v>
      </c>
    </row>
    <row r="19" spans="1:10" x14ac:dyDescent="0.45">
      <c r="A19" t="s">
        <v>26</v>
      </c>
      <c r="B19">
        <v>3</v>
      </c>
      <c r="C19">
        <v>3</v>
      </c>
      <c r="D19" t="s">
        <v>157</v>
      </c>
      <c r="E19" s="10"/>
      <c r="F19" s="10"/>
      <c r="G19">
        <v>9.4199999999999996E-3</v>
      </c>
      <c r="H19" t="s">
        <v>63</v>
      </c>
      <c r="I19">
        <v>10</v>
      </c>
      <c r="J19" t="s">
        <v>180</v>
      </c>
    </row>
    <row r="20" spans="1:10" x14ac:dyDescent="0.45">
      <c r="A20" t="s">
        <v>27</v>
      </c>
      <c r="B20">
        <v>1.5</v>
      </c>
      <c r="C20">
        <v>1.5</v>
      </c>
      <c r="E20">
        <v>2782.08</v>
      </c>
      <c r="F20" t="s">
        <v>67</v>
      </c>
      <c r="G20">
        <v>0.61</v>
      </c>
      <c r="H20" t="s">
        <v>62</v>
      </c>
      <c r="I20">
        <v>8</v>
      </c>
      <c r="J20" t="s">
        <v>176</v>
      </c>
    </row>
    <row r="21" spans="1:10" x14ac:dyDescent="0.45">
      <c r="A21" t="s">
        <v>44</v>
      </c>
      <c r="B21">
        <v>0.71</v>
      </c>
      <c r="C21">
        <v>0.71</v>
      </c>
      <c r="E21">
        <v>3888.0000000000005</v>
      </c>
      <c r="F21" t="s">
        <v>64</v>
      </c>
      <c r="G21">
        <v>0.93</v>
      </c>
      <c r="H21" t="s">
        <v>62</v>
      </c>
      <c r="I21">
        <v>7</v>
      </c>
      <c r="J21" t="s">
        <v>177</v>
      </c>
    </row>
    <row r="22" spans="1:10" x14ac:dyDescent="0.45">
      <c r="A22" t="s">
        <v>45</v>
      </c>
      <c r="B22">
        <v>0.125</v>
      </c>
      <c r="C22">
        <v>0.125</v>
      </c>
      <c r="E22">
        <v>264</v>
      </c>
      <c r="F22" t="s">
        <v>65</v>
      </c>
      <c r="G22">
        <v>4.3439999999999999E-2</v>
      </c>
      <c r="H22" t="s">
        <v>62</v>
      </c>
      <c r="I22">
        <v>4</v>
      </c>
      <c r="J22" t="s">
        <v>178</v>
      </c>
    </row>
    <row r="23" spans="1:10" x14ac:dyDescent="0.45">
      <c r="A23" t="s">
        <v>46</v>
      </c>
      <c r="B23">
        <v>0.21</v>
      </c>
      <c r="C23">
        <v>0.21</v>
      </c>
      <c r="E23">
        <v>280.8</v>
      </c>
      <c r="F23" t="s">
        <v>64</v>
      </c>
      <c r="G23">
        <v>1.03E-2</v>
      </c>
      <c r="H23" t="s">
        <v>62</v>
      </c>
      <c r="I23">
        <v>5</v>
      </c>
      <c r="J23" t="s">
        <v>179</v>
      </c>
    </row>
  </sheetData>
  <autoFilter ref="A1:J1" xr:uid="{3027A55B-D8BC-46BC-A075-A7DF02A886AC}"/>
  <phoneticPr fontId="4" type="noConversion"/>
  <hyperlinks>
    <hyperlink ref="H2" r:id="rId1" display="https://pubs.acs.org/doi/10.1021/acs.chemrestox.3c00003" xr:uid="{1F610A56-836C-499F-A9D2-E4675C667294}"/>
    <hyperlink ref="H3" r:id="rId2" display="https://pubs.acs.org/doi/10.1021/acs.chemrestox.3c00003" xr:uid="{8865E1CA-63B4-4234-ABB9-7299F1DACEB3}"/>
    <hyperlink ref="H4" r:id="rId3" display="https://pubs.acs.org/doi/10.1021/acs.chemrestox.3c00003" xr:uid="{B60D917B-DB6A-4517-AC13-CC6A296487A3}"/>
    <hyperlink ref="H5" r:id="rId4" display="https://pubs.acs.org/doi/10.1021/acs.chemrestox.3c00003" xr:uid="{9C70C78F-528C-4161-8399-017DE8BB81BB}"/>
    <hyperlink ref="H8" r:id="rId5" display="https://pubs.acs.org/doi/10.1021/acs.chemrestox.3c00003" xr:uid="{DEB14AC8-099B-49CE-9E12-A2F0387C0B8E}"/>
    <hyperlink ref="H11" r:id="rId6" display="https://pubs.acs.org/doi/10.1021/acs.chemrestox.3c00003" xr:uid="{BDCFCD32-AE21-4DD6-8A79-C46964814EF5}"/>
    <hyperlink ref="H14" r:id="rId7" display="https://pubs.acs.org/doi/10.1021/acs.chemrestox.3c00003" xr:uid="{AC50B9CF-6871-47C2-8155-1817616F9DDE}"/>
    <hyperlink ref="H6" r:id="rId8" display="https://pubs.acs.org/doi/10.1021/acs.chemrestox.3c00003" xr:uid="{621B8CD4-0F15-40C7-BE66-BC989615D149}"/>
    <hyperlink ref="H9" r:id="rId9" display="https://pubs.acs.org/doi/10.1021/acs.chemrestox.3c00003" xr:uid="{57A6AD85-444F-4382-AE6C-618C549D6FA2}"/>
    <hyperlink ref="H12" r:id="rId10" display="https://pubs.acs.org/doi/10.1021/acs.chemrestox.3c00003" xr:uid="{97A63F5D-0388-470A-A77E-F6D06F91C5AE}"/>
    <hyperlink ref="H7" r:id="rId11" display="https://pubs.acs.org/doi/10.1021/acs.chemrestox.3c00003" xr:uid="{211930EB-AC16-4E3C-9AE8-CBCE7030C4BA}"/>
    <hyperlink ref="H10" r:id="rId12" display="https://pubs.acs.org/doi/10.1021/acs.chemrestox.3c00003" xr:uid="{5AA5A3BE-69E1-4CFB-80AA-E011A13F9473}"/>
    <hyperlink ref="H13" r:id="rId13" display="https://pubs.acs.org/doi/10.1021/acs.chemrestox.3c00003" xr:uid="{1FC51703-C2C2-4C48-8427-841803F7880F}"/>
    <hyperlink ref="H15" r:id="rId14" display="https://pubs.acs.org/doi/10.1021/acs.chemrestox.3c00003" xr:uid="{FFE375FE-8BE5-4E11-B28A-43E5A8D1EAA5}"/>
    <hyperlink ref="H16" r:id="rId15" xr:uid="{FA2CF007-BD79-4F71-9886-4221E7B8571A}"/>
    <hyperlink ref="H17" r:id="rId16" display="https://journals.lww.com/drug-monitoring/abstract/1992/12000/Bayesian_Estimation_of_Streptomycin.14.aspx" xr:uid="{A3D053FC-9B4C-4FDF-8E82-CD2C32FDE1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DBBE-BDC1-4643-951D-0CFABDDD372E}">
  <dimension ref="A1:Y349"/>
  <sheetViews>
    <sheetView zoomScale="55" zoomScaleNormal="55" workbookViewId="0">
      <selection activeCell="T2" sqref="T2"/>
    </sheetView>
  </sheetViews>
  <sheetFormatPr defaultRowHeight="15" x14ac:dyDescent="0.45"/>
  <cols>
    <col min="1" max="1" width="7.42578125" bestFit="1" customWidth="1"/>
    <col min="2" max="2" width="10.7109375" bestFit="1" customWidth="1"/>
    <col min="3" max="3" width="8.85546875" bestFit="1" customWidth="1"/>
    <col min="4" max="4" width="5.42578125" bestFit="1" customWidth="1"/>
    <col min="5" max="5" width="13.42578125" bestFit="1" customWidth="1"/>
    <col min="6" max="6" width="11.140625" bestFit="1" customWidth="1"/>
    <col min="7" max="7" width="18.42578125" bestFit="1" customWidth="1"/>
    <col min="8" max="8" width="11.42578125" customWidth="1"/>
    <col min="9" max="9" width="24" bestFit="1" customWidth="1"/>
    <col min="10" max="10" width="28.140625" bestFit="1" customWidth="1"/>
    <col min="12" max="12" width="29.85546875" customWidth="1"/>
    <col min="14" max="15" width="16.5703125" customWidth="1"/>
    <col min="18" max="18" width="36.140625" bestFit="1" customWidth="1"/>
    <col min="19" max="19" width="35.7109375" bestFit="1" customWidth="1"/>
    <col min="22" max="22" width="10.5703125" bestFit="1" customWidth="1"/>
  </cols>
  <sheetData>
    <row r="1" spans="1:25" x14ac:dyDescent="0.4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47</v>
      </c>
      <c r="I1" t="s">
        <v>5</v>
      </c>
      <c r="J1" t="s">
        <v>48</v>
      </c>
      <c r="K1" t="s">
        <v>135</v>
      </c>
      <c r="M1" t="s">
        <v>0</v>
      </c>
      <c r="N1" t="s">
        <v>6</v>
      </c>
      <c r="O1" t="s">
        <v>132</v>
      </c>
      <c r="P1" t="s">
        <v>1</v>
      </c>
      <c r="Q1" t="s">
        <v>2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131</v>
      </c>
      <c r="X1" t="s">
        <v>54</v>
      </c>
      <c r="Y1">
        <v>711493.44000000006</v>
      </c>
    </row>
    <row r="2" spans="1:25" x14ac:dyDescent="0.45">
      <c r="A2" t="s">
        <v>7</v>
      </c>
      <c r="B2" t="s">
        <v>8</v>
      </c>
      <c r="C2" t="s">
        <v>14</v>
      </c>
      <c r="D2" t="s">
        <v>10</v>
      </c>
      <c r="E2" t="s">
        <v>12</v>
      </c>
      <c r="F2">
        <v>0.1887198091859135</v>
      </c>
      <c r="G2">
        <v>30</v>
      </c>
      <c r="H2">
        <f>(4/3)*PI()*(6.5^3)*0.000000001*33000</f>
        <v>3.7961434829652259E-2</v>
      </c>
      <c r="I2">
        <f>F2*750/100</f>
        <v>1.4153985688943513</v>
      </c>
      <c r="J2">
        <f>I2/H2</f>
        <v>37.285170469604111</v>
      </c>
      <c r="M2" t="s">
        <v>7</v>
      </c>
      <c r="N2" t="s">
        <v>8</v>
      </c>
      <c r="O2" t="s">
        <v>133</v>
      </c>
      <c r="P2" t="s">
        <v>14</v>
      </c>
      <c r="Q2" t="s">
        <v>10</v>
      </c>
      <c r="R2">
        <f>J2</f>
        <v>37.285170469604111</v>
      </c>
      <c r="S2">
        <f>J89</f>
        <v>5.6802335995081989</v>
      </c>
      <c r="T2">
        <f>S2/R2</f>
        <v>0.15234565184940968</v>
      </c>
      <c r="U2">
        <v>9.2999999999999999E-2</v>
      </c>
      <c r="V2" s="1">
        <f>U2*($Y$1*($Y$2*T2)/($Y$2*T2+($Y$1-$Y$2)))/70</f>
        <v>10.479400959668633</v>
      </c>
      <c r="W2" s="12">
        <v>17.560975609756099</v>
      </c>
      <c r="X2" t="s">
        <v>55</v>
      </c>
      <c r="Y2">
        <v>48767.039999999994</v>
      </c>
    </row>
    <row r="3" spans="1:25" x14ac:dyDescent="0.45">
      <c r="A3" t="s">
        <v>7</v>
      </c>
      <c r="B3" t="s">
        <v>8</v>
      </c>
      <c r="C3" t="s">
        <v>14</v>
      </c>
      <c r="D3" t="s">
        <v>10</v>
      </c>
      <c r="E3" t="s">
        <v>12</v>
      </c>
      <c r="F3">
        <v>0.23742178407977085</v>
      </c>
      <c r="G3">
        <v>30</v>
      </c>
      <c r="H3">
        <f t="shared" ref="H3:H33" si="0">(4/3)*PI()*(6.5^3)*0.000000001*33000</f>
        <v>3.7961434829652259E-2</v>
      </c>
      <c r="I3">
        <f t="shared" ref="I3:I66" si="1">F3*750/100</f>
        <v>1.7806633805982812</v>
      </c>
      <c r="J3">
        <f t="shared" ref="J3:J65" si="2">I3/H3</f>
        <v>46.907167460577064</v>
      </c>
      <c r="M3" t="s">
        <v>7</v>
      </c>
      <c r="N3" t="s">
        <v>8</v>
      </c>
      <c r="O3" t="s">
        <v>133</v>
      </c>
      <c r="P3" t="s">
        <v>14</v>
      </c>
      <c r="Q3" t="s">
        <v>10</v>
      </c>
      <c r="R3">
        <f t="shared" ref="R3:R33" si="3">J3</f>
        <v>46.907167460577064</v>
      </c>
      <c r="S3">
        <f t="shared" ref="S3:S33" si="4">J90</f>
        <v>5.3309667397893827</v>
      </c>
      <c r="T3">
        <f t="shared" ref="T3:T66" si="5">S3/R3</f>
        <v>0.11364929984889349</v>
      </c>
      <c r="U3">
        <v>9.2999999999999999E-2</v>
      </c>
      <c r="V3" s="1">
        <f t="shared" ref="V3:V66" si="6">U3*($Y$1*($Y$2*T3)/($Y$2*T3+($Y$1-$Y$2)))/70</f>
        <v>7.8396707414863629</v>
      </c>
      <c r="W3" s="12">
        <v>17.560975609756099</v>
      </c>
    </row>
    <row r="4" spans="1:25" x14ac:dyDescent="0.45">
      <c r="A4" t="s">
        <v>7</v>
      </c>
      <c r="B4" t="s">
        <v>8</v>
      </c>
      <c r="C4" t="s">
        <v>14</v>
      </c>
      <c r="D4" t="s">
        <v>10</v>
      </c>
      <c r="E4" t="s">
        <v>12</v>
      </c>
      <c r="F4">
        <v>0.17865713183468057</v>
      </c>
      <c r="G4">
        <v>30</v>
      </c>
      <c r="H4">
        <f t="shared" si="0"/>
        <v>3.7961434829652259E-2</v>
      </c>
      <c r="I4">
        <f t="shared" si="1"/>
        <v>1.3399284887601044</v>
      </c>
      <c r="J4">
        <f t="shared" si="2"/>
        <v>35.297098088438581</v>
      </c>
      <c r="M4" t="s">
        <v>7</v>
      </c>
      <c r="N4" t="s">
        <v>8</v>
      </c>
      <c r="O4" t="s">
        <v>133</v>
      </c>
      <c r="P4" t="s">
        <v>14</v>
      </c>
      <c r="Q4" t="s">
        <v>10</v>
      </c>
      <c r="R4">
        <f t="shared" si="3"/>
        <v>35.297098088438581</v>
      </c>
      <c r="S4">
        <f t="shared" si="4"/>
        <v>6.4864883843819658</v>
      </c>
      <c r="T4">
        <f t="shared" si="5"/>
        <v>0.18376831908758495</v>
      </c>
      <c r="U4">
        <v>9.2999999999999999E-2</v>
      </c>
      <c r="V4" s="1">
        <f t="shared" si="6"/>
        <v>12.612033192921899</v>
      </c>
      <c r="W4" s="12">
        <v>17.560975609756099</v>
      </c>
    </row>
    <row r="5" spans="1:25" x14ac:dyDescent="0.45">
      <c r="A5" t="s">
        <v>7</v>
      </c>
      <c r="B5" t="s">
        <v>8</v>
      </c>
      <c r="C5" t="s">
        <v>14</v>
      </c>
      <c r="D5" t="s">
        <v>10</v>
      </c>
      <c r="E5" t="s">
        <v>12</v>
      </c>
      <c r="F5">
        <v>0.30423578127676487</v>
      </c>
      <c r="G5">
        <v>30</v>
      </c>
      <c r="H5">
        <f t="shared" si="0"/>
        <v>3.7961434829652259E-2</v>
      </c>
      <c r="I5">
        <f t="shared" si="1"/>
        <v>2.2817683595757363</v>
      </c>
      <c r="J5">
        <f t="shared" si="2"/>
        <v>60.107537289223117</v>
      </c>
      <c r="M5" t="s">
        <v>7</v>
      </c>
      <c r="N5" t="s">
        <v>8</v>
      </c>
      <c r="O5" t="s">
        <v>133</v>
      </c>
      <c r="P5" t="s">
        <v>14</v>
      </c>
      <c r="Q5" t="s">
        <v>10</v>
      </c>
      <c r="R5">
        <f t="shared" si="3"/>
        <v>60.107537289223117</v>
      </c>
      <c r="S5">
        <f t="shared" si="4"/>
        <v>2.4568595510015987</v>
      </c>
      <c r="T5">
        <f t="shared" si="5"/>
        <v>4.087440047959006E-2</v>
      </c>
      <c r="U5">
        <v>9.2999999999999999E-2</v>
      </c>
      <c r="V5" s="1">
        <f t="shared" si="6"/>
        <v>2.8346212291038819</v>
      </c>
      <c r="W5" s="12">
        <v>17.560975609756099</v>
      </c>
    </row>
    <row r="6" spans="1:25" x14ac:dyDescent="0.45">
      <c r="A6" t="s">
        <v>7</v>
      </c>
      <c r="B6" t="s">
        <v>16</v>
      </c>
      <c r="C6" t="s">
        <v>14</v>
      </c>
      <c r="D6" t="s">
        <v>10</v>
      </c>
      <c r="E6" t="s">
        <v>12</v>
      </c>
      <c r="F6">
        <v>4.2647716363732437E-3</v>
      </c>
      <c r="G6">
        <v>30</v>
      </c>
      <c r="H6">
        <f t="shared" si="0"/>
        <v>3.7961434829652259E-2</v>
      </c>
      <c r="I6">
        <f t="shared" si="1"/>
        <v>3.1985787272799326E-2</v>
      </c>
      <c r="J6">
        <f t="shared" si="2"/>
        <v>0.84258636208910465</v>
      </c>
      <c r="M6" t="s">
        <v>7</v>
      </c>
      <c r="N6" t="s">
        <v>16</v>
      </c>
      <c r="O6" t="s">
        <v>133</v>
      </c>
      <c r="P6" t="s">
        <v>14</v>
      </c>
      <c r="Q6" t="s">
        <v>10</v>
      </c>
      <c r="R6">
        <f t="shared" si="3"/>
        <v>0.84258636208910465</v>
      </c>
      <c r="S6">
        <f t="shared" si="4"/>
        <v>4.8271435077199403</v>
      </c>
      <c r="T6">
        <f t="shared" si="5"/>
        <v>5.7289599320733648</v>
      </c>
      <c r="U6">
        <v>1.2800000000000001E-2</v>
      </c>
      <c r="V6" s="1">
        <f t="shared" si="6"/>
        <v>38.581847496190207</v>
      </c>
      <c r="W6" s="12">
        <v>37.796031540000001</v>
      </c>
    </row>
    <row r="7" spans="1:25" x14ac:dyDescent="0.45">
      <c r="A7" t="s">
        <v>7</v>
      </c>
      <c r="B7" t="s">
        <v>16</v>
      </c>
      <c r="C7" t="s">
        <v>14</v>
      </c>
      <c r="D7" t="s">
        <v>10</v>
      </c>
      <c r="E7" t="s">
        <v>12</v>
      </c>
      <c r="F7">
        <v>4.7931907825141101E-3</v>
      </c>
      <c r="G7">
        <v>30</v>
      </c>
      <c r="H7">
        <f t="shared" si="0"/>
        <v>3.7961434829652259E-2</v>
      </c>
      <c r="I7">
        <f t="shared" si="1"/>
        <v>3.5948930868855825E-2</v>
      </c>
      <c r="J7">
        <f t="shared" si="2"/>
        <v>0.94698556654069255</v>
      </c>
      <c r="M7" t="s">
        <v>7</v>
      </c>
      <c r="N7" t="s">
        <v>16</v>
      </c>
      <c r="O7" t="s">
        <v>133</v>
      </c>
      <c r="P7" t="s">
        <v>14</v>
      </c>
      <c r="Q7" t="s">
        <v>10</v>
      </c>
      <c r="R7">
        <f t="shared" si="3"/>
        <v>0.94698556654069255</v>
      </c>
      <c r="S7">
        <f t="shared" si="4"/>
        <v>5.0678350485223058</v>
      </c>
      <c r="T7">
        <f t="shared" si="5"/>
        <v>5.3515441286343384</v>
      </c>
      <c r="U7">
        <v>1.2800000000000001E-2</v>
      </c>
      <c r="V7" s="1">
        <f t="shared" si="6"/>
        <v>36.758253637493397</v>
      </c>
      <c r="W7" s="12">
        <v>37.796031540000001</v>
      </c>
    </row>
    <row r="8" spans="1:25" x14ac:dyDescent="0.45">
      <c r="A8" t="s">
        <v>7</v>
      </c>
      <c r="B8" t="s">
        <v>16</v>
      </c>
      <c r="C8" t="s">
        <v>14</v>
      </c>
      <c r="D8" t="s">
        <v>10</v>
      </c>
      <c r="E8" t="s">
        <v>12</v>
      </c>
      <c r="F8">
        <v>4.3285174851341833E-3</v>
      </c>
      <c r="G8">
        <v>30</v>
      </c>
      <c r="H8">
        <f t="shared" si="0"/>
        <v>3.7961434829652259E-2</v>
      </c>
      <c r="I8">
        <f t="shared" si="1"/>
        <v>3.2463881138506373E-2</v>
      </c>
      <c r="J8">
        <f t="shared" si="2"/>
        <v>0.85518056111905283</v>
      </c>
      <c r="M8" t="s">
        <v>7</v>
      </c>
      <c r="N8" t="s">
        <v>16</v>
      </c>
      <c r="O8" t="s">
        <v>133</v>
      </c>
      <c r="P8" t="s">
        <v>14</v>
      </c>
      <c r="Q8" t="s">
        <v>10</v>
      </c>
      <c r="R8">
        <f t="shared" si="3"/>
        <v>0.85518056111905283</v>
      </c>
      <c r="S8">
        <f t="shared" si="4"/>
        <v>4.9577623589906414</v>
      </c>
      <c r="T8">
        <f t="shared" si="5"/>
        <v>5.7973281718461012</v>
      </c>
      <c r="U8">
        <v>1.2800000000000001E-2</v>
      </c>
      <c r="V8" s="1">
        <f t="shared" si="6"/>
        <v>38.904592602236143</v>
      </c>
      <c r="W8" s="12">
        <v>37.796031540000001</v>
      </c>
    </row>
    <row r="9" spans="1:25" x14ac:dyDescent="0.45">
      <c r="A9" t="s">
        <v>7</v>
      </c>
      <c r="B9" t="s">
        <v>16</v>
      </c>
      <c r="C9" t="s">
        <v>14</v>
      </c>
      <c r="D9" t="s">
        <v>10</v>
      </c>
      <c r="E9" t="s">
        <v>12</v>
      </c>
      <c r="F9">
        <v>4.477867133970065E-3</v>
      </c>
      <c r="G9">
        <v>30</v>
      </c>
      <c r="H9">
        <f t="shared" si="0"/>
        <v>3.7961434829652259E-2</v>
      </c>
      <c r="I9">
        <f t="shared" si="1"/>
        <v>3.3584003504775486E-2</v>
      </c>
      <c r="J9">
        <f t="shared" si="2"/>
        <v>0.8846874111971792</v>
      </c>
      <c r="M9" t="s">
        <v>7</v>
      </c>
      <c r="N9" t="s">
        <v>16</v>
      </c>
      <c r="O9" t="s">
        <v>133</v>
      </c>
      <c r="P9" t="s">
        <v>14</v>
      </c>
      <c r="Q9" t="s">
        <v>10</v>
      </c>
      <c r="R9">
        <f t="shared" si="3"/>
        <v>0.8846874111971792</v>
      </c>
      <c r="S9">
        <f t="shared" si="4"/>
        <v>5.1463658674152182</v>
      </c>
      <c r="T9">
        <f t="shared" si="5"/>
        <v>5.8171573397331811</v>
      </c>
      <c r="U9">
        <v>1.2800000000000001E-2</v>
      </c>
      <c r="V9" s="1">
        <f t="shared" si="6"/>
        <v>38.997774496468381</v>
      </c>
      <c r="W9" s="12">
        <v>37.796031540000001</v>
      </c>
    </row>
    <row r="10" spans="1:25" x14ac:dyDescent="0.45">
      <c r="A10" t="s">
        <v>7</v>
      </c>
      <c r="B10" t="s">
        <v>17</v>
      </c>
      <c r="C10" t="s">
        <v>14</v>
      </c>
      <c r="D10" t="s">
        <v>10</v>
      </c>
      <c r="E10" t="s">
        <v>12</v>
      </c>
      <c r="F10">
        <v>0.10303367511827731</v>
      </c>
      <c r="G10">
        <v>30</v>
      </c>
      <c r="H10">
        <f t="shared" si="0"/>
        <v>3.7961434829652259E-2</v>
      </c>
      <c r="I10">
        <f t="shared" si="1"/>
        <v>0.77275256338707976</v>
      </c>
      <c r="J10">
        <f t="shared" si="2"/>
        <v>20.356252782718077</v>
      </c>
      <c r="M10" t="s">
        <v>7</v>
      </c>
      <c r="N10" t="s">
        <v>17</v>
      </c>
      <c r="O10" t="s">
        <v>133</v>
      </c>
      <c r="P10" t="s">
        <v>14</v>
      </c>
      <c r="Q10" t="s">
        <v>10</v>
      </c>
      <c r="R10">
        <f t="shared" si="3"/>
        <v>20.356252782718077</v>
      </c>
      <c r="S10">
        <f t="shared" si="4"/>
        <v>2.9932266988052634</v>
      </c>
      <c r="T10">
        <f t="shared" si="5"/>
        <v>0.14704212660133767</v>
      </c>
      <c r="U10">
        <v>4.0000000000000002E-4</v>
      </c>
      <c r="V10" s="1">
        <f t="shared" si="6"/>
        <v>4.3520397579557203E-2</v>
      </c>
      <c r="W10" s="12">
        <v>0.40390243902439021</v>
      </c>
    </row>
    <row r="11" spans="1:25" x14ac:dyDescent="0.45">
      <c r="A11" t="s">
        <v>7</v>
      </c>
      <c r="B11" t="s">
        <v>17</v>
      </c>
      <c r="C11" t="s">
        <v>14</v>
      </c>
      <c r="D11" t="s">
        <v>10</v>
      </c>
      <c r="E11" t="s">
        <v>12</v>
      </c>
      <c r="F11">
        <v>0.54448630957569266</v>
      </c>
      <c r="G11">
        <v>30</v>
      </c>
      <c r="H11">
        <f t="shared" si="0"/>
        <v>3.7961434829652259E-2</v>
      </c>
      <c r="I11">
        <f t="shared" si="1"/>
        <v>4.0836473218176952</v>
      </c>
      <c r="J11">
        <f t="shared" si="2"/>
        <v>107.57357671391007</v>
      </c>
      <c r="M11" t="s">
        <v>7</v>
      </c>
      <c r="N11" t="s">
        <v>17</v>
      </c>
      <c r="O11" t="s">
        <v>133</v>
      </c>
      <c r="P11" t="s">
        <v>14</v>
      </c>
      <c r="Q11" t="s">
        <v>10</v>
      </c>
      <c r="R11">
        <f t="shared" si="3"/>
        <v>107.57357671391007</v>
      </c>
      <c r="S11">
        <f t="shared" si="4"/>
        <v>6.6920488308458888</v>
      </c>
      <c r="T11">
        <f t="shared" si="5"/>
        <v>6.2209039015624329E-2</v>
      </c>
      <c r="U11">
        <v>4.0000000000000002E-4</v>
      </c>
      <c r="V11" s="1">
        <f t="shared" si="6"/>
        <v>1.8526566663489896E-2</v>
      </c>
      <c r="W11" s="12">
        <v>0.40390243902439021</v>
      </c>
    </row>
    <row r="12" spans="1:25" x14ac:dyDescent="0.45">
      <c r="A12" t="s">
        <v>7</v>
      </c>
      <c r="B12" t="s">
        <v>17</v>
      </c>
      <c r="C12" t="s">
        <v>14</v>
      </c>
      <c r="D12" t="s">
        <v>10</v>
      </c>
      <c r="E12" t="s">
        <v>12</v>
      </c>
      <c r="F12">
        <v>0.3741027619093712</v>
      </c>
      <c r="G12">
        <v>30</v>
      </c>
      <c r="H12">
        <f t="shared" si="0"/>
        <v>3.7961434829652259E-2</v>
      </c>
      <c r="I12">
        <f t="shared" si="1"/>
        <v>2.8057707143202837</v>
      </c>
      <c r="J12">
        <f t="shared" si="2"/>
        <v>73.911081783680444</v>
      </c>
      <c r="M12" t="s">
        <v>7</v>
      </c>
      <c r="N12" t="s">
        <v>17</v>
      </c>
      <c r="O12" t="s">
        <v>133</v>
      </c>
      <c r="P12" t="s">
        <v>14</v>
      </c>
      <c r="Q12" t="s">
        <v>10</v>
      </c>
      <c r="R12">
        <f t="shared" si="3"/>
        <v>73.911081783680444</v>
      </c>
      <c r="S12">
        <f t="shared" si="4"/>
        <v>7.2797805965626097</v>
      </c>
      <c r="T12">
        <f t="shared" si="5"/>
        <v>9.8493763328599854E-2</v>
      </c>
      <c r="U12">
        <v>4.0000000000000002E-4</v>
      </c>
      <c r="V12" s="1">
        <f t="shared" si="6"/>
        <v>2.9254819239780953E-2</v>
      </c>
      <c r="W12" s="12">
        <v>0.40390243902439021</v>
      </c>
    </row>
    <row r="13" spans="1:25" x14ac:dyDescent="0.45">
      <c r="A13" t="s">
        <v>7</v>
      </c>
      <c r="B13" t="s">
        <v>17</v>
      </c>
      <c r="C13" t="s">
        <v>14</v>
      </c>
      <c r="D13" t="s">
        <v>10</v>
      </c>
      <c r="E13" t="s">
        <v>12</v>
      </c>
      <c r="F13">
        <v>0.60000514125112014</v>
      </c>
      <c r="G13">
        <v>30</v>
      </c>
      <c r="H13">
        <f t="shared" si="0"/>
        <v>3.7961434829652259E-2</v>
      </c>
      <c r="I13">
        <f t="shared" si="1"/>
        <v>4.5000385593834009</v>
      </c>
      <c r="J13">
        <f t="shared" si="2"/>
        <v>118.54237279430629</v>
      </c>
      <c r="M13" t="s">
        <v>7</v>
      </c>
      <c r="N13" t="s">
        <v>17</v>
      </c>
      <c r="O13" t="s">
        <v>133</v>
      </c>
      <c r="P13" t="s">
        <v>14</v>
      </c>
      <c r="Q13" t="s">
        <v>10</v>
      </c>
      <c r="R13">
        <f t="shared" si="3"/>
        <v>118.54237279430629</v>
      </c>
      <c r="S13">
        <f t="shared" si="4"/>
        <v>2.9538624793935155</v>
      </c>
      <c r="T13">
        <f t="shared" si="5"/>
        <v>2.4918199372633044E-2</v>
      </c>
      <c r="U13">
        <v>4.0000000000000002E-4</v>
      </c>
      <c r="V13" s="1">
        <f t="shared" si="6"/>
        <v>7.441252336456085E-3</v>
      </c>
      <c r="W13" s="12">
        <v>0.40390243902439021</v>
      </c>
    </row>
    <row r="14" spans="1:25" x14ac:dyDescent="0.45">
      <c r="A14" t="s">
        <v>7</v>
      </c>
      <c r="B14" t="s">
        <v>18</v>
      </c>
      <c r="C14" t="s">
        <v>14</v>
      </c>
      <c r="D14" t="s">
        <v>10</v>
      </c>
      <c r="E14" t="s">
        <v>12</v>
      </c>
      <c r="F14">
        <v>1.8248130978911224E-2</v>
      </c>
      <c r="G14">
        <v>30</v>
      </c>
      <c r="H14">
        <f t="shared" si="0"/>
        <v>3.7961434829652259E-2</v>
      </c>
      <c r="I14">
        <f t="shared" si="1"/>
        <v>0.13686098234183419</v>
      </c>
      <c r="J14">
        <f t="shared" si="2"/>
        <v>3.6052636828924598</v>
      </c>
      <c r="M14" t="s">
        <v>7</v>
      </c>
      <c r="N14" t="s">
        <v>18</v>
      </c>
      <c r="O14" t="s">
        <v>133</v>
      </c>
      <c r="P14" t="s">
        <v>14</v>
      </c>
      <c r="Q14" t="s">
        <v>10</v>
      </c>
      <c r="R14">
        <f t="shared" si="3"/>
        <v>3.6052636828924598</v>
      </c>
      <c r="S14">
        <f t="shared" si="4"/>
        <v>4.9423735552269186</v>
      </c>
      <c r="T14">
        <f t="shared" si="5"/>
        <v>1.3708771368594355</v>
      </c>
      <c r="U14">
        <v>6.7999999999999996E-3</v>
      </c>
      <c r="V14" s="1">
        <f t="shared" si="6"/>
        <v>6.3333541010035841</v>
      </c>
      <c r="W14" s="12">
        <v>11.910751449999999</v>
      </c>
    </row>
    <row r="15" spans="1:25" x14ac:dyDescent="0.45">
      <c r="A15" t="s">
        <v>7</v>
      </c>
      <c r="B15" t="s">
        <v>18</v>
      </c>
      <c r="C15" t="s">
        <v>14</v>
      </c>
      <c r="D15" t="s">
        <v>10</v>
      </c>
      <c r="E15" t="s">
        <v>12</v>
      </c>
      <c r="F15">
        <v>5.5920353662870903E-2</v>
      </c>
      <c r="G15">
        <v>30</v>
      </c>
      <c r="H15">
        <f t="shared" si="0"/>
        <v>3.7961434829652259E-2</v>
      </c>
      <c r="I15">
        <f t="shared" si="1"/>
        <v>0.4194026524715318</v>
      </c>
      <c r="J15">
        <f t="shared" si="2"/>
        <v>11.048124349186347</v>
      </c>
      <c r="M15" t="s">
        <v>7</v>
      </c>
      <c r="N15" t="s">
        <v>18</v>
      </c>
      <c r="O15" t="s">
        <v>133</v>
      </c>
      <c r="P15" t="s">
        <v>14</v>
      </c>
      <c r="Q15" t="s">
        <v>10</v>
      </c>
      <c r="R15">
        <f t="shared" si="3"/>
        <v>11.048124349186347</v>
      </c>
      <c r="S15">
        <f t="shared" si="4"/>
        <v>4.8078509521142347</v>
      </c>
      <c r="T15">
        <f t="shared" si="5"/>
        <v>0.43517350096338436</v>
      </c>
      <c r="U15">
        <v>6.7999999999999996E-3</v>
      </c>
      <c r="V15" s="1">
        <f t="shared" si="6"/>
        <v>2.1446044098888635</v>
      </c>
      <c r="W15" s="12">
        <v>11.910751449999999</v>
      </c>
    </row>
    <row r="16" spans="1:25" x14ac:dyDescent="0.45">
      <c r="A16" t="s">
        <v>7</v>
      </c>
      <c r="B16" t="s">
        <v>18</v>
      </c>
      <c r="C16" t="s">
        <v>14</v>
      </c>
      <c r="D16" t="s">
        <v>10</v>
      </c>
      <c r="E16" t="s">
        <v>12</v>
      </c>
      <c r="F16">
        <v>5.9962760577034278E-2</v>
      </c>
      <c r="G16">
        <v>30</v>
      </c>
      <c r="H16">
        <f t="shared" si="0"/>
        <v>3.7961434829652259E-2</v>
      </c>
      <c r="I16">
        <f t="shared" si="1"/>
        <v>0.44972070432775707</v>
      </c>
      <c r="J16">
        <f t="shared" si="2"/>
        <v>11.846778351393434</v>
      </c>
      <c r="M16" t="s">
        <v>7</v>
      </c>
      <c r="N16" t="s">
        <v>18</v>
      </c>
      <c r="O16" t="s">
        <v>133</v>
      </c>
      <c r="P16" t="s">
        <v>14</v>
      </c>
      <c r="Q16" t="s">
        <v>10</v>
      </c>
      <c r="R16">
        <f t="shared" si="3"/>
        <v>11.846778351393434</v>
      </c>
      <c r="S16">
        <f t="shared" si="4"/>
        <v>5.2579907546842399</v>
      </c>
      <c r="T16">
        <f t="shared" si="5"/>
        <v>0.4438329644333886</v>
      </c>
      <c r="U16">
        <v>6.7999999999999996E-3</v>
      </c>
      <c r="V16" s="1">
        <f t="shared" si="6"/>
        <v>2.1859299486833939</v>
      </c>
      <c r="W16" s="12">
        <v>11.910751449999999</v>
      </c>
    </row>
    <row r="17" spans="1:23" x14ac:dyDescent="0.45">
      <c r="A17" t="s">
        <v>7</v>
      </c>
      <c r="B17" t="s">
        <v>18</v>
      </c>
      <c r="C17" t="s">
        <v>14</v>
      </c>
      <c r="D17" t="s">
        <v>10</v>
      </c>
      <c r="E17" t="s">
        <v>12</v>
      </c>
      <c r="F17">
        <v>5.6412669653632438E-2</v>
      </c>
      <c r="G17">
        <v>30</v>
      </c>
      <c r="H17">
        <f t="shared" si="0"/>
        <v>3.7961434829652259E-2</v>
      </c>
      <c r="I17">
        <f t="shared" si="1"/>
        <v>0.42309502240224328</v>
      </c>
      <c r="J17">
        <f t="shared" si="2"/>
        <v>11.14539069191761</v>
      </c>
      <c r="M17" t="s">
        <v>7</v>
      </c>
      <c r="N17" t="s">
        <v>18</v>
      </c>
      <c r="O17" t="s">
        <v>133</v>
      </c>
      <c r="P17" t="s">
        <v>14</v>
      </c>
      <c r="Q17" t="s">
        <v>10</v>
      </c>
      <c r="R17">
        <f t="shared" si="3"/>
        <v>11.14539069191761</v>
      </c>
      <c r="S17">
        <f t="shared" si="4"/>
        <v>4.9822575422309852</v>
      </c>
      <c r="T17">
        <f t="shared" si="5"/>
        <v>0.44702403710656885</v>
      </c>
      <c r="U17">
        <v>6.7999999999999996E-3</v>
      </c>
      <c r="V17" s="1">
        <f t="shared" si="6"/>
        <v>2.2011458409386466</v>
      </c>
      <c r="W17" s="12">
        <v>11.910751449999999</v>
      </c>
    </row>
    <row r="18" spans="1:23" x14ac:dyDescent="0.45">
      <c r="A18" t="s">
        <v>7</v>
      </c>
      <c r="B18" t="s">
        <v>19</v>
      </c>
      <c r="C18" t="s">
        <v>14</v>
      </c>
      <c r="D18" t="s">
        <v>10</v>
      </c>
      <c r="E18" t="s">
        <v>12</v>
      </c>
      <c r="F18">
        <v>1.9030115453638454</v>
      </c>
      <c r="G18">
        <v>30</v>
      </c>
      <c r="H18">
        <f t="shared" si="0"/>
        <v>3.7961434829652259E-2</v>
      </c>
      <c r="I18">
        <f t="shared" si="1"/>
        <v>14.27258659022884</v>
      </c>
      <c r="J18">
        <f t="shared" si="2"/>
        <v>375.97595175934458</v>
      </c>
      <c r="M18" t="s">
        <v>7</v>
      </c>
      <c r="N18" t="s">
        <v>19</v>
      </c>
      <c r="O18" t="s">
        <v>133</v>
      </c>
      <c r="P18" t="s">
        <v>14</v>
      </c>
      <c r="Q18" t="s">
        <v>10</v>
      </c>
      <c r="R18">
        <f t="shared" si="3"/>
        <v>375.97595175934458</v>
      </c>
      <c r="S18">
        <f t="shared" si="4"/>
        <v>4.6630143086842111</v>
      </c>
      <c r="T18">
        <f t="shared" si="5"/>
        <v>1.2402427035197512E-2</v>
      </c>
      <c r="U18">
        <v>1.6000000000000001E-3</v>
      </c>
      <c r="V18" s="1">
        <f t="shared" si="6"/>
        <v>1.4828440378871832E-2</v>
      </c>
      <c r="W18" s="12">
        <v>8.7177979000000003E-2</v>
      </c>
    </row>
    <row r="19" spans="1:23" x14ac:dyDescent="0.45">
      <c r="A19" t="s">
        <v>7</v>
      </c>
      <c r="B19" t="s">
        <v>19</v>
      </c>
      <c r="C19" t="s">
        <v>14</v>
      </c>
      <c r="D19" t="s">
        <v>10</v>
      </c>
      <c r="E19" t="s">
        <v>12</v>
      </c>
      <c r="F19">
        <v>1.80467150097561</v>
      </c>
      <c r="G19">
        <v>30</v>
      </c>
      <c r="H19">
        <f t="shared" si="0"/>
        <v>3.7961434829652259E-2</v>
      </c>
      <c r="I19">
        <f t="shared" si="1"/>
        <v>13.535036257317074</v>
      </c>
      <c r="J19">
        <f t="shared" si="2"/>
        <v>356.5470145702883</v>
      </c>
      <c r="M19" t="s">
        <v>7</v>
      </c>
      <c r="N19" t="s">
        <v>19</v>
      </c>
      <c r="O19" t="s">
        <v>133</v>
      </c>
      <c r="P19" t="s">
        <v>14</v>
      </c>
      <c r="Q19" t="s">
        <v>10</v>
      </c>
      <c r="R19">
        <f t="shared" si="3"/>
        <v>356.5470145702883</v>
      </c>
      <c r="S19">
        <f t="shared" si="4"/>
        <v>4.6530422659855377</v>
      </c>
      <c r="T19">
        <f t="shared" si="5"/>
        <v>1.3050290917716421E-2</v>
      </c>
      <c r="U19">
        <v>1.6000000000000001E-3</v>
      </c>
      <c r="V19" s="1">
        <f t="shared" si="6"/>
        <v>1.5602288452653799E-2</v>
      </c>
      <c r="W19" s="12">
        <v>8.7177979000000003E-2</v>
      </c>
    </row>
    <row r="20" spans="1:23" x14ac:dyDescent="0.45">
      <c r="A20" t="s">
        <v>7</v>
      </c>
      <c r="B20" t="s">
        <v>19</v>
      </c>
      <c r="C20" t="s">
        <v>14</v>
      </c>
      <c r="D20" t="s">
        <v>10</v>
      </c>
      <c r="E20" t="s">
        <v>12</v>
      </c>
      <c r="F20">
        <v>2.0164336525212083</v>
      </c>
      <c r="G20">
        <v>30</v>
      </c>
      <c r="H20">
        <f t="shared" si="0"/>
        <v>3.7961434829652259E-2</v>
      </c>
      <c r="I20">
        <f t="shared" si="1"/>
        <v>15.123252393909063</v>
      </c>
      <c r="J20">
        <f t="shared" si="2"/>
        <v>398.38463592783006</v>
      </c>
      <c r="M20" t="s">
        <v>7</v>
      </c>
      <c r="N20" t="s">
        <v>19</v>
      </c>
      <c r="O20" t="s">
        <v>133</v>
      </c>
      <c r="P20" t="s">
        <v>14</v>
      </c>
      <c r="Q20" t="s">
        <v>10</v>
      </c>
      <c r="R20">
        <f t="shared" si="3"/>
        <v>398.38463592783006</v>
      </c>
      <c r="S20">
        <f t="shared" si="4"/>
        <v>5.3486612294739313</v>
      </c>
      <c r="T20">
        <f t="shared" si="5"/>
        <v>1.3425872252871909E-2</v>
      </c>
      <c r="U20">
        <v>1.6000000000000001E-3</v>
      </c>
      <c r="V20" s="1">
        <f t="shared" si="6"/>
        <v>1.6050871918535863E-2</v>
      </c>
      <c r="W20" s="12">
        <v>8.7177979000000003E-2</v>
      </c>
    </row>
    <row r="21" spans="1:23" x14ac:dyDescent="0.45">
      <c r="A21" t="s">
        <v>7</v>
      </c>
      <c r="B21" t="s">
        <v>19</v>
      </c>
      <c r="C21" t="s">
        <v>14</v>
      </c>
      <c r="D21" t="s">
        <v>10</v>
      </c>
      <c r="E21" t="s">
        <v>12</v>
      </c>
      <c r="F21">
        <v>1.9255734938353561</v>
      </c>
      <c r="G21">
        <v>30</v>
      </c>
      <c r="H21">
        <f t="shared" si="0"/>
        <v>3.7961434829652259E-2</v>
      </c>
      <c r="I21">
        <f t="shared" si="1"/>
        <v>14.441801203765172</v>
      </c>
      <c r="J21">
        <f t="shared" si="2"/>
        <v>380.43349174158345</v>
      </c>
      <c r="M21" t="s">
        <v>7</v>
      </c>
      <c r="N21" t="s">
        <v>19</v>
      </c>
      <c r="O21" t="s">
        <v>133</v>
      </c>
      <c r="P21" t="s">
        <v>14</v>
      </c>
      <c r="Q21" t="s">
        <v>10</v>
      </c>
      <c r="R21">
        <f t="shared" si="3"/>
        <v>380.43349174158345</v>
      </c>
      <c r="S21">
        <f t="shared" si="4"/>
        <v>4.9527976862215191</v>
      </c>
      <c r="T21">
        <f t="shared" si="5"/>
        <v>1.3018826664151323E-2</v>
      </c>
      <c r="U21">
        <v>1.6000000000000001E-3</v>
      </c>
      <c r="V21" s="1">
        <f t="shared" si="6"/>
        <v>1.5564707335192E-2</v>
      </c>
      <c r="W21" s="12">
        <v>8.7177979000000003E-2</v>
      </c>
    </row>
    <row r="22" spans="1:23" x14ac:dyDescent="0.45">
      <c r="A22" t="s">
        <v>7</v>
      </c>
      <c r="B22" t="s">
        <v>21</v>
      </c>
      <c r="C22" t="s">
        <v>14</v>
      </c>
      <c r="D22" t="s">
        <v>10</v>
      </c>
      <c r="E22" t="s">
        <v>12</v>
      </c>
      <c r="F22">
        <v>6.7130206267182729E-3</v>
      </c>
      <c r="G22">
        <v>30</v>
      </c>
      <c r="H22">
        <f t="shared" si="0"/>
        <v>3.7961434829652259E-2</v>
      </c>
      <c r="I22">
        <f t="shared" si="1"/>
        <v>5.0347654700387053E-2</v>
      </c>
      <c r="J22">
        <f t="shared" si="2"/>
        <v>1.3262842915795092</v>
      </c>
      <c r="M22" t="s">
        <v>7</v>
      </c>
      <c r="N22" t="s">
        <v>21</v>
      </c>
      <c r="O22" t="s">
        <v>134</v>
      </c>
      <c r="P22" t="s">
        <v>14</v>
      </c>
      <c r="Q22" t="s">
        <v>10</v>
      </c>
      <c r="R22">
        <f t="shared" si="3"/>
        <v>1.3262842915795092</v>
      </c>
      <c r="S22">
        <f t="shared" si="4"/>
        <v>5.0237643267938266</v>
      </c>
      <c r="T22">
        <f t="shared" si="5"/>
        <v>3.787848773215043</v>
      </c>
      <c r="U22">
        <v>0.75</v>
      </c>
      <c r="V22" s="1">
        <f t="shared" si="6"/>
        <v>1661.6509455256951</v>
      </c>
      <c r="W22" s="12">
        <v>987.84</v>
      </c>
    </row>
    <row r="23" spans="1:23" x14ac:dyDescent="0.45">
      <c r="A23" t="s">
        <v>7</v>
      </c>
      <c r="B23" t="s">
        <v>21</v>
      </c>
      <c r="C23" t="s">
        <v>14</v>
      </c>
      <c r="D23" t="s">
        <v>10</v>
      </c>
      <c r="E23" t="s">
        <v>12</v>
      </c>
      <c r="F23">
        <v>5.3928701584661743E-3</v>
      </c>
      <c r="G23">
        <v>30</v>
      </c>
      <c r="H23">
        <f t="shared" si="0"/>
        <v>3.7961434829652259E-2</v>
      </c>
      <c r="I23">
        <f t="shared" si="1"/>
        <v>4.0446526188496305E-2</v>
      </c>
      <c r="J23">
        <f t="shared" si="2"/>
        <v>1.065463578233953</v>
      </c>
      <c r="M23" t="s">
        <v>7</v>
      </c>
      <c r="N23" t="s">
        <v>21</v>
      </c>
      <c r="O23" t="s">
        <v>134</v>
      </c>
      <c r="P23" t="s">
        <v>14</v>
      </c>
      <c r="Q23" t="s">
        <v>10</v>
      </c>
      <c r="R23">
        <f t="shared" si="3"/>
        <v>1.065463578233953</v>
      </c>
      <c r="S23">
        <f t="shared" si="4"/>
        <v>3.8110435111600598</v>
      </c>
      <c r="T23">
        <f t="shared" si="5"/>
        <v>3.5768876468560395</v>
      </c>
      <c r="U23">
        <v>0.75</v>
      </c>
      <c r="V23" s="1">
        <f t="shared" si="6"/>
        <v>1588.3895678091055</v>
      </c>
      <c r="W23" s="12">
        <v>987.84</v>
      </c>
    </row>
    <row r="24" spans="1:23" x14ac:dyDescent="0.45">
      <c r="A24" t="s">
        <v>7</v>
      </c>
      <c r="B24" t="s">
        <v>21</v>
      </c>
      <c r="C24" t="s">
        <v>14</v>
      </c>
      <c r="D24" t="s">
        <v>10</v>
      </c>
      <c r="E24" t="s">
        <v>12</v>
      </c>
      <c r="F24">
        <v>3.4085331384456261E-3</v>
      </c>
      <c r="G24">
        <v>30</v>
      </c>
      <c r="H24">
        <f t="shared" si="0"/>
        <v>3.7961434829652259E-2</v>
      </c>
      <c r="I24">
        <f t="shared" si="1"/>
        <v>2.5563998538342195E-2</v>
      </c>
      <c r="J24">
        <f t="shared" si="2"/>
        <v>0.67342023959467845</v>
      </c>
      <c r="M24" t="s">
        <v>7</v>
      </c>
      <c r="N24" t="s">
        <v>21</v>
      </c>
      <c r="O24" t="s">
        <v>134</v>
      </c>
      <c r="P24" t="s">
        <v>14</v>
      </c>
      <c r="Q24" t="s">
        <v>10</v>
      </c>
      <c r="R24">
        <f t="shared" si="3"/>
        <v>0.67342023959467845</v>
      </c>
      <c r="S24">
        <f t="shared" si="4"/>
        <v>5.9918898249443</v>
      </c>
      <c r="T24">
        <f t="shared" si="5"/>
        <v>8.897697860329723</v>
      </c>
      <c r="U24">
        <v>0.75</v>
      </c>
      <c r="V24" s="1">
        <f t="shared" si="6"/>
        <v>3016.2947586080627</v>
      </c>
      <c r="W24" s="12">
        <v>987.84</v>
      </c>
    </row>
    <row r="25" spans="1:23" x14ac:dyDescent="0.45">
      <c r="A25" t="s">
        <v>7</v>
      </c>
      <c r="B25" t="s">
        <v>21</v>
      </c>
      <c r="C25" t="s">
        <v>14</v>
      </c>
      <c r="D25" t="s">
        <v>10</v>
      </c>
      <c r="E25" t="s">
        <v>12</v>
      </c>
      <c r="F25">
        <v>2.1586027493117263E-3</v>
      </c>
      <c r="G25">
        <v>30</v>
      </c>
      <c r="H25">
        <f t="shared" si="0"/>
        <v>3.7961434829652259E-2</v>
      </c>
      <c r="I25">
        <f t="shared" si="1"/>
        <v>1.6189520619837947E-2</v>
      </c>
      <c r="J25">
        <f t="shared" si="2"/>
        <v>0.42647283203299957</v>
      </c>
      <c r="M25" t="s">
        <v>7</v>
      </c>
      <c r="N25" t="s">
        <v>21</v>
      </c>
      <c r="O25" t="s">
        <v>134</v>
      </c>
      <c r="P25" t="s">
        <v>14</v>
      </c>
      <c r="Q25" t="s">
        <v>10</v>
      </c>
      <c r="R25">
        <f t="shared" si="3"/>
        <v>0.42647283203299957</v>
      </c>
      <c r="S25">
        <f t="shared" si="4"/>
        <v>5.1724186857681662</v>
      </c>
      <c r="T25">
        <f t="shared" si="5"/>
        <v>12.128366210600575</v>
      </c>
      <c r="U25">
        <v>0.75</v>
      </c>
      <c r="V25" s="1">
        <f t="shared" si="6"/>
        <v>3595.0022723513903</v>
      </c>
      <c r="W25" s="12">
        <v>987.84</v>
      </c>
    </row>
    <row r="26" spans="1:23" x14ac:dyDescent="0.45">
      <c r="A26" t="s">
        <v>7</v>
      </c>
      <c r="B26" t="s">
        <v>20</v>
      </c>
      <c r="C26" t="s">
        <v>14</v>
      </c>
      <c r="D26" t="s">
        <v>10</v>
      </c>
      <c r="E26" t="s">
        <v>12</v>
      </c>
      <c r="F26">
        <v>8.6820159161762694E-4</v>
      </c>
      <c r="G26">
        <v>30</v>
      </c>
      <c r="H26">
        <f t="shared" si="0"/>
        <v>3.7961434829652259E-2</v>
      </c>
      <c r="I26">
        <f t="shared" si="1"/>
        <v>6.5115119371322019E-3</v>
      </c>
      <c r="J26">
        <f t="shared" si="2"/>
        <v>0.17152965809516663</v>
      </c>
      <c r="M26" t="s">
        <v>7</v>
      </c>
      <c r="N26" t="s">
        <v>20</v>
      </c>
      <c r="O26" t="s">
        <v>134</v>
      </c>
      <c r="P26" t="s">
        <v>14</v>
      </c>
      <c r="Q26" t="s">
        <v>10</v>
      </c>
      <c r="R26">
        <f t="shared" si="3"/>
        <v>0.17152965809516663</v>
      </c>
      <c r="S26">
        <f t="shared" si="4"/>
        <v>6.8443392353259878</v>
      </c>
      <c r="T26">
        <f t="shared" si="5"/>
        <v>39.901783232895326</v>
      </c>
      <c r="U26">
        <v>0.66</v>
      </c>
      <c r="V26" s="1">
        <f t="shared" si="6"/>
        <v>5004.0883301267204</v>
      </c>
      <c r="W26" s="12">
        <v>677.14</v>
      </c>
    </row>
    <row r="27" spans="1:23" x14ac:dyDescent="0.45">
      <c r="A27" t="s">
        <v>7</v>
      </c>
      <c r="B27" t="s">
        <v>20</v>
      </c>
      <c r="C27" t="s">
        <v>14</v>
      </c>
      <c r="D27" t="s">
        <v>10</v>
      </c>
      <c r="E27" t="s">
        <v>12</v>
      </c>
      <c r="F27">
        <v>2.2299939459711955E-3</v>
      </c>
      <c r="G27">
        <v>30</v>
      </c>
      <c r="H27">
        <f t="shared" si="0"/>
        <v>3.7961434829652259E-2</v>
      </c>
      <c r="I27">
        <f t="shared" si="1"/>
        <v>1.6724954594783965E-2</v>
      </c>
      <c r="J27">
        <f t="shared" si="2"/>
        <v>0.4405775142545415</v>
      </c>
      <c r="M27" t="s">
        <v>7</v>
      </c>
      <c r="N27" t="s">
        <v>20</v>
      </c>
      <c r="O27" t="s">
        <v>134</v>
      </c>
      <c r="P27" t="s">
        <v>14</v>
      </c>
      <c r="Q27" t="s">
        <v>10</v>
      </c>
      <c r="R27">
        <f t="shared" si="3"/>
        <v>0.4405775142545415</v>
      </c>
      <c r="S27">
        <f t="shared" si="4"/>
        <v>6.6658343470307075</v>
      </c>
      <c r="T27">
        <f t="shared" si="5"/>
        <v>15.129765208987843</v>
      </c>
      <c r="U27">
        <v>0.66</v>
      </c>
      <c r="V27" s="1">
        <f t="shared" si="6"/>
        <v>3534.0572405078651</v>
      </c>
      <c r="W27" s="12">
        <v>677.14</v>
      </c>
    </row>
    <row r="28" spans="1:23" x14ac:dyDescent="0.45">
      <c r="A28" t="s">
        <v>7</v>
      </c>
      <c r="B28" t="s">
        <v>20</v>
      </c>
      <c r="C28" t="s">
        <v>14</v>
      </c>
      <c r="D28" t="s">
        <v>10</v>
      </c>
      <c r="E28" t="s">
        <v>12</v>
      </c>
      <c r="F28">
        <v>5.6637381189951121E-3</v>
      </c>
      <c r="G28">
        <v>30</v>
      </c>
      <c r="H28">
        <f t="shared" si="0"/>
        <v>3.7961434829652259E-2</v>
      </c>
      <c r="I28">
        <f t="shared" si="1"/>
        <v>4.2478035892463337E-2</v>
      </c>
      <c r="J28">
        <f t="shared" si="2"/>
        <v>1.1189786709348271</v>
      </c>
      <c r="M28" t="s">
        <v>7</v>
      </c>
      <c r="N28" t="s">
        <v>20</v>
      </c>
      <c r="O28" t="s">
        <v>134</v>
      </c>
      <c r="P28" t="s">
        <v>14</v>
      </c>
      <c r="Q28" t="s">
        <v>10</v>
      </c>
      <c r="R28">
        <f t="shared" si="3"/>
        <v>1.1189786709348271</v>
      </c>
      <c r="S28">
        <f t="shared" si="4"/>
        <v>3.0582924062460632</v>
      </c>
      <c r="T28">
        <f t="shared" si="5"/>
        <v>2.7331105459687426</v>
      </c>
      <c r="U28">
        <v>0.66</v>
      </c>
      <c r="V28" s="1">
        <f t="shared" si="6"/>
        <v>1123.2610878069688</v>
      </c>
      <c r="W28" s="12">
        <v>677.14</v>
      </c>
    </row>
    <row r="29" spans="1:23" x14ac:dyDescent="0.45">
      <c r="A29" t="s">
        <v>7</v>
      </c>
      <c r="B29" t="s">
        <v>20</v>
      </c>
      <c r="C29" t="s">
        <v>14</v>
      </c>
      <c r="D29" t="s">
        <v>10</v>
      </c>
      <c r="E29" t="s">
        <v>12</v>
      </c>
      <c r="F29">
        <v>2.1064845438571555E-3</v>
      </c>
      <c r="G29">
        <v>30</v>
      </c>
      <c r="H29">
        <f t="shared" si="0"/>
        <v>3.7961434829652259E-2</v>
      </c>
      <c r="I29">
        <f t="shared" si="1"/>
        <v>1.5798634078928665E-2</v>
      </c>
      <c r="J29">
        <f t="shared" si="2"/>
        <v>0.41617589403096295</v>
      </c>
      <c r="M29" t="s">
        <v>7</v>
      </c>
      <c r="N29" t="s">
        <v>20</v>
      </c>
      <c r="O29" t="s">
        <v>134</v>
      </c>
      <c r="P29" t="s">
        <v>14</v>
      </c>
      <c r="Q29" t="s">
        <v>10</v>
      </c>
      <c r="R29">
        <f t="shared" si="3"/>
        <v>0.41617589403096295</v>
      </c>
      <c r="S29">
        <f t="shared" si="4"/>
        <v>3.4309905904872204</v>
      </c>
      <c r="T29">
        <f t="shared" si="5"/>
        <v>8.2440877515888964</v>
      </c>
      <c r="U29">
        <v>0.66</v>
      </c>
      <c r="V29" s="1">
        <f t="shared" si="6"/>
        <v>2532.9788224872591</v>
      </c>
      <c r="W29" s="12">
        <v>677.14</v>
      </c>
    </row>
    <row r="30" spans="1:23" x14ac:dyDescent="0.45">
      <c r="A30" t="s">
        <v>7</v>
      </c>
      <c r="B30" t="s">
        <v>22</v>
      </c>
      <c r="C30" t="s">
        <v>14</v>
      </c>
      <c r="D30" t="s">
        <v>10</v>
      </c>
      <c r="E30" t="s">
        <v>12</v>
      </c>
      <c r="F30">
        <v>9.6946941115900369</v>
      </c>
      <c r="G30">
        <v>30</v>
      </c>
      <c r="H30">
        <f t="shared" si="0"/>
        <v>3.7961434829652259E-2</v>
      </c>
      <c r="I30">
        <f t="shared" si="1"/>
        <v>72.710205836925283</v>
      </c>
      <c r="J30">
        <f t="shared" si="2"/>
        <v>1915.3703268383899</v>
      </c>
      <c r="M30" t="s">
        <v>7</v>
      </c>
      <c r="N30" t="s">
        <v>22</v>
      </c>
      <c r="O30" t="s">
        <v>134</v>
      </c>
      <c r="P30" t="s">
        <v>14</v>
      </c>
      <c r="Q30" t="s">
        <v>10</v>
      </c>
      <c r="R30">
        <f t="shared" si="3"/>
        <v>1915.3703268383899</v>
      </c>
      <c r="S30">
        <f t="shared" si="4"/>
        <v>2.8964912558852665</v>
      </c>
      <c r="T30">
        <f t="shared" si="5"/>
        <v>1.5122356315639316E-3</v>
      </c>
      <c r="U30">
        <v>1</v>
      </c>
      <c r="V30" s="1">
        <f t="shared" si="6"/>
        <v>1.1309310473503358</v>
      </c>
      <c r="W30" s="12">
        <v>1711.8720000000001</v>
      </c>
    </row>
    <row r="31" spans="1:23" x14ac:dyDescent="0.45">
      <c r="A31" t="s">
        <v>7</v>
      </c>
      <c r="B31" t="s">
        <v>22</v>
      </c>
      <c r="C31" t="s">
        <v>14</v>
      </c>
      <c r="D31" t="s">
        <v>10</v>
      </c>
      <c r="E31" t="s">
        <v>12</v>
      </c>
      <c r="F31">
        <v>9.1832952045872922</v>
      </c>
      <c r="G31">
        <v>30</v>
      </c>
      <c r="H31">
        <f t="shared" si="0"/>
        <v>3.7961434829652259E-2</v>
      </c>
      <c r="I31">
        <f t="shared" si="1"/>
        <v>68.87471403440469</v>
      </c>
      <c r="J31">
        <f t="shared" si="2"/>
        <v>1814.3337927945124</v>
      </c>
      <c r="M31" t="s">
        <v>7</v>
      </c>
      <c r="N31" t="s">
        <v>22</v>
      </c>
      <c r="O31" t="s">
        <v>134</v>
      </c>
      <c r="P31" t="s">
        <v>14</v>
      </c>
      <c r="Q31" t="s">
        <v>10</v>
      </c>
      <c r="R31">
        <f t="shared" si="3"/>
        <v>1814.3337927945124</v>
      </c>
      <c r="S31">
        <f t="shared" si="4"/>
        <v>4.2467644146683883</v>
      </c>
      <c r="T31">
        <f t="shared" si="5"/>
        <v>2.3406742637623176E-3</v>
      </c>
      <c r="U31">
        <v>1</v>
      </c>
      <c r="V31" s="1">
        <f t="shared" si="6"/>
        <v>1.7503752699951438</v>
      </c>
      <c r="W31" s="12">
        <v>1711.8720000000001</v>
      </c>
    </row>
    <row r="32" spans="1:23" x14ac:dyDescent="0.45">
      <c r="A32" t="s">
        <v>7</v>
      </c>
      <c r="B32" t="s">
        <v>22</v>
      </c>
      <c r="C32" t="s">
        <v>14</v>
      </c>
      <c r="D32" t="s">
        <v>10</v>
      </c>
      <c r="E32" t="s">
        <v>12</v>
      </c>
      <c r="F32">
        <v>11.481809563059654</v>
      </c>
      <c r="G32">
        <v>30</v>
      </c>
      <c r="H32">
        <f t="shared" si="0"/>
        <v>3.7961434829652259E-2</v>
      </c>
      <c r="I32">
        <f t="shared" si="1"/>
        <v>86.113571722947398</v>
      </c>
      <c r="J32">
        <f t="shared" si="2"/>
        <v>2268.4488115207587</v>
      </c>
      <c r="M32" t="s">
        <v>7</v>
      </c>
      <c r="N32" t="s">
        <v>22</v>
      </c>
      <c r="O32" t="s">
        <v>134</v>
      </c>
      <c r="P32" t="s">
        <v>14</v>
      </c>
      <c r="Q32" t="s">
        <v>10</v>
      </c>
      <c r="R32">
        <f t="shared" si="3"/>
        <v>2268.4488115207587</v>
      </c>
      <c r="S32">
        <f t="shared" si="4"/>
        <v>7.488009091759829</v>
      </c>
      <c r="T32">
        <f t="shared" si="5"/>
        <v>3.3009380920259331E-3</v>
      </c>
      <c r="U32">
        <v>1</v>
      </c>
      <c r="V32" s="1">
        <f t="shared" si="6"/>
        <v>2.4682939950724334</v>
      </c>
      <c r="W32" s="12">
        <v>1711.8720000000001</v>
      </c>
    </row>
    <row r="33" spans="1:23" x14ac:dyDescent="0.45">
      <c r="A33" t="s">
        <v>7</v>
      </c>
      <c r="B33" t="s">
        <v>22</v>
      </c>
      <c r="C33" t="s">
        <v>14</v>
      </c>
      <c r="D33" t="s">
        <v>10</v>
      </c>
      <c r="E33" t="s">
        <v>12</v>
      </c>
      <c r="F33">
        <v>11.390851432818934</v>
      </c>
      <c r="G33">
        <v>30</v>
      </c>
      <c r="H33">
        <f t="shared" si="0"/>
        <v>3.7961434829652259E-2</v>
      </c>
      <c r="I33">
        <f t="shared" si="1"/>
        <v>85.431385746141999</v>
      </c>
      <c r="J33">
        <f t="shared" si="2"/>
        <v>2250.4783111994025</v>
      </c>
      <c r="M33" t="s">
        <v>7</v>
      </c>
      <c r="N33" t="s">
        <v>22</v>
      </c>
      <c r="O33" t="s">
        <v>134</v>
      </c>
      <c r="P33" t="s">
        <v>14</v>
      </c>
      <c r="Q33" t="s">
        <v>10</v>
      </c>
      <c r="R33">
        <f t="shared" si="3"/>
        <v>2250.4783111994025</v>
      </c>
      <c r="S33">
        <f t="shared" si="4"/>
        <v>3.2812027220837212</v>
      </c>
      <c r="T33">
        <f t="shared" si="5"/>
        <v>1.4580023747640517E-3</v>
      </c>
      <c r="U33">
        <v>1</v>
      </c>
      <c r="V33" s="1">
        <f t="shared" si="6"/>
        <v>1.0903768553040194</v>
      </c>
      <c r="W33" s="12">
        <v>1711.8720000000001</v>
      </c>
    </row>
    <row r="34" spans="1:23" x14ac:dyDescent="0.45">
      <c r="A34" t="s">
        <v>7</v>
      </c>
      <c r="B34" t="s">
        <v>23</v>
      </c>
      <c r="C34" t="s">
        <v>14</v>
      </c>
      <c r="D34" t="s">
        <v>10</v>
      </c>
      <c r="E34" t="s">
        <v>12</v>
      </c>
      <c r="F34">
        <v>0.36813077822433404</v>
      </c>
      <c r="G34">
        <v>30</v>
      </c>
      <c r="H34">
        <f t="shared" ref="H34:H65" si="7">(4/3)*PI()*(6.5^3)*0.000000001*33000</f>
        <v>3.7961434829652259E-2</v>
      </c>
      <c r="I34">
        <f t="shared" si="1"/>
        <v>2.760980836682505</v>
      </c>
      <c r="J34">
        <f t="shared" si="2"/>
        <v>72.731203366577191</v>
      </c>
      <c r="M34" t="s">
        <v>7</v>
      </c>
      <c r="N34" t="s">
        <v>58</v>
      </c>
      <c r="O34" t="s">
        <v>133</v>
      </c>
      <c r="P34" t="s">
        <v>14</v>
      </c>
      <c r="Q34" t="s">
        <v>10</v>
      </c>
      <c r="R34">
        <f t="shared" ref="R34:R65" si="8">J34</f>
        <v>72.731203366577191</v>
      </c>
      <c r="S34">
        <f t="shared" ref="S34:S65" si="9">J121</f>
        <v>4.535303367160024</v>
      </c>
      <c r="T34">
        <f t="shared" si="5"/>
        <v>6.235705113115414E-2</v>
      </c>
      <c r="U34">
        <v>5.0000000000000001E-3</v>
      </c>
      <c r="V34" s="1">
        <f t="shared" si="6"/>
        <v>0.23213056291472764</v>
      </c>
    </row>
    <row r="35" spans="1:23" x14ac:dyDescent="0.45">
      <c r="A35" t="s">
        <v>7</v>
      </c>
      <c r="B35" t="s">
        <v>23</v>
      </c>
      <c r="C35" t="s">
        <v>14</v>
      </c>
      <c r="D35" t="s">
        <v>10</v>
      </c>
      <c r="E35" t="s">
        <v>12</v>
      </c>
      <c r="F35">
        <v>0.55576654932367675</v>
      </c>
      <c r="G35">
        <v>30</v>
      </c>
      <c r="H35">
        <f t="shared" si="7"/>
        <v>3.7961434829652259E-2</v>
      </c>
      <c r="I35">
        <f t="shared" si="1"/>
        <v>4.1682491199275757</v>
      </c>
      <c r="J35">
        <f t="shared" si="2"/>
        <v>109.80220159306762</v>
      </c>
      <c r="M35" t="s">
        <v>7</v>
      </c>
      <c r="N35" t="s">
        <v>58</v>
      </c>
      <c r="O35" t="s">
        <v>133</v>
      </c>
      <c r="P35" t="s">
        <v>14</v>
      </c>
      <c r="Q35" t="s">
        <v>10</v>
      </c>
      <c r="R35">
        <f t="shared" si="8"/>
        <v>109.80220159306762</v>
      </c>
      <c r="S35">
        <f t="shared" si="9"/>
        <v>4.926780448644636</v>
      </c>
      <c r="T35">
        <f t="shared" si="5"/>
        <v>4.4869596211772944E-2</v>
      </c>
      <c r="U35">
        <v>5.0000000000000001E-3</v>
      </c>
      <c r="V35" s="1">
        <f t="shared" si="6"/>
        <v>0.16724593877399152</v>
      </c>
    </row>
    <row r="36" spans="1:23" x14ac:dyDescent="0.45">
      <c r="A36" t="s">
        <v>7</v>
      </c>
      <c r="B36" t="s">
        <v>23</v>
      </c>
      <c r="C36" t="s">
        <v>14</v>
      </c>
      <c r="D36" t="s">
        <v>10</v>
      </c>
      <c r="E36" t="s">
        <v>12</v>
      </c>
      <c r="F36">
        <v>0.68006227289986276</v>
      </c>
      <c r="G36">
        <v>30</v>
      </c>
      <c r="H36">
        <f t="shared" si="7"/>
        <v>3.7961434829652259E-2</v>
      </c>
      <c r="I36">
        <f t="shared" si="1"/>
        <v>5.100467046748971</v>
      </c>
      <c r="J36">
        <f t="shared" si="2"/>
        <v>134.35917450530394</v>
      </c>
      <c r="M36" t="s">
        <v>7</v>
      </c>
      <c r="N36" t="s">
        <v>58</v>
      </c>
      <c r="O36" t="s">
        <v>133</v>
      </c>
      <c r="P36" t="s">
        <v>14</v>
      </c>
      <c r="Q36" t="s">
        <v>10</v>
      </c>
      <c r="R36">
        <f t="shared" si="8"/>
        <v>134.35917450530394</v>
      </c>
      <c r="S36">
        <f t="shared" si="9"/>
        <v>5.4259845852541728</v>
      </c>
      <c r="T36">
        <f t="shared" si="5"/>
        <v>4.0384176259135748E-2</v>
      </c>
      <c r="U36">
        <v>5.0000000000000001E-3</v>
      </c>
      <c r="V36" s="1">
        <f t="shared" si="6"/>
        <v>0.15057661985431697</v>
      </c>
    </row>
    <row r="37" spans="1:23" x14ac:dyDescent="0.45">
      <c r="A37" t="s">
        <v>7</v>
      </c>
      <c r="B37" t="s">
        <v>23</v>
      </c>
      <c r="C37" t="s">
        <v>14</v>
      </c>
      <c r="D37" t="s">
        <v>10</v>
      </c>
      <c r="E37" t="s">
        <v>12</v>
      </c>
      <c r="F37">
        <v>0.54785148628924429</v>
      </c>
      <c r="G37">
        <v>30</v>
      </c>
      <c r="H37">
        <f t="shared" si="7"/>
        <v>3.7961434829652259E-2</v>
      </c>
      <c r="I37">
        <f t="shared" si="1"/>
        <v>4.1088861471693319</v>
      </c>
      <c r="J37">
        <f t="shared" si="2"/>
        <v>108.23843107109897</v>
      </c>
      <c r="M37" t="s">
        <v>7</v>
      </c>
      <c r="N37" t="s">
        <v>58</v>
      </c>
      <c r="O37" t="s">
        <v>133</v>
      </c>
      <c r="P37" t="s">
        <v>14</v>
      </c>
      <c r="Q37" t="s">
        <v>10</v>
      </c>
      <c r="R37">
        <f t="shared" si="8"/>
        <v>108.23843107109897</v>
      </c>
      <c r="S37">
        <f t="shared" si="9"/>
        <v>5.0043410446043133</v>
      </c>
      <c r="T37">
        <f t="shared" si="5"/>
        <v>4.6234419651898812E-2</v>
      </c>
      <c r="U37">
        <v>5.0000000000000001E-3</v>
      </c>
      <c r="V37" s="1">
        <f t="shared" si="6"/>
        <v>0.17231590248622888</v>
      </c>
    </row>
    <row r="38" spans="1:23" x14ac:dyDescent="0.45">
      <c r="A38" t="s">
        <v>7</v>
      </c>
      <c r="B38" t="s">
        <v>24</v>
      </c>
      <c r="C38" t="s">
        <v>14</v>
      </c>
      <c r="D38" t="s">
        <v>10</v>
      </c>
      <c r="E38" t="s">
        <v>12</v>
      </c>
      <c r="F38">
        <v>4.9261201862417687</v>
      </c>
      <c r="G38">
        <v>30</v>
      </c>
      <c r="H38">
        <f t="shared" si="7"/>
        <v>3.7961434829652259E-2</v>
      </c>
      <c r="I38">
        <f t="shared" si="1"/>
        <v>36.945901396813262</v>
      </c>
      <c r="J38">
        <f t="shared" si="2"/>
        <v>973.24828638864437</v>
      </c>
      <c r="M38" t="s">
        <v>7</v>
      </c>
      <c r="N38" t="s">
        <v>57</v>
      </c>
      <c r="O38" t="s">
        <v>133</v>
      </c>
      <c r="P38" t="s">
        <v>14</v>
      </c>
      <c r="Q38" t="s">
        <v>10</v>
      </c>
      <c r="R38">
        <f t="shared" si="8"/>
        <v>973.24828638864437</v>
      </c>
      <c r="S38">
        <f t="shared" si="9"/>
        <v>6.1508382999292071</v>
      </c>
      <c r="T38">
        <f t="shared" si="5"/>
        <v>6.3199066322044478E-3</v>
      </c>
      <c r="U38">
        <v>1.43E-2</v>
      </c>
      <c r="V38" s="1">
        <f t="shared" si="6"/>
        <v>6.7563130107977654E-2</v>
      </c>
      <c r="W38" s="12">
        <v>17.034146341463416</v>
      </c>
    </row>
    <row r="39" spans="1:23" x14ac:dyDescent="0.45">
      <c r="A39" t="s">
        <v>7</v>
      </c>
      <c r="B39" t="s">
        <v>24</v>
      </c>
      <c r="C39" t="s">
        <v>14</v>
      </c>
      <c r="D39" t="s">
        <v>10</v>
      </c>
      <c r="E39" t="s">
        <v>12</v>
      </c>
      <c r="F39">
        <v>2.9932001471086367</v>
      </c>
      <c r="G39">
        <v>30</v>
      </c>
      <c r="H39">
        <f t="shared" si="7"/>
        <v>3.7961434829652259E-2</v>
      </c>
      <c r="I39">
        <f t="shared" si="1"/>
        <v>22.449001103314778</v>
      </c>
      <c r="J39">
        <f t="shared" si="2"/>
        <v>591.3633455651028</v>
      </c>
      <c r="M39" t="s">
        <v>7</v>
      </c>
      <c r="N39" t="s">
        <v>57</v>
      </c>
      <c r="O39" t="s">
        <v>133</v>
      </c>
      <c r="P39" t="s">
        <v>14</v>
      </c>
      <c r="Q39" t="s">
        <v>10</v>
      </c>
      <c r="R39">
        <f t="shared" si="8"/>
        <v>591.3633455651028</v>
      </c>
      <c r="S39">
        <f t="shared" si="9"/>
        <v>3.3863404369917682</v>
      </c>
      <c r="T39">
        <f t="shared" si="5"/>
        <v>5.7263279207063538E-3</v>
      </c>
      <c r="U39">
        <v>1.43E-2</v>
      </c>
      <c r="V39" s="1">
        <f t="shared" si="6"/>
        <v>6.1220133867136477E-2</v>
      </c>
      <c r="W39" s="12">
        <v>17.034146341463416</v>
      </c>
    </row>
    <row r="40" spans="1:23" x14ac:dyDescent="0.45">
      <c r="A40" t="s">
        <v>7</v>
      </c>
      <c r="B40" t="s">
        <v>24</v>
      </c>
      <c r="C40" t="s">
        <v>14</v>
      </c>
      <c r="D40" t="s">
        <v>10</v>
      </c>
      <c r="E40" t="s">
        <v>12</v>
      </c>
      <c r="F40">
        <v>3.3235189412035258</v>
      </c>
      <c r="G40">
        <v>30</v>
      </c>
      <c r="H40">
        <f t="shared" si="7"/>
        <v>3.7961434829652259E-2</v>
      </c>
      <c r="I40">
        <f t="shared" si="1"/>
        <v>24.926392059026444</v>
      </c>
      <c r="J40">
        <f t="shared" si="2"/>
        <v>656.62407574636927</v>
      </c>
      <c r="M40" t="s">
        <v>7</v>
      </c>
      <c r="N40" t="s">
        <v>57</v>
      </c>
      <c r="O40" t="s">
        <v>133</v>
      </c>
      <c r="P40" t="s">
        <v>14</v>
      </c>
      <c r="Q40" t="s">
        <v>10</v>
      </c>
      <c r="R40">
        <f t="shared" si="8"/>
        <v>656.62407574636927</v>
      </c>
      <c r="S40">
        <f t="shared" si="9"/>
        <v>3.6997062518768016</v>
      </c>
      <c r="T40">
        <f t="shared" si="5"/>
        <v>5.6344358797252928E-3</v>
      </c>
      <c r="U40">
        <v>1.43E-2</v>
      </c>
      <c r="V40" s="1">
        <f t="shared" si="6"/>
        <v>6.0238123819536402E-2</v>
      </c>
      <c r="W40" s="12">
        <v>17.034146341463416</v>
      </c>
    </row>
    <row r="41" spans="1:23" x14ac:dyDescent="0.45">
      <c r="A41" t="s">
        <v>7</v>
      </c>
      <c r="B41" t="s">
        <v>24</v>
      </c>
      <c r="C41" t="s">
        <v>14</v>
      </c>
      <c r="D41" t="s">
        <v>10</v>
      </c>
      <c r="E41" t="s">
        <v>12</v>
      </c>
      <c r="F41">
        <v>2.434316543196049</v>
      </c>
      <c r="G41">
        <v>30</v>
      </c>
      <c r="H41">
        <f t="shared" si="7"/>
        <v>3.7961434829652259E-2</v>
      </c>
      <c r="I41">
        <f t="shared" si="1"/>
        <v>18.257374073970368</v>
      </c>
      <c r="J41">
        <f t="shared" si="2"/>
        <v>480.94531083712496</v>
      </c>
      <c r="M41" t="s">
        <v>7</v>
      </c>
      <c r="N41" t="s">
        <v>57</v>
      </c>
      <c r="O41" t="s">
        <v>133</v>
      </c>
      <c r="P41" t="s">
        <v>14</v>
      </c>
      <c r="Q41" t="s">
        <v>10</v>
      </c>
      <c r="R41">
        <f t="shared" si="8"/>
        <v>480.94531083712496</v>
      </c>
      <c r="S41">
        <f t="shared" si="9"/>
        <v>6.0792572203147257</v>
      </c>
      <c r="T41">
        <f t="shared" si="5"/>
        <v>1.264022557935595E-2</v>
      </c>
      <c r="U41">
        <v>1.43E-2</v>
      </c>
      <c r="V41" s="1">
        <f t="shared" si="6"/>
        <v>0.13506787941070361</v>
      </c>
      <c r="W41" s="12">
        <v>17.034146341463416</v>
      </c>
    </row>
    <row r="42" spans="1:23" x14ac:dyDescent="0.45">
      <c r="A42" t="s">
        <v>7</v>
      </c>
      <c r="B42" t="s">
        <v>25</v>
      </c>
      <c r="C42" t="s">
        <v>14</v>
      </c>
      <c r="D42" t="s">
        <v>10</v>
      </c>
      <c r="E42" t="s">
        <v>12</v>
      </c>
      <c r="F42">
        <v>49.844100371981185</v>
      </c>
      <c r="G42">
        <v>30</v>
      </c>
      <c r="H42">
        <f t="shared" si="7"/>
        <v>3.7961434829652259E-2</v>
      </c>
      <c r="I42">
        <f t="shared" si="1"/>
        <v>373.83075278985888</v>
      </c>
      <c r="J42">
        <f t="shared" si="2"/>
        <v>9847.6454977896137</v>
      </c>
      <c r="M42" t="s">
        <v>7</v>
      </c>
      <c r="N42" t="s">
        <v>59</v>
      </c>
      <c r="O42" t="s">
        <v>133</v>
      </c>
      <c r="P42" t="s">
        <v>14</v>
      </c>
      <c r="Q42" t="s">
        <v>10</v>
      </c>
      <c r="R42">
        <f t="shared" si="8"/>
        <v>9847.6454977896137</v>
      </c>
      <c r="S42">
        <f t="shared" si="9"/>
        <v>1.9048897597607797</v>
      </c>
      <c r="T42">
        <f t="shared" si="5"/>
        <v>1.9343606146142732E-4</v>
      </c>
      <c r="U42">
        <v>3.9600000000000003E-2</v>
      </c>
      <c r="V42" s="1">
        <f t="shared" si="6"/>
        <v>5.729166320952413E-3</v>
      </c>
    </row>
    <row r="43" spans="1:23" x14ac:dyDescent="0.45">
      <c r="A43" t="s">
        <v>7</v>
      </c>
      <c r="B43" t="s">
        <v>25</v>
      </c>
      <c r="C43" t="s">
        <v>14</v>
      </c>
      <c r="D43" t="s">
        <v>10</v>
      </c>
      <c r="E43" t="s">
        <v>12</v>
      </c>
      <c r="F43">
        <v>68.05455611512528</v>
      </c>
      <c r="G43">
        <v>30</v>
      </c>
      <c r="H43">
        <f t="shared" si="7"/>
        <v>3.7961434829652259E-2</v>
      </c>
      <c r="I43">
        <f t="shared" si="1"/>
        <v>510.40917086343956</v>
      </c>
      <c r="J43">
        <f t="shared" si="2"/>
        <v>13445.465724724165</v>
      </c>
      <c r="M43" t="s">
        <v>7</v>
      </c>
      <c r="N43" t="s">
        <v>59</v>
      </c>
      <c r="O43" t="s">
        <v>133</v>
      </c>
      <c r="P43" t="s">
        <v>14</v>
      </c>
      <c r="Q43" t="s">
        <v>10</v>
      </c>
      <c r="R43">
        <f t="shared" si="8"/>
        <v>13445.465724724165</v>
      </c>
      <c r="S43">
        <f t="shared" si="9"/>
        <v>2.1277320480264033</v>
      </c>
      <c r="T43">
        <f t="shared" si="5"/>
        <v>1.5824904035223027E-4</v>
      </c>
      <c r="U43">
        <v>3.9600000000000003E-2</v>
      </c>
      <c r="V43" s="1">
        <f t="shared" si="6"/>
        <v>4.6870134396880293E-3</v>
      </c>
    </row>
    <row r="44" spans="1:23" x14ac:dyDescent="0.45">
      <c r="A44" t="s">
        <v>7</v>
      </c>
      <c r="B44" t="s">
        <v>25</v>
      </c>
      <c r="C44" t="s">
        <v>14</v>
      </c>
      <c r="D44" t="s">
        <v>10</v>
      </c>
      <c r="E44" t="s">
        <v>12</v>
      </c>
      <c r="F44">
        <v>67.870521784343609</v>
      </c>
      <c r="G44">
        <v>30</v>
      </c>
      <c r="H44">
        <f t="shared" si="7"/>
        <v>3.7961434829652259E-2</v>
      </c>
      <c r="I44">
        <f t="shared" si="1"/>
        <v>509.02891338257706</v>
      </c>
      <c r="J44">
        <f t="shared" si="2"/>
        <v>13409.106259201952</v>
      </c>
      <c r="M44" t="s">
        <v>7</v>
      </c>
      <c r="N44" t="s">
        <v>59</v>
      </c>
      <c r="O44" t="s">
        <v>133</v>
      </c>
      <c r="P44" t="s">
        <v>14</v>
      </c>
      <c r="Q44" t="s">
        <v>10</v>
      </c>
      <c r="R44">
        <f t="shared" si="8"/>
        <v>13409.106259201952</v>
      </c>
      <c r="S44">
        <f t="shared" si="9"/>
        <v>1.6208100967821735</v>
      </c>
      <c r="T44">
        <f t="shared" si="5"/>
        <v>1.2087383494853718E-4</v>
      </c>
      <c r="U44">
        <v>3.9600000000000003E-2</v>
      </c>
      <c r="V44" s="1">
        <f t="shared" si="6"/>
        <v>3.5800460196627115E-3</v>
      </c>
    </row>
    <row r="45" spans="1:23" x14ac:dyDescent="0.45">
      <c r="A45" t="s">
        <v>7</v>
      </c>
      <c r="B45" t="s">
        <v>25</v>
      </c>
      <c r="C45" t="s">
        <v>14</v>
      </c>
      <c r="D45" t="s">
        <v>10</v>
      </c>
      <c r="E45" t="s">
        <v>12</v>
      </c>
      <c r="F45">
        <v>67.323889001005938</v>
      </c>
      <c r="G45">
        <v>30</v>
      </c>
      <c r="H45">
        <f t="shared" si="7"/>
        <v>3.7961434829652259E-2</v>
      </c>
      <c r="I45">
        <f t="shared" si="1"/>
        <v>504.92916750754455</v>
      </c>
      <c r="J45">
        <f t="shared" si="2"/>
        <v>13301.108605967038</v>
      </c>
      <c r="M45" t="s">
        <v>7</v>
      </c>
      <c r="N45" t="s">
        <v>59</v>
      </c>
      <c r="O45" t="s">
        <v>133</v>
      </c>
      <c r="P45" t="s">
        <v>14</v>
      </c>
      <c r="Q45" t="s">
        <v>10</v>
      </c>
      <c r="R45">
        <f t="shared" si="8"/>
        <v>13301.108605967038</v>
      </c>
      <c r="S45">
        <f t="shared" si="9"/>
        <v>1.6919147318078416</v>
      </c>
      <c r="T45">
        <f t="shared" si="5"/>
        <v>1.2720103127710937E-4</v>
      </c>
      <c r="U45">
        <v>3.9600000000000003E-2</v>
      </c>
      <c r="V45" s="1">
        <f t="shared" si="6"/>
        <v>3.7674434164649512E-3</v>
      </c>
    </row>
    <row r="46" spans="1:23" x14ac:dyDescent="0.45">
      <c r="A46" t="s">
        <v>7</v>
      </c>
      <c r="B46" t="s">
        <v>26</v>
      </c>
      <c r="C46" t="s">
        <v>14</v>
      </c>
      <c r="D46" t="s">
        <v>10</v>
      </c>
      <c r="E46" t="s">
        <v>12</v>
      </c>
      <c r="F46">
        <v>8.3894279017360185E-2</v>
      </c>
      <c r="G46">
        <v>30</v>
      </c>
      <c r="H46">
        <f t="shared" si="7"/>
        <v>3.7961434829652259E-2</v>
      </c>
      <c r="I46">
        <f t="shared" si="1"/>
        <v>0.62920709263020136</v>
      </c>
      <c r="J46">
        <f t="shared" si="2"/>
        <v>16.574902804746412</v>
      </c>
      <c r="M46" t="s">
        <v>7</v>
      </c>
      <c r="N46" t="s">
        <v>26</v>
      </c>
      <c r="O46" t="s">
        <v>134</v>
      </c>
      <c r="P46" t="s">
        <v>14</v>
      </c>
      <c r="Q46" t="s">
        <v>10</v>
      </c>
      <c r="R46">
        <f t="shared" si="8"/>
        <v>16.574902804746412</v>
      </c>
      <c r="S46">
        <f t="shared" si="9"/>
        <v>4.7026329589684748</v>
      </c>
      <c r="T46">
        <f t="shared" si="5"/>
        <v>0.28372009262231224</v>
      </c>
      <c r="U46">
        <v>9.4199999999999996E-3</v>
      </c>
      <c r="V46" s="1">
        <f t="shared" si="6"/>
        <v>1.9580883004782119</v>
      </c>
    </row>
    <row r="47" spans="1:23" x14ac:dyDescent="0.45">
      <c r="A47" t="s">
        <v>7</v>
      </c>
      <c r="B47" t="s">
        <v>26</v>
      </c>
      <c r="C47" t="s">
        <v>14</v>
      </c>
      <c r="D47" t="s">
        <v>10</v>
      </c>
      <c r="E47" t="s">
        <v>12</v>
      </c>
      <c r="F47">
        <v>7.6603090167390267E-2</v>
      </c>
      <c r="G47">
        <v>30</v>
      </c>
      <c r="H47">
        <f t="shared" si="7"/>
        <v>3.7961434829652259E-2</v>
      </c>
      <c r="I47">
        <f t="shared" si="1"/>
        <v>0.57452317625542693</v>
      </c>
      <c r="J47">
        <f t="shared" si="2"/>
        <v>15.134390436861413</v>
      </c>
      <c r="M47" t="s">
        <v>7</v>
      </c>
      <c r="N47" t="s">
        <v>26</v>
      </c>
      <c r="O47" t="s">
        <v>134</v>
      </c>
      <c r="P47" t="s">
        <v>14</v>
      </c>
      <c r="Q47" t="s">
        <v>10</v>
      </c>
      <c r="R47">
        <f t="shared" si="8"/>
        <v>15.134390436861413</v>
      </c>
      <c r="S47">
        <f t="shared" si="9"/>
        <v>5.0535935122083977</v>
      </c>
      <c r="T47">
        <f t="shared" si="5"/>
        <v>0.33391457246271611</v>
      </c>
      <c r="U47">
        <v>9.4199999999999996E-3</v>
      </c>
      <c r="V47" s="1">
        <f t="shared" si="6"/>
        <v>2.2961967051177217</v>
      </c>
    </row>
    <row r="48" spans="1:23" x14ac:dyDescent="0.45">
      <c r="A48" t="s">
        <v>7</v>
      </c>
      <c r="B48" t="s">
        <v>26</v>
      </c>
      <c r="C48" t="s">
        <v>14</v>
      </c>
      <c r="D48" t="s">
        <v>10</v>
      </c>
      <c r="E48" t="s">
        <v>12</v>
      </c>
      <c r="F48">
        <v>6.096366772818685E-2</v>
      </c>
      <c r="G48">
        <v>30</v>
      </c>
      <c r="H48">
        <f t="shared" si="7"/>
        <v>3.7961434829652259E-2</v>
      </c>
      <c r="I48">
        <f t="shared" si="1"/>
        <v>0.45722750796140138</v>
      </c>
      <c r="J48">
        <f t="shared" si="2"/>
        <v>12.044526504679268</v>
      </c>
      <c r="M48" t="s">
        <v>7</v>
      </c>
      <c r="N48" t="s">
        <v>26</v>
      </c>
      <c r="O48" t="s">
        <v>134</v>
      </c>
      <c r="P48" t="s">
        <v>14</v>
      </c>
      <c r="Q48" t="s">
        <v>10</v>
      </c>
      <c r="R48">
        <f t="shared" si="8"/>
        <v>12.044526504679268</v>
      </c>
      <c r="S48">
        <f t="shared" si="9"/>
        <v>5.2327004769774792</v>
      </c>
      <c r="T48">
        <f t="shared" si="5"/>
        <v>0.43444634165939094</v>
      </c>
      <c r="U48">
        <v>9.4199999999999996E-3</v>
      </c>
      <c r="V48" s="1">
        <f t="shared" si="6"/>
        <v>2.9660973796594439</v>
      </c>
    </row>
    <row r="49" spans="1:23" x14ac:dyDescent="0.45">
      <c r="A49" t="s">
        <v>7</v>
      </c>
      <c r="B49" t="s">
        <v>27</v>
      </c>
      <c r="C49" t="s">
        <v>14</v>
      </c>
      <c r="D49" t="s">
        <v>10</v>
      </c>
      <c r="E49" t="s">
        <v>12</v>
      </c>
      <c r="F49">
        <v>3.2390490531401441E-3</v>
      </c>
      <c r="G49">
        <v>30</v>
      </c>
      <c r="H49">
        <f t="shared" si="7"/>
        <v>3.7961434829652259E-2</v>
      </c>
      <c r="I49">
        <f t="shared" si="1"/>
        <v>2.4292867898551083E-2</v>
      </c>
      <c r="J49">
        <f t="shared" si="2"/>
        <v>0.63993545047922029</v>
      </c>
      <c r="M49" t="s">
        <v>7</v>
      </c>
      <c r="N49" t="s">
        <v>27</v>
      </c>
      <c r="O49" t="s">
        <v>134</v>
      </c>
      <c r="P49" t="s">
        <v>14</v>
      </c>
      <c r="Q49" t="s">
        <v>10</v>
      </c>
      <c r="R49">
        <f t="shared" si="8"/>
        <v>0.63993545047922029</v>
      </c>
      <c r="S49">
        <f t="shared" si="9"/>
        <v>4.590249703904858</v>
      </c>
      <c r="T49">
        <f t="shared" si="5"/>
        <v>7.1729886201294466</v>
      </c>
      <c r="U49">
        <v>0.61</v>
      </c>
      <c r="V49" s="1">
        <f t="shared" si="6"/>
        <v>2142.0053519198618</v>
      </c>
      <c r="W49" s="12">
        <v>2782.08</v>
      </c>
    </row>
    <row r="50" spans="1:23" x14ac:dyDescent="0.45">
      <c r="A50" t="s">
        <v>7</v>
      </c>
      <c r="B50" t="s">
        <v>27</v>
      </c>
      <c r="C50" t="s">
        <v>14</v>
      </c>
      <c r="D50" t="s">
        <v>10</v>
      </c>
      <c r="E50" t="s">
        <v>12</v>
      </c>
      <c r="F50">
        <v>8.7610630062135786E-4</v>
      </c>
      <c r="G50">
        <v>30</v>
      </c>
      <c r="H50">
        <f t="shared" si="7"/>
        <v>3.7961434829652259E-2</v>
      </c>
      <c r="I50">
        <f t="shared" si="1"/>
        <v>6.5707972546601842E-3</v>
      </c>
      <c r="J50">
        <f t="shared" si="2"/>
        <v>0.17309138298238488</v>
      </c>
      <c r="M50" t="s">
        <v>7</v>
      </c>
      <c r="N50" t="s">
        <v>27</v>
      </c>
      <c r="O50" t="s">
        <v>134</v>
      </c>
      <c r="P50" t="s">
        <v>14</v>
      </c>
      <c r="Q50" t="s">
        <v>10</v>
      </c>
      <c r="R50">
        <f t="shared" si="8"/>
        <v>0.17309138298238488</v>
      </c>
      <c r="S50">
        <f t="shared" si="9"/>
        <v>5.3101107827303062</v>
      </c>
      <c r="T50">
        <f t="shared" si="5"/>
        <v>30.678077043677582</v>
      </c>
      <c r="U50">
        <v>0.61</v>
      </c>
      <c r="V50" s="1">
        <f t="shared" si="6"/>
        <v>4296.7860296996869</v>
      </c>
      <c r="W50" s="12">
        <v>2782.08</v>
      </c>
    </row>
    <row r="51" spans="1:23" x14ac:dyDescent="0.45">
      <c r="A51" t="s">
        <v>7</v>
      </c>
      <c r="B51" t="s">
        <v>27</v>
      </c>
      <c r="C51" t="s">
        <v>14</v>
      </c>
      <c r="D51" t="s">
        <v>10</v>
      </c>
      <c r="E51" t="s">
        <v>12</v>
      </c>
      <c r="F51">
        <v>4.5159877481690947E-4</v>
      </c>
      <c r="G51">
        <v>30</v>
      </c>
      <c r="H51">
        <f t="shared" si="7"/>
        <v>3.7961434829652259E-2</v>
      </c>
      <c r="I51">
        <f t="shared" si="1"/>
        <v>3.386990811126821E-3</v>
      </c>
      <c r="J51">
        <f t="shared" si="2"/>
        <v>8.9221886009461127E-2</v>
      </c>
      <c r="M51" t="s">
        <v>7</v>
      </c>
      <c r="N51" t="s">
        <v>27</v>
      </c>
      <c r="O51" t="s">
        <v>134</v>
      </c>
      <c r="P51" t="s">
        <v>14</v>
      </c>
      <c r="Q51" t="s">
        <v>10</v>
      </c>
      <c r="R51">
        <f t="shared" si="8"/>
        <v>8.9221886009461127E-2</v>
      </c>
      <c r="S51">
        <f t="shared" si="9"/>
        <v>4.8676944166033351</v>
      </c>
      <c r="T51">
        <f t="shared" si="5"/>
        <v>54.557179121803841</v>
      </c>
      <c r="U51">
        <v>0.61</v>
      </c>
      <c r="V51" s="1">
        <f t="shared" si="6"/>
        <v>4963.7400379725614</v>
      </c>
      <c r="W51" s="12">
        <v>2782.08</v>
      </c>
    </row>
    <row r="52" spans="1:23" x14ac:dyDescent="0.45">
      <c r="A52" t="s">
        <v>7</v>
      </c>
      <c r="B52" t="s">
        <v>27</v>
      </c>
      <c r="C52" t="s">
        <v>14</v>
      </c>
      <c r="D52" t="s">
        <v>10</v>
      </c>
      <c r="E52" t="s">
        <v>12</v>
      </c>
      <c r="F52">
        <v>6.4931049341696804E-4</v>
      </c>
      <c r="G52">
        <v>30</v>
      </c>
      <c r="H52">
        <f t="shared" si="7"/>
        <v>3.7961434829652259E-2</v>
      </c>
      <c r="I52">
        <f t="shared" si="1"/>
        <v>4.8698287006272599E-3</v>
      </c>
      <c r="J52">
        <f t="shared" si="2"/>
        <v>0.12828357838633017</v>
      </c>
      <c r="M52" t="s">
        <v>7</v>
      </c>
      <c r="N52" t="s">
        <v>27</v>
      </c>
      <c r="O52" t="s">
        <v>134</v>
      </c>
      <c r="P52" t="s">
        <v>14</v>
      </c>
      <c r="Q52" t="s">
        <v>10</v>
      </c>
      <c r="R52">
        <f t="shared" si="8"/>
        <v>0.12828357838633017</v>
      </c>
      <c r="S52">
        <f t="shared" si="9"/>
        <v>5.2316842935304013</v>
      </c>
      <c r="T52">
        <f t="shared" si="5"/>
        <v>40.782182406660141</v>
      </c>
      <c r="U52">
        <v>0.61</v>
      </c>
      <c r="V52" s="1">
        <f t="shared" si="6"/>
        <v>4650.4961325061404</v>
      </c>
      <c r="W52" s="12">
        <v>2782.08</v>
      </c>
    </row>
    <row r="53" spans="1:23" x14ac:dyDescent="0.45">
      <c r="A53" t="s">
        <v>7</v>
      </c>
      <c r="B53" t="s">
        <v>28</v>
      </c>
      <c r="C53" t="s">
        <v>14</v>
      </c>
      <c r="D53" t="s">
        <v>10</v>
      </c>
      <c r="E53" t="s">
        <v>12</v>
      </c>
      <c r="F53">
        <v>0.27459815861735493</v>
      </c>
      <c r="G53">
        <v>30</v>
      </c>
      <c r="H53">
        <f t="shared" si="7"/>
        <v>3.7961434829652259E-2</v>
      </c>
      <c r="I53">
        <f t="shared" si="1"/>
        <v>2.0594861896301619</v>
      </c>
      <c r="J53">
        <f t="shared" si="2"/>
        <v>54.252063939940058</v>
      </c>
      <c r="M53" t="s">
        <v>7</v>
      </c>
      <c r="N53" t="s">
        <v>28</v>
      </c>
      <c r="O53" t="s">
        <v>133</v>
      </c>
      <c r="P53" t="s">
        <v>14</v>
      </c>
      <c r="Q53" t="s">
        <v>10</v>
      </c>
      <c r="R53">
        <f t="shared" si="8"/>
        <v>54.252063939940058</v>
      </c>
      <c r="S53">
        <f t="shared" si="9"/>
        <v>4.3802312159230743</v>
      </c>
      <c r="T53">
        <f t="shared" si="5"/>
        <v>8.0738517538654839E-2</v>
      </c>
      <c r="U53">
        <v>8.9999999999999998E-4</v>
      </c>
      <c r="V53" s="1">
        <f t="shared" si="6"/>
        <v>5.4027600175197477E-2</v>
      </c>
      <c r="W53" s="12">
        <v>0.197027917</v>
      </c>
    </row>
    <row r="54" spans="1:23" x14ac:dyDescent="0.45">
      <c r="A54" t="s">
        <v>7</v>
      </c>
      <c r="B54" t="s">
        <v>28</v>
      </c>
      <c r="C54" t="s">
        <v>14</v>
      </c>
      <c r="D54" t="s">
        <v>10</v>
      </c>
      <c r="E54" t="s">
        <v>12</v>
      </c>
      <c r="F54">
        <v>0.399475478504901</v>
      </c>
      <c r="G54">
        <v>30</v>
      </c>
      <c r="H54">
        <f t="shared" si="7"/>
        <v>3.7961434829652259E-2</v>
      </c>
      <c r="I54">
        <f t="shared" si="1"/>
        <v>2.9960660887867574</v>
      </c>
      <c r="J54">
        <f t="shared" si="2"/>
        <v>78.92394221217593</v>
      </c>
      <c r="M54" t="s">
        <v>7</v>
      </c>
      <c r="N54" t="s">
        <v>28</v>
      </c>
      <c r="O54" t="s">
        <v>133</v>
      </c>
      <c r="P54" t="s">
        <v>14</v>
      </c>
      <c r="Q54" t="s">
        <v>10</v>
      </c>
      <c r="R54">
        <f t="shared" si="8"/>
        <v>78.92394221217593</v>
      </c>
      <c r="S54">
        <f t="shared" si="9"/>
        <v>5.4327464017299434</v>
      </c>
      <c r="T54">
        <f t="shared" si="5"/>
        <v>6.8835213364339662E-2</v>
      </c>
      <c r="U54">
        <v>8.9999999999999998E-4</v>
      </c>
      <c r="V54" s="1">
        <f t="shared" si="6"/>
        <v>4.6102437769021481E-2</v>
      </c>
      <c r="W54" s="12">
        <v>0.197027917</v>
      </c>
    </row>
    <row r="55" spans="1:23" x14ac:dyDescent="0.45">
      <c r="A55" t="s">
        <v>7</v>
      </c>
      <c r="B55" t="s">
        <v>28</v>
      </c>
      <c r="C55" t="s">
        <v>14</v>
      </c>
      <c r="D55" t="s">
        <v>10</v>
      </c>
      <c r="E55" t="s">
        <v>12</v>
      </c>
      <c r="F55">
        <v>0.4111978296896841</v>
      </c>
      <c r="G55">
        <v>30</v>
      </c>
      <c r="H55">
        <f t="shared" si="7"/>
        <v>3.7961434829652259E-2</v>
      </c>
      <c r="I55">
        <f t="shared" si="1"/>
        <v>3.083983722672631</v>
      </c>
      <c r="J55">
        <f t="shared" si="2"/>
        <v>81.23991457413733</v>
      </c>
      <c r="M55" t="s">
        <v>7</v>
      </c>
      <c r="N55" t="s">
        <v>28</v>
      </c>
      <c r="O55" t="s">
        <v>133</v>
      </c>
      <c r="P55" t="s">
        <v>14</v>
      </c>
      <c r="Q55" t="s">
        <v>10</v>
      </c>
      <c r="R55">
        <f t="shared" si="8"/>
        <v>81.23991457413733</v>
      </c>
      <c r="S55">
        <f t="shared" si="9"/>
        <v>5.3364715379135346</v>
      </c>
      <c r="T55">
        <f t="shared" si="5"/>
        <v>6.5687803413968585E-2</v>
      </c>
      <c r="U55">
        <v>8.9999999999999998E-4</v>
      </c>
      <c r="V55" s="1">
        <f t="shared" si="6"/>
        <v>4.4004597766307878E-2</v>
      </c>
      <c r="W55" s="12">
        <v>0.197027917</v>
      </c>
    </row>
    <row r="56" spans="1:23" x14ac:dyDescent="0.45">
      <c r="A56" t="s">
        <v>7</v>
      </c>
      <c r="B56" t="s">
        <v>28</v>
      </c>
      <c r="C56" t="s">
        <v>14</v>
      </c>
      <c r="D56" t="s">
        <v>10</v>
      </c>
      <c r="E56" t="s">
        <v>12</v>
      </c>
      <c r="F56">
        <v>0.39648582984974967</v>
      </c>
      <c r="G56">
        <v>30</v>
      </c>
      <c r="H56">
        <f t="shared" si="7"/>
        <v>3.7961434829652259E-2</v>
      </c>
      <c r="I56">
        <f t="shared" si="1"/>
        <v>2.9736437238731224</v>
      </c>
      <c r="J56">
        <f t="shared" si="2"/>
        <v>78.333280531071068</v>
      </c>
      <c r="M56" t="s">
        <v>7</v>
      </c>
      <c r="N56" t="s">
        <v>28</v>
      </c>
      <c r="O56" t="s">
        <v>133</v>
      </c>
      <c r="P56" t="s">
        <v>14</v>
      </c>
      <c r="Q56" t="s">
        <v>10</v>
      </c>
      <c r="R56">
        <f t="shared" si="8"/>
        <v>78.333280531071068</v>
      </c>
      <c r="S56">
        <f t="shared" si="9"/>
        <v>4.7764629796003666</v>
      </c>
      <c r="T56">
        <f t="shared" si="5"/>
        <v>6.0976164246124891E-2</v>
      </c>
      <c r="U56">
        <v>8.9999999999999998E-4</v>
      </c>
      <c r="V56" s="1">
        <f t="shared" si="6"/>
        <v>4.0862345585946057E-2</v>
      </c>
      <c r="W56" s="12">
        <v>0.197027917</v>
      </c>
    </row>
    <row r="57" spans="1:23" x14ac:dyDescent="0.45">
      <c r="A57" t="s">
        <v>7</v>
      </c>
      <c r="B57" t="s">
        <v>29</v>
      </c>
      <c r="C57" t="s">
        <v>14</v>
      </c>
      <c r="D57" t="s">
        <v>10</v>
      </c>
      <c r="E57" t="s">
        <v>12</v>
      </c>
      <c r="F57">
        <v>6.4340842761141465E-2</v>
      </c>
      <c r="G57">
        <v>30</v>
      </c>
      <c r="H57">
        <f t="shared" si="7"/>
        <v>3.7961434829652259E-2</v>
      </c>
      <c r="I57">
        <f t="shared" si="1"/>
        <v>0.48255632070856103</v>
      </c>
      <c r="J57">
        <f t="shared" si="2"/>
        <v>12.711751356975286</v>
      </c>
      <c r="M57" t="s">
        <v>7</v>
      </c>
      <c r="N57" t="s">
        <v>29</v>
      </c>
      <c r="O57" t="s">
        <v>133</v>
      </c>
      <c r="P57" t="s">
        <v>14</v>
      </c>
      <c r="Q57" t="s">
        <v>10</v>
      </c>
      <c r="R57">
        <f t="shared" si="8"/>
        <v>12.711751356975286</v>
      </c>
      <c r="S57">
        <f t="shared" si="9"/>
        <v>5.1123789237028028</v>
      </c>
      <c r="T57">
        <f t="shared" si="5"/>
        <v>0.40217738532916636</v>
      </c>
      <c r="U57">
        <v>4.3999999999999997E-2</v>
      </c>
      <c r="V57" s="1">
        <f t="shared" si="6"/>
        <v>12.854912636599559</v>
      </c>
      <c r="W57" s="12">
        <v>156.11707317073171</v>
      </c>
    </row>
    <row r="58" spans="1:23" x14ac:dyDescent="0.45">
      <c r="A58" t="s">
        <v>7</v>
      </c>
      <c r="B58" t="s">
        <v>29</v>
      </c>
      <c r="C58" t="s">
        <v>14</v>
      </c>
      <c r="D58" t="s">
        <v>10</v>
      </c>
      <c r="E58" t="s">
        <v>12</v>
      </c>
      <c r="F58">
        <v>0.10292952063904262</v>
      </c>
      <c r="G58">
        <v>30</v>
      </c>
      <c r="H58">
        <f t="shared" si="7"/>
        <v>3.7961434829652259E-2</v>
      </c>
      <c r="I58">
        <f t="shared" si="1"/>
        <v>0.77197140479281967</v>
      </c>
      <c r="J58">
        <f t="shared" si="2"/>
        <v>20.335675093867131</v>
      </c>
      <c r="M58" t="s">
        <v>7</v>
      </c>
      <c r="N58" t="s">
        <v>29</v>
      </c>
      <c r="O58" t="s">
        <v>133</v>
      </c>
      <c r="P58" t="s">
        <v>14</v>
      </c>
      <c r="Q58" t="s">
        <v>10</v>
      </c>
      <c r="R58">
        <f t="shared" si="8"/>
        <v>20.335675093867131</v>
      </c>
      <c r="S58">
        <f t="shared" si="9"/>
        <v>5.0569139596493722</v>
      </c>
      <c r="T58">
        <f t="shared" si="5"/>
        <v>0.24867204734080578</v>
      </c>
      <c r="U58">
        <v>4.3999999999999997E-2</v>
      </c>
      <c r="V58" s="1">
        <f t="shared" si="6"/>
        <v>8.0365465153745408</v>
      </c>
      <c r="W58" s="12">
        <v>156.11707317073171</v>
      </c>
    </row>
    <row r="59" spans="1:23" x14ac:dyDescent="0.45">
      <c r="A59" t="s">
        <v>7</v>
      </c>
      <c r="B59" t="s">
        <v>29</v>
      </c>
      <c r="C59" t="s">
        <v>14</v>
      </c>
      <c r="D59" t="s">
        <v>10</v>
      </c>
      <c r="E59" t="s">
        <v>12</v>
      </c>
      <c r="F59">
        <v>7.7215036081408742E-2</v>
      </c>
      <c r="G59">
        <v>30</v>
      </c>
      <c r="H59">
        <f t="shared" si="7"/>
        <v>3.7961434829652259E-2</v>
      </c>
      <c r="I59">
        <f t="shared" si="1"/>
        <v>0.57911277061056554</v>
      </c>
      <c r="J59">
        <f t="shared" si="2"/>
        <v>15.255291935335691</v>
      </c>
      <c r="M59" t="s">
        <v>7</v>
      </c>
      <c r="N59" t="s">
        <v>29</v>
      </c>
      <c r="O59" t="s">
        <v>133</v>
      </c>
      <c r="P59" t="s">
        <v>14</v>
      </c>
      <c r="Q59" t="s">
        <v>10</v>
      </c>
      <c r="R59">
        <f t="shared" si="8"/>
        <v>15.255291935335691</v>
      </c>
      <c r="S59">
        <f t="shared" si="9"/>
        <v>4.9045161964147876</v>
      </c>
      <c r="T59">
        <f t="shared" si="5"/>
        <v>0.321496056398272</v>
      </c>
      <c r="U59">
        <v>4.3999999999999997E-2</v>
      </c>
      <c r="V59" s="1">
        <f t="shared" si="6"/>
        <v>10.335670693579688</v>
      </c>
      <c r="W59" s="12">
        <v>156.11707317073171</v>
      </c>
    </row>
    <row r="60" spans="1:23" x14ac:dyDescent="0.45">
      <c r="A60" t="s">
        <v>7</v>
      </c>
      <c r="B60" t="s">
        <v>29</v>
      </c>
      <c r="C60" t="s">
        <v>14</v>
      </c>
      <c r="D60" t="s">
        <v>10</v>
      </c>
      <c r="E60" t="s">
        <v>12</v>
      </c>
      <c r="F60">
        <v>0.11599729103353285</v>
      </c>
      <c r="G60">
        <v>30</v>
      </c>
      <c r="H60">
        <f t="shared" si="7"/>
        <v>3.7961434829652259E-2</v>
      </c>
      <c r="I60">
        <f t="shared" si="1"/>
        <v>0.86997968275149629</v>
      </c>
      <c r="J60">
        <f t="shared" si="2"/>
        <v>22.917460487345483</v>
      </c>
      <c r="M60" t="s">
        <v>7</v>
      </c>
      <c r="N60" t="s">
        <v>29</v>
      </c>
      <c r="O60" t="s">
        <v>133</v>
      </c>
      <c r="P60" t="s">
        <v>14</v>
      </c>
      <c r="Q60" t="s">
        <v>10</v>
      </c>
      <c r="R60">
        <f t="shared" si="8"/>
        <v>22.917460487345483</v>
      </c>
      <c r="S60">
        <f t="shared" si="9"/>
        <v>4.9081667857072837</v>
      </c>
      <c r="T60">
        <f t="shared" si="5"/>
        <v>0.21416713201785448</v>
      </c>
      <c r="U60">
        <v>4.3999999999999997E-2</v>
      </c>
      <c r="V60" s="1">
        <f t="shared" si="6"/>
        <v>6.9387230054546647</v>
      </c>
      <c r="W60" s="12">
        <v>156.11707317073171</v>
      </c>
    </row>
    <row r="61" spans="1:23" x14ac:dyDescent="0.45">
      <c r="A61" t="s">
        <v>7</v>
      </c>
      <c r="B61" t="s">
        <v>30</v>
      </c>
      <c r="C61" t="s">
        <v>14</v>
      </c>
      <c r="D61" t="s">
        <v>10</v>
      </c>
      <c r="E61" t="s">
        <v>12</v>
      </c>
      <c r="F61">
        <v>0.7361229005534542</v>
      </c>
      <c r="G61">
        <v>30</v>
      </c>
      <c r="H61">
        <f t="shared" si="7"/>
        <v>3.7961434829652259E-2</v>
      </c>
      <c r="I61">
        <f t="shared" si="1"/>
        <v>5.5209217541509066</v>
      </c>
      <c r="J61">
        <f t="shared" si="2"/>
        <v>145.43501263651999</v>
      </c>
      <c r="M61" t="s">
        <v>7</v>
      </c>
      <c r="N61" t="s">
        <v>30</v>
      </c>
      <c r="O61" t="s">
        <v>133</v>
      </c>
      <c r="P61" t="s">
        <v>14</v>
      </c>
      <c r="Q61" t="s">
        <v>10</v>
      </c>
      <c r="R61">
        <f t="shared" si="8"/>
        <v>145.43501263651999</v>
      </c>
      <c r="S61">
        <f t="shared" si="9"/>
        <v>4.8094768201290545</v>
      </c>
      <c r="T61">
        <f t="shared" si="5"/>
        <v>3.3069593992123419E-2</v>
      </c>
      <c r="U61">
        <v>1E-3</v>
      </c>
      <c r="V61" s="1">
        <f t="shared" si="6"/>
        <v>2.4673928472976937E-2</v>
      </c>
      <c r="W61" s="12">
        <v>8.8994381999999997E-2</v>
      </c>
    </row>
    <row r="62" spans="1:23" x14ac:dyDescent="0.45">
      <c r="A62" t="s">
        <v>7</v>
      </c>
      <c r="B62" t="s">
        <v>30</v>
      </c>
      <c r="C62" t="s">
        <v>14</v>
      </c>
      <c r="D62" t="s">
        <v>10</v>
      </c>
      <c r="E62" t="s">
        <v>12</v>
      </c>
      <c r="F62">
        <v>1.2355352664026151</v>
      </c>
      <c r="G62">
        <v>30</v>
      </c>
      <c r="H62">
        <f t="shared" si="7"/>
        <v>3.7961434829652259E-2</v>
      </c>
      <c r="I62">
        <f t="shared" si="1"/>
        <v>9.2665144980196139</v>
      </c>
      <c r="J62">
        <f t="shared" si="2"/>
        <v>244.10337858940457</v>
      </c>
      <c r="M62" t="s">
        <v>7</v>
      </c>
      <c r="N62" t="s">
        <v>30</v>
      </c>
      <c r="O62" t="s">
        <v>133</v>
      </c>
      <c r="P62" t="s">
        <v>14</v>
      </c>
      <c r="Q62" t="s">
        <v>10</v>
      </c>
      <c r="R62">
        <f t="shared" si="8"/>
        <v>244.10337858940457</v>
      </c>
      <c r="S62">
        <f t="shared" si="9"/>
        <v>5.0198874332547465</v>
      </c>
      <c r="T62">
        <f t="shared" si="5"/>
        <v>2.0564596288109867E-2</v>
      </c>
      <c r="U62">
        <v>1E-3</v>
      </c>
      <c r="V62" s="1">
        <f t="shared" si="6"/>
        <v>1.5357781037638863E-2</v>
      </c>
      <c r="W62" s="12">
        <v>8.8994381999999997E-2</v>
      </c>
    </row>
    <row r="63" spans="1:23" x14ac:dyDescent="0.45">
      <c r="A63" t="s">
        <v>7</v>
      </c>
      <c r="B63" t="s">
        <v>30</v>
      </c>
      <c r="C63" t="s">
        <v>14</v>
      </c>
      <c r="D63" t="s">
        <v>10</v>
      </c>
      <c r="E63" t="s">
        <v>12</v>
      </c>
      <c r="F63">
        <v>1.3887076568910772</v>
      </c>
      <c r="G63">
        <v>30</v>
      </c>
      <c r="H63">
        <f t="shared" si="7"/>
        <v>3.7961434829652259E-2</v>
      </c>
      <c r="I63">
        <f t="shared" si="1"/>
        <v>10.41530742668308</v>
      </c>
      <c r="J63">
        <f t="shared" si="2"/>
        <v>274.36548363939932</v>
      </c>
      <c r="M63" t="s">
        <v>7</v>
      </c>
      <c r="N63" t="s">
        <v>30</v>
      </c>
      <c r="O63" t="s">
        <v>133</v>
      </c>
      <c r="P63" t="s">
        <v>14</v>
      </c>
      <c r="Q63" t="s">
        <v>10</v>
      </c>
      <c r="R63">
        <f t="shared" si="8"/>
        <v>274.36548363939932</v>
      </c>
      <c r="S63">
        <f t="shared" si="9"/>
        <v>5.0919841351819999</v>
      </c>
      <c r="T63">
        <f t="shared" si="5"/>
        <v>1.8559128020179224E-2</v>
      </c>
      <c r="U63">
        <v>1E-3</v>
      </c>
      <c r="V63" s="1">
        <f t="shared" si="6"/>
        <v>1.3862126219999833E-2</v>
      </c>
      <c r="W63" s="12">
        <v>8.8994381999999997E-2</v>
      </c>
    </row>
    <row r="64" spans="1:23" x14ac:dyDescent="0.45">
      <c r="A64" t="s">
        <v>7</v>
      </c>
      <c r="B64" t="s">
        <v>30</v>
      </c>
      <c r="C64" t="s">
        <v>14</v>
      </c>
      <c r="D64" t="s">
        <v>10</v>
      </c>
      <c r="E64" t="s">
        <v>12</v>
      </c>
      <c r="F64">
        <v>1.0680270271215848</v>
      </c>
      <c r="G64">
        <v>30</v>
      </c>
      <c r="H64">
        <f t="shared" si="7"/>
        <v>3.7961434829652259E-2</v>
      </c>
      <c r="I64">
        <f t="shared" si="1"/>
        <v>8.0102027034118866</v>
      </c>
      <c r="J64">
        <f t="shared" si="2"/>
        <v>211.00895525569004</v>
      </c>
      <c r="M64" t="s">
        <v>7</v>
      </c>
      <c r="N64" t="s">
        <v>30</v>
      </c>
      <c r="O64" t="s">
        <v>133</v>
      </c>
      <c r="P64" t="s">
        <v>14</v>
      </c>
      <c r="Q64" t="s">
        <v>10</v>
      </c>
      <c r="R64">
        <f t="shared" si="8"/>
        <v>211.00895525569004</v>
      </c>
      <c r="S64">
        <f t="shared" si="9"/>
        <v>4.8572319688857597</v>
      </c>
      <c r="T64">
        <f t="shared" si="5"/>
        <v>2.301907974948272E-2</v>
      </c>
      <c r="U64">
        <v>1E-3</v>
      </c>
      <c r="V64" s="1">
        <f t="shared" si="6"/>
        <v>1.718770640376166E-2</v>
      </c>
      <c r="W64" s="12">
        <v>8.8994381999999997E-2</v>
      </c>
    </row>
    <row r="65" spans="1:23" x14ac:dyDescent="0.45">
      <c r="A65" t="s">
        <v>7</v>
      </c>
      <c r="B65" t="s">
        <v>31</v>
      </c>
      <c r="C65" t="s">
        <v>14</v>
      </c>
      <c r="D65" t="s">
        <v>10</v>
      </c>
      <c r="E65" t="s">
        <v>12</v>
      </c>
      <c r="F65">
        <v>77.566606457067337</v>
      </c>
      <c r="G65">
        <v>30</v>
      </c>
      <c r="H65">
        <f t="shared" si="7"/>
        <v>3.7961434829652259E-2</v>
      </c>
      <c r="I65">
        <f t="shared" si="1"/>
        <v>581.74954842800503</v>
      </c>
      <c r="J65">
        <f t="shared" si="2"/>
        <v>15324.751317713406</v>
      </c>
      <c r="M65" t="s">
        <v>7</v>
      </c>
      <c r="N65" t="s">
        <v>31</v>
      </c>
      <c r="O65" t="s">
        <v>133</v>
      </c>
      <c r="P65" t="s">
        <v>14</v>
      </c>
      <c r="Q65" t="s">
        <v>10</v>
      </c>
      <c r="R65">
        <f t="shared" si="8"/>
        <v>15324.751317713406</v>
      </c>
      <c r="S65">
        <f t="shared" si="9"/>
        <v>3.2920388718803845E-2</v>
      </c>
      <c r="T65">
        <f t="shared" si="5"/>
        <v>2.1481842045131384E-6</v>
      </c>
      <c r="U65">
        <v>1.1599999999999999E-2</v>
      </c>
      <c r="V65" s="1">
        <f t="shared" si="6"/>
        <v>1.8637790452554558E-5</v>
      </c>
      <c r="W65" s="12">
        <v>1.4999999999999999E-2</v>
      </c>
    </row>
    <row r="66" spans="1:23" x14ac:dyDescent="0.45">
      <c r="A66" t="s">
        <v>7</v>
      </c>
      <c r="B66" t="s">
        <v>31</v>
      </c>
      <c r="C66" t="s">
        <v>14</v>
      </c>
      <c r="D66" t="s">
        <v>10</v>
      </c>
      <c r="E66" t="s">
        <v>12</v>
      </c>
      <c r="F66">
        <v>105.15427564207691</v>
      </c>
      <c r="G66">
        <v>30</v>
      </c>
      <c r="H66">
        <f t="shared" ref="H66:H88" si="10">(4/3)*PI()*(6.5^3)*0.000000001*33000</f>
        <v>3.7961434829652259E-2</v>
      </c>
      <c r="I66">
        <f t="shared" si="1"/>
        <v>788.65706731557691</v>
      </c>
      <c r="J66">
        <f t="shared" ref="J66:J129" si="11">I66/H66</f>
        <v>20775.217555779655</v>
      </c>
      <c r="M66" t="s">
        <v>7</v>
      </c>
      <c r="N66" t="s">
        <v>31</v>
      </c>
      <c r="O66" t="s">
        <v>133</v>
      </c>
      <c r="P66" t="s">
        <v>14</v>
      </c>
      <c r="Q66" t="s">
        <v>10</v>
      </c>
      <c r="R66">
        <f t="shared" ref="R66:R88" si="12">J66</f>
        <v>20775.217555779655</v>
      </c>
      <c r="S66">
        <f t="shared" ref="S66:S88" si="13">J153</f>
        <v>8.8456242762854451E-2</v>
      </c>
      <c r="T66">
        <f t="shared" si="5"/>
        <v>4.2577769655291028E-6</v>
      </c>
      <c r="U66">
        <v>1.1599999999999999E-2</v>
      </c>
      <c r="V66" s="1">
        <f t="shared" si="6"/>
        <v>3.6940753214616914E-5</v>
      </c>
      <c r="W66" s="12">
        <v>1.4999999999999999E-2</v>
      </c>
    </row>
    <row r="67" spans="1:23" x14ac:dyDescent="0.45">
      <c r="A67" t="s">
        <v>7</v>
      </c>
      <c r="B67" t="s">
        <v>31</v>
      </c>
      <c r="C67" t="s">
        <v>14</v>
      </c>
      <c r="D67" t="s">
        <v>10</v>
      </c>
      <c r="E67" t="s">
        <v>12</v>
      </c>
      <c r="F67">
        <v>108.35063216782447</v>
      </c>
      <c r="G67">
        <v>30</v>
      </c>
      <c r="H67">
        <f t="shared" si="10"/>
        <v>3.7961434829652259E-2</v>
      </c>
      <c r="I67">
        <f t="shared" ref="I67:I130" si="14">F67*750/100</f>
        <v>812.62974125868345</v>
      </c>
      <c r="J67">
        <f t="shared" si="11"/>
        <v>21406.718289371031</v>
      </c>
      <c r="M67" t="s">
        <v>7</v>
      </c>
      <c r="N67" t="s">
        <v>31</v>
      </c>
      <c r="O67" t="s">
        <v>133</v>
      </c>
      <c r="P67" t="s">
        <v>14</v>
      </c>
      <c r="Q67" t="s">
        <v>10</v>
      </c>
      <c r="R67">
        <f t="shared" si="12"/>
        <v>21406.718289371031</v>
      </c>
      <c r="S67">
        <f t="shared" si="13"/>
        <v>0.19080248530508442</v>
      </c>
      <c r="T67">
        <f t="shared" ref="T67:T130" si="15">S67/R67</f>
        <v>8.9132057854857003E-6</v>
      </c>
      <c r="U67">
        <v>1.1599999999999999E-2</v>
      </c>
      <c r="V67" s="1">
        <f t="shared" ref="V67:V130" si="16">U67*($Y$1*($Y$2*T67)/($Y$2*T67+($Y$1-$Y$2)))/70</f>
        <v>7.7331533601467735E-5</v>
      </c>
      <c r="W67" s="12">
        <v>1.4999999999999999E-2</v>
      </c>
    </row>
    <row r="68" spans="1:23" x14ac:dyDescent="0.45">
      <c r="A68" t="s">
        <v>7</v>
      </c>
      <c r="B68" t="s">
        <v>31</v>
      </c>
      <c r="C68" t="s">
        <v>14</v>
      </c>
      <c r="D68" t="s">
        <v>10</v>
      </c>
      <c r="E68" t="s">
        <v>12</v>
      </c>
      <c r="F68">
        <v>100.91195290681408</v>
      </c>
      <c r="G68">
        <v>30</v>
      </c>
      <c r="H68">
        <f t="shared" si="10"/>
        <v>3.7961434829652259E-2</v>
      </c>
      <c r="I68">
        <f t="shared" si="14"/>
        <v>756.83964680110557</v>
      </c>
      <c r="J68">
        <f t="shared" si="11"/>
        <v>19937.066399026797</v>
      </c>
      <c r="M68" t="s">
        <v>7</v>
      </c>
      <c r="N68" t="s">
        <v>31</v>
      </c>
      <c r="O68" t="s">
        <v>133</v>
      </c>
      <c r="P68" t="s">
        <v>14</v>
      </c>
      <c r="Q68" t="s">
        <v>10</v>
      </c>
      <c r="R68">
        <f t="shared" si="12"/>
        <v>19937.066399026797</v>
      </c>
      <c r="S68">
        <f t="shared" si="13"/>
        <v>8.8647524524117824E-2</v>
      </c>
      <c r="T68">
        <f t="shared" si="15"/>
        <v>4.4463675221769359E-6</v>
      </c>
      <c r="U68">
        <v>1.1599999999999999E-2</v>
      </c>
      <c r="V68" s="1">
        <f t="shared" si="16"/>
        <v>3.8576976762426913E-5</v>
      </c>
      <c r="W68" s="12">
        <v>1.4999999999999999E-2</v>
      </c>
    </row>
    <row r="69" spans="1:23" x14ac:dyDescent="0.45">
      <c r="A69" t="s">
        <v>7</v>
      </c>
      <c r="B69" t="s">
        <v>32</v>
      </c>
      <c r="C69" t="s">
        <v>14</v>
      </c>
      <c r="D69" t="s">
        <v>10</v>
      </c>
      <c r="E69" t="s">
        <v>12</v>
      </c>
      <c r="F69">
        <v>23.324243973741591</v>
      </c>
      <c r="G69">
        <v>30</v>
      </c>
      <c r="H69">
        <f t="shared" si="10"/>
        <v>3.7961434829652259E-2</v>
      </c>
      <c r="I69">
        <f t="shared" si="14"/>
        <v>174.93182980306193</v>
      </c>
      <c r="J69">
        <f t="shared" si="11"/>
        <v>4608.1458877423674</v>
      </c>
      <c r="M69" t="s">
        <v>7</v>
      </c>
      <c r="N69" t="s">
        <v>32</v>
      </c>
      <c r="O69" t="s">
        <v>133</v>
      </c>
      <c r="P69" t="s">
        <v>14</v>
      </c>
      <c r="Q69" t="s">
        <v>10</v>
      </c>
      <c r="R69">
        <f t="shared" si="12"/>
        <v>4608.1458877423674</v>
      </c>
      <c r="S69">
        <f t="shared" si="13"/>
        <v>3.3743750659928353</v>
      </c>
      <c r="T69">
        <f t="shared" si="15"/>
        <v>7.322630724362801E-4</v>
      </c>
      <c r="U69">
        <v>4.8999999999999998E-3</v>
      </c>
      <c r="V69" s="1">
        <f t="shared" si="16"/>
        <v>2.6835197612945206E-3</v>
      </c>
      <c r="W69" s="12">
        <v>1.7435596000000001E-2</v>
      </c>
    </row>
    <row r="70" spans="1:23" x14ac:dyDescent="0.45">
      <c r="A70" t="s">
        <v>7</v>
      </c>
      <c r="B70" t="s">
        <v>32</v>
      </c>
      <c r="C70" t="s">
        <v>14</v>
      </c>
      <c r="D70" t="s">
        <v>10</v>
      </c>
      <c r="E70" t="s">
        <v>12</v>
      </c>
      <c r="F70">
        <v>31.241389281289845</v>
      </c>
      <c r="G70">
        <v>30</v>
      </c>
      <c r="H70">
        <f t="shared" si="10"/>
        <v>3.7961434829652259E-2</v>
      </c>
      <c r="I70">
        <f t="shared" si="14"/>
        <v>234.31041960967386</v>
      </c>
      <c r="J70">
        <f t="shared" si="11"/>
        <v>6172.3278021791311</v>
      </c>
      <c r="M70" t="s">
        <v>7</v>
      </c>
      <c r="N70" t="s">
        <v>32</v>
      </c>
      <c r="O70" t="s">
        <v>133</v>
      </c>
      <c r="P70" t="s">
        <v>14</v>
      </c>
      <c r="Q70" t="s">
        <v>10</v>
      </c>
      <c r="R70">
        <f t="shared" si="12"/>
        <v>6172.3278021791311</v>
      </c>
      <c r="S70">
        <f t="shared" si="13"/>
        <v>3.748883537107754</v>
      </c>
      <c r="T70">
        <f t="shared" si="15"/>
        <v>6.0736948154053257E-4</v>
      </c>
      <c r="U70">
        <v>4.8999999999999998E-3</v>
      </c>
      <c r="V70" s="1">
        <f t="shared" si="16"/>
        <v>2.2258434790082232E-3</v>
      </c>
      <c r="W70" s="12">
        <v>1.7435596000000001E-2</v>
      </c>
    </row>
    <row r="71" spans="1:23" x14ac:dyDescent="0.45">
      <c r="A71" t="s">
        <v>7</v>
      </c>
      <c r="B71" t="s">
        <v>32</v>
      </c>
      <c r="C71" t="s">
        <v>14</v>
      </c>
      <c r="D71" t="s">
        <v>10</v>
      </c>
      <c r="E71" t="s">
        <v>12</v>
      </c>
      <c r="F71">
        <v>40.512997589107769</v>
      </c>
      <c r="G71">
        <v>30</v>
      </c>
      <c r="H71">
        <f t="shared" si="10"/>
        <v>3.7961434829652259E-2</v>
      </c>
      <c r="I71">
        <f t="shared" si="14"/>
        <v>303.84748191830823</v>
      </c>
      <c r="J71">
        <f t="shared" si="11"/>
        <v>8004.1095201430135</v>
      </c>
      <c r="M71" t="s">
        <v>7</v>
      </c>
      <c r="N71" t="s">
        <v>32</v>
      </c>
      <c r="O71" t="s">
        <v>133</v>
      </c>
      <c r="P71" t="s">
        <v>14</v>
      </c>
      <c r="Q71" t="s">
        <v>10</v>
      </c>
      <c r="R71">
        <f t="shared" si="12"/>
        <v>8004.1095201430135</v>
      </c>
      <c r="S71">
        <f t="shared" si="13"/>
        <v>3.2141846922050759</v>
      </c>
      <c r="T71">
        <f t="shared" si="15"/>
        <v>4.015668056660532E-4</v>
      </c>
      <c r="U71">
        <v>4.8999999999999998E-3</v>
      </c>
      <c r="V71" s="1">
        <f t="shared" si="16"/>
        <v>1.4716550941506941E-3</v>
      </c>
      <c r="W71" s="12">
        <v>1.7435596000000001E-2</v>
      </c>
    </row>
    <row r="72" spans="1:23" x14ac:dyDescent="0.45">
      <c r="A72" t="s">
        <v>7</v>
      </c>
      <c r="B72" t="s">
        <v>32</v>
      </c>
      <c r="C72" t="s">
        <v>14</v>
      </c>
      <c r="D72" t="s">
        <v>10</v>
      </c>
      <c r="E72" t="s">
        <v>12</v>
      </c>
      <c r="F72">
        <v>40.510149672047582</v>
      </c>
      <c r="G72">
        <v>30</v>
      </c>
      <c r="H72">
        <f t="shared" si="10"/>
        <v>3.7961434829652259E-2</v>
      </c>
      <c r="I72">
        <f t="shared" si="14"/>
        <v>303.82612254035689</v>
      </c>
      <c r="J72">
        <f t="shared" si="11"/>
        <v>8003.5468602212486</v>
      </c>
      <c r="M72" t="s">
        <v>7</v>
      </c>
      <c r="N72" t="s">
        <v>32</v>
      </c>
      <c r="O72" t="s">
        <v>133</v>
      </c>
      <c r="P72" t="s">
        <v>14</v>
      </c>
      <c r="Q72" t="s">
        <v>10</v>
      </c>
      <c r="R72">
        <f t="shared" si="12"/>
        <v>8003.5468602212486</v>
      </c>
      <c r="S72">
        <f t="shared" si="13"/>
        <v>2.8831176788849984</v>
      </c>
      <c r="T72">
        <f t="shared" si="15"/>
        <v>3.6022999917880133E-4</v>
      </c>
      <c r="U72">
        <v>4.8999999999999998E-3</v>
      </c>
      <c r="V72" s="1">
        <f t="shared" si="16"/>
        <v>1.3201686951985912E-3</v>
      </c>
      <c r="W72" s="12">
        <v>1.7435596000000001E-2</v>
      </c>
    </row>
    <row r="73" spans="1:23" x14ac:dyDescent="0.45">
      <c r="A73" t="s">
        <v>7</v>
      </c>
      <c r="B73" t="s">
        <v>33</v>
      </c>
      <c r="C73" t="s">
        <v>14</v>
      </c>
      <c r="D73" t="s">
        <v>10</v>
      </c>
      <c r="E73" t="s">
        <v>12</v>
      </c>
      <c r="F73">
        <v>37.280459743657879</v>
      </c>
      <c r="G73">
        <v>30</v>
      </c>
      <c r="H73">
        <f t="shared" si="10"/>
        <v>3.7961434829652259E-2</v>
      </c>
      <c r="I73">
        <f t="shared" si="14"/>
        <v>279.60344807743405</v>
      </c>
      <c r="J73">
        <f t="shared" si="11"/>
        <v>7365.4604819897777</v>
      </c>
      <c r="M73" t="s">
        <v>7</v>
      </c>
      <c r="N73" t="s">
        <v>33</v>
      </c>
      <c r="O73" t="s">
        <v>133</v>
      </c>
      <c r="P73" t="s">
        <v>14</v>
      </c>
      <c r="Q73" t="s">
        <v>10</v>
      </c>
      <c r="R73">
        <f t="shared" si="12"/>
        <v>7365.4604819897777</v>
      </c>
      <c r="S73">
        <f t="shared" si="13"/>
        <v>2.4155603743896834</v>
      </c>
      <c r="T73">
        <f t="shared" si="15"/>
        <v>3.2795782155050274E-4</v>
      </c>
      <c r="U73">
        <v>2.7000000000000001E-3</v>
      </c>
      <c r="V73" s="1">
        <f t="shared" si="16"/>
        <v>6.6227179797144161E-4</v>
      </c>
      <c r="W73" s="12">
        <v>2.6551835999999999E-2</v>
      </c>
    </row>
    <row r="74" spans="1:23" x14ac:dyDescent="0.45">
      <c r="A74" t="s">
        <v>7</v>
      </c>
      <c r="B74" t="s">
        <v>33</v>
      </c>
      <c r="C74" t="s">
        <v>14</v>
      </c>
      <c r="D74" t="s">
        <v>10</v>
      </c>
      <c r="E74" t="s">
        <v>12</v>
      </c>
      <c r="F74">
        <v>40.254227638840369</v>
      </c>
      <c r="G74">
        <v>30</v>
      </c>
      <c r="H74">
        <f t="shared" si="10"/>
        <v>3.7961434829652259E-2</v>
      </c>
      <c r="I74">
        <f t="shared" si="14"/>
        <v>301.90670729130278</v>
      </c>
      <c r="J74">
        <f t="shared" si="11"/>
        <v>7952.9846183653426</v>
      </c>
      <c r="M74" t="s">
        <v>7</v>
      </c>
      <c r="N74" t="s">
        <v>33</v>
      </c>
      <c r="O74" t="s">
        <v>133</v>
      </c>
      <c r="P74" t="s">
        <v>14</v>
      </c>
      <c r="Q74" t="s">
        <v>10</v>
      </c>
      <c r="R74">
        <f t="shared" si="12"/>
        <v>7952.9846183653426</v>
      </c>
      <c r="S74">
        <f t="shared" si="13"/>
        <v>3.5378438575037627</v>
      </c>
      <c r="T74">
        <f t="shared" si="15"/>
        <v>4.4484480069709122E-4</v>
      </c>
      <c r="U74">
        <v>2.7000000000000001E-3</v>
      </c>
      <c r="V74" s="1">
        <f t="shared" si="16"/>
        <v>8.9830341806414432E-4</v>
      </c>
      <c r="W74" s="12">
        <v>2.6551835999999999E-2</v>
      </c>
    </row>
    <row r="75" spans="1:23" x14ac:dyDescent="0.45">
      <c r="A75" t="s">
        <v>7</v>
      </c>
      <c r="B75" t="s">
        <v>33</v>
      </c>
      <c r="C75" t="s">
        <v>14</v>
      </c>
      <c r="D75" t="s">
        <v>10</v>
      </c>
      <c r="E75" t="s">
        <v>12</v>
      </c>
      <c r="F75">
        <v>48.334661164589264</v>
      </c>
      <c r="G75">
        <v>30</v>
      </c>
      <c r="H75">
        <f t="shared" si="10"/>
        <v>3.7961434829652259E-2</v>
      </c>
      <c r="I75">
        <f t="shared" si="14"/>
        <v>362.50995873441951</v>
      </c>
      <c r="J75">
        <f t="shared" si="11"/>
        <v>9549.4272110931233</v>
      </c>
      <c r="M75" t="s">
        <v>7</v>
      </c>
      <c r="N75" t="s">
        <v>33</v>
      </c>
      <c r="O75" t="s">
        <v>133</v>
      </c>
      <c r="P75" t="s">
        <v>14</v>
      </c>
      <c r="Q75" t="s">
        <v>10</v>
      </c>
      <c r="R75">
        <f t="shared" si="12"/>
        <v>9549.4272110931233</v>
      </c>
      <c r="S75">
        <f t="shared" si="13"/>
        <v>2.9908065183506705</v>
      </c>
      <c r="T75">
        <f t="shared" si="15"/>
        <v>3.1319224203064141E-4</v>
      </c>
      <c r="U75">
        <v>2.7000000000000001E-3</v>
      </c>
      <c r="V75" s="1">
        <f t="shared" si="16"/>
        <v>6.3245515420639101E-4</v>
      </c>
      <c r="W75" s="12">
        <v>2.6551835999999999E-2</v>
      </c>
    </row>
    <row r="76" spans="1:23" x14ac:dyDescent="0.45">
      <c r="A76" t="s">
        <v>7</v>
      </c>
      <c r="B76" t="s">
        <v>33</v>
      </c>
      <c r="C76" t="s">
        <v>14</v>
      </c>
      <c r="D76" t="s">
        <v>10</v>
      </c>
      <c r="E76" t="s">
        <v>12</v>
      </c>
      <c r="F76">
        <v>40.332648885613892</v>
      </c>
      <c r="G76">
        <v>30</v>
      </c>
      <c r="H76">
        <f t="shared" si="10"/>
        <v>3.7961434829652259E-2</v>
      </c>
      <c r="I76">
        <f t="shared" si="14"/>
        <v>302.49486664210423</v>
      </c>
      <c r="J76">
        <f t="shared" si="11"/>
        <v>7968.4782200545496</v>
      </c>
      <c r="M76" t="s">
        <v>7</v>
      </c>
      <c r="N76" t="s">
        <v>33</v>
      </c>
      <c r="O76" t="s">
        <v>133</v>
      </c>
      <c r="P76" t="s">
        <v>14</v>
      </c>
      <c r="Q76" t="s">
        <v>10</v>
      </c>
      <c r="R76">
        <f t="shared" si="12"/>
        <v>7968.4782200545496</v>
      </c>
      <c r="S76">
        <f t="shared" si="13"/>
        <v>2.7456893781208112</v>
      </c>
      <c r="T76">
        <f t="shared" si="15"/>
        <v>3.4456885019910552E-4</v>
      </c>
      <c r="U76">
        <v>2.7000000000000001E-3</v>
      </c>
      <c r="V76" s="1">
        <f t="shared" si="16"/>
        <v>6.9581494333893898E-4</v>
      </c>
      <c r="W76" s="12">
        <v>2.6551835999999999E-2</v>
      </c>
    </row>
    <row r="77" spans="1:23" x14ac:dyDescent="0.45">
      <c r="A77" t="s">
        <v>7</v>
      </c>
      <c r="B77" t="s">
        <v>44</v>
      </c>
      <c r="C77" t="s">
        <v>14</v>
      </c>
      <c r="D77" t="s">
        <v>10</v>
      </c>
      <c r="E77" t="s">
        <v>12</v>
      </c>
      <c r="F77">
        <v>6.4689805433507495</v>
      </c>
      <c r="G77">
        <v>30</v>
      </c>
      <c r="H77">
        <f t="shared" si="10"/>
        <v>3.7961434829652259E-2</v>
      </c>
      <c r="I77">
        <f t="shared" si="14"/>
        <v>48.517354075130626</v>
      </c>
      <c r="J77">
        <f t="shared" si="11"/>
        <v>1278.0695538207892</v>
      </c>
      <c r="M77" t="s">
        <v>7</v>
      </c>
      <c r="N77" t="s">
        <v>44</v>
      </c>
      <c r="O77" t="s">
        <v>134</v>
      </c>
      <c r="P77" t="s">
        <v>14</v>
      </c>
      <c r="Q77" t="s">
        <v>10</v>
      </c>
      <c r="R77">
        <f t="shared" si="12"/>
        <v>1278.0695538207892</v>
      </c>
      <c r="S77">
        <f t="shared" si="13"/>
        <v>4.9537934479919468</v>
      </c>
      <c r="T77">
        <f t="shared" si="15"/>
        <v>3.8759967586917158E-3</v>
      </c>
      <c r="U77">
        <v>0.93</v>
      </c>
      <c r="V77" s="1">
        <f t="shared" si="16"/>
        <v>2.6953023397614504</v>
      </c>
      <c r="W77" s="12">
        <v>3888.0000000000005</v>
      </c>
    </row>
    <row r="78" spans="1:23" x14ac:dyDescent="0.45">
      <c r="A78" t="s">
        <v>7</v>
      </c>
      <c r="B78" t="s">
        <v>44</v>
      </c>
      <c r="C78" t="s">
        <v>14</v>
      </c>
      <c r="D78" t="s">
        <v>10</v>
      </c>
      <c r="E78" t="s">
        <v>12</v>
      </c>
      <c r="F78">
        <v>4.5526574302785336</v>
      </c>
      <c r="G78">
        <v>30</v>
      </c>
      <c r="H78">
        <f t="shared" si="10"/>
        <v>3.7961434829652259E-2</v>
      </c>
      <c r="I78">
        <f t="shared" si="14"/>
        <v>34.144930727089005</v>
      </c>
      <c r="J78">
        <f t="shared" si="11"/>
        <v>899.46364989391486</v>
      </c>
      <c r="M78" t="s">
        <v>7</v>
      </c>
      <c r="N78" t="s">
        <v>44</v>
      </c>
      <c r="O78" t="s">
        <v>134</v>
      </c>
      <c r="P78" t="s">
        <v>14</v>
      </c>
      <c r="Q78" t="s">
        <v>10</v>
      </c>
      <c r="R78">
        <f t="shared" si="12"/>
        <v>899.46364989391486</v>
      </c>
      <c r="S78">
        <f t="shared" si="13"/>
        <v>3.9182558270719974</v>
      </c>
      <c r="T78">
        <f t="shared" si="15"/>
        <v>4.3562136474710536E-3</v>
      </c>
      <c r="U78">
        <v>0.93</v>
      </c>
      <c r="V78" s="1">
        <f t="shared" si="16"/>
        <v>3.029130001335016</v>
      </c>
      <c r="W78" s="12">
        <v>3888.0000000000005</v>
      </c>
    </row>
    <row r="79" spans="1:23" x14ac:dyDescent="0.45">
      <c r="A79" t="s">
        <v>7</v>
      </c>
      <c r="B79" t="s">
        <v>44</v>
      </c>
      <c r="C79" t="s">
        <v>14</v>
      </c>
      <c r="D79" t="s">
        <v>10</v>
      </c>
      <c r="E79" t="s">
        <v>12</v>
      </c>
      <c r="F79">
        <v>5.4767311650835264</v>
      </c>
      <c r="G79">
        <v>30</v>
      </c>
      <c r="H79">
        <f t="shared" si="10"/>
        <v>3.7961434829652259E-2</v>
      </c>
      <c r="I79">
        <f t="shared" si="14"/>
        <v>41.075483738126451</v>
      </c>
      <c r="J79">
        <f t="shared" si="11"/>
        <v>1082.0319074462843</v>
      </c>
      <c r="M79" t="s">
        <v>7</v>
      </c>
      <c r="N79" t="s">
        <v>44</v>
      </c>
      <c r="O79" t="s">
        <v>134</v>
      </c>
      <c r="P79" t="s">
        <v>14</v>
      </c>
      <c r="Q79" t="s">
        <v>10</v>
      </c>
      <c r="R79">
        <f t="shared" si="12"/>
        <v>1082.0319074462843</v>
      </c>
      <c r="S79">
        <f t="shared" si="13"/>
        <v>4.9480813861209159</v>
      </c>
      <c r="T79">
        <f t="shared" si="15"/>
        <v>4.5729533039362384E-3</v>
      </c>
      <c r="U79">
        <v>0.93</v>
      </c>
      <c r="V79" s="1">
        <f t="shared" si="16"/>
        <v>3.1797910565870824</v>
      </c>
      <c r="W79" s="12">
        <v>3888.0000000000005</v>
      </c>
    </row>
    <row r="80" spans="1:23" x14ac:dyDescent="0.45">
      <c r="A80" t="s">
        <v>7</v>
      </c>
      <c r="B80" t="s">
        <v>44</v>
      </c>
      <c r="C80" t="s">
        <v>14</v>
      </c>
      <c r="D80" t="s">
        <v>10</v>
      </c>
      <c r="E80" t="s">
        <v>12</v>
      </c>
      <c r="F80">
        <v>3.80690181962387</v>
      </c>
      <c r="G80">
        <v>30</v>
      </c>
      <c r="H80">
        <f t="shared" si="10"/>
        <v>3.7961434829652259E-2</v>
      </c>
      <c r="I80">
        <f t="shared" si="14"/>
        <v>28.551763647179023</v>
      </c>
      <c r="J80">
        <f t="shared" si="11"/>
        <v>752.12551304506542</v>
      </c>
      <c r="M80" t="s">
        <v>7</v>
      </c>
      <c r="N80" t="s">
        <v>44</v>
      </c>
      <c r="O80" t="s">
        <v>134</v>
      </c>
      <c r="P80" t="s">
        <v>14</v>
      </c>
      <c r="Q80" t="s">
        <v>10</v>
      </c>
      <c r="R80">
        <f t="shared" si="12"/>
        <v>752.12551304506542</v>
      </c>
      <c r="S80">
        <f t="shared" si="13"/>
        <v>5.164605790898305</v>
      </c>
      <c r="T80">
        <f t="shared" si="15"/>
        <v>6.8666807618170175E-3</v>
      </c>
      <c r="U80">
        <v>0.93</v>
      </c>
      <c r="V80" s="1">
        <f t="shared" si="16"/>
        <v>4.7739229180124134</v>
      </c>
      <c r="W80" s="12">
        <v>3888.0000000000005</v>
      </c>
    </row>
    <row r="81" spans="1:23" x14ac:dyDescent="0.45">
      <c r="A81" t="s">
        <v>7</v>
      </c>
      <c r="B81" t="s">
        <v>45</v>
      </c>
      <c r="C81" t="s">
        <v>14</v>
      </c>
      <c r="D81" t="s">
        <v>10</v>
      </c>
      <c r="E81" t="s">
        <v>12</v>
      </c>
      <c r="F81">
        <v>4.770667589991253E-2</v>
      </c>
      <c r="G81">
        <v>30</v>
      </c>
      <c r="H81">
        <f t="shared" si="10"/>
        <v>3.7961434829652259E-2</v>
      </c>
      <c r="I81">
        <f t="shared" si="14"/>
        <v>0.35780006924934399</v>
      </c>
      <c r="J81">
        <f t="shared" si="11"/>
        <v>9.4253568352969861</v>
      </c>
      <c r="M81" t="s">
        <v>7</v>
      </c>
      <c r="N81" t="s">
        <v>45</v>
      </c>
      <c r="O81" t="s">
        <v>134</v>
      </c>
      <c r="P81" t="s">
        <v>14</v>
      </c>
      <c r="Q81" t="s">
        <v>10</v>
      </c>
      <c r="R81">
        <f t="shared" si="12"/>
        <v>9.4253568352969861</v>
      </c>
      <c r="S81">
        <f t="shared" si="13"/>
        <v>3.4490828261834174</v>
      </c>
      <c r="T81">
        <f t="shared" si="15"/>
        <v>0.36593657794121481</v>
      </c>
      <c r="U81">
        <v>4.3439999999999999E-2</v>
      </c>
      <c r="V81" s="1">
        <f t="shared" si="16"/>
        <v>11.577659959824224</v>
      </c>
      <c r="W81" s="12">
        <v>264</v>
      </c>
    </row>
    <row r="82" spans="1:23" x14ac:dyDescent="0.45">
      <c r="A82" t="s">
        <v>7</v>
      </c>
      <c r="B82" t="s">
        <v>45</v>
      </c>
      <c r="C82" t="s">
        <v>14</v>
      </c>
      <c r="D82" t="s">
        <v>10</v>
      </c>
      <c r="E82" t="s">
        <v>12</v>
      </c>
      <c r="F82">
        <v>8.1091267358229885E-2</v>
      </c>
      <c r="G82">
        <v>30</v>
      </c>
      <c r="H82">
        <f t="shared" si="10"/>
        <v>3.7961434829652259E-2</v>
      </c>
      <c r="I82">
        <f t="shared" si="14"/>
        <v>0.60818450518672418</v>
      </c>
      <c r="J82">
        <f t="shared" si="11"/>
        <v>16.021114794946104</v>
      </c>
      <c r="M82" t="s">
        <v>7</v>
      </c>
      <c r="N82" t="s">
        <v>45</v>
      </c>
      <c r="O82" t="s">
        <v>134</v>
      </c>
      <c r="P82" t="s">
        <v>14</v>
      </c>
      <c r="Q82" t="s">
        <v>10</v>
      </c>
      <c r="R82">
        <f t="shared" si="12"/>
        <v>16.021114794946104</v>
      </c>
      <c r="S82">
        <f t="shared" si="13"/>
        <v>5.355910928240835</v>
      </c>
      <c r="T82">
        <f t="shared" si="15"/>
        <v>0.33430326146407546</v>
      </c>
      <c r="U82">
        <v>4.3439999999999999E-2</v>
      </c>
      <c r="V82" s="1">
        <f t="shared" si="16"/>
        <v>10.60086052603739</v>
      </c>
      <c r="W82" s="12">
        <v>264</v>
      </c>
    </row>
    <row r="83" spans="1:23" x14ac:dyDescent="0.45">
      <c r="A83" t="s">
        <v>7</v>
      </c>
      <c r="B83" t="s">
        <v>45</v>
      </c>
      <c r="C83" t="s">
        <v>14</v>
      </c>
      <c r="D83" t="s">
        <v>10</v>
      </c>
      <c r="E83" t="s">
        <v>12</v>
      </c>
      <c r="F83">
        <v>8.2647709622009055E-2</v>
      </c>
      <c r="G83">
        <v>30</v>
      </c>
      <c r="H83">
        <f t="shared" si="10"/>
        <v>3.7961434829652259E-2</v>
      </c>
      <c r="I83">
        <f t="shared" si="14"/>
        <v>0.61985782216506791</v>
      </c>
      <c r="J83">
        <f t="shared" si="11"/>
        <v>16.328619425124771</v>
      </c>
      <c r="M83" t="s">
        <v>7</v>
      </c>
      <c r="N83" t="s">
        <v>45</v>
      </c>
      <c r="O83" t="s">
        <v>134</v>
      </c>
      <c r="P83" t="s">
        <v>14</v>
      </c>
      <c r="Q83" t="s">
        <v>10</v>
      </c>
      <c r="R83">
        <f t="shared" si="12"/>
        <v>16.328619425124771</v>
      </c>
      <c r="S83">
        <f t="shared" si="13"/>
        <v>5.6338259276730032</v>
      </c>
      <c r="T83">
        <f t="shared" si="15"/>
        <v>0.34502769529947286</v>
      </c>
      <c r="U83">
        <v>4.3439999999999999E-2</v>
      </c>
      <c r="V83" s="1">
        <f t="shared" si="16"/>
        <v>10.9325152708925</v>
      </c>
      <c r="W83" s="12">
        <v>264</v>
      </c>
    </row>
    <row r="84" spans="1:23" x14ac:dyDescent="0.45">
      <c r="A84" t="s">
        <v>7</v>
      </c>
      <c r="B84" t="s">
        <v>45</v>
      </c>
      <c r="C84" t="s">
        <v>14</v>
      </c>
      <c r="D84" t="s">
        <v>10</v>
      </c>
      <c r="E84" t="s">
        <v>12</v>
      </c>
      <c r="F84">
        <v>0.10830400767217378</v>
      </c>
      <c r="G84">
        <v>30</v>
      </c>
      <c r="H84">
        <f t="shared" si="10"/>
        <v>3.7961434829652259E-2</v>
      </c>
      <c r="I84">
        <f t="shared" si="14"/>
        <v>0.81228005754130339</v>
      </c>
      <c r="J84">
        <f t="shared" si="11"/>
        <v>21.397506737727916</v>
      </c>
      <c r="M84" t="s">
        <v>7</v>
      </c>
      <c r="N84" t="s">
        <v>45</v>
      </c>
      <c r="O84" t="s">
        <v>134</v>
      </c>
      <c r="P84" t="s">
        <v>14</v>
      </c>
      <c r="Q84" t="s">
        <v>10</v>
      </c>
      <c r="R84">
        <f t="shared" si="12"/>
        <v>21.397506737727916</v>
      </c>
      <c r="S84">
        <f t="shared" si="13"/>
        <v>5.5451928348751318</v>
      </c>
      <c r="T84">
        <f t="shared" si="15"/>
        <v>0.25915135360597369</v>
      </c>
      <c r="U84">
        <v>4.3439999999999999E-2</v>
      </c>
      <c r="V84" s="1">
        <f t="shared" si="16"/>
        <v>8.2623647176444166</v>
      </c>
      <c r="W84" s="12">
        <v>264</v>
      </c>
    </row>
    <row r="85" spans="1:23" x14ac:dyDescent="0.45">
      <c r="A85" t="s">
        <v>7</v>
      </c>
      <c r="B85" t="s">
        <v>46</v>
      </c>
      <c r="C85" t="s">
        <v>14</v>
      </c>
      <c r="D85" t="s">
        <v>10</v>
      </c>
      <c r="E85" t="s">
        <v>12</v>
      </c>
      <c r="F85">
        <v>0.66630033128039323</v>
      </c>
      <c r="G85">
        <v>30</v>
      </c>
      <c r="H85">
        <f t="shared" si="10"/>
        <v>3.7961434829652259E-2</v>
      </c>
      <c r="I85">
        <f t="shared" si="14"/>
        <v>4.9972524846029494</v>
      </c>
      <c r="J85">
        <f t="shared" si="11"/>
        <v>131.64024244677702</v>
      </c>
      <c r="M85" t="s">
        <v>7</v>
      </c>
      <c r="N85" t="s">
        <v>46</v>
      </c>
      <c r="O85" t="s">
        <v>134</v>
      </c>
      <c r="P85" t="s">
        <v>14</v>
      </c>
      <c r="Q85" t="s">
        <v>10</v>
      </c>
      <c r="R85">
        <f t="shared" si="12"/>
        <v>131.64024244677702</v>
      </c>
      <c r="S85">
        <f t="shared" si="13"/>
        <v>4.4683590258781702</v>
      </c>
      <c r="T85">
        <f t="shared" si="15"/>
        <v>3.3943716167833371E-2</v>
      </c>
      <c r="U85">
        <v>1.03E-2</v>
      </c>
      <c r="V85" s="1">
        <f t="shared" si="16"/>
        <v>0.26084239801064724</v>
      </c>
      <c r="W85" s="12">
        <v>280.8</v>
      </c>
    </row>
    <row r="86" spans="1:23" x14ac:dyDescent="0.45">
      <c r="A86" t="s">
        <v>7</v>
      </c>
      <c r="B86" t="s">
        <v>46</v>
      </c>
      <c r="C86" t="s">
        <v>14</v>
      </c>
      <c r="D86" t="s">
        <v>10</v>
      </c>
      <c r="E86" t="s">
        <v>12</v>
      </c>
      <c r="F86">
        <v>0.6796627477952264</v>
      </c>
      <c r="G86">
        <v>30</v>
      </c>
      <c r="H86">
        <f t="shared" si="10"/>
        <v>3.7961434829652259E-2</v>
      </c>
      <c r="I86">
        <f t="shared" si="14"/>
        <v>5.0974706084641976</v>
      </c>
      <c r="J86">
        <f t="shared" si="11"/>
        <v>134.28024075851013</v>
      </c>
      <c r="M86" t="s">
        <v>7</v>
      </c>
      <c r="N86" t="s">
        <v>46</v>
      </c>
      <c r="O86" t="s">
        <v>134</v>
      </c>
      <c r="P86" t="s">
        <v>14</v>
      </c>
      <c r="Q86" t="s">
        <v>10</v>
      </c>
      <c r="R86">
        <f t="shared" si="12"/>
        <v>134.28024075851013</v>
      </c>
      <c r="S86">
        <f t="shared" si="13"/>
        <v>5.1813562054958409</v>
      </c>
      <c r="T86">
        <f t="shared" si="15"/>
        <v>3.8586140270734266E-2</v>
      </c>
      <c r="U86">
        <v>1.03E-2</v>
      </c>
      <c r="V86" s="1">
        <f t="shared" si="16"/>
        <v>0.29641635942815414</v>
      </c>
      <c r="W86" s="12">
        <v>280.8</v>
      </c>
    </row>
    <row r="87" spans="1:23" x14ac:dyDescent="0.45">
      <c r="A87" t="s">
        <v>7</v>
      </c>
      <c r="B87" t="s">
        <v>46</v>
      </c>
      <c r="C87" t="s">
        <v>14</v>
      </c>
      <c r="D87" t="s">
        <v>10</v>
      </c>
      <c r="E87" t="s">
        <v>12</v>
      </c>
      <c r="F87">
        <v>0.81978042526986838</v>
      </c>
      <c r="G87">
        <v>30</v>
      </c>
      <c r="H87">
        <f t="shared" si="10"/>
        <v>3.7961434829652259E-2</v>
      </c>
      <c r="I87">
        <f t="shared" si="14"/>
        <v>6.1483531895240127</v>
      </c>
      <c r="J87">
        <f t="shared" si="11"/>
        <v>161.9631401477333</v>
      </c>
      <c r="M87" t="s">
        <v>7</v>
      </c>
      <c r="N87" t="s">
        <v>46</v>
      </c>
      <c r="O87" t="s">
        <v>134</v>
      </c>
      <c r="P87" t="s">
        <v>14</v>
      </c>
      <c r="Q87" t="s">
        <v>10</v>
      </c>
      <c r="R87">
        <f t="shared" si="12"/>
        <v>161.9631401477333</v>
      </c>
      <c r="S87">
        <f t="shared" si="13"/>
        <v>5.2926731585184346</v>
      </c>
      <c r="T87">
        <f t="shared" si="15"/>
        <v>3.2678257248474979E-2</v>
      </c>
      <c r="U87">
        <v>1.03E-2</v>
      </c>
      <c r="V87" s="1">
        <f t="shared" si="16"/>
        <v>0.25114123555029283</v>
      </c>
      <c r="W87" s="12">
        <v>280.8</v>
      </c>
    </row>
    <row r="88" spans="1:23" x14ac:dyDescent="0.45">
      <c r="A88" t="s">
        <v>7</v>
      </c>
      <c r="B88" t="s">
        <v>46</v>
      </c>
      <c r="C88" t="s">
        <v>14</v>
      </c>
      <c r="D88" t="s">
        <v>10</v>
      </c>
      <c r="E88" t="s">
        <v>12</v>
      </c>
      <c r="F88">
        <v>0.65940937768194985</v>
      </c>
      <c r="G88">
        <v>30</v>
      </c>
      <c r="H88">
        <f t="shared" si="10"/>
        <v>3.7961434829652259E-2</v>
      </c>
      <c r="I88">
        <f t="shared" si="14"/>
        <v>4.9455703326146239</v>
      </c>
      <c r="J88">
        <f t="shared" si="11"/>
        <v>130.27880412864593</v>
      </c>
      <c r="M88" t="s">
        <v>7</v>
      </c>
      <c r="N88" t="s">
        <v>46</v>
      </c>
      <c r="O88" t="s">
        <v>134</v>
      </c>
      <c r="P88" t="s">
        <v>14</v>
      </c>
      <c r="Q88" t="s">
        <v>10</v>
      </c>
      <c r="R88">
        <f t="shared" si="12"/>
        <v>130.27880412864593</v>
      </c>
      <c r="S88">
        <f t="shared" si="13"/>
        <v>4.9163539660061879</v>
      </c>
      <c r="T88">
        <f t="shared" si="15"/>
        <v>3.7737174507308603E-2</v>
      </c>
      <c r="U88">
        <v>1.03E-2</v>
      </c>
      <c r="V88" s="1">
        <f t="shared" si="16"/>
        <v>0.289912716599113</v>
      </c>
      <c r="W88" s="12">
        <v>280.8</v>
      </c>
    </row>
    <row r="89" spans="1:23" x14ac:dyDescent="0.45">
      <c r="A89" t="s">
        <v>7</v>
      </c>
      <c r="B89" t="s">
        <v>8</v>
      </c>
      <c r="C89" t="s">
        <v>14</v>
      </c>
      <c r="D89" t="s">
        <v>10</v>
      </c>
      <c r="E89" t="s">
        <v>11</v>
      </c>
      <c r="F89">
        <v>113.60467199016398</v>
      </c>
      <c r="G89">
        <v>150</v>
      </c>
      <c r="H89">
        <v>150</v>
      </c>
      <c r="I89">
        <f t="shared" si="14"/>
        <v>852.03503992622984</v>
      </c>
      <c r="J89">
        <f t="shared" si="11"/>
        <v>5.6802335995081989</v>
      </c>
      <c r="M89" t="s">
        <v>7</v>
      </c>
      <c r="N89" t="s">
        <v>8</v>
      </c>
      <c r="O89" t="s">
        <v>133</v>
      </c>
      <c r="P89" t="s">
        <v>9</v>
      </c>
      <c r="Q89" t="s">
        <v>10</v>
      </c>
      <c r="R89">
        <f t="shared" ref="R89:R120" si="17">J176</f>
        <v>36.300620033464035</v>
      </c>
      <c r="S89">
        <f t="shared" ref="S89:S120" si="18">J263</f>
        <v>5.0409299020563534</v>
      </c>
      <c r="T89">
        <f t="shared" si="15"/>
        <v>0.13886622039539076</v>
      </c>
      <c r="U89">
        <v>9.2999999999999999E-2</v>
      </c>
      <c r="V89" s="1">
        <f t="shared" si="16"/>
        <v>9.5615701431843885</v>
      </c>
      <c r="W89" s="12">
        <v>17.560975609756099</v>
      </c>
    </row>
    <row r="90" spans="1:23" x14ac:dyDescent="0.45">
      <c r="A90" t="s">
        <v>7</v>
      </c>
      <c r="B90" t="s">
        <v>8</v>
      </c>
      <c r="C90" t="s">
        <v>14</v>
      </c>
      <c r="D90" t="s">
        <v>10</v>
      </c>
      <c r="E90" t="s">
        <v>11</v>
      </c>
      <c r="F90">
        <v>106.61933479578765</v>
      </c>
      <c r="G90">
        <v>150</v>
      </c>
      <c r="H90">
        <v>150</v>
      </c>
      <c r="I90">
        <f t="shared" si="14"/>
        <v>799.64501096840741</v>
      </c>
      <c r="J90">
        <f t="shared" si="11"/>
        <v>5.3309667397893827</v>
      </c>
      <c r="M90" t="s">
        <v>7</v>
      </c>
      <c r="N90" t="s">
        <v>8</v>
      </c>
      <c r="O90" t="s">
        <v>133</v>
      </c>
      <c r="P90" t="s">
        <v>9</v>
      </c>
      <c r="Q90" t="s">
        <v>10</v>
      </c>
      <c r="R90">
        <f t="shared" si="17"/>
        <v>36.821880349451639</v>
      </c>
      <c r="S90">
        <f t="shared" si="18"/>
        <v>4.9475434073083235</v>
      </c>
      <c r="T90">
        <f t="shared" si="15"/>
        <v>0.13436422475860887</v>
      </c>
      <c r="U90">
        <v>9.2999999999999999E-2</v>
      </c>
      <c r="V90" s="1">
        <f t="shared" si="16"/>
        <v>9.2546221642573112</v>
      </c>
      <c r="W90" s="12">
        <v>17.560975609756099</v>
      </c>
    </row>
    <row r="91" spans="1:23" x14ac:dyDescent="0.45">
      <c r="A91" t="s">
        <v>7</v>
      </c>
      <c r="B91" t="s">
        <v>8</v>
      </c>
      <c r="C91" t="s">
        <v>14</v>
      </c>
      <c r="D91" t="s">
        <v>10</v>
      </c>
      <c r="E91" t="s">
        <v>11</v>
      </c>
      <c r="F91">
        <v>129.72976768763931</v>
      </c>
      <c r="G91">
        <v>150</v>
      </c>
      <c r="H91">
        <v>150</v>
      </c>
      <c r="I91">
        <f t="shared" si="14"/>
        <v>972.97325765729488</v>
      </c>
      <c r="J91">
        <f t="shared" si="11"/>
        <v>6.4864883843819658</v>
      </c>
      <c r="M91" t="s">
        <v>7</v>
      </c>
      <c r="N91" t="s">
        <v>8</v>
      </c>
      <c r="O91" t="s">
        <v>133</v>
      </c>
      <c r="P91" t="s">
        <v>9</v>
      </c>
      <c r="Q91" t="s">
        <v>10</v>
      </c>
      <c r="R91">
        <f t="shared" si="17"/>
        <v>14.132910695402883</v>
      </c>
      <c r="S91">
        <f t="shared" si="18"/>
        <v>4.9940943158172226</v>
      </c>
      <c r="T91">
        <f t="shared" si="15"/>
        <v>0.35336629682671727</v>
      </c>
      <c r="U91">
        <v>9.2999999999999999E-2</v>
      </c>
      <c r="V91" s="1">
        <f t="shared" si="16"/>
        <v>23.956567121185341</v>
      </c>
      <c r="W91" s="12">
        <v>17.560975609756099</v>
      </c>
    </row>
    <row r="92" spans="1:23" x14ac:dyDescent="0.45">
      <c r="A92" t="s">
        <v>7</v>
      </c>
      <c r="B92" t="s">
        <v>8</v>
      </c>
      <c r="C92" t="s">
        <v>14</v>
      </c>
      <c r="D92" t="s">
        <v>10</v>
      </c>
      <c r="E92" t="s">
        <v>11</v>
      </c>
      <c r="F92">
        <v>49.13719102003197</v>
      </c>
      <c r="G92">
        <v>150</v>
      </c>
      <c r="H92">
        <v>150</v>
      </c>
      <c r="I92">
        <f t="shared" si="14"/>
        <v>368.52893265023982</v>
      </c>
      <c r="J92">
        <f t="shared" si="11"/>
        <v>2.4568595510015987</v>
      </c>
      <c r="M92" t="s">
        <v>7</v>
      </c>
      <c r="N92" t="s">
        <v>8</v>
      </c>
      <c r="O92" t="s">
        <v>133</v>
      </c>
      <c r="P92" t="s">
        <v>9</v>
      </c>
      <c r="Q92" t="s">
        <v>10</v>
      </c>
      <c r="R92">
        <f t="shared" si="17"/>
        <v>33.113744574865507</v>
      </c>
      <c r="S92">
        <f t="shared" si="18"/>
        <v>4.9869698024325766</v>
      </c>
      <c r="T92">
        <f t="shared" si="15"/>
        <v>0.15060120401538224</v>
      </c>
      <c r="U92">
        <v>9.2999999999999999E-2</v>
      </c>
      <c r="V92" s="1">
        <f t="shared" si="16"/>
        <v>10.360720839995482</v>
      </c>
      <c r="W92" s="12">
        <v>17.560975609756099</v>
      </c>
    </row>
    <row r="93" spans="1:23" x14ac:dyDescent="0.45">
      <c r="A93" t="s">
        <v>7</v>
      </c>
      <c r="B93" t="s">
        <v>16</v>
      </c>
      <c r="C93" t="s">
        <v>14</v>
      </c>
      <c r="D93" t="s">
        <v>10</v>
      </c>
      <c r="E93" t="s">
        <v>11</v>
      </c>
      <c r="F93">
        <v>96.542870154398813</v>
      </c>
      <c r="G93">
        <v>150</v>
      </c>
      <c r="H93">
        <v>150</v>
      </c>
      <c r="I93">
        <f t="shared" si="14"/>
        <v>724.071526157991</v>
      </c>
      <c r="J93">
        <f t="shared" si="11"/>
        <v>4.8271435077199403</v>
      </c>
      <c r="M93" t="s">
        <v>7</v>
      </c>
      <c r="N93" t="s">
        <v>16</v>
      </c>
      <c r="O93" t="s">
        <v>133</v>
      </c>
      <c r="P93" t="s">
        <v>9</v>
      </c>
      <c r="Q93" t="s">
        <v>10</v>
      </c>
      <c r="R93">
        <f t="shared" si="17"/>
        <v>1.1401295255990731</v>
      </c>
      <c r="S93">
        <f t="shared" si="18"/>
        <v>4.5142312142057301</v>
      </c>
      <c r="T93">
        <f t="shared" si="15"/>
        <v>3.9594020791925013</v>
      </c>
      <c r="U93">
        <v>1.2800000000000001E-2</v>
      </c>
      <c r="V93" s="1">
        <f t="shared" si="16"/>
        <v>29.353445161688075</v>
      </c>
      <c r="W93" s="12">
        <v>37.796031540000001</v>
      </c>
    </row>
    <row r="94" spans="1:23" x14ac:dyDescent="0.45">
      <c r="A94" t="s">
        <v>7</v>
      </c>
      <c r="B94" t="s">
        <v>16</v>
      </c>
      <c r="C94" t="s">
        <v>14</v>
      </c>
      <c r="D94" t="s">
        <v>10</v>
      </c>
      <c r="E94" t="s">
        <v>11</v>
      </c>
      <c r="F94">
        <v>101.35670097044611</v>
      </c>
      <c r="G94">
        <v>150</v>
      </c>
      <c r="H94">
        <v>150</v>
      </c>
      <c r="I94">
        <f t="shared" si="14"/>
        <v>760.17525727834584</v>
      </c>
      <c r="J94">
        <f t="shared" si="11"/>
        <v>5.0678350485223058</v>
      </c>
      <c r="M94" t="s">
        <v>7</v>
      </c>
      <c r="N94" t="s">
        <v>16</v>
      </c>
      <c r="O94" t="s">
        <v>133</v>
      </c>
      <c r="P94" t="s">
        <v>9</v>
      </c>
      <c r="Q94" t="s">
        <v>10</v>
      </c>
      <c r="R94">
        <f t="shared" si="17"/>
        <v>1.0409002679776791</v>
      </c>
      <c r="S94">
        <f t="shared" si="18"/>
        <v>5.1252192691117875</v>
      </c>
      <c r="T94">
        <f t="shared" si="15"/>
        <v>4.9238331728642537</v>
      </c>
      <c r="U94">
        <v>1.2800000000000001E-2</v>
      </c>
      <c r="V94" s="1">
        <f t="shared" si="16"/>
        <v>34.601770013637449</v>
      </c>
      <c r="W94" s="12">
        <v>37.796031540000001</v>
      </c>
    </row>
    <row r="95" spans="1:23" x14ac:dyDescent="0.45">
      <c r="A95" t="s">
        <v>7</v>
      </c>
      <c r="B95" t="s">
        <v>16</v>
      </c>
      <c r="C95" t="s">
        <v>14</v>
      </c>
      <c r="D95" t="s">
        <v>10</v>
      </c>
      <c r="E95" t="s">
        <v>11</v>
      </c>
      <c r="F95">
        <v>99.155247179812832</v>
      </c>
      <c r="G95">
        <v>150</v>
      </c>
      <c r="H95">
        <v>150</v>
      </c>
      <c r="I95">
        <f t="shared" si="14"/>
        <v>743.66435384859619</v>
      </c>
      <c r="J95">
        <f t="shared" si="11"/>
        <v>4.9577623589906414</v>
      </c>
      <c r="M95" t="s">
        <v>7</v>
      </c>
      <c r="N95" t="s">
        <v>16</v>
      </c>
      <c r="O95" t="s">
        <v>133</v>
      </c>
      <c r="P95" t="s">
        <v>9</v>
      </c>
      <c r="Q95" t="s">
        <v>10</v>
      </c>
      <c r="R95">
        <f t="shared" si="17"/>
        <v>0.97246464872225924</v>
      </c>
      <c r="S95">
        <f t="shared" si="18"/>
        <v>5.0662693092034932</v>
      </c>
      <c r="T95">
        <f t="shared" si="15"/>
        <v>5.2097208015326482</v>
      </c>
      <c r="U95">
        <v>1.2800000000000001E-2</v>
      </c>
      <c r="V95" s="1">
        <f t="shared" si="16"/>
        <v>36.054066194691451</v>
      </c>
      <c r="W95" s="12">
        <v>37.796031540000001</v>
      </c>
    </row>
    <row r="96" spans="1:23" x14ac:dyDescent="0.45">
      <c r="A96" t="s">
        <v>7</v>
      </c>
      <c r="B96" t="s">
        <v>16</v>
      </c>
      <c r="C96" t="s">
        <v>14</v>
      </c>
      <c r="D96" t="s">
        <v>10</v>
      </c>
      <c r="E96" t="s">
        <v>11</v>
      </c>
      <c r="F96">
        <v>102.92731734830436</v>
      </c>
      <c r="G96">
        <v>150</v>
      </c>
      <c r="H96">
        <v>150</v>
      </c>
      <c r="I96">
        <f t="shared" si="14"/>
        <v>771.95488011228269</v>
      </c>
      <c r="J96">
        <f t="shared" si="11"/>
        <v>5.1463658674152182</v>
      </c>
      <c r="M96" t="s">
        <v>7</v>
      </c>
      <c r="N96" t="s">
        <v>16</v>
      </c>
      <c r="O96" t="s">
        <v>133</v>
      </c>
      <c r="P96" t="s">
        <v>9</v>
      </c>
      <c r="Q96" t="s">
        <v>10</v>
      </c>
      <c r="R96">
        <f t="shared" si="17"/>
        <v>1.0072523656776167</v>
      </c>
      <c r="S96">
        <f t="shared" si="18"/>
        <v>5.2932272213536988</v>
      </c>
      <c r="T96">
        <f t="shared" si="15"/>
        <v>5.2551152042147304</v>
      </c>
      <c r="U96">
        <v>1.2800000000000001E-2</v>
      </c>
      <c r="V96" s="1">
        <f t="shared" si="16"/>
        <v>36.280613832745409</v>
      </c>
      <c r="W96" s="12">
        <v>37.796031540000001</v>
      </c>
    </row>
    <row r="97" spans="1:23" x14ac:dyDescent="0.45">
      <c r="A97" t="s">
        <v>7</v>
      </c>
      <c r="B97" t="s">
        <v>17</v>
      </c>
      <c r="C97" t="s">
        <v>14</v>
      </c>
      <c r="D97" t="s">
        <v>10</v>
      </c>
      <c r="E97" t="s">
        <v>11</v>
      </c>
      <c r="F97">
        <v>59.864533976105264</v>
      </c>
      <c r="G97">
        <v>150</v>
      </c>
      <c r="H97">
        <v>150</v>
      </c>
      <c r="I97">
        <f t="shared" si="14"/>
        <v>448.98400482078949</v>
      </c>
      <c r="J97">
        <f t="shared" si="11"/>
        <v>2.9932266988052634</v>
      </c>
      <c r="M97" t="s">
        <v>7</v>
      </c>
      <c r="N97" t="s">
        <v>17</v>
      </c>
      <c r="O97" t="s">
        <v>133</v>
      </c>
      <c r="P97" t="s">
        <v>9</v>
      </c>
      <c r="Q97" t="s">
        <v>10</v>
      </c>
      <c r="R97">
        <f t="shared" si="17"/>
        <v>20.755495798076041</v>
      </c>
      <c r="S97">
        <f t="shared" si="18"/>
        <v>4.8347961793641065</v>
      </c>
      <c r="T97">
        <f t="shared" si="15"/>
        <v>0.23294052940967447</v>
      </c>
      <c r="U97">
        <v>4.0000000000000002E-4</v>
      </c>
      <c r="V97" s="1">
        <f t="shared" si="16"/>
        <v>6.8515503976953662E-2</v>
      </c>
      <c r="W97" s="12">
        <v>0.40390243902439021</v>
      </c>
    </row>
    <row r="98" spans="1:23" x14ac:dyDescent="0.45">
      <c r="A98" t="s">
        <v>7</v>
      </c>
      <c r="B98" t="s">
        <v>17</v>
      </c>
      <c r="C98" t="s">
        <v>14</v>
      </c>
      <c r="D98" t="s">
        <v>10</v>
      </c>
      <c r="E98" t="s">
        <v>11</v>
      </c>
      <c r="F98">
        <v>133.84097661691777</v>
      </c>
      <c r="G98">
        <v>150</v>
      </c>
      <c r="H98">
        <v>150</v>
      </c>
      <c r="I98">
        <f t="shared" si="14"/>
        <v>1003.8073246268833</v>
      </c>
      <c r="J98">
        <f t="shared" si="11"/>
        <v>6.6920488308458888</v>
      </c>
      <c r="M98" t="s">
        <v>7</v>
      </c>
      <c r="N98" t="s">
        <v>17</v>
      </c>
      <c r="O98" t="s">
        <v>133</v>
      </c>
      <c r="P98" t="s">
        <v>9</v>
      </c>
      <c r="Q98" t="s">
        <v>10</v>
      </c>
      <c r="R98">
        <f t="shared" si="17"/>
        <v>22.758884454861843</v>
      </c>
      <c r="S98">
        <f t="shared" si="18"/>
        <v>4.7322689008473526</v>
      </c>
      <c r="T98">
        <f t="shared" si="15"/>
        <v>0.20793061761146323</v>
      </c>
      <c r="U98">
        <v>4.0000000000000002E-4</v>
      </c>
      <c r="V98" s="1">
        <f t="shared" si="16"/>
        <v>6.1270122041297996E-2</v>
      </c>
      <c r="W98" s="12">
        <v>0.40390243902439021</v>
      </c>
    </row>
    <row r="99" spans="1:23" x14ac:dyDescent="0.45">
      <c r="A99" t="s">
        <v>7</v>
      </c>
      <c r="B99" t="s">
        <v>17</v>
      </c>
      <c r="C99" t="s">
        <v>14</v>
      </c>
      <c r="D99" t="s">
        <v>10</v>
      </c>
      <c r="E99" t="s">
        <v>11</v>
      </c>
      <c r="F99">
        <v>145.59561193125219</v>
      </c>
      <c r="G99">
        <v>150</v>
      </c>
      <c r="H99">
        <v>150</v>
      </c>
      <c r="I99">
        <f t="shared" si="14"/>
        <v>1091.9670894843914</v>
      </c>
      <c r="J99">
        <f t="shared" si="11"/>
        <v>7.2797805965626097</v>
      </c>
      <c r="M99" t="s">
        <v>7</v>
      </c>
      <c r="N99" t="s">
        <v>17</v>
      </c>
      <c r="O99" t="s">
        <v>133</v>
      </c>
      <c r="P99" t="s">
        <v>9</v>
      </c>
      <c r="Q99" t="s">
        <v>10</v>
      </c>
      <c r="R99">
        <f t="shared" si="17"/>
        <v>25.28414552114884</v>
      </c>
      <c r="S99">
        <f t="shared" si="18"/>
        <v>5.2565006457914887</v>
      </c>
      <c r="T99">
        <f t="shared" si="15"/>
        <v>0.20789710458653649</v>
      </c>
      <c r="U99">
        <v>4.0000000000000002E-4</v>
      </c>
      <c r="V99" s="1">
        <f t="shared" si="16"/>
        <v>6.1260395681932103E-2</v>
      </c>
      <c r="W99" s="12">
        <v>0.40390243902439021</v>
      </c>
    </row>
    <row r="100" spans="1:23" x14ac:dyDescent="0.45">
      <c r="A100" t="s">
        <v>7</v>
      </c>
      <c r="B100" t="s">
        <v>17</v>
      </c>
      <c r="C100" t="s">
        <v>14</v>
      </c>
      <c r="D100" t="s">
        <v>10</v>
      </c>
      <c r="E100" t="s">
        <v>11</v>
      </c>
      <c r="F100">
        <v>59.077249587870305</v>
      </c>
      <c r="G100">
        <v>150</v>
      </c>
      <c r="H100">
        <v>150</v>
      </c>
      <c r="I100">
        <f t="shared" si="14"/>
        <v>443.07937190902732</v>
      </c>
      <c r="J100">
        <f t="shared" si="11"/>
        <v>2.9538624793935155</v>
      </c>
      <c r="M100" t="s">
        <v>7</v>
      </c>
      <c r="N100" t="s">
        <v>17</v>
      </c>
      <c r="O100" t="s">
        <v>133</v>
      </c>
      <c r="P100" t="s">
        <v>9</v>
      </c>
      <c r="Q100" t="s">
        <v>10</v>
      </c>
      <c r="R100">
        <f t="shared" si="17"/>
        <v>21.349867010909048</v>
      </c>
      <c r="S100">
        <f t="shared" si="18"/>
        <v>5.1536198584123509</v>
      </c>
      <c r="T100">
        <f t="shared" si="15"/>
        <v>0.24138885060871942</v>
      </c>
      <c r="U100">
        <v>4.0000000000000002E-4</v>
      </c>
      <c r="V100" s="1">
        <f t="shared" si="16"/>
        <v>7.0957065538204994E-2</v>
      </c>
      <c r="W100" s="12">
        <v>0.40390243902439021</v>
      </c>
    </row>
    <row r="101" spans="1:23" x14ac:dyDescent="0.45">
      <c r="A101" t="s">
        <v>7</v>
      </c>
      <c r="B101" t="s">
        <v>18</v>
      </c>
      <c r="C101" t="s">
        <v>14</v>
      </c>
      <c r="D101" t="s">
        <v>10</v>
      </c>
      <c r="E101" t="s">
        <v>11</v>
      </c>
      <c r="F101">
        <v>98.847471104538371</v>
      </c>
      <c r="G101">
        <v>150</v>
      </c>
      <c r="H101">
        <v>150</v>
      </c>
      <c r="I101">
        <f t="shared" si="14"/>
        <v>741.35603328403784</v>
      </c>
      <c r="J101">
        <f t="shared" si="11"/>
        <v>4.9423735552269186</v>
      </c>
      <c r="M101" t="s">
        <v>7</v>
      </c>
      <c r="N101" t="s">
        <v>18</v>
      </c>
      <c r="O101" t="s">
        <v>133</v>
      </c>
      <c r="P101" t="s">
        <v>9</v>
      </c>
      <c r="Q101" t="s">
        <v>10</v>
      </c>
      <c r="R101">
        <f t="shared" si="17"/>
        <v>13.858265333350289</v>
      </c>
      <c r="S101">
        <f t="shared" si="18"/>
        <v>7.0846605892385455</v>
      </c>
      <c r="T101">
        <f t="shared" si="15"/>
        <v>0.51122275543311457</v>
      </c>
      <c r="U101">
        <v>6.7999999999999996E-3</v>
      </c>
      <c r="V101" s="1">
        <f t="shared" si="16"/>
        <v>2.5057996157623514</v>
      </c>
      <c r="W101" s="12">
        <v>11.910751449999999</v>
      </c>
    </row>
    <row r="102" spans="1:23" x14ac:dyDescent="0.45">
      <c r="A102" t="s">
        <v>7</v>
      </c>
      <c r="B102" t="s">
        <v>18</v>
      </c>
      <c r="C102" t="s">
        <v>14</v>
      </c>
      <c r="D102" t="s">
        <v>10</v>
      </c>
      <c r="E102" t="s">
        <v>11</v>
      </c>
      <c r="F102">
        <v>96.157019042284702</v>
      </c>
      <c r="G102">
        <v>150</v>
      </c>
      <c r="H102">
        <v>150</v>
      </c>
      <c r="I102">
        <f t="shared" si="14"/>
        <v>721.17764281713517</v>
      </c>
      <c r="J102">
        <f t="shared" si="11"/>
        <v>4.8078509521142347</v>
      </c>
      <c r="M102" t="s">
        <v>7</v>
      </c>
      <c r="N102" t="s">
        <v>18</v>
      </c>
      <c r="O102" t="s">
        <v>133</v>
      </c>
      <c r="P102" t="s">
        <v>9</v>
      </c>
      <c r="Q102" t="s">
        <v>10</v>
      </c>
      <c r="R102">
        <f t="shared" si="17"/>
        <v>12.210075365181519</v>
      </c>
      <c r="S102">
        <f t="shared" si="18"/>
        <v>6.8582684573141117</v>
      </c>
      <c r="T102">
        <f t="shared" si="15"/>
        <v>0.56168928136768748</v>
      </c>
      <c r="U102">
        <v>6.7999999999999996E-3</v>
      </c>
      <c r="V102" s="1">
        <f t="shared" si="16"/>
        <v>2.7433470168875815</v>
      </c>
      <c r="W102" s="12">
        <v>11.910751449999999</v>
      </c>
    </row>
    <row r="103" spans="1:23" x14ac:dyDescent="0.45">
      <c r="A103" t="s">
        <v>7</v>
      </c>
      <c r="B103" t="s">
        <v>18</v>
      </c>
      <c r="C103" t="s">
        <v>14</v>
      </c>
      <c r="D103" t="s">
        <v>10</v>
      </c>
      <c r="E103" t="s">
        <v>11</v>
      </c>
      <c r="F103">
        <v>105.1598150936848</v>
      </c>
      <c r="G103">
        <v>150</v>
      </c>
      <c r="H103">
        <v>150</v>
      </c>
      <c r="I103">
        <f t="shared" si="14"/>
        <v>788.69861320263601</v>
      </c>
      <c r="J103">
        <f t="shared" si="11"/>
        <v>5.2579907546842399</v>
      </c>
      <c r="M103" t="s">
        <v>7</v>
      </c>
      <c r="N103" t="s">
        <v>18</v>
      </c>
      <c r="O103" t="s">
        <v>133</v>
      </c>
      <c r="P103" t="s">
        <v>9</v>
      </c>
      <c r="Q103" t="s">
        <v>10</v>
      </c>
      <c r="R103">
        <f t="shared" si="17"/>
        <v>12.484678240312986</v>
      </c>
      <c r="S103">
        <f t="shared" si="18"/>
        <v>3.0379481636196792</v>
      </c>
      <c r="T103">
        <f t="shared" si="15"/>
        <v>0.24333411763950427</v>
      </c>
      <c r="U103">
        <v>6.7999999999999996E-3</v>
      </c>
      <c r="V103" s="1">
        <f t="shared" si="16"/>
        <v>1.2158200174474272</v>
      </c>
      <c r="W103" s="12">
        <v>11.910751449999999</v>
      </c>
    </row>
    <row r="104" spans="1:23" x14ac:dyDescent="0.45">
      <c r="A104" t="s">
        <v>7</v>
      </c>
      <c r="B104" t="s">
        <v>18</v>
      </c>
      <c r="C104" t="s">
        <v>14</v>
      </c>
      <c r="D104" t="s">
        <v>10</v>
      </c>
      <c r="E104" t="s">
        <v>11</v>
      </c>
      <c r="F104">
        <v>99.645150844619707</v>
      </c>
      <c r="G104">
        <v>150</v>
      </c>
      <c r="H104">
        <v>150</v>
      </c>
      <c r="I104">
        <f t="shared" si="14"/>
        <v>747.33863133464774</v>
      </c>
      <c r="J104">
        <f t="shared" si="11"/>
        <v>4.9822575422309852</v>
      </c>
      <c r="M104" t="s">
        <v>7</v>
      </c>
      <c r="N104" t="s">
        <v>18</v>
      </c>
      <c r="O104" t="s">
        <v>133</v>
      </c>
      <c r="P104" t="s">
        <v>9</v>
      </c>
      <c r="Q104" t="s">
        <v>10</v>
      </c>
      <c r="R104">
        <f t="shared" si="17"/>
        <v>12.644910349604286</v>
      </c>
      <c r="S104">
        <f t="shared" si="18"/>
        <v>3.0061658107870173</v>
      </c>
      <c r="T104">
        <f t="shared" si="15"/>
        <v>0.23773721819080301</v>
      </c>
      <c r="U104">
        <v>6.7999999999999996E-3</v>
      </c>
      <c r="V104" s="1">
        <f t="shared" si="16"/>
        <v>1.188335891578298</v>
      </c>
      <c r="W104" s="12">
        <v>11.910751449999999</v>
      </c>
    </row>
    <row r="105" spans="1:23" x14ac:dyDescent="0.45">
      <c r="A105" t="s">
        <v>7</v>
      </c>
      <c r="B105" t="s">
        <v>19</v>
      </c>
      <c r="C105" t="s">
        <v>14</v>
      </c>
      <c r="D105" t="s">
        <v>10</v>
      </c>
      <c r="E105" t="s">
        <v>11</v>
      </c>
      <c r="F105">
        <v>93.260286173684207</v>
      </c>
      <c r="G105">
        <v>150</v>
      </c>
      <c r="H105">
        <v>150</v>
      </c>
      <c r="I105">
        <f t="shared" si="14"/>
        <v>699.4521463026316</v>
      </c>
      <c r="J105">
        <f t="shared" si="11"/>
        <v>4.6630143086842111</v>
      </c>
      <c r="M105" t="s">
        <v>7</v>
      </c>
      <c r="N105" t="s">
        <v>19</v>
      </c>
      <c r="O105" t="s">
        <v>133</v>
      </c>
      <c r="P105" t="s">
        <v>9</v>
      </c>
      <c r="Q105" t="s">
        <v>10</v>
      </c>
      <c r="R105">
        <f t="shared" si="17"/>
        <v>275.35506614344882</v>
      </c>
      <c r="S105">
        <f t="shared" si="18"/>
        <v>4.8652197037406895</v>
      </c>
      <c r="T105">
        <f t="shared" si="15"/>
        <v>1.7668894826892732E-2</v>
      </c>
      <c r="U105">
        <v>1.6000000000000001E-3</v>
      </c>
      <c r="V105" s="1">
        <f t="shared" si="16"/>
        <v>2.1116895060054292E-2</v>
      </c>
      <c r="W105" s="12">
        <v>8.7177979000000003E-2</v>
      </c>
    </row>
    <row r="106" spans="1:23" x14ac:dyDescent="0.45">
      <c r="A106" t="s">
        <v>7</v>
      </c>
      <c r="B106" t="s">
        <v>19</v>
      </c>
      <c r="C106" t="s">
        <v>14</v>
      </c>
      <c r="D106" t="s">
        <v>10</v>
      </c>
      <c r="E106" t="s">
        <v>11</v>
      </c>
      <c r="F106">
        <v>93.060845319710751</v>
      </c>
      <c r="G106">
        <v>150</v>
      </c>
      <c r="H106">
        <v>150</v>
      </c>
      <c r="I106">
        <f t="shared" si="14"/>
        <v>697.95633989783062</v>
      </c>
      <c r="J106">
        <f t="shared" si="11"/>
        <v>4.6530422659855377</v>
      </c>
      <c r="M106" t="s">
        <v>7</v>
      </c>
      <c r="N106" t="s">
        <v>19</v>
      </c>
      <c r="O106" t="s">
        <v>133</v>
      </c>
      <c r="P106" t="s">
        <v>9</v>
      </c>
      <c r="Q106" t="s">
        <v>10</v>
      </c>
      <c r="R106">
        <f t="shared" si="17"/>
        <v>851.3765451526541</v>
      </c>
      <c r="S106">
        <f t="shared" si="18"/>
        <v>4.8619284360702162</v>
      </c>
      <c r="T106">
        <f t="shared" si="15"/>
        <v>5.7106675815205357E-3</v>
      </c>
      <c r="U106">
        <v>1.6000000000000001E-3</v>
      </c>
      <c r="V106" s="1">
        <f t="shared" si="16"/>
        <v>6.831080236152874E-3</v>
      </c>
      <c r="W106" s="12">
        <v>8.7177979000000003E-2</v>
      </c>
    </row>
    <row r="107" spans="1:23" x14ac:dyDescent="0.45">
      <c r="A107" t="s">
        <v>7</v>
      </c>
      <c r="B107" t="s">
        <v>19</v>
      </c>
      <c r="C107" t="s">
        <v>14</v>
      </c>
      <c r="D107" t="s">
        <v>10</v>
      </c>
      <c r="E107" t="s">
        <v>11</v>
      </c>
      <c r="F107">
        <v>106.9732245894786</v>
      </c>
      <c r="G107">
        <v>150</v>
      </c>
      <c r="H107">
        <v>150</v>
      </c>
      <c r="I107">
        <f t="shared" si="14"/>
        <v>802.29918442108965</v>
      </c>
      <c r="J107">
        <f t="shared" si="11"/>
        <v>5.3486612294739313</v>
      </c>
      <c r="M107" t="s">
        <v>7</v>
      </c>
      <c r="N107" t="s">
        <v>19</v>
      </c>
      <c r="O107" t="s">
        <v>133</v>
      </c>
      <c r="P107" t="s">
        <v>9</v>
      </c>
      <c r="Q107" t="s">
        <v>10</v>
      </c>
      <c r="R107">
        <f t="shared" si="17"/>
        <v>442.22447975969527</v>
      </c>
      <c r="S107">
        <f t="shared" si="18"/>
        <v>4.9798218021346488</v>
      </c>
      <c r="T107">
        <f t="shared" si="15"/>
        <v>1.1260846086224543E-2</v>
      </c>
      <c r="U107">
        <v>1.6000000000000001E-3</v>
      </c>
      <c r="V107" s="1">
        <f t="shared" si="16"/>
        <v>1.3464687172522426E-2</v>
      </c>
      <c r="W107" s="12">
        <v>8.7177979000000003E-2</v>
      </c>
    </row>
    <row r="108" spans="1:23" x14ac:dyDescent="0.45">
      <c r="A108" t="s">
        <v>7</v>
      </c>
      <c r="B108" t="s">
        <v>19</v>
      </c>
      <c r="C108" t="s">
        <v>14</v>
      </c>
      <c r="D108" t="s">
        <v>10</v>
      </c>
      <c r="E108" t="s">
        <v>11</v>
      </c>
      <c r="F108">
        <v>99.055953724430395</v>
      </c>
      <c r="G108">
        <v>150</v>
      </c>
      <c r="H108">
        <v>150</v>
      </c>
      <c r="I108">
        <f t="shared" si="14"/>
        <v>742.91965293322789</v>
      </c>
      <c r="J108">
        <f t="shared" si="11"/>
        <v>4.9527976862215191</v>
      </c>
      <c r="M108" t="s">
        <v>7</v>
      </c>
      <c r="N108" t="s">
        <v>19</v>
      </c>
      <c r="O108" t="s">
        <v>133</v>
      </c>
      <c r="P108" t="s">
        <v>9</v>
      </c>
      <c r="Q108" t="s">
        <v>10</v>
      </c>
      <c r="R108">
        <f t="shared" si="17"/>
        <v>321.4190569411158</v>
      </c>
      <c r="S108">
        <f t="shared" si="18"/>
        <v>4.8146210381592613</v>
      </c>
      <c r="T108">
        <f t="shared" si="15"/>
        <v>1.4979264403234507E-2</v>
      </c>
      <c r="U108">
        <v>1.6000000000000001E-3</v>
      </c>
      <c r="V108" s="1">
        <f t="shared" si="16"/>
        <v>1.7905935436852965E-2</v>
      </c>
      <c r="W108" s="12">
        <v>8.7177979000000003E-2</v>
      </c>
    </row>
    <row r="109" spans="1:23" x14ac:dyDescent="0.45">
      <c r="A109" t="s">
        <v>7</v>
      </c>
      <c r="B109" t="s">
        <v>21</v>
      </c>
      <c r="C109" t="s">
        <v>14</v>
      </c>
      <c r="D109" t="s">
        <v>10</v>
      </c>
      <c r="E109" t="s">
        <v>11</v>
      </c>
      <c r="F109">
        <v>100.47528653587653</v>
      </c>
      <c r="G109">
        <v>150</v>
      </c>
      <c r="H109">
        <v>150</v>
      </c>
      <c r="I109">
        <f t="shared" si="14"/>
        <v>753.56464901907395</v>
      </c>
      <c r="J109">
        <f t="shared" si="11"/>
        <v>5.0237643267938266</v>
      </c>
      <c r="M109" t="s">
        <v>7</v>
      </c>
      <c r="N109" t="s">
        <v>21</v>
      </c>
      <c r="O109" t="s">
        <v>134</v>
      </c>
      <c r="P109" t="s">
        <v>9</v>
      </c>
      <c r="Q109" t="s">
        <v>10</v>
      </c>
      <c r="R109">
        <f t="shared" si="17"/>
        <v>1.2350446226120859</v>
      </c>
      <c r="S109">
        <f t="shared" si="18"/>
        <v>4.3286039162583707</v>
      </c>
      <c r="T109">
        <f t="shared" si="15"/>
        <v>3.5048158074673372</v>
      </c>
      <c r="U109">
        <v>0.75</v>
      </c>
      <c r="V109" s="1">
        <f t="shared" si="16"/>
        <v>1562.9464698613983</v>
      </c>
      <c r="W109" s="12">
        <v>987.84</v>
      </c>
    </row>
    <row r="110" spans="1:23" x14ac:dyDescent="0.45">
      <c r="A110" t="s">
        <v>7</v>
      </c>
      <c r="B110" t="s">
        <v>21</v>
      </c>
      <c r="C110" t="s">
        <v>14</v>
      </c>
      <c r="D110" t="s">
        <v>10</v>
      </c>
      <c r="E110" t="s">
        <v>11</v>
      </c>
      <c r="F110">
        <v>76.220870223201203</v>
      </c>
      <c r="G110">
        <v>150</v>
      </c>
      <c r="H110">
        <v>150</v>
      </c>
      <c r="I110">
        <f t="shared" si="14"/>
        <v>571.656526674009</v>
      </c>
      <c r="J110">
        <f t="shared" si="11"/>
        <v>3.8110435111600598</v>
      </c>
      <c r="M110" t="s">
        <v>7</v>
      </c>
      <c r="N110" t="s">
        <v>21</v>
      </c>
      <c r="O110" t="s">
        <v>134</v>
      </c>
      <c r="P110" t="s">
        <v>9</v>
      </c>
      <c r="Q110" t="s">
        <v>10</v>
      </c>
      <c r="R110">
        <f t="shared" si="17"/>
        <v>1.1579674862825791</v>
      </c>
      <c r="S110">
        <f t="shared" si="18"/>
        <v>4.8560805297310434</v>
      </c>
      <c r="T110">
        <f t="shared" si="15"/>
        <v>4.1936242487433821</v>
      </c>
      <c r="U110">
        <v>0.75</v>
      </c>
      <c r="V110" s="1">
        <f t="shared" si="16"/>
        <v>1797.6792906514672</v>
      </c>
      <c r="W110" s="12">
        <v>987.84</v>
      </c>
    </row>
    <row r="111" spans="1:23" x14ac:dyDescent="0.45">
      <c r="A111" t="s">
        <v>7</v>
      </c>
      <c r="B111" t="s">
        <v>21</v>
      </c>
      <c r="C111" t="s">
        <v>14</v>
      </c>
      <c r="D111" t="s">
        <v>10</v>
      </c>
      <c r="E111" t="s">
        <v>11</v>
      </c>
      <c r="F111">
        <v>119.83779649888599</v>
      </c>
      <c r="G111">
        <v>150</v>
      </c>
      <c r="H111">
        <v>150</v>
      </c>
      <c r="I111">
        <f t="shared" si="14"/>
        <v>898.78347374164503</v>
      </c>
      <c r="J111">
        <f t="shared" si="11"/>
        <v>5.9918898249443</v>
      </c>
      <c r="M111" t="s">
        <v>7</v>
      </c>
      <c r="N111" t="s">
        <v>21</v>
      </c>
      <c r="O111" t="s">
        <v>134</v>
      </c>
      <c r="P111" t="s">
        <v>9</v>
      </c>
      <c r="Q111" t="s">
        <v>10</v>
      </c>
      <c r="R111">
        <f t="shared" si="17"/>
        <v>0.79394843372997126</v>
      </c>
      <c r="S111">
        <f t="shared" si="18"/>
        <v>6.1812810583368192</v>
      </c>
      <c r="T111">
        <f t="shared" si="15"/>
        <v>7.7854943668030794</v>
      </c>
      <c r="U111">
        <v>0.75</v>
      </c>
      <c r="V111" s="1">
        <f t="shared" si="16"/>
        <v>2776.5884573570688</v>
      </c>
      <c r="W111" s="12">
        <v>987.84</v>
      </c>
    </row>
    <row r="112" spans="1:23" x14ac:dyDescent="0.45">
      <c r="A112" t="s">
        <v>7</v>
      </c>
      <c r="B112" t="s">
        <v>21</v>
      </c>
      <c r="C112" t="s">
        <v>14</v>
      </c>
      <c r="D112" t="s">
        <v>10</v>
      </c>
      <c r="E112" t="s">
        <v>11</v>
      </c>
      <c r="F112">
        <v>103.44837371536333</v>
      </c>
      <c r="G112">
        <v>150</v>
      </c>
      <c r="H112">
        <v>150</v>
      </c>
      <c r="I112">
        <f t="shared" si="14"/>
        <v>775.86280286522492</v>
      </c>
      <c r="J112">
        <f t="shared" si="11"/>
        <v>5.1724186857681662</v>
      </c>
      <c r="M112" t="s">
        <v>7</v>
      </c>
      <c r="N112" t="s">
        <v>21</v>
      </c>
      <c r="O112" t="s">
        <v>134</v>
      </c>
      <c r="P112" t="s">
        <v>9</v>
      </c>
      <c r="Q112" t="s">
        <v>10</v>
      </c>
      <c r="R112">
        <f t="shared" si="17"/>
        <v>1.3974853012613222</v>
      </c>
      <c r="S112">
        <f t="shared" si="18"/>
        <v>4.6328742813928843</v>
      </c>
      <c r="T112">
        <f t="shared" si="15"/>
        <v>3.3151506332205507</v>
      </c>
      <c r="U112">
        <v>0.75</v>
      </c>
      <c r="V112" s="1">
        <f t="shared" si="16"/>
        <v>1494.953401550903</v>
      </c>
      <c r="W112" s="12">
        <v>987.84</v>
      </c>
    </row>
    <row r="113" spans="1:23" x14ac:dyDescent="0.45">
      <c r="A113" t="s">
        <v>7</v>
      </c>
      <c r="B113" t="s">
        <v>20</v>
      </c>
      <c r="C113" t="s">
        <v>14</v>
      </c>
      <c r="D113" t="s">
        <v>10</v>
      </c>
      <c r="E113" t="s">
        <v>11</v>
      </c>
      <c r="F113">
        <v>136.88678470651976</v>
      </c>
      <c r="G113">
        <v>150</v>
      </c>
      <c r="H113">
        <v>150</v>
      </c>
      <c r="I113">
        <f t="shared" si="14"/>
        <v>1026.6508852988982</v>
      </c>
      <c r="J113">
        <f t="shared" si="11"/>
        <v>6.8443392353259878</v>
      </c>
      <c r="M113" t="s">
        <v>7</v>
      </c>
      <c r="N113" t="s">
        <v>20</v>
      </c>
      <c r="O113" t="s">
        <v>134</v>
      </c>
      <c r="P113" t="s">
        <v>9</v>
      </c>
      <c r="Q113" t="s">
        <v>10</v>
      </c>
      <c r="R113">
        <f t="shared" si="17"/>
        <v>0.13583662027106963</v>
      </c>
      <c r="S113">
        <f t="shared" si="18"/>
        <v>6.650119120733752</v>
      </c>
      <c r="T113">
        <f t="shared" si="15"/>
        <v>48.956747506401918</v>
      </c>
      <c r="U113">
        <v>0.66</v>
      </c>
      <c r="V113" s="1">
        <f t="shared" si="16"/>
        <v>5250.8200942136127</v>
      </c>
      <c r="W113" s="12">
        <v>677.14</v>
      </c>
    </row>
    <row r="114" spans="1:23" x14ac:dyDescent="0.45">
      <c r="A114" t="s">
        <v>7</v>
      </c>
      <c r="B114" t="s">
        <v>20</v>
      </c>
      <c r="C114" t="s">
        <v>14</v>
      </c>
      <c r="D114" t="s">
        <v>10</v>
      </c>
      <c r="E114" t="s">
        <v>11</v>
      </c>
      <c r="F114">
        <v>133.31668694061415</v>
      </c>
      <c r="G114">
        <v>150</v>
      </c>
      <c r="H114">
        <v>150</v>
      </c>
      <c r="I114">
        <f t="shared" si="14"/>
        <v>999.87515205460613</v>
      </c>
      <c r="J114">
        <f t="shared" si="11"/>
        <v>6.6658343470307075</v>
      </c>
      <c r="M114" t="s">
        <v>7</v>
      </c>
      <c r="N114" t="s">
        <v>20</v>
      </c>
      <c r="O114" t="s">
        <v>134</v>
      </c>
      <c r="P114" t="s">
        <v>9</v>
      </c>
      <c r="Q114" t="s">
        <v>10</v>
      </c>
      <c r="R114">
        <f t="shared" si="17"/>
        <v>4.0659300735346413</v>
      </c>
      <c r="S114">
        <f t="shared" si="18"/>
        <v>3.098228465766915</v>
      </c>
      <c r="T114">
        <f t="shared" si="15"/>
        <v>0.76199747898603853</v>
      </c>
      <c r="U114">
        <v>0.66</v>
      </c>
      <c r="V114" s="1">
        <f t="shared" si="16"/>
        <v>356.17952266222892</v>
      </c>
      <c r="W114" s="12">
        <v>677.14</v>
      </c>
    </row>
    <row r="115" spans="1:23" x14ac:dyDescent="0.45">
      <c r="A115" t="s">
        <v>7</v>
      </c>
      <c r="B115" t="s">
        <v>20</v>
      </c>
      <c r="C115" t="s">
        <v>14</v>
      </c>
      <c r="D115" t="s">
        <v>10</v>
      </c>
      <c r="E115" t="s">
        <v>11</v>
      </c>
      <c r="F115">
        <v>61.165848124921261</v>
      </c>
      <c r="G115">
        <v>150</v>
      </c>
      <c r="H115">
        <v>150</v>
      </c>
      <c r="I115">
        <f t="shared" si="14"/>
        <v>458.74386093690947</v>
      </c>
      <c r="J115">
        <f t="shared" si="11"/>
        <v>3.0582924062460632</v>
      </c>
      <c r="M115" t="s">
        <v>7</v>
      </c>
      <c r="N115" t="s">
        <v>20</v>
      </c>
      <c r="O115" t="s">
        <v>134</v>
      </c>
      <c r="P115" t="s">
        <v>9</v>
      </c>
      <c r="Q115" t="s">
        <v>10</v>
      </c>
      <c r="R115">
        <f t="shared" si="17"/>
        <v>0.46644269595293653</v>
      </c>
      <c r="S115">
        <f t="shared" si="18"/>
        <v>4.7764973339564483</v>
      </c>
      <c r="T115">
        <f t="shared" si="15"/>
        <v>10.24026611500074</v>
      </c>
      <c r="U115">
        <v>0.66</v>
      </c>
      <c r="V115" s="1">
        <f t="shared" si="16"/>
        <v>2882.7418380073732</v>
      </c>
      <c r="W115" s="12">
        <v>677.14</v>
      </c>
    </row>
    <row r="116" spans="1:23" x14ac:dyDescent="0.45">
      <c r="A116" t="s">
        <v>7</v>
      </c>
      <c r="B116" t="s">
        <v>20</v>
      </c>
      <c r="C116" t="s">
        <v>14</v>
      </c>
      <c r="D116" t="s">
        <v>10</v>
      </c>
      <c r="E116" t="s">
        <v>11</v>
      </c>
      <c r="F116">
        <v>68.619811809744405</v>
      </c>
      <c r="G116">
        <v>150</v>
      </c>
      <c r="H116">
        <v>150</v>
      </c>
      <c r="I116">
        <f t="shared" si="14"/>
        <v>514.64858857308309</v>
      </c>
      <c r="J116">
        <f t="shared" si="11"/>
        <v>3.4309905904872204</v>
      </c>
      <c r="M116" t="s">
        <v>7</v>
      </c>
      <c r="N116" t="s">
        <v>20</v>
      </c>
      <c r="O116" t="s">
        <v>134</v>
      </c>
      <c r="P116" t="s">
        <v>9</v>
      </c>
      <c r="Q116" t="s">
        <v>10</v>
      </c>
      <c r="R116">
        <f t="shared" si="17"/>
        <v>0.63696055730645074</v>
      </c>
      <c r="S116">
        <f t="shared" si="18"/>
        <v>5.4738124671215127</v>
      </c>
      <c r="T116">
        <f t="shared" si="15"/>
        <v>8.593644307064972</v>
      </c>
      <c r="U116">
        <v>0.66</v>
      </c>
      <c r="V116" s="1">
        <f t="shared" si="16"/>
        <v>2598.7731543592809</v>
      </c>
      <c r="W116" s="12">
        <v>677.14</v>
      </c>
    </row>
    <row r="117" spans="1:23" x14ac:dyDescent="0.45">
      <c r="A117" t="s">
        <v>7</v>
      </c>
      <c r="B117" t="s">
        <v>22</v>
      </c>
      <c r="C117" t="s">
        <v>14</v>
      </c>
      <c r="D117" t="s">
        <v>10</v>
      </c>
      <c r="E117" t="s">
        <v>11</v>
      </c>
      <c r="F117">
        <v>57.929825117705334</v>
      </c>
      <c r="G117">
        <v>150</v>
      </c>
      <c r="H117">
        <v>150</v>
      </c>
      <c r="I117">
        <f t="shared" si="14"/>
        <v>434.47368838278999</v>
      </c>
      <c r="J117">
        <f t="shared" si="11"/>
        <v>2.8964912558852665</v>
      </c>
      <c r="M117" t="s">
        <v>7</v>
      </c>
      <c r="N117" t="s">
        <v>22</v>
      </c>
      <c r="O117" t="s">
        <v>134</v>
      </c>
      <c r="P117" t="s">
        <v>9</v>
      </c>
      <c r="Q117" t="s">
        <v>10</v>
      </c>
      <c r="R117">
        <f t="shared" si="17"/>
        <v>2088.4301161164631</v>
      </c>
      <c r="S117">
        <f t="shared" si="18"/>
        <v>2.0727609441411441</v>
      </c>
      <c r="T117">
        <f t="shared" si="15"/>
        <v>9.9249715283532855E-4</v>
      </c>
      <c r="U117">
        <v>1</v>
      </c>
      <c r="V117" s="1">
        <f t="shared" si="16"/>
        <v>0.74227107611804588</v>
      </c>
      <c r="W117" s="12">
        <v>1711.8720000000001</v>
      </c>
    </row>
    <row r="118" spans="1:23" x14ac:dyDescent="0.45">
      <c r="A118" t="s">
        <v>7</v>
      </c>
      <c r="B118" t="s">
        <v>22</v>
      </c>
      <c r="C118" t="s">
        <v>14</v>
      </c>
      <c r="D118" t="s">
        <v>10</v>
      </c>
      <c r="E118" t="s">
        <v>11</v>
      </c>
      <c r="F118">
        <v>84.935288293367776</v>
      </c>
      <c r="G118">
        <v>150</v>
      </c>
      <c r="H118">
        <v>150</v>
      </c>
      <c r="I118">
        <f t="shared" si="14"/>
        <v>637.01466220025827</v>
      </c>
      <c r="J118">
        <f t="shared" si="11"/>
        <v>4.2467644146683883</v>
      </c>
      <c r="M118" t="s">
        <v>7</v>
      </c>
      <c r="N118" t="s">
        <v>22</v>
      </c>
      <c r="O118" t="s">
        <v>134</v>
      </c>
      <c r="P118" t="s">
        <v>9</v>
      </c>
      <c r="Q118" t="s">
        <v>10</v>
      </c>
      <c r="R118">
        <f t="shared" si="17"/>
        <v>3031.3929213981069</v>
      </c>
      <c r="S118">
        <f t="shared" si="18"/>
        <v>4.1106125940623714</v>
      </c>
      <c r="T118">
        <f t="shared" si="15"/>
        <v>1.3560144463775148E-3</v>
      </c>
      <c r="U118">
        <v>1</v>
      </c>
      <c r="V118" s="1">
        <f t="shared" si="16"/>
        <v>1.0141121089142626</v>
      </c>
      <c r="W118" s="12">
        <v>1711.8720000000001</v>
      </c>
    </row>
    <row r="119" spans="1:23" x14ac:dyDescent="0.45">
      <c r="A119" t="s">
        <v>7</v>
      </c>
      <c r="B119" t="s">
        <v>22</v>
      </c>
      <c r="C119" t="s">
        <v>14</v>
      </c>
      <c r="D119" t="s">
        <v>10</v>
      </c>
      <c r="E119" t="s">
        <v>11</v>
      </c>
      <c r="F119">
        <v>149.76018183519659</v>
      </c>
      <c r="G119">
        <v>150</v>
      </c>
      <c r="H119">
        <v>150</v>
      </c>
      <c r="I119">
        <f t="shared" si="14"/>
        <v>1123.2013637639743</v>
      </c>
      <c r="J119">
        <f t="shared" si="11"/>
        <v>7.488009091759829</v>
      </c>
      <c r="M119" t="s">
        <v>7</v>
      </c>
      <c r="N119" t="s">
        <v>22</v>
      </c>
      <c r="O119" t="s">
        <v>134</v>
      </c>
      <c r="P119" t="s">
        <v>9</v>
      </c>
      <c r="Q119" t="s">
        <v>10</v>
      </c>
      <c r="R119">
        <f t="shared" si="17"/>
        <v>2501.8889382616662</v>
      </c>
      <c r="S119">
        <f t="shared" si="18"/>
        <v>1.6009911173184219</v>
      </c>
      <c r="T119">
        <f t="shared" si="15"/>
        <v>6.399129445093611E-4</v>
      </c>
      <c r="U119">
        <v>1</v>
      </c>
      <c r="V119" s="1">
        <f t="shared" si="16"/>
        <v>0.47859199558296961</v>
      </c>
      <c r="W119" s="12">
        <v>1711.8720000000001</v>
      </c>
    </row>
    <row r="120" spans="1:23" x14ac:dyDescent="0.45">
      <c r="A120" t="s">
        <v>7</v>
      </c>
      <c r="B120" t="s">
        <v>22</v>
      </c>
      <c r="C120" t="s">
        <v>14</v>
      </c>
      <c r="D120" t="s">
        <v>10</v>
      </c>
      <c r="E120" t="s">
        <v>11</v>
      </c>
      <c r="F120">
        <v>65.624054441674431</v>
      </c>
      <c r="G120">
        <v>150</v>
      </c>
      <c r="H120">
        <v>150</v>
      </c>
      <c r="I120">
        <f t="shared" si="14"/>
        <v>492.1804083125582</v>
      </c>
      <c r="J120">
        <f t="shared" si="11"/>
        <v>3.2812027220837212</v>
      </c>
      <c r="M120" t="s">
        <v>7</v>
      </c>
      <c r="N120" t="s">
        <v>22</v>
      </c>
      <c r="O120" t="s">
        <v>134</v>
      </c>
      <c r="P120" t="s">
        <v>9</v>
      </c>
      <c r="Q120" t="s">
        <v>10</v>
      </c>
      <c r="R120">
        <f t="shared" si="17"/>
        <v>5970.8090350846187</v>
      </c>
      <c r="S120">
        <f t="shared" si="18"/>
        <v>8.7756913409815738</v>
      </c>
      <c r="T120">
        <f t="shared" si="15"/>
        <v>1.4697658708251091E-3</v>
      </c>
      <c r="U120">
        <v>1</v>
      </c>
      <c r="V120" s="1">
        <f t="shared" si="16"/>
        <v>1.0991733133681219</v>
      </c>
      <c r="W120" s="12">
        <v>1711.8720000000001</v>
      </c>
    </row>
    <row r="121" spans="1:23" x14ac:dyDescent="0.45">
      <c r="A121" t="s">
        <v>7</v>
      </c>
      <c r="B121" t="s">
        <v>23</v>
      </c>
      <c r="C121" t="s">
        <v>14</v>
      </c>
      <c r="D121" t="s">
        <v>10</v>
      </c>
      <c r="E121" t="s">
        <v>11</v>
      </c>
      <c r="F121">
        <v>90.706067343200488</v>
      </c>
      <c r="G121">
        <v>150</v>
      </c>
      <c r="H121">
        <v>150</v>
      </c>
      <c r="I121">
        <f t="shared" si="14"/>
        <v>680.29550507400359</v>
      </c>
      <c r="J121">
        <f t="shared" si="11"/>
        <v>4.535303367160024</v>
      </c>
      <c r="M121" t="s">
        <v>7</v>
      </c>
      <c r="N121" t="s">
        <v>58</v>
      </c>
      <c r="O121" t="s">
        <v>133</v>
      </c>
      <c r="P121" t="s">
        <v>9</v>
      </c>
      <c r="Q121" t="s">
        <v>10</v>
      </c>
      <c r="R121">
        <f t="shared" ref="R121:R152" si="19">J208</f>
        <v>17.833077282109713</v>
      </c>
      <c r="S121">
        <f t="shared" ref="S121:S152" si="20">J295</f>
        <v>4.8499255387430233</v>
      </c>
      <c r="T121">
        <f t="shared" si="15"/>
        <v>0.27196234626362037</v>
      </c>
      <c r="U121">
        <v>5.0000000000000001E-3</v>
      </c>
      <c r="V121" s="1">
        <f t="shared" si="16"/>
        <v>0.9970990061200482</v>
      </c>
    </row>
    <row r="122" spans="1:23" x14ac:dyDescent="0.45">
      <c r="A122" t="s">
        <v>7</v>
      </c>
      <c r="B122" t="s">
        <v>23</v>
      </c>
      <c r="C122" t="s">
        <v>14</v>
      </c>
      <c r="D122" t="s">
        <v>10</v>
      </c>
      <c r="E122" t="s">
        <v>11</v>
      </c>
      <c r="F122">
        <v>98.535608972892732</v>
      </c>
      <c r="G122">
        <v>150</v>
      </c>
      <c r="H122">
        <v>150</v>
      </c>
      <c r="I122">
        <f t="shared" si="14"/>
        <v>739.01706729669547</v>
      </c>
      <c r="J122">
        <f t="shared" si="11"/>
        <v>4.926780448644636</v>
      </c>
      <c r="M122" t="s">
        <v>7</v>
      </c>
      <c r="N122" t="s">
        <v>58</v>
      </c>
      <c r="O122" t="s">
        <v>133</v>
      </c>
      <c r="P122" t="s">
        <v>9</v>
      </c>
      <c r="Q122" t="s">
        <v>10</v>
      </c>
      <c r="R122">
        <f t="shared" si="19"/>
        <v>15.640504764209737</v>
      </c>
      <c r="S122">
        <f t="shared" si="20"/>
        <v>4.67816448087137</v>
      </c>
      <c r="T122">
        <f t="shared" si="15"/>
        <v>0.29910572269869717</v>
      </c>
      <c r="U122">
        <v>5.0000000000000001E-3</v>
      </c>
      <c r="V122" s="1">
        <f t="shared" si="16"/>
        <v>1.0944719493613266</v>
      </c>
    </row>
    <row r="123" spans="1:23" x14ac:dyDescent="0.45">
      <c r="A123" t="s">
        <v>7</v>
      </c>
      <c r="B123" t="s">
        <v>23</v>
      </c>
      <c r="C123" t="s">
        <v>14</v>
      </c>
      <c r="D123" t="s">
        <v>10</v>
      </c>
      <c r="E123" t="s">
        <v>11</v>
      </c>
      <c r="F123">
        <v>108.51969170508346</v>
      </c>
      <c r="G123">
        <v>150</v>
      </c>
      <c r="H123">
        <v>150</v>
      </c>
      <c r="I123">
        <f t="shared" si="14"/>
        <v>813.89768778812595</v>
      </c>
      <c r="J123">
        <f t="shared" si="11"/>
        <v>5.4259845852541728</v>
      </c>
      <c r="M123" t="s">
        <v>7</v>
      </c>
      <c r="N123" t="s">
        <v>58</v>
      </c>
      <c r="O123" t="s">
        <v>133</v>
      </c>
      <c r="P123" t="s">
        <v>9</v>
      </c>
      <c r="Q123" t="s">
        <v>10</v>
      </c>
      <c r="R123">
        <f t="shared" si="19"/>
        <v>12.978539743544133</v>
      </c>
      <c r="S123">
        <f t="shared" si="20"/>
        <v>5.2232042537444583</v>
      </c>
      <c r="T123">
        <f t="shared" si="15"/>
        <v>0.40244930145878838</v>
      </c>
      <c r="U123">
        <v>5.0000000000000001E-3</v>
      </c>
      <c r="V123" s="1">
        <f t="shared" si="16"/>
        <v>1.4617447710436062</v>
      </c>
    </row>
    <row r="124" spans="1:23" x14ac:dyDescent="0.45">
      <c r="A124" t="s">
        <v>7</v>
      </c>
      <c r="B124" t="s">
        <v>23</v>
      </c>
      <c r="C124" t="s">
        <v>14</v>
      </c>
      <c r="D124" t="s">
        <v>10</v>
      </c>
      <c r="E124" t="s">
        <v>11</v>
      </c>
      <c r="F124">
        <v>100.08682089208627</v>
      </c>
      <c r="G124">
        <v>150</v>
      </c>
      <c r="H124">
        <v>150</v>
      </c>
      <c r="I124">
        <f t="shared" si="14"/>
        <v>750.65115669064699</v>
      </c>
      <c r="J124">
        <f t="shared" si="11"/>
        <v>5.0043410446043133</v>
      </c>
      <c r="M124" t="s">
        <v>7</v>
      </c>
      <c r="N124" t="s">
        <v>58</v>
      </c>
      <c r="O124" t="s">
        <v>133</v>
      </c>
      <c r="P124" t="s">
        <v>9</v>
      </c>
      <c r="Q124" t="s">
        <v>10</v>
      </c>
      <c r="R124">
        <f t="shared" si="19"/>
        <v>22.539226761886482</v>
      </c>
      <c r="S124">
        <f t="shared" si="20"/>
        <v>5.2312456560954361</v>
      </c>
      <c r="T124">
        <f t="shared" si="15"/>
        <v>0.23209516951758963</v>
      </c>
      <c r="U124">
        <v>5.0000000000000001E-3</v>
      </c>
      <c r="V124" s="1">
        <f t="shared" si="16"/>
        <v>0.85338788778292485</v>
      </c>
    </row>
    <row r="125" spans="1:23" x14ac:dyDescent="0.45">
      <c r="A125" t="s">
        <v>7</v>
      </c>
      <c r="B125" t="s">
        <v>24</v>
      </c>
      <c r="C125" t="s">
        <v>14</v>
      </c>
      <c r="D125" t="s">
        <v>10</v>
      </c>
      <c r="E125" t="s">
        <v>11</v>
      </c>
      <c r="F125">
        <v>123.01676599858413</v>
      </c>
      <c r="G125">
        <v>150</v>
      </c>
      <c r="H125">
        <v>150</v>
      </c>
      <c r="I125">
        <f t="shared" si="14"/>
        <v>922.62574498938102</v>
      </c>
      <c r="J125">
        <f t="shared" si="11"/>
        <v>6.1508382999292071</v>
      </c>
      <c r="M125" t="s">
        <v>7</v>
      </c>
      <c r="N125" t="s">
        <v>57</v>
      </c>
      <c r="O125" t="s">
        <v>133</v>
      </c>
      <c r="P125" t="s">
        <v>9</v>
      </c>
      <c r="Q125" t="s">
        <v>10</v>
      </c>
      <c r="R125">
        <f t="shared" si="19"/>
        <v>446.78041046898522</v>
      </c>
      <c r="S125">
        <f t="shared" si="20"/>
        <v>4.5406538435930406</v>
      </c>
      <c r="T125">
        <f t="shared" si="15"/>
        <v>1.016305490839833E-2</v>
      </c>
      <c r="U125">
        <v>1.43E-2</v>
      </c>
      <c r="V125" s="1">
        <f t="shared" si="16"/>
        <v>0.10861770627266421</v>
      </c>
      <c r="W125" s="12">
        <v>17.034146341463416</v>
      </c>
    </row>
    <row r="126" spans="1:23" x14ac:dyDescent="0.45">
      <c r="A126" t="s">
        <v>7</v>
      </c>
      <c r="B126" t="s">
        <v>24</v>
      </c>
      <c r="C126" t="s">
        <v>14</v>
      </c>
      <c r="D126" t="s">
        <v>10</v>
      </c>
      <c r="E126" t="s">
        <v>11</v>
      </c>
      <c r="F126">
        <v>67.726808739835363</v>
      </c>
      <c r="G126">
        <v>150</v>
      </c>
      <c r="H126">
        <v>150</v>
      </c>
      <c r="I126">
        <f t="shared" si="14"/>
        <v>507.95106554876526</v>
      </c>
      <c r="J126">
        <f t="shared" si="11"/>
        <v>3.3863404369917682</v>
      </c>
      <c r="M126" t="s">
        <v>7</v>
      </c>
      <c r="N126" t="s">
        <v>57</v>
      </c>
      <c r="O126" t="s">
        <v>133</v>
      </c>
      <c r="P126" t="s">
        <v>9</v>
      </c>
      <c r="Q126" t="s">
        <v>10</v>
      </c>
      <c r="R126">
        <f t="shared" si="19"/>
        <v>365.18843733668939</v>
      </c>
      <c r="S126">
        <f t="shared" si="20"/>
        <v>4.8501064894224104</v>
      </c>
      <c r="T126">
        <f t="shared" si="15"/>
        <v>1.3281106392070138E-2</v>
      </c>
      <c r="U126">
        <v>1.43E-2</v>
      </c>
      <c r="V126" s="1">
        <f t="shared" si="16"/>
        <v>0.14190936315095326</v>
      </c>
      <c r="W126" s="12">
        <v>17.034146341463416</v>
      </c>
    </row>
    <row r="127" spans="1:23" x14ac:dyDescent="0.45">
      <c r="A127" t="s">
        <v>7</v>
      </c>
      <c r="B127" t="s">
        <v>24</v>
      </c>
      <c r="C127" t="s">
        <v>14</v>
      </c>
      <c r="D127" t="s">
        <v>10</v>
      </c>
      <c r="E127" t="s">
        <v>11</v>
      </c>
      <c r="F127">
        <v>73.994125037536037</v>
      </c>
      <c r="G127">
        <v>150</v>
      </c>
      <c r="H127">
        <v>150</v>
      </c>
      <c r="I127">
        <f t="shared" si="14"/>
        <v>554.95593778152022</v>
      </c>
      <c r="J127">
        <f t="shared" si="11"/>
        <v>3.6997062518768016</v>
      </c>
      <c r="M127" t="s">
        <v>7</v>
      </c>
      <c r="N127" t="s">
        <v>57</v>
      </c>
      <c r="O127" t="s">
        <v>133</v>
      </c>
      <c r="P127" t="s">
        <v>9</v>
      </c>
      <c r="Q127" t="s">
        <v>10</v>
      </c>
      <c r="R127">
        <f t="shared" si="19"/>
        <v>392.60988117412023</v>
      </c>
      <c r="S127">
        <f t="shared" si="20"/>
        <v>5.1647643584494967</v>
      </c>
      <c r="T127">
        <f t="shared" si="15"/>
        <v>1.3154952552401383E-2</v>
      </c>
      <c r="U127">
        <v>1.43E-2</v>
      </c>
      <c r="V127" s="1">
        <f t="shared" si="16"/>
        <v>0.14056270591455738</v>
      </c>
      <c r="W127" s="12">
        <v>17.034146341463416</v>
      </c>
    </row>
    <row r="128" spans="1:23" x14ac:dyDescent="0.45">
      <c r="A128" t="s">
        <v>7</v>
      </c>
      <c r="B128" t="s">
        <v>24</v>
      </c>
      <c r="C128" t="s">
        <v>14</v>
      </c>
      <c r="D128" t="s">
        <v>10</v>
      </c>
      <c r="E128" t="s">
        <v>11</v>
      </c>
      <c r="F128">
        <v>121.5851444062945</v>
      </c>
      <c r="G128">
        <v>150</v>
      </c>
      <c r="H128">
        <v>150</v>
      </c>
      <c r="I128">
        <f t="shared" si="14"/>
        <v>911.88858304720884</v>
      </c>
      <c r="J128">
        <f t="shared" si="11"/>
        <v>6.0792572203147257</v>
      </c>
      <c r="M128" t="s">
        <v>7</v>
      </c>
      <c r="N128" t="s">
        <v>57</v>
      </c>
      <c r="O128" t="s">
        <v>133</v>
      </c>
      <c r="P128" t="s">
        <v>9</v>
      </c>
      <c r="Q128" t="s">
        <v>10</v>
      </c>
      <c r="R128">
        <f t="shared" si="19"/>
        <v>343.39186102047682</v>
      </c>
      <c r="S128">
        <f t="shared" si="20"/>
        <v>5.052720744064958</v>
      </c>
      <c r="T128">
        <f t="shared" si="15"/>
        <v>1.4714154054349176E-2</v>
      </c>
      <c r="U128">
        <v>1.43E-2</v>
      </c>
      <c r="V128" s="1">
        <f t="shared" si="16"/>
        <v>0.15720499609790459</v>
      </c>
      <c r="W128" s="12">
        <v>17.034146341463416</v>
      </c>
    </row>
    <row r="129" spans="1:23" x14ac:dyDescent="0.45">
      <c r="A129" t="s">
        <v>7</v>
      </c>
      <c r="B129" t="s">
        <v>25</v>
      </c>
      <c r="C129" t="s">
        <v>14</v>
      </c>
      <c r="D129" t="s">
        <v>10</v>
      </c>
      <c r="E129" t="s">
        <v>11</v>
      </c>
      <c r="F129">
        <v>38.097795195215596</v>
      </c>
      <c r="G129">
        <v>150</v>
      </c>
      <c r="H129">
        <v>150</v>
      </c>
      <c r="I129">
        <f t="shared" si="14"/>
        <v>285.73346396411694</v>
      </c>
      <c r="J129">
        <f t="shared" si="11"/>
        <v>1.9048897597607797</v>
      </c>
      <c r="M129" t="s">
        <v>7</v>
      </c>
      <c r="N129" t="s">
        <v>59</v>
      </c>
      <c r="O129" t="s">
        <v>133</v>
      </c>
      <c r="P129" t="s">
        <v>9</v>
      </c>
      <c r="Q129" t="s">
        <v>10</v>
      </c>
      <c r="R129">
        <f t="shared" si="19"/>
        <v>7436.7311285420419</v>
      </c>
      <c r="S129">
        <f t="shared" si="20"/>
        <v>1.6552884613245278</v>
      </c>
      <c r="T129">
        <f t="shared" si="15"/>
        <v>2.2258280321195962E-4</v>
      </c>
      <c r="U129">
        <v>3.9600000000000003E-2</v>
      </c>
      <c r="V129" s="1">
        <f t="shared" si="16"/>
        <v>6.5924169213650774E-3</v>
      </c>
    </row>
    <row r="130" spans="1:23" x14ac:dyDescent="0.45">
      <c r="A130" t="s">
        <v>7</v>
      </c>
      <c r="B130" t="s">
        <v>25</v>
      </c>
      <c r="C130" t="s">
        <v>14</v>
      </c>
      <c r="D130" t="s">
        <v>10</v>
      </c>
      <c r="E130" t="s">
        <v>11</v>
      </c>
      <c r="F130">
        <v>42.554640960528069</v>
      </c>
      <c r="G130">
        <v>150</v>
      </c>
      <c r="H130">
        <v>150</v>
      </c>
      <c r="I130">
        <f t="shared" si="14"/>
        <v>319.1598072039605</v>
      </c>
      <c r="J130">
        <f t="shared" ref="J130:J193" si="21">I130/H130</f>
        <v>2.1277320480264033</v>
      </c>
      <c r="M130" t="s">
        <v>7</v>
      </c>
      <c r="N130" t="s">
        <v>59</v>
      </c>
      <c r="O130" t="s">
        <v>133</v>
      </c>
      <c r="P130" t="s">
        <v>9</v>
      </c>
      <c r="Q130" t="s">
        <v>10</v>
      </c>
      <c r="R130">
        <f t="shared" si="19"/>
        <v>12815.387076801664</v>
      </c>
      <c r="S130">
        <f t="shared" si="20"/>
        <v>3.1084258654252896</v>
      </c>
      <c r="T130">
        <f t="shared" si="15"/>
        <v>2.425541926121095E-4</v>
      </c>
      <c r="U130">
        <v>3.9600000000000003E-2</v>
      </c>
      <c r="V130" s="1">
        <f t="shared" si="16"/>
        <v>7.1839153374267896E-3</v>
      </c>
    </row>
    <row r="131" spans="1:23" x14ac:dyDescent="0.45">
      <c r="A131" t="s">
        <v>7</v>
      </c>
      <c r="B131" t="s">
        <v>25</v>
      </c>
      <c r="C131" t="s">
        <v>14</v>
      </c>
      <c r="D131" t="s">
        <v>10</v>
      </c>
      <c r="E131" t="s">
        <v>11</v>
      </c>
      <c r="F131">
        <v>32.416201935643471</v>
      </c>
      <c r="G131">
        <v>150</v>
      </c>
      <c r="H131">
        <v>150</v>
      </c>
      <c r="I131">
        <f t="shared" ref="I131:I194" si="22">F131*750/100</f>
        <v>243.12151451732603</v>
      </c>
      <c r="J131">
        <f t="shared" si="21"/>
        <v>1.6208100967821735</v>
      </c>
      <c r="M131" t="s">
        <v>7</v>
      </c>
      <c r="N131" t="s">
        <v>59</v>
      </c>
      <c r="O131" t="s">
        <v>133</v>
      </c>
      <c r="P131" t="s">
        <v>9</v>
      </c>
      <c r="Q131" t="s">
        <v>10</v>
      </c>
      <c r="R131">
        <f t="shared" si="19"/>
        <v>10509.415756673952</v>
      </c>
      <c r="S131">
        <f t="shared" si="20"/>
        <v>1.9740636119160213</v>
      </c>
      <c r="T131">
        <f t="shared" ref="T131:T175" si="23">S131/R131</f>
        <v>1.8783761701143112E-4</v>
      </c>
      <c r="U131">
        <v>3.9600000000000003E-2</v>
      </c>
      <c r="V131" s="1">
        <f t="shared" ref="V131:V175" si="24">U131*($Y$1*($Y$2*T131)/($Y$2*T131+($Y$1-$Y$2)))/70</f>
        <v>5.5633545492489531E-3</v>
      </c>
    </row>
    <row r="132" spans="1:23" x14ac:dyDescent="0.45">
      <c r="A132" t="s">
        <v>7</v>
      </c>
      <c r="B132" t="s">
        <v>25</v>
      </c>
      <c r="C132" t="s">
        <v>14</v>
      </c>
      <c r="D132" t="s">
        <v>10</v>
      </c>
      <c r="E132" t="s">
        <v>11</v>
      </c>
      <c r="F132">
        <v>33.838294636156832</v>
      </c>
      <c r="G132">
        <v>150</v>
      </c>
      <c r="H132">
        <v>150</v>
      </c>
      <c r="I132">
        <f t="shared" si="22"/>
        <v>253.78720977117624</v>
      </c>
      <c r="J132">
        <f t="shared" si="21"/>
        <v>1.6919147318078416</v>
      </c>
      <c r="M132" t="s">
        <v>7</v>
      </c>
      <c r="N132" t="s">
        <v>59</v>
      </c>
      <c r="O132" t="s">
        <v>133</v>
      </c>
      <c r="P132" t="s">
        <v>9</v>
      </c>
      <c r="Q132" t="s">
        <v>10</v>
      </c>
      <c r="R132">
        <f t="shared" si="19"/>
        <v>12507.118965206844</v>
      </c>
      <c r="S132">
        <f t="shared" si="20"/>
        <v>2.3119544062429935</v>
      </c>
      <c r="T132">
        <f t="shared" si="23"/>
        <v>1.8485107662880203E-4</v>
      </c>
      <c r="U132">
        <v>3.9600000000000003E-2</v>
      </c>
      <c r="V132" s="1">
        <f t="shared" si="24"/>
        <v>5.4749007172315983E-3</v>
      </c>
    </row>
    <row r="133" spans="1:23" x14ac:dyDescent="0.45">
      <c r="A133" t="s">
        <v>7</v>
      </c>
      <c r="B133" t="s">
        <v>26</v>
      </c>
      <c r="C133" t="s">
        <v>14</v>
      </c>
      <c r="D133" t="s">
        <v>10</v>
      </c>
      <c r="E133" t="s">
        <v>11</v>
      </c>
      <c r="F133">
        <v>94.052659179369485</v>
      </c>
      <c r="G133">
        <v>150</v>
      </c>
      <c r="H133">
        <v>150</v>
      </c>
      <c r="I133">
        <f t="shared" si="22"/>
        <v>705.3949438452712</v>
      </c>
      <c r="J133">
        <f t="shared" si="21"/>
        <v>4.7026329589684748</v>
      </c>
      <c r="M133" t="s">
        <v>7</v>
      </c>
      <c r="N133" t="s">
        <v>26</v>
      </c>
      <c r="O133" t="s">
        <v>134</v>
      </c>
      <c r="P133" t="s">
        <v>9</v>
      </c>
      <c r="Q133" t="s">
        <v>10</v>
      </c>
      <c r="R133">
        <f t="shared" si="19"/>
        <v>4.1070406257889145</v>
      </c>
      <c r="S133">
        <f t="shared" si="20"/>
        <v>5.105174765336022</v>
      </c>
      <c r="T133">
        <f t="shared" si="23"/>
        <v>1.2430300136988242</v>
      </c>
      <c r="U133">
        <v>9.4199999999999996E-3</v>
      </c>
      <c r="V133" s="1">
        <f t="shared" si="24"/>
        <v>8.0239111979936109</v>
      </c>
    </row>
    <row r="134" spans="1:23" x14ac:dyDescent="0.45">
      <c r="A134" t="s">
        <v>7</v>
      </c>
      <c r="B134" t="s">
        <v>26</v>
      </c>
      <c r="C134" t="s">
        <v>14</v>
      </c>
      <c r="D134" t="s">
        <v>10</v>
      </c>
      <c r="E134" t="s">
        <v>11</v>
      </c>
      <c r="F134">
        <v>101.07187024416797</v>
      </c>
      <c r="G134">
        <v>150</v>
      </c>
      <c r="H134">
        <v>150</v>
      </c>
      <c r="I134">
        <f t="shared" si="22"/>
        <v>758.03902683125966</v>
      </c>
      <c r="J134">
        <f t="shared" si="21"/>
        <v>5.0535935122083977</v>
      </c>
      <c r="M134" t="s">
        <v>7</v>
      </c>
      <c r="N134" t="s">
        <v>26</v>
      </c>
      <c r="O134" t="s">
        <v>134</v>
      </c>
      <c r="P134" t="s">
        <v>9</v>
      </c>
      <c r="Q134" t="s">
        <v>10</v>
      </c>
      <c r="R134">
        <f t="shared" si="19"/>
        <v>4.2818373449977853</v>
      </c>
      <c r="S134">
        <f t="shared" si="20"/>
        <v>4.9917922619045454</v>
      </c>
      <c r="T134">
        <f t="shared" si="23"/>
        <v>1.1658061387446579</v>
      </c>
      <c r="U134">
        <v>9.4199999999999996E-3</v>
      </c>
      <c r="V134" s="1">
        <f t="shared" si="24"/>
        <v>7.5648065502611885</v>
      </c>
    </row>
    <row r="135" spans="1:23" x14ac:dyDescent="0.45">
      <c r="A135" t="s">
        <v>7</v>
      </c>
      <c r="B135" t="s">
        <v>26</v>
      </c>
      <c r="C135" t="s">
        <v>14</v>
      </c>
      <c r="D135" t="s">
        <v>10</v>
      </c>
      <c r="E135" t="s">
        <v>11</v>
      </c>
      <c r="F135">
        <v>104.65400953954959</v>
      </c>
      <c r="G135">
        <v>150</v>
      </c>
      <c r="H135">
        <v>150</v>
      </c>
      <c r="I135">
        <f t="shared" si="22"/>
        <v>784.90507154662191</v>
      </c>
      <c r="J135">
        <f t="shared" si="21"/>
        <v>5.2327004769774792</v>
      </c>
      <c r="M135" t="s">
        <v>7</v>
      </c>
      <c r="N135" t="s">
        <v>26</v>
      </c>
      <c r="O135" t="s">
        <v>134</v>
      </c>
      <c r="P135" t="s">
        <v>9</v>
      </c>
      <c r="Q135" t="s">
        <v>10</v>
      </c>
      <c r="R135">
        <f t="shared" si="19"/>
        <v>1.7414206210098055</v>
      </c>
      <c r="S135">
        <f t="shared" si="20"/>
        <v>4.9004692349607843</v>
      </c>
      <c r="T135">
        <f t="shared" si="23"/>
        <v>2.8140640898803224</v>
      </c>
      <c r="U135">
        <v>9.4199999999999996E-3</v>
      </c>
      <c r="V135" s="1">
        <f t="shared" si="24"/>
        <v>16.42539735625904</v>
      </c>
    </row>
    <row r="136" spans="1:23" x14ac:dyDescent="0.45">
      <c r="A136" t="s">
        <v>7</v>
      </c>
      <c r="B136" t="s">
        <v>27</v>
      </c>
      <c r="C136" t="s">
        <v>14</v>
      </c>
      <c r="D136" t="s">
        <v>10</v>
      </c>
      <c r="E136" t="s">
        <v>11</v>
      </c>
      <c r="F136">
        <v>91.804994078097167</v>
      </c>
      <c r="G136">
        <v>150</v>
      </c>
      <c r="H136">
        <v>150</v>
      </c>
      <c r="I136">
        <f t="shared" si="22"/>
        <v>688.53745558572871</v>
      </c>
      <c r="J136">
        <f t="shared" si="21"/>
        <v>4.590249703904858</v>
      </c>
      <c r="M136" t="s">
        <v>7</v>
      </c>
      <c r="N136" t="s">
        <v>27</v>
      </c>
      <c r="O136" t="s">
        <v>134</v>
      </c>
      <c r="P136" t="s">
        <v>9</v>
      </c>
      <c r="Q136" t="s">
        <v>10</v>
      </c>
      <c r="R136">
        <f t="shared" si="19"/>
        <v>9.2470286015160441E-2</v>
      </c>
      <c r="S136">
        <f t="shared" si="20"/>
        <v>4.1933655096047353</v>
      </c>
      <c r="T136">
        <f t="shared" si="23"/>
        <v>45.348248505657651</v>
      </c>
      <c r="U136">
        <v>0.61</v>
      </c>
      <c r="V136" s="1">
        <f t="shared" si="24"/>
        <v>4770.5522622474664</v>
      </c>
      <c r="W136" s="12">
        <v>2782.08</v>
      </c>
    </row>
    <row r="137" spans="1:23" x14ac:dyDescent="0.45">
      <c r="A137" t="s">
        <v>7</v>
      </c>
      <c r="B137" t="s">
        <v>27</v>
      </c>
      <c r="C137" t="s">
        <v>14</v>
      </c>
      <c r="D137" t="s">
        <v>10</v>
      </c>
      <c r="E137" t="s">
        <v>11</v>
      </c>
      <c r="F137">
        <v>106.20221565460612</v>
      </c>
      <c r="G137">
        <v>150</v>
      </c>
      <c r="H137">
        <v>150</v>
      </c>
      <c r="I137">
        <f t="shared" si="22"/>
        <v>796.51661740954592</v>
      </c>
      <c r="J137">
        <f t="shared" si="21"/>
        <v>5.3101107827303062</v>
      </c>
      <c r="M137" t="s">
        <v>7</v>
      </c>
      <c r="N137" t="s">
        <v>27</v>
      </c>
      <c r="O137" t="s">
        <v>134</v>
      </c>
      <c r="P137" t="s">
        <v>9</v>
      </c>
      <c r="Q137" t="s">
        <v>10</v>
      </c>
      <c r="R137">
        <f t="shared" si="19"/>
        <v>0.2074195425325869</v>
      </c>
      <c r="S137">
        <f t="shared" si="20"/>
        <v>5.8784494114554269</v>
      </c>
      <c r="T137">
        <f t="shared" si="23"/>
        <v>28.340865762597495</v>
      </c>
      <c r="U137">
        <v>0.61</v>
      </c>
      <c r="V137" s="1">
        <f t="shared" si="24"/>
        <v>4190.6918970634515</v>
      </c>
      <c r="W137" s="12">
        <v>2782.08</v>
      </c>
    </row>
    <row r="138" spans="1:23" x14ac:dyDescent="0.45">
      <c r="A138" t="s">
        <v>7</v>
      </c>
      <c r="B138" t="s">
        <v>27</v>
      </c>
      <c r="C138" t="s">
        <v>14</v>
      </c>
      <c r="D138" t="s">
        <v>10</v>
      </c>
      <c r="E138" t="s">
        <v>11</v>
      </c>
      <c r="F138">
        <v>97.353888332066703</v>
      </c>
      <c r="G138">
        <v>150</v>
      </c>
      <c r="H138">
        <v>150</v>
      </c>
      <c r="I138">
        <f t="shared" si="22"/>
        <v>730.15416249050031</v>
      </c>
      <c r="J138">
        <f t="shared" si="21"/>
        <v>4.8676944166033351</v>
      </c>
      <c r="M138" t="s">
        <v>7</v>
      </c>
      <c r="N138" t="s">
        <v>27</v>
      </c>
      <c r="O138" t="s">
        <v>134</v>
      </c>
      <c r="P138" t="s">
        <v>9</v>
      </c>
      <c r="Q138" t="s">
        <v>10</v>
      </c>
      <c r="R138">
        <f t="shared" si="19"/>
        <v>0.10629022796743712</v>
      </c>
      <c r="S138">
        <f t="shared" si="20"/>
        <v>4.7039307955647596</v>
      </c>
      <c r="T138">
        <f t="shared" si="23"/>
        <v>44.255533980093141</v>
      </c>
      <c r="U138">
        <v>0.61</v>
      </c>
      <c r="V138" s="1">
        <f t="shared" si="24"/>
        <v>4743.5465511146713</v>
      </c>
      <c r="W138" s="12">
        <v>2782.08</v>
      </c>
    </row>
    <row r="139" spans="1:23" x14ac:dyDescent="0.45">
      <c r="A139" t="s">
        <v>7</v>
      </c>
      <c r="B139" t="s">
        <v>27</v>
      </c>
      <c r="C139" t="s">
        <v>14</v>
      </c>
      <c r="D139" t="s">
        <v>10</v>
      </c>
      <c r="E139" t="s">
        <v>11</v>
      </c>
      <c r="F139">
        <v>104.63368587060803</v>
      </c>
      <c r="G139">
        <v>150</v>
      </c>
      <c r="H139">
        <v>150</v>
      </c>
      <c r="I139">
        <f t="shared" si="22"/>
        <v>784.7526440295602</v>
      </c>
      <c r="J139">
        <f t="shared" si="21"/>
        <v>5.2316842935304013</v>
      </c>
      <c r="M139" t="s">
        <v>7</v>
      </c>
      <c r="N139" t="s">
        <v>27</v>
      </c>
      <c r="O139" t="s">
        <v>134</v>
      </c>
      <c r="P139" t="s">
        <v>9</v>
      </c>
      <c r="Q139" t="s">
        <v>10</v>
      </c>
      <c r="R139">
        <f t="shared" si="19"/>
        <v>0.16779799447788876</v>
      </c>
      <c r="S139">
        <f t="shared" si="20"/>
        <v>5.2241090231725691</v>
      </c>
      <c r="T139">
        <f t="shared" si="23"/>
        <v>31.133322179610229</v>
      </c>
      <c r="U139">
        <v>0.61</v>
      </c>
      <c r="V139" s="1">
        <f t="shared" si="24"/>
        <v>4316.1608750849828</v>
      </c>
      <c r="W139" s="12">
        <v>2782.08</v>
      </c>
    </row>
    <row r="140" spans="1:23" x14ac:dyDescent="0.45">
      <c r="A140" t="s">
        <v>7</v>
      </c>
      <c r="B140" t="s">
        <v>28</v>
      </c>
      <c r="C140" t="s">
        <v>14</v>
      </c>
      <c r="D140" t="s">
        <v>10</v>
      </c>
      <c r="E140" t="s">
        <v>11</v>
      </c>
      <c r="F140">
        <v>87.604624318461475</v>
      </c>
      <c r="G140">
        <v>150</v>
      </c>
      <c r="H140">
        <v>150</v>
      </c>
      <c r="I140">
        <f t="shared" si="22"/>
        <v>657.03468238846108</v>
      </c>
      <c r="J140">
        <f t="shared" si="21"/>
        <v>4.3802312159230743</v>
      </c>
      <c r="M140" t="s">
        <v>7</v>
      </c>
      <c r="N140" t="s">
        <v>28</v>
      </c>
      <c r="O140" t="s">
        <v>133</v>
      </c>
      <c r="P140" t="s">
        <v>9</v>
      </c>
      <c r="Q140" t="s">
        <v>10</v>
      </c>
      <c r="R140">
        <f t="shared" si="19"/>
        <v>52.121917971218508</v>
      </c>
      <c r="S140">
        <f t="shared" si="20"/>
        <v>4.552350212568566</v>
      </c>
      <c r="T140">
        <f t="shared" si="23"/>
        <v>8.7340420110448611E-2</v>
      </c>
      <c r="U140">
        <v>8.9999999999999998E-4</v>
      </c>
      <c r="V140" s="1">
        <f t="shared" si="24"/>
        <v>5.8417167795465096E-2</v>
      </c>
      <c r="W140" s="12">
        <v>0.197027917</v>
      </c>
    </row>
    <row r="141" spans="1:23" x14ac:dyDescent="0.45">
      <c r="A141" t="s">
        <v>7</v>
      </c>
      <c r="B141" t="s">
        <v>28</v>
      </c>
      <c r="C141" t="s">
        <v>14</v>
      </c>
      <c r="D141" t="s">
        <v>10</v>
      </c>
      <c r="E141" t="s">
        <v>11</v>
      </c>
      <c r="F141">
        <v>108.65492803459887</v>
      </c>
      <c r="G141">
        <v>150</v>
      </c>
      <c r="H141">
        <v>150</v>
      </c>
      <c r="I141">
        <f t="shared" si="22"/>
        <v>814.91196025949148</v>
      </c>
      <c r="J141">
        <f t="shared" si="21"/>
        <v>5.4327464017299434</v>
      </c>
      <c r="M141" t="s">
        <v>7</v>
      </c>
      <c r="N141" t="s">
        <v>28</v>
      </c>
      <c r="O141" t="s">
        <v>133</v>
      </c>
      <c r="P141" t="s">
        <v>9</v>
      </c>
      <c r="Q141" t="s">
        <v>10</v>
      </c>
      <c r="R141">
        <f t="shared" si="19"/>
        <v>59.183623965387653</v>
      </c>
      <c r="S141">
        <f t="shared" si="20"/>
        <v>5.4796682777729933</v>
      </c>
      <c r="T141">
        <f t="shared" si="23"/>
        <v>9.2587575931099897E-2</v>
      </c>
      <c r="U141">
        <v>8.9999999999999998E-4</v>
      </c>
      <c r="V141" s="1">
        <f t="shared" si="24"/>
        <v>6.1902950607002766E-2</v>
      </c>
      <c r="W141" s="12">
        <v>0.197027917</v>
      </c>
    </row>
    <row r="142" spans="1:23" x14ac:dyDescent="0.45">
      <c r="A142" t="s">
        <v>7</v>
      </c>
      <c r="B142" t="s">
        <v>28</v>
      </c>
      <c r="C142" t="s">
        <v>14</v>
      </c>
      <c r="D142" t="s">
        <v>10</v>
      </c>
      <c r="E142" t="s">
        <v>11</v>
      </c>
      <c r="F142">
        <v>106.72943075827068</v>
      </c>
      <c r="G142">
        <v>150</v>
      </c>
      <c r="H142">
        <v>150</v>
      </c>
      <c r="I142">
        <f t="shared" si="22"/>
        <v>800.47073068703014</v>
      </c>
      <c r="J142">
        <f t="shared" si="21"/>
        <v>5.3364715379135346</v>
      </c>
      <c r="M142" t="s">
        <v>7</v>
      </c>
      <c r="N142" t="s">
        <v>28</v>
      </c>
      <c r="O142" t="s">
        <v>133</v>
      </c>
      <c r="P142" t="s">
        <v>9</v>
      </c>
      <c r="Q142" t="s">
        <v>10</v>
      </c>
      <c r="R142">
        <f t="shared" si="19"/>
        <v>60.683882875839878</v>
      </c>
      <c r="S142">
        <f t="shared" si="20"/>
        <v>4.9728778006634311</v>
      </c>
      <c r="T142">
        <f t="shared" si="23"/>
        <v>8.1947257904343609E-2</v>
      </c>
      <c r="U142">
        <v>8.9999999999999998E-4</v>
      </c>
      <c r="V142" s="1">
        <f t="shared" si="24"/>
        <v>5.4831601834080763E-2</v>
      </c>
      <c r="W142" s="12">
        <v>0.197027917</v>
      </c>
    </row>
    <row r="143" spans="1:23" x14ac:dyDescent="0.45">
      <c r="A143" t="s">
        <v>7</v>
      </c>
      <c r="B143" t="s">
        <v>28</v>
      </c>
      <c r="C143" t="s">
        <v>14</v>
      </c>
      <c r="D143" t="s">
        <v>10</v>
      </c>
      <c r="E143" t="s">
        <v>11</v>
      </c>
      <c r="F143">
        <v>95.52925959200735</v>
      </c>
      <c r="G143">
        <v>150</v>
      </c>
      <c r="H143">
        <v>150</v>
      </c>
      <c r="I143">
        <f t="shared" si="22"/>
        <v>716.46944694005504</v>
      </c>
      <c r="J143">
        <f t="shared" si="21"/>
        <v>4.7764629796003666</v>
      </c>
      <c r="M143" t="s">
        <v>7</v>
      </c>
      <c r="N143" t="s">
        <v>28</v>
      </c>
      <c r="O143" t="s">
        <v>133</v>
      </c>
      <c r="P143" t="s">
        <v>9</v>
      </c>
      <c r="Q143" t="s">
        <v>10</v>
      </c>
      <c r="R143">
        <f t="shared" si="19"/>
        <v>75.457238107366948</v>
      </c>
      <c r="S143">
        <f t="shared" si="20"/>
        <v>4.9324808398733735</v>
      </c>
      <c r="T143">
        <f t="shared" si="23"/>
        <v>6.536789529527999E-2</v>
      </c>
      <c r="U143">
        <v>8.9999999999999998E-4</v>
      </c>
      <c r="V143" s="1">
        <f t="shared" si="24"/>
        <v>4.3791315584809344E-2</v>
      </c>
      <c r="W143" s="12">
        <v>0.197027917</v>
      </c>
    </row>
    <row r="144" spans="1:23" x14ac:dyDescent="0.45">
      <c r="A144" t="s">
        <v>7</v>
      </c>
      <c r="B144" t="s">
        <v>29</v>
      </c>
      <c r="C144" t="s">
        <v>14</v>
      </c>
      <c r="D144" t="s">
        <v>10</v>
      </c>
      <c r="E144" t="s">
        <v>11</v>
      </c>
      <c r="F144">
        <v>102.24757847405606</v>
      </c>
      <c r="G144">
        <v>150</v>
      </c>
      <c r="H144">
        <v>150</v>
      </c>
      <c r="I144">
        <f t="shared" si="22"/>
        <v>766.85683855542038</v>
      </c>
      <c r="J144">
        <f t="shared" si="21"/>
        <v>5.1123789237028028</v>
      </c>
      <c r="M144" t="s">
        <v>7</v>
      </c>
      <c r="N144" t="s">
        <v>29</v>
      </c>
      <c r="O144" t="s">
        <v>133</v>
      </c>
      <c r="P144" t="s">
        <v>9</v>
      </c>
      <c r="Q144" t="s">
        <v>10</v>
      </c>
      <c r="R144">
        <f t="shared" si="19"/>
        <v>11.418744077176349</v>
      </c>
      <c r="S144">
        <f t="shared" si="20"/>
        <v>4.8186530729559616</v>
      </c>
      <c r="T144">
        <f t="shared" si="23"/>
        <v>0.42199501454695254</v>
      </c>
      <c r="U144">
        <v>4.3999999999999997E-2</v>
      </c>
      <c r="V144" s="1">
        <f t="shared" si="24"/>
        <v>13.46927176501028</v>
      </c>
      <c r="W144" s="12">
        <v>156.11707317073171</v>
      </c>
    </row>
    <row r="145" spans="1:23" x14ac:dyDescent="0.45">
      <c r="A145" t="s">
        <v>7</v>
      </c>
      <c r="B145" t="s">
        <v>29</v>
      </c>
      <c r="C145" t="s">
        <v>14</v>
      </c>
      <c r="D145" t="s">
        <v>10</v>
      </c>
      <c r="E145" t="s">
        <v>11</v>
      </c>
      <c r="F145">
        <v>101.13827919298744</v>
      </c>
      <c r="G145">
        <v>150</v>
      </c>
      <c r="H145">
        <v>150</v>
      </c>
      <c r="I145">
        <f t="shared" si="22"/>
        <v>758.53709394740576</v>
      </c>
      <c r="J145">
        <f t="shared" si="21"/>
        <v>5.0569139596493722</v>
      </c>
      <c r="M145" t="s">
        <v>7</v>
      </c>
      <c r="N145" t="s">
        <v>29</v>
      </c>
      <c r="O145" t="s">
        <v>133</v>
      </c>
      <c r="P145" t="s">
        <v>9</v>
      </c>
      <c r="Q145" t="s">
        <v>10</v>
      </c>
      <c r="R145">
        <f t="shared" si="19"/>
        <v>16.127423527500074</v>
      </c>
      <c r="S145">
        <f t="shared" si="20"/>
        <v>4.7888430194658191</v>
      </c>
      <c r="T145">
        <f t="shared" si="23"/>
        <v>0.29693788417598171</v>
      </c>
      <c r="U145">
        <v>4.3999999999999997E-2</v>
      </c>
      <c r="V145" s="1">
        <f t="shared" si="24"/>
        <v>9.5630403316858068</v>
      </c>
      <c r="W145" s="12">
        <v>156.11707317073171</v>
      </c>
    </row>
    <row r="146" spans="1:23" x14ac:dyDescent="0.45">
      <c r="A146" t="s">
        <v>7</v>
      </c>
      <c r="B146" t="s">
        <v>29</v>
      </c>
      <c r="C146" t="s">
        <v>14</v>
      </c>
      <c r="D146" t="s">
        <v>10</v>
      </c>
      <c r="E146" t="s">
        <v>11</v>
      </c>
      <c r="F146">
        <v>98.090323928295746</v>
      </c>
      <c r="G146">
        <v>150</v>
      </c>
      <c r="H146">
        <v>150</v>
      </c>
      <c r="I146">
        <f t="shared" si="22"/>
        <v>735.67742946221813</v>
      </c>
      <c r="J146">
        <f t="shared" si="21"/>
        <v>4.9045161964147876</v>
      </c>
      <c r="M146" t="s">
        <v>7</v>
      </c>
      <c r="N146" t="s">
        <v>29</v>
      </c>
      <c r="O146" t="s">
        <v>133</v>
      </c>
      <c r="P146" t="s">
        <v>9</v>
      </c>
      <c r="Q146" t="s">
        <v>10</v>
      </c>
      <c r="R146">
        <f t="shared" si="19"/>
        <v>15.503582286489578</v>
      </c>
      <c r="S146">
        <f t="shared" si="20"/>
        <v>5.2393980700781535</v>
      </c>
      <c r="T146">
        <f t="shared" si="23"/>
        <v>0.33794757709925966</v>
      </c>
      <c r="U146">
        <v>4.3999999999999997E-2</v>
      </c>
      <c r="V146" s="1">
        <f t="shared" si="24"/>
        <v>10.851731782202449</v>
      </c>
      <c r="W146" s="12">
        <v>156.11707317073171</v>
      </c>
    </row>
    <row r="147" spans="1:23" x14ac:dyDescent="0.45">
      <c r="A147" t="s">
        <v>7</v>
      </c>
      <c r="B147" t="s">
        <v>29</v>
      </c>
      <c r="C147" t="s">
        <v>14</v>
      </c>
      <c r="D147" t="s">
        <v>10</v>
      </c>
      <c r="E147" t="s">
        <v>11</v>
      </c>
      <c r="F147">
        <v>98.163335714145688</v>
      </c>
      <c r="G147">
        <v>150</v>
      </c>
      <c r="H147">
        <v>150</v>
      </c>
      <c r="I147">
        <f t="shared" si="22"/>
        <v>736.22501785609256</v>
      </c>
      <c r="J147">
        <f t="shared" si="21"/>
        <v>4.9081667857072837</v>
      </c>
      <c r="M147" t="s">
        <v>7</v>
      </c>
      <c r="N147" t="s">
        <v>29</v>
      </c>
      <c r="O147" t="s">
        <v>133</v>
      </c>
      <c r="P147" t="s">
        <v>9</v>
      </c>
      <c r="Q147" t="s">
        <v>10</v>
      </c>
      <c r="R147">
        <f t="shared" si="19"/>
        <v>6.5159715413242658</v>
      </c>
      <c r="S147">
        <f t="shared" si="20"/>
        <v>5.1405619314737709</v>
      </c>
      <c r="T147">
        <f t="shared" si="23"/>
        <v>0.7889171858520786</v>
      </c>
      <c r="U147">
        <v>4.3999999999999997E-2</v>
      </c>
      <c r="V147" s="1">
        <f t="shared" si="24"/>
        <v>24.538144370480929</v>
      </c>
      <c r="W147" s="12">
        <v>156.11707317073171</v>
      </c>
    </row>
    <row r="148" spans="1:23" x14ac:dyDescent="0.45">
      <c r="A148" t="s">
        <v>7</v>
      </c>
      <c r="B148" t="s">
        <v>30</v>
      </c>
      <c r="C148" t="s">
        <v>14</v>
      </c>
      <c r="D148" t="s">
        <v>10</v>
      </c>
      <c r="E148" t="s">
        <v>11</v>
      </c>
      <c r="F148">
        <v>96.189536402581112</v>
      </c>
      <c r="G148">
        <v>150</v>
      </c>
      <c r="H148">
        <v>150</v>
      </c>
      <c r="I148">
        <f t="shared" si="22"/>
        <v>721.42152301935823</v>
      </c>
      <c r="J148">
        <f t="shared" si="21"/>
        <v>4.8094768201290545</v>
      </c>
      <c r="M148" t="s">
        <v>7</v>
      </c>
      <c r="N148" t="s">
        <v>30</v>
      </c>
      <c r="O148" t="s">
        <v>133</v>
      </c>
      <c r="P148" t="s">
        <v>9</v>
      </c>
      <c r="Q148" t="s">
        <v>10</v>
      </c>
      <c r="R148">
        <f t="shared" si="19"/>
        <v>63.686076073217549</v>
      </c>
      <c r="S148">
        <f t="shared" si="20"/>
        <v>4.7744359916279695</v>
      </c>
      <c r="T148">
        <f t="shared" si="23"/>
        <v>7.4968286413799073E-2</v>
      </c>
      <c r="U148">
        <v>1E-3</v>
      </c>
      <c r="V148" s="1">
        <f t="shared" si="24"/>
        <v>5.5763924978187905E-2</v>
      </c>
      <c r="W148" s="12">
        <v>8.8994381999999997E-2</v>
      </c>
    </row>
    <row r="149" spans="1:23" x14ac:dyDescent="0.45">
      <c r="A149" t="s">
        <v>7</v>
      </c>
      <c r="B149" t="s">
        <v>30</v>
      </c>
      <c r="C149" t="s">
        <v>14</v>
      </c>
      <c r="D149" t="s">
        <v>10</v>
      </c>
      <c r="E149" t="s">
        <v>11</v>
      </c>
      <c r="F149">
        <v>100.39774866509494</v>
      </c>
      <c r="G149">
        <v>150</v>
      </c>
      <c r="H149">
        <v>150</v>
      </c>
      <c r="I149">
        <f t="shared" si="22"/>
        <v>752.98311498821204</v>
      </c>
      <c r="J149">
        <f t="shared" si="21"/>
        <v>5.0198874332547465</v>
      </c>
      <c r="M149" t="s">
        <v>7</v>
      </c>
      <c r="N149" t="s">
        <v>30</v>
      </c>
      <c r="O149" t="s">
        <v>133</v>
      </c>
      <c r="P149" t="s">
        <v>9</v>
      </c>
      <c r="Q149" t="s">
        <v>10</v>
      </c>
      <c r="R149">
        <f t="shared" si="19"/>
        <v>95.229736002290082</v>
      </c>
      <c r="S149">
        <f t="shared" si="20"/>
        <v>5.253421883721912</v>
      </c>
      <c r="T149">
        <f t="shared" si="23"/>
        <v>5.5165771787874934E-2</v>
      </c>
      <c r="U149">
        <v>1E-3</v>
      </c>
      <c r="V149" s="1">
        <f t="shared" si="24"/>
        <v>4.1093702954881926E-2</v>
      </c>
      <c r="W149" s="12">
        <v>8.8994381999999997E-2</v>
      </c>
    </row>
    <row r="150" spans="1:23" x14ac:dyDescent="0.45">
      <c r="A150" t="s">
        <v>7</v>
      </c>
      <c r="B150" t="s">
        <v>30</v>
      </c>
      <c r="C150" t="s">
        <v>14</v>
      </c>
      <c r="D150" t="s">
        <v>10</v>
      </c>
      <c r="E150" t="s">
        <v>11</v>
      </c>
      <c r="F150">
        <v>101.83968270364001</v>
      </c>
      <c r="G150">
        <v>150</v>
      </c>
      <c r="H150">
        <v>150</v>
      </c>
      <c r="I150">
        <f t="shared" si="22"/>
        <v>763.79762027729998</v>
      </c>
      <c r="J150">
        <f t="shared" si="21"/>
        <v>5.0919841351819999</v>
      </c>
      <c r="M150" t="s">
        <v>7</v>
      </c>
      <c r="N150" t="s">
        <v>30</v>
      </c>
      <c r="O150" t="s">
        <v>133</v>
      </c>
      <c r="P150" t="s">
        <v>9</v>
      </c>
      <c r="Q150" t="s">
        <v>10</v>
      </c>
      <c r="R150">
        <f t="shared" si="19"/>
        <v>114.63652932019278</v>
      </c>
      <c r="S150">
        <f t="shared" si="20"/>
        <v>4.9623718992282591</v>
      </c>
      <c r="T150">
        <f t="shared" si="23"/>
        <v>4.3287876287389976E-2</v>
      </c>
      <c r="U150">
        <v>1E-3</v>
      </c>
      <c r="V150" s="1">
        <f t="shared" si="24"/>
        <v>3.2273798232348737E-2</v>
      </c>
      <c r="W150" s="12">
        <v>8.8994381999999997E-2</v>
      </c>
    </row>
    <row r="151" spans="1:23" x14ac:dyDescent="0.45">
      <c r="A151" t="s">
        <v>7</v>
      </c>
      <c r="B151" t="s">
        <v>30</v>
      </c>
      <c r="C151" t="s">
        <v>14</v>
      </c>
      <c r="D151" t="s">
        <v>10</v>
      </c>
      <c r="E151" t="s">
        <v>11</v>
      </c>
      <c r="F151">
        <v>97.144639377715208</v>
      </c>
      <c r="G151">
        <v>150</v>
      </c>
      <c r="H151">
        <v>150</v>
      </c>
      <c r="I151">
        <f t="shared" si="22"/>
        <v>728.58479533286402</v>
      </c>
      <c r="J151">
        <f t="shared" si="21"/>
        <v>4.8572319688857597</v>
      </c>
      <c r="M151" t="s">
        <v>7</v>
      </c>
      <c r="N151" t="s">
        <v>30</v>
      </c>
      <c r="O151" t="s">
        <v>133</v>
      </c>
      <c r="P151" t="s">
        <v>9</v>
      </c>
      <c r="Q151" t="s">
        <v>10</v>
      </c>
      <c r="R151">
        <f t="shared" si="19"/>
        <v>101.21522569311217</v>
      </c>
      <c r="S151">
        <f t="shared" si="20"/>
        <v>4.9149254615931319</v>
      </c>
      <c r="T151">
        <f t="shared" si="23"/>
        <v>4.8559151332580576E-2</v>
      </c>
      <c r="U151">
        <v>1E-3</v>
      </c>
      <c r="V151" s="1">
        <f t="shared" si="24"/>
        <v>3.6189867826063621E-2</v>
      </c>
      <c r="W151" s="12">
        <v>8.8994381999999997E-2</v>
      </c>
    </row>
    <row r="152" spans="1:23" x14ac:dyDescent="0.45">
      <c r="A152" t="s">
        <v>7</v>
      </c>
      <c r="B152" t="s">
        <v>31</v>
      </c>
      <c r="C152" t="s">
        <v>14</v>
      </c>
      <c r="D152" t="s">
        <v>10</v>
      </c>
      <c r="E152" t="s">
        <v>11</v>
      </c>
      <c r="F152">
        <v>0.65840777437607689</v>
      </c>
      <c r="G152">
        <v>150</v>
      </c>
      <c r="H152">
        <v>150</v>
      </c>
      <c r="I152">
        <f t="shared" si="22"/>
        <v>4.9380583078205769</v>
      </c>
      <c r="J152">
        <f t="shared" si="21"/>
        <v>3.2920388718803845E-2</v>
      </c>
      <c r="M152" t="s">
        <v>7</v>
      </c>
      <c r="N152" t="s">
        <v>31</v>
      </c>
      <c r="O152" t="s">
        <v>133</v>
      </c>
      <c r="P152" t="s">
        <v>9</v>
      </c>
      <c r="Q152" t="s">
        <v>10</v>
      </c>
      <c r="R152">
        <f t="shared" si="19"/>
        <v>10184.697816825801</v>
      </c>
      <c r="S152">
        <f t="shared" si="20"/>
        <v>0.11862844625557253</v>
      </c>
      <c r="T152">
        <f t="shared" si="23"/>
        <v>1.1647713892855066E-5</v>
      </c>
      <c r="U152">
        <v>1.1599999999999999E-2</v>
      </c>
      <c r="V152" s="1">
        <f t="shared" si="24"/>
        <v>1.0105627747386083E-4</v>
      </c>
      <c r="W152" s="12">
        <v>1.4999999999999999E-2</v>
      </c>
    </row>
    <row r="153" spans="1:23" x14ac:dyDescent="0.45">
      <c r="A153" t="s">
        <v>7</v>
      </c>
      <c r="B153" t="s">
        <v>31</v>
      </c>
      <c r="C153" t="s">
        <v>14</v>
      </c>
      <c r="D153" t="s">
        <v>10</v>
      </c>
      <c r="E153" t="s">
        <v>11</v>
      </c>
      <c r="F153">
        <v>1.7691248552570891</v>
      </c>
      <c r="G153">
        <v>150</v>
      </c>
      <c r="H153">
        <v>150</v>
      </c>
      <c r="I153">
        <f t="shared" si="22"/>
        <v>13.268436414428168</v>
      </c>
      <c r="J153">
        <f t="shared" si="21"/>
        <v>8.8456242762854451E-2</v>
      </c>
      <c r="M153" t="s">
        <v>7</v>
      </c>
      <c r="N153" t="s">
        <v>31</v>
      </c>
      <c r="O153" t="s">
        <v>133</v>
      </c>
      <c r="P153" t="s">
        <v>9</v>
      </c>
      <c r="Q153" t="s">
        <v>10</v>
      </c>
      <c r="R153">
        <f t="shared" ref="R153:R175" si="25">J240</f>
        <v>20278.231355697106</v>
      </c>
      <c r="S153">
        <f t="shared" ref="S153:S175" si="26">J327</f>
        <v>0.46944392280946723</v>
      </c>
      <c r="T153">
        <f t="shared" si="23"/>
        <v>2.3150141379444241E-5</v>
      </c>
      <c r="U153">
        <v>1.1599999999999999E-2</v>
      </c>
      <c r="V153" s="1">
        <f t="shared" si="24"/>
        <v>2.0085187120594277E-4</v>
      </c>
      <c r="W153" s="12">
        <v>1.4999999999999999E-2</v>
      </c>
    </row>
    <row r="154" spans="1:23" x14ac:dyDescent="0.45">
      <c r="A154" t="s">
        <v>7</v>
      </c>
      <c r="B154" t="s">
        <v>31</v>
      </c>
      <c r="C154" t="s">
        <v>14</v>
      </c>
      <c r="D154" t="s">
        <v>10</v>
      </c>
      <c r="E154" t="s">
        <v>11</v>
      </c>
      <c r="F154">
        <v>3.8160497061016887</v>
      </c>
      <c r="G154">
        <v>150</v>
      </c>
      <c r="H154">
        <v>150</v>
      </c>
      <c r="I154">
        <f t="shared" si="22"/>
        <v>28.620372795762663</v>
      </c>
      <c r="J154">
        <f t="shared" si="21"/>
        <v>0.19080248530508442</v>
      </c>
      <c r="M154" t="s">
        <v>7</v>
      </c>
      <c r="N154" t="s">
        <v>31</v>
      </c>
      <c r="O154" t="s">
        <v>133</v>
      </c>
      <c r="P154" t="s">
        <v>9</v>
      </c>
      <c r="Q154" t="s">
        <v>10</v>
      </c>
      <c r="R154">
        <f t="shared" si="25"/>
        <v>20444.902120282593</v>
      </c>
      <c r="S154">
        <f t="shared" si="26"/>
        <v>8.6265225344244259E-2</v>
      </c>
      <c r="T154">
        <f t="shared" si="23"/>
        <v>4.2194002610882581E-6</v>
      </c>
      <c r="U154">
        <v>1.1599999999999999E-2</v>
      </c>
      <c r="V154" s="1">
        <f t="shared" si="24"/>
        <v>3.66077945041792E-5</v>
      </c>
      <c r="W154" s="12">
        <v>1.4999999999999999E-2</v>
      </c>
    </row>
    <row r="155" spans="1:23" x14ac:dyDescent="0.45">
      <c r="A155" t="s">
        <v>7</v>
      </c>
      <c r="B155" t="s">
        <v>31</v>
      </c>
      <c r="C155" t="s">
        <v>14</v>
      </c>
      <c r="D155" t="s">
        <v>10</v>
      </c>
      <c r="E155" t="s">
        <v>11</v>
      </c>
      <c r="F155">
        <v>1.7729504904823563</v>
      </c>
      <c r="G155">
        <v>150</v>
      </c>
      <c r="H155">
        <v>150</v>
      </c>
      <c r="I155">
        <f t="shared" si="22"/>
        <v>13.297128678617673</v>
      </c>
      <c r="J155">
        <f t="shared" si="21"/>
        <v>8.8647524524117824E-2</v>
      </c>
      <c r="M155" t="s">
        <v>7</v>
      </c>
      <c r="N155" t="s">
        <v>31</v>
      </c>
      <c r="O155" t="s">
        <v>133</v>
      </c>
      <c r="P155" t="s">
        <v>9</v>
      </c>
      <c r="Q155" t="s">
        <v>10</v>
      </c>
      <c r="R155">
        <f t="shared" si="25"/>
        <v>24698.541163879407</v>
      </c>
      <c r="S155">
        <f t="shared" si="26"/>
        <v>0.19148653411831784</v>
      </c>
      <c r="T155">
        <f t="shared" si="23"/>
        <v>7.7529491660162899E-6</v>
      </c>
      <c r="U155">
        <v>1.1599999999999999E-2</v>
      </c>
      <c r="V155" s="1">
        <f t="shared" si="24"/>
        <v>6.726507999026818E-5</v>
      </c>
      <c r="W155" s="12">
        <v>1.4999999999999999E-2</v>
      </c>
    </row>
    <row r="156" spans="1:23" x14ac:dyDescent="0.45">
      <c r="A156" t="s">
        <v>7</v>
      </c>
      <c r="B156" t="s">
        <v>32</v>
      </c>
      <c r="C156" t="s">
        <v>14</v>
      </c>
      <c r="D156" t="s">
        <v>10</v>
      </c>
      <c r="E156" t="s">
        <v>11</v>
      </c>
      <c r="F156">
        <v>67.487501319856705</v>
      </c>
      <c r="G156">
        <v>150</v>
      </c>
      <c r="H156">
        <v>150</v>
      </c>
      <c r="I156">
        <f t="shared" si="22"/>
        <v>506.15625989892527</v>
      </c>
      <c r="J156">
        <f t="shared" si="21"/>
        <v>3.3743750659928353</v>
      </c>
      <c r="M156" t="s">
        <v>7</v>
      </c>
      <c r="N156" t="s">
        <v>32</v>
      </c>
      <c r="O156" t="s">
        <v>133</v>
      </c>
      <c r="P156" t="s">
        <v>9</v>
      </c>
      <c r="Q156" t="s">
        <v>10</v>
      </c>
      <c r="R156">
        <f t="shared" si="25"/>
        <v>3705.3355638540256</v>
      </c>
      <c r="S156">
        <f t="shared" si="26"/>
        <v>1.8802589994024921</v>
      </c>
      <c r="T156">
        <f t="shared" si="23"/>
        <v>5.0744634784083659E-4</v>
      </c>
      <c r="U156">
        <v>4.8999999999999998E-3</v>
      </c>
      <c r="V156" s="1">
        <f t="shared" si="24"/>
        <v>1.8596661231248047E-3</v>
      </c>
      <c r="W156" s="12">
        <v>1.7435596000000001E-2</v>
      </c>
    </row>
    <row r="157" spans="1:23" x14ac:dyDescent="0.45">
      <c r="A157" t="s">
        <v>7</v>
      </c>
      <c r="B157" t="s">
        <v>32</v>
      </c>
      <c r="C157" t="s">
        <v>14</v>
      </c>
      <c r="D157" t="s">
        <v>10</v>
      </c>
      <c r="E157" t="s">
        <v>11</v>
      </c>
      <c r="F157">
        <v>74.977670742155084</v>
      </c>
      <c r="G157">
        <v>150</v>
      </c>
      <c r="H157">
        <v>150</v>
      </c>
      <c r="I157">
        <f t="shared" si="22"/>
        <v>562.33253056616309</v>
      </c>
      <c r="J157">
        <f t="shared" si="21"/>
        <v>3.748883537107754</v>
      </c>
      <c r="M157" t="s">
        <v>7</v>
      </c>
      <c r="N157" t="s">
        <v>32</v>
      </c>
      <c r="O157" t="s">
        <v>133</v>
      </c>
      <c r="P157" t="s">
        <v>9</v>
      </c>
      <c r="Q157" t="s">
        <v>10</v>
      </c>
      <c r="R157">
        <f t="shared" si="25"/>
        <v>5746.9057052214512</v>
      </c>
      <c r="S157">
        <f t="shared" si="26"/>
        <v>3.6528999211968638</v>
      </c>
      <c r="T157">
        <f t="shared" si="23"/>
        <v>6.3562899907648707E-4</v>
      </c>
      <c r="U157">
        <v>4.8999999999999998E-3</v>
      </c>
      <c r="V157" s="1">
        <f t="shared" si="24"/>
        <v>2.329402058738887E-3</v>
      </c>
      <c r="W157" s="12">
        <v>1.7435596000000001E-2</v>
      </c>
    </row>
    <row r="158" spans="1:23" x14ac:dyDescent="0.45">
      <c r="A158" t="s">
        <v>7</v>
      </c>
      <c r="B158" t="s">
        <v>32</v>
      </c>
      <c r="C158" t="s">
        <v>14</v>
      </c>
      <c r="D158" t="s">
        <v>10</v>
      </c>
      <c r="E158" t="s">
        <v>11</v>
      </c>
      <c r="F158">
        <v>64.283693844101521</v>
      </c>
      <c r="G158">
        <v>150</v>
      </c>
      <c r="H158">
        <v>150</v>
      </c>
      <c r="I158">
        <f t="shared" si="22"/>
        <v>482.12770383076139</v>
      </c>
      <c r="J158">
        <f t="shared" si="21"/>
        <v>3.2141846922050759</v>
      </c>
      <c r="M158" t="s">
        <v>7</v>
      </c>
      <c r="N158" t="s">
        <v>32</v>
      </c>
      <c r="O158" t="s">
        <v>133</v>
      </c>
      <c r="P158" t="s">
        <v>9</v>
      </c>
      <c r="Q158" t="s">
        <v>10</v>
      </c>
      <c r="R158">
        <f t="shared" si="25"/>
        <v>5047.8812189536884</v>
      </c>
      <c r="S158">
        <f t="shared" si="26"/>
        <v>2.716566419035606</v>
      </c>
      <c r="T158">
        <f t="shared" si="23"/>
        <v>5.3815973498653135E-4</v>
      </c>
      <c r="U158">
        <v>4.8999999999999998E-3</v>
      </c>
      <c r="V158" s="1">
        <f t="shared" si="24"/>
        <v>1.9722186798084695E-3</v>
      </c>
      <c r="W158" s="12">
        <v>1.7435596000000001E-2</v>
      </c>
    </row>
    <row r="159" spans="1:23" x14ac:dyDescent="0.45">
      <c r="A159" t="s">
        <v>7</v>
      </c>
      <c r="B159" t="s">
        <v>32</v>
      </c>
      <c r="C159" t="s">
        <v>14</v>
      </c>
      <c r="D159" t="s">
        <v>10</v>
      </c>
      <c r="E159" t="s">
        <v>11</v>
      </c>
      <c r="F159">
        <v>57.662353577699967</v>
      </c>
      <c r="G159">
        <v>150</v>
      </c>
      <c r="H159">
        <v>150</v>
      </c>
      <c r="I159">
        <f t="shared" si="22"/>
        <v>432.46765183274977</v>
      </c>
      <c r="J159">
        <f t="shared" si="21"/>
        <v>2.8831176788849984</v>
      </c>
      <c r="M159" t="s">
        <v>7</v>
      </c>
      <c r="N159" t="s">
        <v>32</v>
      </c>
      <c r="O159" t="s">
        <v>133</v>
      </c>
      <c r="P159" t="s">
        <v>9</v>
      </c>
      <c r="Q159" t="s">
        <v>10</v>
      </c>
      <c r="R159">
        <f t="shared" si="25"/>
        <v>5601.200625835505</v>
      </c>
      <c r="S159">
        <f t="shared" si="26"/>
        <v>6.6631075445199954</v>
      </c>
      <c r="T159">
        <f t="shared" si="23"/>
        <v>1.1895855888086656E-3</v>
      </c>
      <c r="U159">
        <v>4.8999999999999998E-3</v>
      </c>
      <c r="V159" s="1">
        <f t="shared" si="24"/>
        <v>4.3593199458603071E-3</v>
      </c>
      <c r="W159" s="12">
        <v>1.7435596000000001E-2</v>
      </c>
    </row>
    <row r="160" spans="1:23" x14ac:dyDescent="0.45">
      <c r="A160" t="s">
        <v>7</v>
      </c>
      <c r="B160" t="s">
        <v>33</v>
      </c>
      <c r="C160" t="s">
        <v>14</v>
      </c>
      <c r="D160" t="s">
        <v>10</v>
      </c>
      <c r="E160" t="s">
        <v>11</v>
      </c>
      <c r="F160">
        <v>48.311207487793666</v>
      </c>
      <c r="G160">
        <v>150</v>
      </c>
      <c r="H160">
        <v>150</v>
      </c>
      <c r="I160">
        <f t="shared" si="22"/>
        <v>362.33405615845254</v>
      </c>
      <c r="J160">
        <f t="shared" si="21"/>
        <v>2.4155603743896834</v>
      </c>
      <c r="M160" t="s">
        <v>7</v>
      </c>
      <c r="N160" t="s">
        <v>33</v>
      </c>
      <c r="O160" t="s">
        <v>133</v>
      </c>
      <c r="P160" t="s">
        <v>9</v>
      </c>
      <c r="Q160" t="s">
        <v>10</v>
      </c>
      <c r="R160">
        <f t="shared" si="25"/>
        <v>5120.4600823704277</v>
      </c>
      <c r="S160">
        <f t="shared" si="26"/>
        <v>2.3986115390388636</v>
      </c>
      <c r="T160">
        <f t="shared" si="23"/>
        <v>4.6843672257053669E-4</v>
      </c>
      <c r="U160">
        <v>2.7000000000000001E-3</v>
      </c>
      <c r="V160" s="1">
        <f t="shared" si="24"/>
        <v>9.4594244528014139E-4</v>
      </c>
      <c r="W160" s="12">
        <v>2.6551835999999999E-2</v>
      </c>
    </row>
    <row r="161" spans="1:23" x14ac:dyDescent="0.45">
      <c r="A161" t="s">
        <v>7</v>
      </c>
      <c r="B161" t="s">
        <v>33</v>
      </c>
      <c r="C161" t="s">
        <v>14</v>
      </c>
      <c r="D161" t="s">
        <v>10</v>
      </c>
      <c r="E161" t="s">
        <v>11</v>
      </c>
      <c r="F161">
        <v>70.756877150075255</v>
      </c>
      <c r="G161">
        <v>150</v>
      </c>
      <c r="H161">
        <v>150</v>
      </c>
      <c r="I161">
        <f t="shared" si="22"/>
        <v>530.67657862556439</v>
      </c>
      <c r="J161">
        <f t="shared" si="21"/>
        <v>3.5378438575037627</v>
      </c>
      <c r="M161" t="s">
        <v>7</v>
      </c>
      <c r="N161" t="s">
        <v>33</v>
      </c>
      <c r="O161" t="s">
        <v>133</v>
      </c>
      <c r="P161" t="s">
        <v>9</v>
      </c>
      <c r="Q161" t="s">
        <v>10</v>
      </c>
      <c r="R161">
        <f t="shared" si="25"/>
        <v>7980.1448270302526</v>
      </c>
      <c r="S161">
        <f t="shared" si="26"/>
        <v>3.6357925916509477</v>
      </c>
      <c r="T161">
        <f t="shared" si="23"/>
        <v>4.556048380645717E-4</v>
      </c>
      <c r="U161">
        <v>2.7000000000000001E-3</v>
      </c>
      <c r="V161" s="1">
        <f t="shared" si="24"/>
        <v>9.2003111789900791E-4</v>
      </c>
      <c r="W161" s="12">
        <v>2.6551835999999999E-2</v>
      </c>
    </row>
    <row r="162" spans="1:23" x14ac:dyDescent="0.45">
      <c r="A162" t="s">
        <v>7</v>
      </c>
      <c r="B162" t="s">
        <v>33</v>
      </c>
      <c r="C162" t="s">
        <v>14</v>
      </c>
      <c r="D162" t="s">
        <v>10</v>
      </c>
      <c r="E162" t="s">
        <v>11</v>
      </c>
      <c r="F162">
        <v>59.8161303670134</v>
      </c>
      <c r="G162">
        <v>150</v>
      </c>
      <c r="H162">
        <v>150</v>
      </c>
      <c r="I162">
        <f t="shared" si="22"/>
        <v>448.62097775260054</v>
      </c>
      <c r="J162">
        <f t="shared" si="21"/>
        <v>2.9908065183506705</v>
      </c>
      <c r="M162" t="s">
        <v>7</v>
      </c>
      <c r="N162" t="s">
        <v>33</v>
      </c>
      <c r="O162" t="s">
        <v>133</v>
      </c>
      <c r="P162" t="s">
        <v>9</v>
      </c>
      <c r="Q162" t="s">
        <v>10</v>
      </c>
      <c r="R162">
        <f t="shared" si="25"/>
        <v>8256.2110194776214</v>
      </c>
      <c r="S162">
        <f t="shared" si="26"/>
        <v>4.0820738018020366</v>
      </c>
      <c r="T162">
        <f t="shared" si="23"/>
        <v>4.9442459648521835E-4</v>
      </c>
      <c r="U162">
        <v>2.7000000000000001E-3</v>
      </c>
      <c r="V162" s="1">
        <f t="shared" si="24"/>
        <v>9.9841941272335154E-4</v>
      </c>
      <c r="W162" s="12">
        <v>2.6551835999999999E-2</v>
      </c>
    </row>
    <row r="163" spans="1:23" x14ac:dyDescent="0.45">
      <c r="A163" t="s">
        <v>7</v>
      </c>
      <c r="B163" t="s">
        <v>33</v>
      </c>
      <c r="C163" t="s">
        <v>14</v>
      </c>
      <c r="D163" t="s">
        <v>10</v>
      </c>
      <c r="E163" t="s">
        <v>11</v>
      </c>
      <c r="F163">
        <v>54.913787562416225</v>
      </c>
      <c r="G163">
        <v>150</v>
      </c>
      <c r="H163">
        <v>150</v>
      </c>
      <c r="I163">
        <f t="shared" si="22"/>
        <v>411.85340671812168</v>
      </c>
      <c r="J163">
        <f t="shared" si="21"/>
        <v>2.7456893781208112</v>
      </c>
      <c r="M163" t="s">
        <v>7</v>
      </c>
      <c r="N163" t="s">
        <v>33</v>
      </c>
      <c r="O163" t="s">
        <v>133</v>
      </c>
      <c r="P163" t="s">
        <v>9</v>
      </c>
      <c r="Q163" t="s">
        <v>10</v>
      </c>
      <c r="R163">
        <f t="shared" si="25"/>
        <v>6303.4594958721873</v>
      </c>
      <c r="S163">
        <f t="shared" si="26"/>
        <v>2.883363781462168</v>
      </c>
      <c r="T163">
        <f t="shared" si="23"/>
        <v>4.5742560626435932E-4</v>
      </c>
      <c r="U163">
        <v>2.7000000000000001E-3</v>
      </c>
      <c r="V163" s="1">
        <f t="shared" si="24"/>
        <v>9.2370778433981191E-4</v>
      </c>
      <c r="W163" s="12">
        <v>2.6551835999999999E-2</v>
      </c>
    </row>
    <row r="164" spans="1:23" x14ac:dyDescent="0.45">
      <c r="A164" t="s">
        <v>7</v>
      </c>
      <c r="B164" t="s">
        <v>44</v>
      </c>
      <c r="C164" t="s">
        <v>14</v>
      </c>
      <c r="D164" t="s">
        <v>10</v>
      </c>
      <c r="E164" t="s">
        <v>11</v>
      </c>
      <c r="F164">
        <v>99.075868959838928</v>
      </c>
      <c r="G164">
        <v>150</v>
      </c>
      <c r="H164">
        <v>150</v>
      </c>
      <c r="I164">
        <f t="shared" si="22"/>
        <v>743.06901719879204</v>
      </c>
      <c r="J164">
        <f t="shared" si="21"/>
        <v>4.9537934479919468</v>
      </c>
      <c r="M164" t="s">
        <v>7</v>
      </c>
      <c r="N164" t="s">
        <v>44</v>
      </c>
      <c r="O164" t="s">
        <v>134</v>
      </c>
      <c r="P164" t="s">
        <v>9</v>
      </c>
      <c r="Q164" t="s">
        <v>10</v>
      </c>
      <c r="R164">
        <f t="shared" si="25"/>
        <v>7.8510849486940959</v>
      </c>
      <c r="S164">
        <f t="shared" si="26"/>
        <v>5.1662775607891973</v>
      </c>
      <c r="T164">
        <f t="shared" si="23"/>
        <v>0.65803358319903626</v>
      </c>
      <c r="U164">
        <v>0.93</v>
      </c>
      <c r="V164" s="1">
        <f t="shared" si="24"/>
        <v>436.57612729539534</v>
      </c>
      <c r="W164" s="12">
        <v>3888.0000000000005</v>
      </c>
    </row>
    <row r="165" spans="1:23" x14ac:dyDescent="0.45">
      <c r="A165" t="s">
        <v>7</v>
      </c>
      <c r="B165" t="s">
        <v>44</v>
      </c>
      <c r="C165" t="s">
        <v>14</v>
      </c>
      <c r="D165" t="s">
        <v>10</v>
      </c>
      <c r="E165" t="s">
        <v>11</v>
      </c>
      <c r="F165">
        <v>78.365116541439946</v>
      </c>
      <c r="G165">
        <v>150</v>
      </c>
      <c r="H165">
        <v>150</v>
      </c>
      <c r="I165">
        <f t="shared" si="22"/>
        <v>587.73837406079963</v>
      </c>
      <c r="J165">
        <f t="shared" si="21"/>
        <v>3.9182558270719974</v>
      </c>
      <c r="M165" t="s">
        <v>7</v>
      </c>
      <c r="N165" t="s">
        <v>44</v>
      </c>
      <c r="O165" t="s">
        <v>134</v>
      </c>
      <c r="P165" t="s">
        <v>9</v>
      </c>
      <c r="Q165" t="s">
        <v>10</v>
      </c>
      <c r="R165">
        <f t="shared" si="25"/>
        <v>1.0458621670465598</v>
      </c>
      <c r="S165">
        <f t="shared" si="26"/>
        <v>4.3914459140533459</v>
      </c>
      <c r="T165">
        <f t="shared" si="23"/>
        <v>4.198876345679925</v>
      </c>
      <c r="U165">
        <v>0.93</v>
      </c>
      <c r="V165" s="1">
        <f t="shared" si="24"/>
        <v>2231.2550968034911</v>
      </c>
      <c r="W165" s="12">
        <v>3888.0000000000005</v>
      </c>
    </row>
    <row r="166" spans="1:23" x14ac:dyDescent="0.45">
      <c r="A166" t="s">
        <v>7</v>
      </c>
      <c r="B166" t="s">
        <v>44</v>
      </c>
      <c r="C166" t="s">
        <v>14</v>
      </c>
      <c r="D166" t="s">
        <v>10</v>
      </c>
      <c r="E166" t="s">
        <v>11</v>
      </c>
      <c r="F166">
        <v>98.961627722418328</v>
      </c>
      <c r="G166">
        <v>150</v>
      </c>
      <c r="H166">
        <v>150</v>
      </c>
      <c r="I166">
        <f t="shared" si="22"/>
        <v>742.21220791813744</v>
      </c>
      <c r="J166">
        <f t="shared" si="21"/>
        <v>4.9480813861209159</v>
      </c>
      <c r="M166" t="s">
        <v>7</v>
      </c>
      <c r="N166" t="s">
        <v>44</v>
      </c>
      <c r="O166" t="s">
        <v>134</v>
      </c>
      <c r="P166" t="s">
        <v>9</v>
      </c>
      <c r="Q166" t="s">
        <v>10</v>
      </c>
      <c r="R166">
        <f t="shared" si="25"/>
        <v>2.4519390669992807</v>
      </c>
      <c r="S166">
        <f t="shared" si="26"/>
        <v>4.9084208589847549</v>
      </c>
      <c r="T166">
        <f t="shared" si="23"/>
        <v>2.0018527071277319</v>
      </c>
      <c r="U166">
        <v>0.93</v>
      </c>
      <c r="V166" s="1">
        <f t="shared" si="24"/>
        <v>1213.6691130749282</v>
      </c>
      <c r="W166" s="12">
        <v>3888.0000000000005</v>
      </c>
    </row>
    <row r="167" spans="1:23" x14ac:dyDescent="0.45">
      <c r="A167" t="s">
        <v>7</v>
      </c>
      <c r="B167" t="s">
        <v>44</v>
      </c>
      <c r="C167" t="s">
        <v>14</v>
      </c>
      <c r="D167" t="s">
        <v>10</v>
      </c>
      <c r="E167" t="s">
        <v>11</v>
      </c>
      <c r="F167">
        <v>103.29211581796609</v>
      </c>
      <c r="G167">
        <v>150</v>
      </c>
      <c r="H167">
        <v>150</v>
      </c>
      <c r="I167">
        <f t="shared" si="22"/>
        <v>774.6908686347457</v>
      </c>
      <c r="J167">
        <f t="shared" si="21"/>
        <v>5.164605790898305</v>
      </c>
      <c r="M167" t="s">
        <v>7</v>
      </c>
      <c r="N167" t="s">
        <v>44</v>
      </c>
      <c r="O167" t="s">
        <v>134</v>
      </c>
      <c r="P167" t="s">
        <v>9</v>
      </c>
      <c r="Q167" t="s">
        <v>10</v>
      </c>
      <c r="R167">
        <f t="shared" si="25"/>
        <v>1.7043075981581832</v>
      </c>
      <c r="S167">
        <f t="shared" si="26"/>
        <v>5.5305522130724833</v>
      </c>
      <c r="T167">
        <f t="shared" si="23"/>
        <v>3.2450434528657026</v>
      </c>
      <c r="U167">
        <v>0.93</v>
      </c>
      <c r="V167" s="1">
        <f t="shared" si="24"/>
        <v>1822.0967473980033</v>
      </c>
      <c r="W167" s="12">
        <v>3888.0000000000005</v>
      </c>
    </row>
    <row r="168" spans="1:23" x14ac:dyDescent="0.45">
      <c r="A168" t="s">
        <v>7</v>
      </c>
      <c r="B168" t="s">
        <v>45</v>
      </c>
      <c r="C168" t="s">
        <v>14</v>
      </c>
      <c r="D168" t="s">
        <v>10</v>
      </c>
      <c r="E168" t="s">
        <v>11</v>
      </c>
      <c r="F168">
        <v>68.981656523668349</v>
      </c>
      <c r="G168">
        <v>150</v>
      </c>
      <c r="H168">
        <v>150</v>
      </c>
      <c r="I168">
        <f t="shared" si="22"/>
        <v>517.36242392751262</v>
      </c>
      <c r="J168">
        <f t="shared" si="21"/>
        <v>3.4490828261834174</v>
      </c>
      <c r="M168" t="s">
        <v>7</v>
      </c>
      <c r="N168" t="s">
        <v>45</v>
      </c>
      <c r="O168" t="s">
        <v>134</v>
      </c>
      <c r="P168" t="s">
        <v>9</v>
      </c>
      <c r="Q168" t="s">
        <v>10</v>
      </c>
      <c r="R168">
        <f t="shared" si="25"/>
        <v>28.100946373954837</v>
      </c>
      <c r="S168">
        <f t="shared" si="26"/>
        <v>4.6830190812427226</v>
      </c>
      <c r="T168">
        <f t="shared" si="23"/>
        <v>0.16664987075250767</v>
      </c>
      <c r="U168">
        <v>4.3439999999999999E-2</v>
      </c>
      <c r="V168" s="1">
        <f t="shared" si="24"/>
        <v>5.3489238532597554</v>
      </c>
      <c r="W168" s="12">
        <v>264</v>
      </c>
    </row>
    <row r="169" spans="1:23" x14ac:dyDescent="0.45">
      <c r="A169" t="s">
        <v>7</v>
      </c>
      <c r="B169" t="s">
        <v>45</v>
      </c>
      <c r="C169" t="s">
        <v>14</v>
      </c>
      <c r="D169" t="s">
        <v>10</v>
      </c>
      <c r="E169" t="s">
        <v>11</v>
      </c>
      <c r="F169">
        <v>107.11821856481669</v>
      </c>
      <c r="G169">
        <v>150</v>
      </c>
      <c r="H169">
        <v>150</v>
      </c>
      <c r="I169">
        <f t="shared" si="22"/>
        <v>803.38663923612523</v>
      </c>
      <c r="J169">
        <f t="shared" si="21"/>
        <v>5.355910928240835</v>
      </c>
      <c r="M169" t="s">
        <v>7</v>
      </c>
      <c r="N169" t="s">
        <v>45</v>
      </c>
      <c r="O169" t="s">
        <v>134</v>
      </c>
      <c r="P169" t="s">
        <v>9</v>
      </c>
      <c r="Q169" t="s">
        <v>10</v>
      </c>
      <c r="R169">
        <f t="shared" si="25"/>
        <v>35.214868729336473</v>
      </c>
      <c r="S169">
        <f t="shared" si="26"/>
        <v>4.1350715086545256</v>
      </c>
      <c r="T169">
        <f t="shared" si="23"/>
        <v>0.11742402166644225</v>
      </c>
      <c r="U169">
        <v>4.3439999999999999E-2</v>
      </c>
      <c r="V169" s="1">
        <f t="shared" si="24"/>
        <v>3.7824679983775802</v>
      </c>
      <c r="W169" s="12">
        <v>264</v>
      </c>
    </row>
    <row r="170" spans="1:23" x14ac:dyDescent="0.45">
      <c r="A170" t="s">
        <v>7</v>
      </c>
      <c r="B170" t="s">
        <v>45</v>
      </c>
      <c r="C170" t="s">
        <v>14</v>
      </c>
      <c r="D170" t="s">
        <v>10</v>
      </c>
      <c r="E170" t="s">
        <v>11</v>
      </c>
      <c r="F170">
        <v>112.67651855346006</v>
      </c>
      <c r="G170">
        <v>150</v>
      </c>
      <c r="H170">
        <v>150</v>
      </c>
      <c r="I170">
        <f t="shared" si="22"/>
        <v>845.07388915095044</v>
      </c>
      <c r="J170">
        <f t="shared" si="21"/>
        <v>5.6338259276730032</v>
      </c>
      <c r="M170" t="s">
        <v>7</v>
      </c>
      <c r="N170" t="s">
        <v>45</v>
      </c>
      <c r="O170" t="s">
        <v>134</v>
      </c>
      <c r="P170" t="s">
        <v>9</v>
      </c>
      <c r="Q170" t="s">
        <v>10</v>
      </c>
      <c r="R170">
        <f t="shared" si="25"/>
        <v>41.051577555463005</v>
      </c>
      <c r="S170">
        <f t="shared" si="26"/>
        <v>4.5701453489875217</v>
      </c>
      <c r="T170">
        <f t="shared" si="23"/>
        <v>0.11132691168355215</v>
      </c>
      <c r="U170">
        <v>4.3439999999999999E-2</v>
      </c>
      <c r="V170" s="1">
        <f t="shared" si="24"/>
        <v>3.5876634579764524</v>
      </c>
      <c r="W170" s="12">
        <v>264</v>
      </c>
    </row>
    <row r="171" spans="1:23" x14ac:dyDescent="0.45">
      <c r="A171" t="s">
        <v>7</v>
      </c>
      <c r="B171" t="s">
        <v>45</v>
      </c>
      <c r="C171" t="s">
        <v>14</v>
      </c>
      <c r="D171" t="s">
        <v>10</v>
      </c>
      <c r="E171" t="s">
        <v>11</v>
      </c>
      <c r="F171">
        <v>110.90385669750265</v>
      </c>
      <c r="G171">
        <v>150</v>
      </c>
      <c r="H171">
        <v>150</v>
      </c>
      <c r="I171">
        <f t="shared" si="22"/>
        <v>831.7789252312698</v>
      </c>
      <c r="J171">
        <f t="shared" si="21"/>
        <v>5.5451928348751318</v>
      </c>
      <c r="M171" t="s">
        <v>7</v>
      </c>
      <c r="N171" t="s">
        <v>45</v>
      </c>
      <c r="O171" t="s">
        <v>134</v>
      </c>
      <c r="P171" t="s">
        <v>9</v>
      </c>
      <c r="Q171" t="s">
        <v>10</v>
      </c>
      <c r="R171">
        <f t="shared" si="25"/>
        <v>17.516942795462231</v>
      </c>
      <c r="S171">
        <f t="shared" si="26"/>
        <v>6.5809180327345596</v>
      </c>
      <c r="T171">
        <f t="shared" si="23"/>
        <v>0.3756887323077488</v>
      </c>
      <c r="U171">
        <v>4.3439999999999999E-2</v>
      </c>
      <c r="V171" s="1">
        <f t="shared" si="24"/>
        <v>11.877902566279174</v>
      </c>
      <c r="W171" s="12">
        <v>264</v>
      </c>
    </row>
    <row r="172" spans="1:23" x14ac:dyDescent="0.45">
      <c r="A172" t="s">
        <v>7</v>
      </c>
      <c r="B172" t="s">
        <v>46</v>
      </c>
      <c r="C172" t="s">
        <v>14</v>
      </c>
      <c r="D172" t="s">
        <v>10</v>
      </c>
      <c r="E172" t="s">
        <v>11</v>
      </c>
      <c r="F172">
        <v>89.367180517563398</v>
      </c>
      <c r="G172">
        <v>150</v>
      </c>
      <c r="H172">
        <v>150</v>
      </c>
      <c r="I172">
        <f t="shared" si="22"/>
        <v>670.25385388172549</v>
      </c>
      <c r="J172">
        <f t="shared" si="21"/>
        <v>4.4683590258781702</v>
      </c>
      <c r="M172" t="s">
        <v>7</v>
      </c>
      <c r="N172" t="s">
        <v>46</v>
      </c>
      <c r="O172" t="s">
        <v>134</v>
      </c>
      <c r="P172" t="s">
        <v>9</v>
      </c>
      <c r="Q172" t="s">
        <v>10</v>
      </c>
      <c r="R172">
        <f t="shared" si="25"/>
        <v>161.22272249554848</v>
      </c>
      <c r="S172">
        <f t="shared" si="26"/>
        <v>4.3625685275446564</v>
      </c>
      <c r="T172">
        <f t="shared" si="23"/>
        <v>2.7059265964604409E-2</v>
      </c>
      <c r="U172">
        <v>1.03E-2</v>
      </c>
      <c r="V172" s="1">
        <f t="shared" si="24"/>
        <v>0.20804358417632823</v>
      </c>
      <c r="W172" s="12">
        <v>280.8</v>
      </c>
    </row>
    <row r="173" spans="1:23" x14ac:dyDescent="0.45">
      <c r="A173" t="s">
        <v>7</v>
      </c>
      <c r="B173" t="s">
        <v>46</v>
      </c>
      <c r="C173" t="s">
        <v>14</v>
      </c>
      <c r="D173" t="s">
        <v>10</v>
      </c>
      <c r="E173" t="s">
        <v>11</v>
      </c>
      <c r="F173">
        <v>103.62712410991681</v>
      </c>
      <c r="G173">
        <v>150</v>
      </c>
      <c r="H173">
        <v>150</v>
      </c>
      <c r="I173">
        <f t="shared" si="22"/>
        <v>777.20343082437614</v>
      </c>
      <c r="J173">
        <f t="shared" si="21"/>
        <v>5.1813562054958409</v>
      </c>
      <c r="M173" t="s">
        <v>7</v>
      </c>
      <c r="N173" t="s">
        <v>46</v>
      </c>
      <c r="O173" t="s">
        <v>134</v>
      </c>
      <c r="P173" t="s">
        <v>9</v>
      </c>
      <c r="Q173" t="s">
        <v>10</v>
      </c>
      <c r="R173">
        <f t="shared" si="25"/>
        <v>218.45192658480536</v>
      </c>
      <c r="S173">
        <f t="shared" si="26"/>
        <v>5.0224800577419124</v>
      </c>
      <c r="T173">
        <f t="shared" si="23"/>
        <v>2.2991237185505581E-2</v>
      </c>
      <c r="U173">
        <v>1.03E-2</v>
      </c>
      <c r="V173" s="1">
        <f t="shared" si="24"/>
        <v>0.17681960815652703</v>
      </c>
      <c r="W173" s="12">
        <v>280.8</v>
      </c>
    </row>
    <row r="174" spans="1:23" x14ac:dyDescent="0.45">
      <c r="A174" t="s">
        <v>7</v>
      </c>
      <c r="B174" t="s">
        <v>46</v>
      </c>
      <c r="C174" t="s">
        <v>14</v>
      </c>
      <c r="D174" t="s">
        <v>10</v>
      </c>
      <c r="E174" t="s">
        <v>11</v>
      </c>
      <c r="F174">
        <v>105.85346317036868</v>
      </c>
      <c r="G174">
        <v>150</v>
      </c>
      <c r="H174">
        <v>150</v>
      </c>
      <c r="I174">
        <f t="shared" si="22"/>
        <v>793.90097377776522</v>
      </c>
      <c r="J174">
        <f t="shared" si="21"/>
        <v>5.2926731585184346</v>
      </c>
      <c r="M174" t="s">
        <v>7</v>
      </c>
      <c r="N174" t="s">
        <v>46</v>
      </c>
      <c r="O174" t="s">
        <v>134</v>
      </c>
      <c r="P174" t="s">
        <v>9</v>
      </c>
      <c r="Q174" t="s">
        <v>10</v>
      </c>
      <c r="R174">
        <f t="shared" si="25"/>
        <v>234.19188798769559</v>
      </c>
      <c r="S174">
        <f t="shared" si="26"/>
        <v>5.1194248224073231</v>
      </c>
      <c r="T174">
        <f t="shared" si="23"/>
        <v>2.1859957944727348E-2</v>
      </c>
      <c r="U174">
        <v>1.03E-2</v>
      </c>
      <c r="V174" s="1">
        <f t="shared" si="24"/>
        <v>0.16813320733018483</v>
      </c>
      <c r="W174" s="12">
        <v>280.8</v>
      </c>
    </row>
    <row r="175" spans="1:23" x14ac:dyDescent="0.45">
      <c r="A175" t="s">
        <v>7</v>
      </c>
      <c r="B175" t="s">
        <v>46</v>
      </c>
      <c r="C175" t="s">
        <v>14</v>
      </c>
      <c r="D175" t="s">
        <v>10</v>
      </c>
      <c r="E175" t="s">
        <v>11</v>
      </c>
      <c r="F175">
        <v>98.327079320123744</v>
      </c>
      <c r="G175">
        <v>150</v>
      </c>
      <c r="H175">
        <v>150</v>
      </c>
      <c r="I175">
        <f t="shared" si="22"/>
        <v>737.45309490092814</v>
      </c>
      <c r="J175">
        <f t="shared" si="21"/>
        <v>4.9163539660061879</v>
      </c>
      <c r="M175" t="s">
        <v>7</v>
      </c>
      <c r="N175" t="s">
        <v>46</v>
      </c>
      <c r="O175" t="s">
        <v>134</v>
      </c>
      <c r="P175" t="s">
        <v>9</v>
      </c>
      <c r="Q175" t="s">
        <v>10</v>
      </c>
      <c r="R175">
        <f t="shared" si="25"/>
        <v>223.51510904923029</v>
      </c>
      <c r="S175">
        <f t="shared" si="26"/>
        <v>5.2836052003952565</v>
      </c>
      <c r="T175">
        <f t="shared" si="23"/>
        <v>2.363869370115609E-2</v>
      </c>
      <c r="U175">
        <v>1.03E-2</v>
      </c>
      <c r="V175" s="1">
        <f t="shared" si="24"/>
        <v>0.18179038085254939</v>
      </c>
      <c r="W175" s="12">
        <v>280.8</v>
      </c>
    </row>
    <row r="176" spans="1:23" x14ac:dyDescent="0.45">
      <c r="A176" t="s">
        <v>7</v>
      </c>
      <c r="B176" t="s">
        <v>8</v>
      </c>
      <c r="C176" t="s">
        <v>9</v>
      </c>
      <c r="D176" t="s">
        <v>10</v>
      </c>
      <c r="E176" t="s">
        <v>12</v>
      </c>
      <c r="F176">
        <v>0.18373648289017525</v>
      </c>
      <c r="G176">
        <v>30</v>
      </c>
      <c r="H176">
        <f t="shared" ref="H176:H207" si="27">(4/3)*PI()*(6.5^3)*0.000000001*33000</f>
        <v>3.7961434829652259E-2</v>
      </c>
      <c r="I176">
        <f t="shared" si="22"/>
        <v>1.3780236216763142</v>
      </c>
      <c r="J176">
        <f t="shared" si="21"/>
        <v>36.300620033464035</v>
      </c>
    </row>
    <row r="177" spans="1:10" x14ac:dyDescent="0.45">
      <c r="A177" t="s">
        <v>7</v>
      </c>
      <c r="B177" t="s">
        <v>8</v>
      </c>
      <c r="C177" t="s">
        <v>9</v>
      </c>
      <c r="D177" t="s">
        <v>10</v>
      </c>
      <c r="E177" t="s">
        <v>12</v>
      </c>
      <c r="F177">
        <v>0.18637485482546154</v>
      </c>
      <c r="G177">
        <v>30</v>
      </c>
      <c r="H177">
        <f t="shared" si="27"/>
        <v>3.7961434829652259E-2</v>
      </c>
      <c r="I177">
        <f t="shared" si="22"/>
        <v>1.3978114111909616</v>
      </c>
      <c r="J177">
        <f t="shared" si="21"/>
        <v>36.821880349451639</v>
      </c>
    </row>
    <row r="178" spans="1:10" x14ac:dyDescent="0.45">
      <c r="A178" t="s">
        <v>7</v>
      </c>
      <c r="B178" t="s">
        <v>8</v>
      </c>
      <c r="C178" t="s">
        <v>9</v>
      </c>
      <c r="D178" t="s">
        <v>10</v>
      </c>
      <c r="E178" t="s">
        <v>12</v>
      </c>
      <c r="F178">
        <v>7.1534075775577591E-2</v>
      </c>
      <c r="G178">
        <v>30</v>
      </c>
      <c r="H178">
        <f t="shared" si="27"/>
        <v>3.7961434829652259E-2</v>
      </c>
      <c r="I178">
        <f t="shared" si="22"/>
        <v>0.53650556831683194</v>
      </c>
      <c r="J178">
        <f t="shared" si="21"/>
        <v>14.132910695402883</v>
      </c>
    </row>
    <row r="179" spans="1:10" x14ac:dyDescent="0.45">
      <c r="A179" t="s">
        <v>7</v>
      </c>
      <c r="B179" t="s">
        <v>8</v>
      </c>
      <c r="C179" t="s">
        <v>9</v>
      </c>
      <c r="D179" t="s">
        <v>10</v>
      </c>
      <c r="E179" t="s">
        <v>12</v>
      </c>
      <c r="F179">
        <v>0.16760603421926776</v>
      </c>
      <c r="G179">
        <v>30</v>
      </c>
      <c r="H179">
        <f t="shared" si="27"/>
        <v>3.7961434829652259E-2</v>
      </c>
      <c r="I179">
        <f t="shared" si="22"/>
        <v>1.2570452566445081</v>
      </c>
      <c r="J179">
        <f t="shared" si="21"/>
        <v>33.113744574865507</v>
      </c>
    </row>
    <row r="180" spans="1:10" x14ac:dyDescent="0.45">
      <c r="A180" t="s">
        <v>7</v>
      </c>
      <c r="B180" t="s">
        <v>16</v>
      </c>
      <c r="C180" t="s">
        <v>9</v>
      </c>
      <c r="D180" t="s">
        <v>10</v>
      </c>
      <c r="E180" t="s">
        <v>12</v>
      </c>
      <c r="F180">
        <v>5.7707936911188737E-3</v>
      </c>
      <c r="G180">
        <v>30</v>
      </c>
      <c r="H180">
        <f t="shared" si="27"/>
        <v>3.7961434829652259E-2</v>
      </c>
      <c r="I180">
        <f t="shared" si="22"/>
        <v>4.3280952683391556E-2</v>
      </c>
      <c r="J180">
        <f t="shared" si="21"/>
        <v>1.1401295255990731</v>
      </c>
    </row>
    <row r="181" spans="1:10" x14ac:dyDescent="0.45">
      <c r="A181" t="s">
        <v>7</v>
      </c>
      <c r="B181" t="s">
        <v>16</v>
      </c>
      <c r="C181" t="s">
        <v>9</v>
      </c>
      <c r="D181" t="s">
        <v>10</v>
      </c>
      <c r="E181" t="s">
        <v>12</v>
      </c>
      <c r="F181">
        <v>5.2685423582669649E-3</v>
      </c>
      <c r="G181">
        <v>30</v>
      </c>
      <c r="H181">
        <f t="shared" si="27"/>
        <v>3.7961434829652259E-2</v>
      </c>
      <c r="I181">
        <f t="shared" si="22"/>
        <v>3.951406768700224E-2</v>
      </c>
      <c r="J181">
        <f t="shared" si="21"/>
        <v>1.0409002679776791</v>
      </c>
    </row>
    <row r="182" spans="1:10" x14ac:dyDescent="0.45">
      <c r="A182" t="s">
        <v>7</v>
      </c>
      <c r="B182" t="s">
        <v>16</v>
      </c>
      <c r="C182" t="s">
        <v>9</v>
      </c>
      <c r="D182" t="s">
        <v>10</v>
      </c>
      <c r="E182" t="s">
        <v>12</v>
      </c>
      <c r="F182">
        <v>4.9221537848814301E-3</v>
      </c>
      <c r="G182">
        <v>30</v>
      </c>
      <c r="H182">
        <f t="shared" si="27"/>
        <v>3.7961434829652259E-2</v>
      </c>
      <c r="I182">
        <f t="shared" si="22"/>
        <v>3.6916153386610723E-2</v>
      </c>
      <c r="J182">
        <f t="shared" si="21"/>
        <v>0.97246464872225924</v>
      </c>
    </row>
    <row r="183" spans="1:10" x14ac:dyDescent="0.45">
      <c r="A183" t="s">
        <v>7</v>
      </c>
      <c r="B183" t="s">
        <v>16</v>
      </c>
      <c r="C183" t="s">
        <v>9</v>
      </c>
      <c r="D183" t="s">
        <v>10</v>
      </c>
      <c r="E183" t="s">
        <v>12</v>
      </c>
      <c r="F183">
        <v>5.0982326715578539E-3</v>
      </c>
      <c r="G183">
        <v>30</v>
      </c>
      <c r="H183">
        <f t="shared" si="27"/>
        <v>3.7961434829652259E-2</v>
      </c>
      <c r="I183">
        <f t="shared" si="22"/>
        <v>3.8236745036683908E-2</v>
      </c>
      <c r="J183">
        <f t="shared" si="21"/>
        <v>1.0072523656776167</v>
      </c>
    </row>
    <row r="184" spans="1:10" x14ac:dyDescent="0.45">
      <c r="A184" t="s">
        <v>7</v>
      </c>
      <c r="B184" t="s">
        <v>17</v>
      </c>
      <c r="C184" t="s">
        <v>9</v>
      </c>
      <c r="D184" t="s">
        <v>10</v>
      </c>
      <c r="E184" t="s">
        <v>12</v>
      </c>
      <c r="F184">
        <v>0.10505445347943798</v>
      </c>
      <c r="G184">
        <v>30</v>
      </c>
      <c r="H184">
        <f t="shared" si="27"/>
        <v>3.7961434829652259E-2</v>
      </c>
      <c r="I184">
        <f t="shared" si="22"/>
        <v>0.78790840109578486</v>
      </c>
      <c r="J184">
        <f t="shared" si="21"/>
        <v>20.755495798076041</v>
      </c>
    </row>
    <row r="185" spans="1:10" x14ac:dyDescent="0.45">
      <c r="A185" t="s">
        <v>7</v>
      </c>
      <c r="B185" t="s">
        <v>17</v>
      </c>
      <c r="C185" t="s">
        <v>9</v>
      </c>
      <c r="D185" t="s">
        <v>10</v>
      </c>
      <c r="E185" t="s">
        <v>12</v>
      </c>
      <c r="F185">
        <v>0.11519465453717649</v>
      </c>
      <c r="G185">
        <v>30</v>
      </c>
      <c r="H185">
        <f t="shared" si="27"/>
        <v>3.7961434829652259E-2</v>
      </c>
      <c r="I185">
        <f t="shared" si="22"/>
        <v>0.86395990902882369</v>
      </c>
      <c r="J185">
        <f t="shared" si="21"/>
        <v>22.758884454861843</v>
      </c>
    </row>
    <row r="186" spans="1:10" x14ac:dyDescent="0.45">
      <c r="A186" t="s">
        <v>7</v>
      </c>
      <c r="B186" t="s">
        <v>17</v>
      </c>
      <c r="C186" t="s">
        <v>9</v>
      </c>
      <c r="D186" t="s">
        <v>10</v>
      </c>
      <c r="E186" t="s">
        <v>12</v>
      </c>
      <c r="F186">
        <v>0.12797632565660477</v>
      </c>
      <c r="G186">
        <v>30</v>
      </c>
      <c r="H186">
        <f t="shared" si="27"/>
        <v>3.7961434829652259E-2</v>
      </c>
      <c r="I186">
        <f t="shared" si="22"/>
        <v>0.95982244242453574</v>
      </c>
      <c r="J186">
        <f t="shared" si="21"/>
        <v>25.28414552114884</v>
      </c>
    </row>
    <row r="187" spans="1:10" x14ac:dyDescent="0.45">
      <c r="A187" t="s">
        <v>7</v>
      </c>
      <c r="B187" t="s">
        <v>17</v>
      </c>
      <c r="C187" t="s">
        <v>9</v>
      </c>
      <c r="D187" t="s">
        <v>10</v>
      </c>
      <c r="E187" t="s">
        <v>12</v>
      </c>
      <c r="F187">
        <v>0.10806287802084887</v>
      </c>
      <c r="G187">
        <v>30</v>
      </c>
      <c r="H187">
        <f t="shared" si="27"/>
        <v>3.7961434829652259E-2</v>
      </c>
      <c r="I187">
        <f t="shared" si="22"/>
        <v>0.81047158515636653</v>
      </c>
      <c r="J187">
        <f t="shared" si="21"/>
        <v>21.349867010909048</v>
      </c>
    </row>
    <row r="188" spans="1:10" x14ac:dyDescent="0.45">
      <c r="A188" t="s">
        <v>7</v>
      </c>
      <c r="B188" t="s">
        <v>18</v>
      </c>
      <c r="C188" t="s">
        <v>9</v>
      </c>
      <c r="D188" t="s">
        <v>10</v>
      </c>
      <c r="E188" t="s">
        <v>12</v>
      </c>
      <c r="F188">
        <v>7.0143951507200819E-2</v>
      </c>
      <c r="G188">
        <v>30</v>
      </c>
      <c r="H188">
        <f t="shared" si="27"/>
        <v>3.7961434829652259E-2</v>
      </c>
      <c r="I188">
        <f t="shared" si="22"/>
        <v>0.52607963630400612</v>
      </c>
      <c r="J188">
        <f t="shared" si="21"/>
        <v>13.858265333350289</v>
      </c>
    </row>
    <row r="189" spans="1:10" x14ac:dyDescent="0.45">
      <c r="A189" t="s">
        <v>7</v>
      </c>
      <c r="B189" t="s">
        <v>18</v>
      </c>
      <c r="C189" t="s">
        <v>9</v>
      </c>
      <c r="D189" t="s">
        <v>10</v>
      </c>
      <c r="E189" t="s">
        <v>12</v>
      </c>
      <c r="F189">
        <v>6.1801597365397434E-2</v>
      </c>
      <c r="G189">
        <v>30</v>
      </c>
      <c r="H189">
        <f t="shared" si="27"/>
        <v>3.7961434829652259E-2</v>
      </c>
      <c r="I189">
        <f t="shared" si="22"/>
        <v>0.46351198024048074</v>
      </c>
      <c r="J189">
        <f t="shared" si="21"/>
        <v>12.210075365181519</v>
      </c>
    </row>
    <row r="190" spans="1:10" x14ac:dyDescent="0.45">
      <c r="A190" t="s">
        <v>7</v>
      </c>
      <c r="B190" t="s">
        <v>18</v>
      </c>
      <c r="C190" t="s">
        <v>9</v>
      </c>
      <c r="D190" t="s">
        <v>10</v>
      </c>
      <c r="E190" t="s">
        <v>12</v>
      </c>
      <c r="F190">
        <v>6.3191506585175874E-2</v>
      </c>
      <c r="G190">
        <v>30</v>
      </c>
      <c r="H190">
        <f t="shared" si="27"/>
        <v>3.7961434829652259E-2</v>
      </c>
      <c r="I190">
        <f t="shared" si="22"/>
        <v>0.47393629938881909</v>
      </c>
      <c r="J190">
        <f t="shared" si="21"/>
        <v>12.484678240312986</v>
      </c>
    </row>
    <row r="191" spans="1:10" x14ac:dyDescent="0.45">
      <c r="A191" t="s">
        <v>7</v>
      </c>
      <c r="B191" t="s">
        <v>18</v>
      </c>
      <c r="C191" t="s">
        <v>9</v>
      </c>
      <c r="D191" t="s">
        <v>10</v>
      </c>
      <c r="E191" t="s">
        <v>12</v>
      </c>
      <c r="F191">
        <v>6.4002525355106463E-2</v>
      </c>
      <c r="G191">
        <v>30</v>
      </c>
      <c r="H191">
        <f t="shared" si="27"/>
        <v>3.7961434829652259E-2</v>
      </c>
      <c r="I191">
        <f t="shared" si="22"/>
        <v>0.48001894016329849</v>
      </c>
      <c r="J191">
        <f t="shared" si="21"/>
        <v>12.644910349604286</v>
      </c>
    </row>
    <row r="192" spans="1:10" x14ac:dyDescent="0.45">
      <c r="A192" t="s">
        <v>7</v>
      </c>
      <c r="B192" t="s">
        <v>19</v>
      </c>
      <c r="C192" t="s">
        <v>9</v>
      </c>
      <c r="D192" t="s">
        <v>10</v>
      </c>
      <c r="E192" t="s">
        <v>12</v>
      </c>
      <c r="F192">
        <v>1.3937164531225492</v>
      </c>
      <c r="G192">
        <v>30</v>
      </c>
      <c r="H192">
        <f t="shared" si="27"/>
        <v>3.7961434829652259E-2</v>
      </c>
      <c r="I192">
        <f t="shared" si="22"/>
        <v>10.45287339841912</v>
      </c>
      <c r="J192">
        <f t="shared" si="21"/>
        <v>275.35506614344882</v>
      </c>
    </row>
    <row r="193" spans="1:10" x14ac:dyDescent="0.45">
      <c r="A193" t="s">
        <v>7</v>
      </c>
      <c r="B193" t="s">
        <v>19</v>
      </c>
      <c r="C193" t="s">
        <v>9</v>
      </c>
      <c r="D193" t="s">
        <v>10</v>
      </c>
      <c r="E193" t="s">
        <v>12</v>
      </c>
      <c r="F193">
        <v>4.3092633645742628</v>
      </c>
      <c r="G193">
        <v>30</v>
      </c>
      <c r="H193">
        <f t="shared" si="27"/>
        <v>3.7961434829652259E-2</v>
      </c>
      <c r="I193">
        <f t="shared" si="22"/>
        <v>32.319475234306971</v>
      </c>
      <c r="J193">
        <f t="shared" si="21"/>
        <v>851.3765451526541</v>
      </c>
    </row>
    <row r="194" spans="1:10" x14ac:dyDescent="0.45">
      <c r="A194" t="s">
        <v>7</v>
      </c>
      <c r="B194" t="s">
        <v>19</v>
      </c>
      <c r="C194" t="s">
        <v>9</v>
      </c>
      <c r="D194" t="s">
        <v>10</v>
      </c>
      <c r="E194" t="s">
        <v>12</v>
      </c>
      <c r="F194">
        <v>2.2383301024632729</v>
      </c>
      <c r="G194">
        <v>30</v>
      </c>
      <c r="H194">
        <f t="shared" si="27"/>
        <v>3.7961434829652259E-2</v>
      </c>
      <c r="I194">
        <f t="shared" si="22"/>
        <v>16.787475768474547</v>
      </c>
      <c r="J194">
        <f t="shared" ref="J194:J257" si="28">I194/H194</f>
        <v>442.22447975969527</v>
      </c>
    </row>
    <row r="195" spans="1:10" x14ac:dyDescent="0.45">
      <c r="A195" t="s">
        <v>7</v>
      </c>
      <c r="B195" t="s">
        <v>19</v>
      </c>
      <c r="C195" t="s">
        <v>9</v>
      </c>
      <c r="D195" t="s">
        <v>10</v>
      </c>
      <c r="E195" t="s">
        <v>12</v>
      </c>
      <c r="F195">
        <v>1.6268704777437941</v>
      </c>
      <c r="G195">
        <v>30</v>
      </c>
      <c r="H195">
        <f t="shared" si="27"/>
        <v>3.7961434829652259E-2</v>
      </c>
      <c r="I195">
        <f t="shared" ref="I195:I258" si="29">F195*750/100</f>
        <v>12.201528583078456</v>
      </c>
      <c r="J195">
        <f t="shared" si="28"/>
        <v>321.4190569411158</v>
      </c>
    </row>
    <row r="196" spans="1:10" x14ac:dyDescent="0.45">
      <c r="A196" t="s">
        <v>7</v>
      </c>
      <c r="B196" t="s">
        <v>21</v>
      </c>
      <c r="C196" t="s">
        <v>9</v>
      </c>
      <c r="D196" t="s">
        <v>10</v>
      </c>
      <c r="E196" t="s">
        <v>12</v>
      </c>
      <c r="F196">
        <v>6.2512087937334889E-3</v>
      </c>
      <c r="G196">
        <v>30</v>
      </c>
      <c r="H196">
        <f t="shared" si="27"/>
        <v>3.7961434829652259E-2</v>
      </c>
      <c r="I196">
        <f t="shared" si="29"/>
        <v>4.6884065953001167E-2</v>
      </c>
      <c r="J196">
        <f t="shared" si="28"/>
        <v>1.2350446226120859</v>
      </c>
    </row>
    <row r="197" spans="1:10" x14ac:dyDescent="0.45">
      <c r="A197" t="s">
        <v>7</v>
      </c>
      <c r="B197" t="s">
        <v>21</v>
      </c>
      <c r="C197" t="s">
        <v>9</v>
      </c>
      <c r="D197" t="s">
        <v>10</v>
      </c>
      <c r="E197" t="s">
        <v>12</v>
      </c>
      <c r="F197">
        <v>5.8610809687163166E-3</v>
      </c>
      <c r="G197">
        <v>30</v>
      </c>
      <c r="H197">
        <f t="shared" si="27"/>
        <v>3.7961434829652259E-2</v>
      </c>
      <c r="I197">
        <f t="shared" si="29"/>
        <v>4.3958107265372373E-2</v>
      </c>
      <c r="J197">
        <f t="shared" si="28"/>
        <v>1.1579674862825791</v>
      </c>
    </row>
    <row r="198" spans="1:10" x14ac:dyDescent="0.45">
      <c r="A198" t="s">
        <v>7</v>
      </c>
      <c r="B198" t="s">
        <v>21</v>
      </c>
      <c r="C198" t="s">
        <v>9</v>
      </c>
      <c r="D198" t="s">
        <v>10</v>
      </c>
      <c r="E198" t="s">
        <v>12</v>
      </c>
      <c r="F198">
        <v>4.0185895633526383E-3</v>
      </c>
      <c r="G198">
        <v>30</v>
      </c>
      <c r="H198">
        <f t="shared" si="27"/>
        <v>3.7961434829652259E-2</v>
      </c>
      <c r="I198">
        <f t="shared" si="29"/>
        <v>3.0139421725144788E-2</v>
      </c>
      <c r="J198">
        <f t="shared" si="28"/>
        <v>0.79394843372997126</v>
      </c>
    </row>
    <row r="199" spans="1:10" x14ac:dyDescent="0.45">
      <c r="A199" t="s">
        <v>7</v>
      </c>
      <c r="B199" t="s">
        <v>21</v>
      </c>
      <c r="C199" t="s">
        <v>9</v>
      </c>
      <c r="D199" t="s">
        <v>10</v>
      </c>
      <c r="E199" t="s">
        <v>12</v>
      </c>
      <c r="F199">
        <v>7.0734062918971514E-3</v>
      </c>
      <c r="G199">
        <v>30</v>
      </c>
      <c r="H199">
        <f t="shared" si="27"/>
        <v>3.7961434829652259E-2</v>
      </c>
      <c r="I199">
        <f t="shared" si="29"/>
        <v>5.3050547189228636E-2</v>
      </c>
      <c r="J199">
        <f t="shared" si="28"/>
        <v>1.3974853012613222</v>
      </c>
    </row>
    <row r="200" spans="1:10" x14ac:dyDescent="0.45">
      <c r="A200" t="s">
        <v>7</v>
      </c>
      <c r="B200" t="s">
        <v>20</v>
      </c>
      <c r="C200" t="s">
        <v>9</v>
      </c>
      <c r="D200" t="s">
        <v>10</v>
      </c>
      <c r="E200" t="s">
        <v>12</v>
      </c>
      <c r="F200">
        <v>6.8754040105339074E-4</v>
      </c>
      <c r="G200">
        <v>30</v>
      </c>
      <c r="H200">
        <f t="shared" si="27"/>
        <v>3.7961434829652259E-2</v>
      </c>
      <c r="I200">
        <f t="shared" si="29"/>
        <v>5.1565530079004307E-3</v>
      </c>
      <c r="J200">
        <f t="shared" si="28"/>
        <v>0.13583662027106963</v>
      </c>
    </row>
    <row r="201" spans="1:10" x14ac:dyDescent="0.45">
      <c r="A201" t="s">
        <v>7</v>
      </c>
      <c r="B201" t="s">
        <v>20</v>
      </c>
      <c r="C201" t="s">
        <v>9</v>
      </c>
      <c r="D201" t="s">
        <v>10</v>
      </c>
      <c r="E201" t="s">
        <v>12</v>
      </c>
      <c r="F201">
        <v>2.0579805267787799E-2</v>
      </c>
      <c r="G201">
        <v>30</v>
      </c>
      <c r="H201">
        <f t="shared" si="27"/>
        <v>3.7961434829652259E-2</v>
      </c>
      <c r="I201">
        <f t="shared" si="29"/>
        <v>0.15434853950840849</v>
      </c>
      <c r="J201">
        <f t="shared" si="28"/>
        <v>4.0659300735346413</v>
      </c>
    </row>
    <row r="202" spans="1:10" x14ac:dyDescent="0.45">
      <c r="A202" t="s">
        <v>7</v>
      </c>
      <c r="B202" t="s">
        <v>20</v>
      </c>
      <c r="C202" t="s">
        <v>9</v>
      </c>
      <c r="D202" t="s">
        <v>10</v>
      </c>
      <c r="E202" t="s">
        <v>12</v>
      </c>
      <c r="F202">
        <v>2.3609112005579603E-3</v>
      </c>
      <c r="G202">
        <v>30</v>
      </c>
      <c r="H202">
        <f t="shared" si="27"/>
        <v>3.7961434829652259E-2</v>
      </c>
      <c r="I202">
        <f t="shared" si="29"/>
        <v>1.7706834004184702E-2</v>
      </c>
      <c r="J202">
        <f t="shared" si="28"/>
        <v>0.46644269595293653</v>
      </c>
    </row>
    <row r="203" spans="1:10" x14ac:dyDescent="0.45">
      <c r="A203" t="s">
        <v>7</v>
      </c>
      <c r="B203" t="s">
        <v>20</v>
      </c>
      <c r="C203" t="s">
        <v>9</v>
      </c>
      <c r="D203" t="s">
        <v>10</v>
      </c>
      <c r="E203" t="s">
        <v>12</v>
      </c>
      <c r="F203">
        <v>3.2239915580330419E-3</v>
      </c>
      <c r="G203">
        <v>30</v>
      </c>
      <c r="H203">
        <f t="shared" si="27"/>
        <v>3.7961434829652259E-2</v>
      </c>
      <c r="I203">
        <f t="shared" si="29"/>
        <v>2.4179936685247812E-2</v>
      </c>
      <c r="J203">
        <f t="shared" si="28"/>
        <v>0.63696055730645074</v>
      </c>
    </row>
    <row r="204" spans="1:10" x14ac:dyDescent="0.45">
      <c r="A204" t="s">
        <v>7</v>
      </c>
      <c r="B204" t="s">
        <v>22</v>
      </c>
      <c r="C204" t="s">
        <v>9</v>
      </c>
      <c r="D204" t="s">
        <v>10</v>
      </c>
      <c r="E204" t="s">
        <v>12</v>
      </c>
      <c r="F204">
        <v>10.570640499898429</v>
      </c>
      <c r="G204">
        <v>30</v>
      </c>
      <c r="H204">
        <f t="shared" si="27"/>
        <v>3.7961434829652259E-2</v>
      </c>
      <c r="I204">
        <f t="shared" si="29"/>
        <v>79.279803749238212</v>
      </c>
      <c r="J204">
        <f t="shared" si="28"/>
        <v>2088.4301161164631</v>
      </c>
    </row>
    <row r="205" spans="1:10" x14ac:dyDescent="0.45">
      <c r="A205" t="s">
        <v>7</v>
      </c>
      <c r="B205" t="s">
        <v>22</v>
      </c>
      <c r="C205" t="s">
        <v>9</v>
      </c>
      <c r="D205" t="s">
        <v>10</v>
      </c>
      <c r="E205" t="s">
        <v>12</v>
      </c>
      <c r="F205">
        <v>15.343469977163121</v>
      </c>
      <c r="G205">
        <v>30</v>
      </c>
      <c r="H205">
        <f t="shared" si="27"/>
        <v>3.7961434829652259E-2</v>
      </c>
      <c r="I205">
        <f t="shared" si="29"/>
        <v>115.0760248287234</v>
      </c>
      <c r="J205">
        <f t="shared" si="28"/>
        <v>3031.3929213981069</v>
      </c>
    </row>
    <row r="206" spans="1:10" x14ac:dyDescent="0.45">
      <c r="A206" t="s">
        <v>7</v>
      </c>
      <c r="B206" t="s">
        <v>22</v>
      </c>
      <c r="C206" t="s">
        <v>9</v>
      </c>
      <c r="D206" t="s">
        <v>10</v>
      </c>
      <c r="E206" t="s">
        <v>12</v>
      </c>
      <c r="F206">
        <v>12.663372517446417</v>
      </c>
      <c r="G206">
        <v>30</v>
      </c>
      <c r="H206">
        <f t="shared" si="27"/>
        <v>3.7961434829652259E-2</v>
      </c>
      <c r="I206">
        <f t="shared" si="29"/>
        <v>94.975293880848128</v>
      </c>
      <c r="J206">
        <f t="shared" si="28"/>
        <v>2501.8889382616662</v>
      </c>
    </row>
    <row r="207" spans="1:10" x14ac:dyDescent="0.45">
      <c r="A207" t="s">
        <v>7</v>
      </c>
      <c r="B207" t="s">
        <v>22</v>
      </c>
      <c r="C207" t="s">
        <v>9</v>
      </c>
      <c r="D207" t="s">
        <v>10</v>
      </c>
      <c r="E207" t="s">
        <v>12</v>
      </c>
      <c r="F207">
        <v>30.22139707542182</v>
      </c>
      <c r="G207">
        <v>30</v>
      </c>
      <c r="H207">
        <f t="shared" si="27"/>
        <v>3.7961434829652259E-2</v>
      </c>
      <c r="I207">
        <f t="shared" si="29"/>
        <v>226.66047806566363</v>
      </c>
      <c r="J207">
        <f t="shared" si="28"/>
        <v>5970.8090350846187</v>
      </c>
    </row>
    <row r="208" spans="1:10" x14ac:dyDescent="0.45">
      <c r="A208" t="s">
        <v>7</v>
      </c>
      <c r="B208" t="s">
        <v>23</v>
      </c>
      <c r="C208" t="s">
        <v>9</v>
      </c>
      <c r="D208" t="s">
        <v>10</v>
      </c>
      <c r="E208" t="s">
        <v>12</v>
      </c>
      <c r="F208">
        <v>9.0262560140928011E-2</v>
      </c>
      <c r="G208">
        <v>30</v>
      </c>
      <c r="H208">
        <f t="shared" ref="H208:H239" si="30">(4/3)*PI()*(6.5^3)*0.000000001*33000</f>
        <v>3.7961434829652259E-2</v>
      </c>
      <c r="I208">
        <f t="shared" si="29"/>
        <v>0.67696920105696012</v>
      </c>
      <c r="J208">
        <f t="shared" si="28"/>
        <v>17.833077282109713</v>
      </c>
    </row>
    <row r="209" spans="1:10" x14ac:dyDescent="0.45">
      <c r="A209" t="s">
        <v>7</v>
      </c>
      <c r="B209" t="s">
        <v>23</v>
      </c>
      <c r="C209" t="s">
        <v>9</v>
      </c>
      <c r="D209" t="s">
        <v>10</v>
      </c>
      <c r="E209" t="s">
        <v>12</v>
      </c>
      <c r="F209">
        <v>7.9164800307921807E-2</v>
      </c>
      <c r="G209">
        <v>30</v>
      </c>
      <c r="H209">
        <f t="shared" si="30"/>
        <v>3.7961434829652259E-2</v>
      </c>
      <c r="I209">
        <f t="shared" si="29"/>
        <v>0.59373600230941359</v>
      </c>
      <c r="J209">
        <f t="shared" si="28"/>
        <v>15.640504764209737</v>
      </c>
    </row>
    <row r="210" spans="1:10" x14ac:dyDescent="0.45">
      <c r="A210" t="s">
        <v>7</v>
      </c>
      <c r="B210" t="s">
        <v>23</v>
      </c>
      <c r="C210" t="s">
        <v>9</v>
      </c>
      <c r="D210" t="s">
        <v>10</v>
      </c>
      <c r="E210" t="s">
        <v>12</v>
      </c>
      <c r="F210">
        <v>6.5691198754480318E-2</v>
      </c>
      <c r="G210">
        <v>30</v>
      </c>
      <c r="H210">
        <f t="shared" si="30"/>
        <v>3.7961434829652259E-2</v>
      </c>
      <c r="I210">
        <f t="shared" si="29"/>
        <v>0.49268399065860236</v>
      </c>
      <c r="J210">
        <f t="shared" si="28"/>
        <v>12.978539743544133</v>
      </c>
    </row>
    <row r="211" spans="1:10" x14ac:dyDescent="0.45">
      <c r="A211" t="s">
        <v>7</v>
      </c>
      <c r="B211" t="s">
        <v>23</v>
      </c>
      <c r="C211" t="s">
        <v>9</v>
      </c>
      <c r="D211" t="s">
        <v>10</v>
      </c>
      <c r="E211" t="s">
        <v>12</v>
      </c>
      <c r="F211">
        <v>0.11408285171094772</v>
      </c>
      <c r="G211">
        <v>30</v>
      </c>
      <c r="H211">
        <f t="shared" si="30"/>
        <v>3.7961434829652259E-2</v>
      </c>
      <c r="I211">
        <f t="shared" si="29"/>
        <v>0.85562138783210784</v>
      </c>
      <c r="J211">
        <f t="shared" si="28"/>
        <v>22.539226761886482</v>
      </c>
    </row>
    <row r="212" spans="1:10" x14ac:dyDescent="0.45">
      <c r="A212" t="s">
        <v>7</v>
      </c>
      <c r="B212" t="s">
        <v>24</v>
      </c>
      <c r="C212" t="s">
        <v>9</v>
      </c>
      <c r="D212" t="s">
        <v>10</v>
      </c>
      <c r="E212" t="s">
        <v>12</v>
      </c>
      <c r="F212">
        <v>2.2613900580244892</v>
      </c>
      <c r="G212">
        <v>30</v>
      </c>
      <c r="H212">
        <f t="shared" si="30"/>
        <v>3.7961434829652259E-2</v>
      </c>
      <c r="I212">
        <f t="shared" si="29"/>
        <v>16.960425435183669</v>
      </c>
      <c r="J212">
        <f t="shared" si="28"/>
        <v>446.78041046898522</v>
      </c>
    </row>
    <row r="213" spans="1:10" x14ac:dyDescent="0.45">
      <c r="A213" t="s">
        <v>7</v>
      </c>
      <c r="B213" t="s">
        <v>24</v>
      </c>
      <c r="C213" t="s">
        <v>9</v>
      </c>
      <c r="D213" t="s">
        <v>10</v>
      </c>
      <c r="E213" t="s">
        <v>12</v>
      </c>
      <c r="F213">
        <v>1.848410275266571</v>
      </c>
      <c r="G213">
        <v>30</v>
      </c>
      <c r="H213">
        <f t="shared" si="30"/>
        <v>3.7961434829652259E-2</v>
      </c>
      <c r="I213">
        <f t="shared" si="29"/>
        <v>13.863077064499283</v>
      </c>
      <c r="J213">
        <f t="shared" si="28"/>
        <v>365.18843733668939</v>
      </c>
    </row>
    <row r="214" spans="1:10" x14ac:dyDescent="0.45">
      <c r="A214" t="s">
        <v>7</v>
      </c>
      <c r="B214" t="s">
        <v>24</v>
      </c>
      <c r="C214" t="s">
        <v>9</v>
      </c>
      <c r="D214" t="s">
        <v>10</v>
      </c>
      <c r="E214" t="s">
        <v>12</v>
      </c>
      <c r="F214">
        <v>1.9872045890225176</v>
      </c>
      <c r="G214">
        <v>30</v>
      </c>
      <c r="H214">
        <f t="shared" si="30"/>
        <v>3.7961434829652259E-2</v>
      </c>
      <c r="I214">
        <f t="shared" si="29"/>
        <v>14.904034417668882</v>
      </c>
      <c r="J214">
        <f t="shared" si="28"/>
        <v>392.60988117412023</v>
      </c>
    </row>
    <row r="215" spans="1:10" x14ac:dyDescent="0.45">
      <c r="A215" t="s">
        <v>7</v>
      </c>
      <c r="B215" t="s">
        <v>24</v>
      </c>
      <c r="C215" t="s">
        <v>9</v>
      </c>
      <c r="D215" t="s">
        <v>10</v>
      </c>
      <c r="E215" t="s">
        <v>12</v>
      </c>
      <c r="F215">
        <v>1.7380863670882449</v>
      </c>
      <c r="G215">
        <v>30</v>
      </c>
      <c r="H215">
        <f t="shared" si="30"/>
        <v>3.7961434829652259E-2</v>
      </c>
      <c r="I215">
        <f t="shared" si="29"/>
        <v>13.035647753161836</v>
      </c>
      <c r="J215">
        <f t="shared" si="28"/>
        <v>343.39186102047682</v>
      </c>
    </row>
    <row r="216" spans="1:10" x14ac:dyDescent="0.45">
      <c r="A216" t="s">
        <v>7</v>
      </c>
      <c r="B216" t="s">
        <v>25</v>
      </c>
      <c r="C216" t="s">
        <v>9</v>
      </c>
      <c r="D216" t="s">
        <v>10</v>
      </c>
      <c r="E216" t="s">
        <v>12</v>
      </c>
      <c r="F216">
        <v>37.641197877572672</v>
      </c>
      <c r="G216">
        <v>30</v>
      </c>
      <c r="H216">
        <f t="shared" si="30"/>
        <v>3.7961434829652259E-2</v>
      </c>
      <c r="I216">
        <f t="shared" si="29"/>
        <v>282.30898408179502</v>
      </c>
      <c r="J216">
        <f t="shared" si="28"/>
        <v>7436.7311285420419</v>
      </c>
    </row>
    <row r="217" spans="1:10" x14ac:dyDescent="0.45">
      <c r="A217" t="s">
        <v>7</v>
      </c>
      <c r="B217" t="s">
        <v>25</v>
      </c>
      <c r="C217" t="s">
        <v>9</v>
      </c>
      <c r="D217" t="s">
        <v>10</v>
      </c>
      <c r="E217" t="s">
        <v>12</v>
      </c>
      <c r="F217">
        <v>64.865397511036548</v>
      </c>
      <c r="G217">
        <v>30</v>
      </c>
      <c r="H217">
        <f t="shared" si="30"/>
        <v>3.7961434829652259E-2</v>
      </c>
      <c r="I217">
        <f t="shared" si="29"/>
        <v>486.49048133277415</v>
      </c>
      <c r="J217">
        <f t="shared" si="28"/>
        <v>12815.387076801664</v>
      </c>
    </row>
    <row r="218" spans="1:10" x14ac:dyDescent="0.45">
      <c r="A218" t="s">
        <v>7</v>
      </c>
      <c r="B218" t="s">
        <v>25</v>
      </c>
      <c r="C218" t="s">
        <v>9</v>
      </c>
      <c r="D218" t="s">
        <v>10</v>
      </c>
      <c r="E218" t="s">
        <v>12</v>
      </c>
      <c r="F218">
        <v>53.193666845959839</v>
      </c>
      <c r="G218">
        <v>30</v>
      </c>
      <c r="H218">
        <f t="shared" si="30"/>
        <v>3.7961434829652259E-2</v>
      </c>
      <c r="I218">
        <f t="shared" si="29"/>
        <v>398.95250134469882</v>
      </c>
      <c r="J218">
        <f t="shared" si="28"/>
        <v>10509.415756673952</v>
      </c>
    </row>
    <row r="219" spans="1:10" x14ac:dyDescent="0.45">
      <c r="A219" t="s">
        <v>7</v>
      </c>
      <c r="B219" t="s">
        <v>25</v>
      </c>
      <c r="C219" t="s">
        <v>9</v>
      </c>
      <c r="D219" t="s">
        <v>10</v>
      </c>
      <c r="E219" t="s">
        <v>12</v>
      </c>
      <c r="F219">
        <v>63.305090867254322</v>
      </c>
      <c r="G219">
        <v>30</v>
      </c>
      <c r="H219">
        <f t="shared" si="30"/>
        <v>3.7961434829652259E-2</v>
      </c>
      <c r="I219">
        <f t="shared" si="29"/>
        <v>474.78818150440742</v>
      </c>
      <c r="J219">
        <f t="shared" si="28"/>
        <v>12507.118965206844</v>
      </c>
    </row>
    <row r="220" spans="1:10" x14ac:dyDescent="0.45">
      <c r="A220" t="s">
        <v>7</v>
      </c>
      <c r="B220" t="s">
        <v>26</v>
      </c>
      <c r="C220" t="s">
        <v>9</v>
      </c>
      <c r="D220" t="s">
        <v>10</v>
      </c>
      <c r="E220" t="s">
        <v>12</v>
      </c>
      <c r="F220">
        <v>2.0787887341149346E-2</v>
      </c>
      <c r="G220">
        <v>30</v>
      </c>
      <c r="H220">
        <f t="shared" si="30"/>
        <v>3.7961434829652259E-2</v>
      </c>
      <c r="I220">
        <f t="shared" si="29"/>
        <v>0.1559091550586201</v>
      </c>
      <c r="J220">
        <f t="shared" si="28"/>
        <v>4.1070406257889145</v>
      </c>
    </row>
    <row r="221" spans="1:10" x14ac:dyDescent="0.45">
      <c r="A221" t="s">
        <v>7</v>
      </c>
      <c r="B221" t="s">
        <v>26</v>
      </c>
      <c r="C221" t="s">
        <v>9</v>
      </c>
      <c r="D221" t="s">
        <v>10</v>
      </c>
      <c r="E221" t="s">
        <v>12</v>
      </c>
      <c r="F221">
        <v>2.1672625243107292E-2</v>
      </c>
      <c r="G221">
        <v>30</v>
      </c>
      <c r="H221">
        <f t="shared" si="30"/>
        <v>3.7961434829652259E-2</v>
      </c>
      <c r="I221">
        <f t="shared" si="29"/>
        <v>0.16254468932330468</v>
      </c>
      <c r="J221">
        <f t="shared" si="28"/>
        <v>4.2818373449977853</v>
      </c>
    </row>
    <row r="222" spans="1:10" x14ac:dyDescent="0.45">
      <c r="A222" t="s">
        <v>7</v>
      </c>
      <c r="B222" t="s">
        <v>26</v>
      </c>
      <c r="C222" t="s">
        <v>9</v>
      </c>
      <c r="D222" t="s">
        <v>10</v>
      </c>
      <c r="E222" t="s">
        <v>12</v>
      </c>
      <c r="F222">
        <v>8.8142433887301742E-3</v>
      </c>
      <c r="G222">
        <v>30</v>
      </c>
      <c r="H222">
        <f t="shared" si="30"/>
        <v>3.7961434829652259E-2</v>
      </c>
      <c r="I222">
        <f t="shared" si="29"/>
        <v>6.61068254154763E-2</v>
      </c>
      <c r="J222">
        <f t="shared" si="28"/>
        <v>1.7414206210098055</v>
      </c>
    </row>
    <row r="223" spans="1:10" x14ac:dyDescent="0.45">
      <c r="A223" t="s">
        <v>7</v>
      </c>
      <c r="B223" t="s">
        <v>27</v>
      </c>
      <c r="C223" t="s">
        <v>9</v>
      </c>
      <c r="D223" t="s">
        <v>10</v>
      </c>
      <c r="E223" t="s">
        <v>12</v>
      </c>
      <c r="F223">
        <v>4.6804063149917568E-4</v>
      </c>
      <c r="G223">
        <v>30</v>
      </c>
      <c r="H223">
        <f t="shared" si="30"/>
        <v>3.7961434829652259E-2</v>
      </c>
      <c r="I223">
        <f t="shared" si="29"/>
        <v>3.5103047362438178E-3</v>
      </c>
      <c r="J223">
        <f t="shared" si="28"/>
        <v>9.2470286015160441E-2</v>
      </c>
    </row>
    <row r="224" spans="1:10" x14ac:dyDescent="0.45">
      <c r="A224" t="s">
        <v>7</v>
      </c>
      <c r="B224" t="s">
        <v>27</v>
      </c>
      <c r="C224" t="s">
        <v>9</v>
      </c>
      <c r="D224" t="s">
        <v>10</v>
      </c>
      <c r="E224" t="s">
        <v>12</v>
      </c>
      <c r="F224">
        <v>1.0498591261662777E-3</v>
      </c>
      <c r="G224">
        <v>30</v>
      </c>
      <c r="H224">
        <f t="shared" si="30"/>
        <v>3.7961434829652259E-2</v>
      </c>
      <c r="I224">
        <f t="shared" si="29"/>
        <v>7.8739434462470823E-3</v>
      </c>
      <c r="J224">
        <f t="shared" si="28"/>
        <v>0.2074195425325869</v>
      </c>
    </row>
    <row r="225" spans="1:10" x14ac:dyDescent="0.45">
      <c r="A225" t="s">
        <v>7</v>
      </c>
      <c r="B225" t="s">
        <v>27</v>
      </c>
      <c r="C225" t="s">
        <v>9</v>
      </c>
      <c r="D225" t="s">
        <v>10</v>
      </c>
      <c r="E225" t="s">
        <v>12</v>
      </c>
      <c r="F225">
        <v>5.3799060826863285E-4</v>
      </c>
      <c r="G225">
        <v>30</v>
      </c>
      <c r="H225">
        <f t="shared" si="30"/>
        <v>3.7961434829652259E-2</v>
      </c>
      <c r="I225">
        <f t="shared" si="29"/>
        <v>4.034929562014746E-3</v>
      </c>
      <c r="J225">
        <f t="shared" si="28"/>
        <v>0.10629022796743712</v>
      </c>
    </row>
    <row r="226" spans="1:10" x14ac:dyDescent="0.45">
      <c r="A226" t="s">
        <v>7</v>
      </c>
      <c r="B226" t="s">
        <v>27</v>
      </c>
      <c r="C226" t="s">
        <v>9</v>
      </c>
      <c r="D226" t="s">
        <v>10</v>
      </c>
      <c r="E226" t="s">
        <v>12</v>
      </c>
      <c r="F226">
        <v>8.4931368425582982E-4</v>
      </c>
      <c r="G226">
        <v>30</v>
      </c>
      <c r="H226">
        <f t="shared" si="30"/>
        <v>3.7961434829652259E-2</v>
      </c>
      <c r="I226">
        <f t="shared" si="29"/>
        <v>6.3698526319187236E-3</v>
      </c>
      <c r="J226">
        <f t="shared" si="28"/>
        <v>0.16779799447788876</v>
      </c>
    </row>
    <row r="227" spans="1:10" x14ac:dyDescent="0.45">
      <c r="A227" t="s">
        <v>7</v>
      </c>
      <c r="B227" t="s">
        <v>28</v>
      </c>
      <c r="C227" t="s">
        <v>9</v>
      </c>
      <c r="D227" t="s">
        <v>10</v>
      </c>
      <c r="E227" t="s">
        <v>12</v>
      </c>
      <c r="F227">
        <v>0.26381637230145233</v>
      </c>
      <c r="G227">
        <v>30</v>
      </c>
      <c r="H227">
        <f t="shared" si="30"/>
        <v>3.7961434829652259E-2</v>
      </c>
      <c r="I227">
        <f t="shared" si="29"/>
        <v>1.9786227922608923</v>
      </c>
      <c r="J227">
        <f t="shared" si="28"/>
        <v>52.121917971218508</v>
      </c>
    </row>
    <row r="228" spans="1:10" x14ac:dyDescent="0.45">
      <c r="A228" t="s">
        <v>7</v>
      </c>
      <c r="B228" t="s">
        <v>28</v>
      </c>
      <c r="C228" t="s">
        <v>9</v>
      </c>
      <c r="D228" t="s">
        <v>10</v>
      </c>
      <c r="E228" t="s">
        <v>12</v>
      </c>
      <c r="F228">
        <v>0.29955937121929455</v>
      </c>
      <c r="G228">
        <v>30</v>
      </c>
      <c r="H228">
        <f t="shared" si="30"/>
        <v>3.7961434829652259E-2</v>
      </c>
      <c r="I228">
        <f t="shared" si="29"/>
        <v>2.246695284144709</v>
      </c>
      <c r="J228">
        <f t="shared" si="28"/>
        <v>59.183623965387653</v>
      </c>
    </row>
    <row r="229" spans="1:10" x14ac:dyDescent="0.45">
      <c r="A229" t="s">
        <v>7</v>
      </c>
      <c r="B229" t="s">
        <v>28</v>
      </c>
      <c r="C229" t="s">
        <v>9</v>
      </c>
      <c r="D229" t="s">
        <v>10</v>
      </c>
      <c r="E229" t="s">
        <v>12</v>
      </c>
      <c r="F229">
        <v>0.30715296866685954</v>
      </c>
      <c r="G229">
        <v>30</v>
      </c>
      <c r="H229">
        <f t="shared" si="30"/>
        <v>3.7961434829652259E-2</v>
      </c>
      <c r="I229">
        <f t="shared" si="29"/>
        <v>2.3036472650014463</v>
      </c>
      <c r="J229">
        <f t="shared" si="28"/>
        <v>60.683882875839878</v>
      </c>
    </row>
    <row r="230" spans="1:10" x14ac:dyDescent="0.45">
      <c r="A230" t="s">
        <v>7</v>
      </c>
      <c r="B230" t="s">
        <v>28</v>
      </c>
      <c r="C230" t="s">
        <v>9</v>
      </c>
      <c r="D230" t="s">
        <v>10</v>
      </c>
      <c r="E230" t="s">
        <v>12</v>
      </c>
      <c r="F230">
        <v>0.38192867024511512</v>
      </c>
      <c r="G230">
        <v>30</v>
      </c>
      <c r="H230">
        <f t="shared" si="30"/>
        <v>3.7961434829652259E-2</v>
      </c>
      <c r="I230">
        <f t="shared" si="29"/>
        <v>2.8644650268383636</v>
      </c>
      <c r="J230">
        <f t="shared" si="28"/>
        <v>75.457238107366948</v>
      </c>
    </row>
    <row r="231" spans="1:10" x14ac:dyDescent="0.45">
      <c r="A231" t="s">
        <v>7</v>
      </c>
      <c r="B231" t="s">
        <v>29</v>
      </c>
      <c r="C231" t="s">
        <v>9</v>
      </c>
      <c r="D231" t="s">
        <v>10</v>
      </c>
      <c r="E231" t="s">
        <v>12</v>
      </c>
      <c r="F231">
        <v>5.7796254549627696E-2</v>
      </c>
      <c r="G231">
        <v>30</v>
      </c>
      <c r="H231">
        <f t="shared" si="30"/>
        <v>3.7961434829652259E-2</v>
      </c>
      <c r="I231">
        <f t="shared" si="29"/>
        <v>0.43347190912220773</v>
      </c>
      <c r="J231">
        <f t="shared" si="28"/>
        <v>11.418744077176349</v>
      </c>
    </row>
    <row r="232" spans="1:10" x14ac:dyDescent="0.45">
      <c r="A232" t="s">
        <v>7</v>
      </c>
      <c r="B232" t="s">
        <v>29</v>
      </c>
      <c r="C232" t="s">
        <v>9</v>
      </c>
      <c r="D232" t="s">
        <v>10</v>
      </c>
      <c r="E232" t="s">
        <v>12</v>
      </c>
      <c r="F232">
        <v>8.1629351627919275E-2</v>
      </c>
      <c r="G232">
        <v>30</v>
      </c>
      <c r="H232">
        <f t="shared" si="30"/>
        <v>3.7961434829652259E-2</v>
      </c>
      <c r="I232">
        <f t="shared" si="29"/>
        <v>0.61222013720939461</v>
      </c>
      <c r="J232">
        <f t="shared" si="28"/>
        <v>16.127423527500074</v>
      </c>
    </row>
    <row r="233" spans="1:10" x14ac:dyDescent="0.45">
      <c r="A233" t="s">
        <v>7</v>
      </c>
      <c r="B233" t="s">
        <v>29</v>
      </c>
      <c r="C233" t="s">
        <v>9</v>
      </c>
      <c r="D233" t="s">
        <v>10</v>
      </c>
      <c r="E233" t="s">
        <v>12</v>
      </c>
      <c r="F233">
        <v>7.8471763812630033E-2</v>
      </c>
      <c r="G233">
        <v>30</v>
      </c>
      <c r="H233">
        <f t="shared" si="30"/>
        <v>3.7961434829652259E-2</v>
      </c>
      <c r="I233">
        <f t="shared" si="29"/>
        <v>0.58853822859472527</v>
      </c>
      <c r="J233">
        <f t="shared" si="28"/>
        <v>15.503582286489578</v>
      </c>
    </row>
    <row r="234" spans="1:10" x14ac:dyDescent="0.45">
      <c r="A234" t="s">
        <v>7</v>
      </c>
      <c r="B234" t="s">
        <v>29</v>
      </c>
      <c r="C234" t="s">
        <v>9</v>
      </c>
      <c r="D234" t="s">
        <v>10</v>
      </c>
      <c r="E234" t="s">
        <v>12</v>
      </c>
      <c r="F234">
        <v>3.2980750535713324E-2</v>
      </c>
      <c r="G234">
        <v>30</v>
      </c>
      <c r="H234">
        <f t="shared" si="30"/>
        <v>3.7961434829652259E-2</v>
      </c>
      <c r="I234">
        <f t="shared" si="29"/>
        <v>0.24735562901784991</v>
      </c>
      <c r="J234">
        <f t="shared" si="28"/>
        <v>6.5159715413242658</v>
      </c>
    </row>
    <row r="235" spans="1:10" x14ac:dyDescent="0.45">
      <c r="A235" t="s">
        <v>7</v>
      </c>
      <c r="B235" t="s">
        <v>30</v>
      </c>
      <c r="C235" t="s">
        <v>9</v>
      </c>
      <c r="D235" t="s">
        <v>10</v>
      </c>
      <c r="E235" t="s">
        <v>12</v>
      </c>
      <c r="F235">
        <v>0.32234864352129655</v>
      </c>
      <c r="G235">
        <v>30</v>
      </c>
      <c r="H235">
        <f t="shared" si="30"/>
        <v>3.7961434829652259E-2</v>
      </c>
      <c r="I235">
        <f t="shared" si="29"/>
        <v>2.4176148264097241</v>
      </c>
      <c r="J235">
        <f t="shared" si="28"/>
        <v>63.686076073217549</v>
      </c>
    </row>
    <row r="236" spans="1:10" x14ac:dyDescent="0.45">
      <c r="A236" t="s">
        <v>7</v>
      </c>
      <c r="B236" t="s">
        <v>30</v>
      </c>
      <c r="C236" t="s">
        <v>9</v>
      </c>
      <c r="D236" t="s">
        <v>10</v>
      </c>
      <c r="E236" t="s">
        <v>12</v>
      </c>
      <c r="F236">
        <v>0.48200765561278991</v>
      </c>
      <c r="G236">
        <v>30</v>
      </c>
      <c r="H236">
        <f t="shared" si="30"/>
        <v>3.7961434829652259E-2</v>
      </c>
      <c r="I236">
        <f t="shared" si="29"/>
        <v>3.6150574170959242</v>
      </c>
      <c r="J236">
        <f t="shared" si="28"/>
        <v>95.229736002290082</v>
      </c>
    </row>
    <row r="237" spans="1:10" x14ac:dyDescent="0.45">
      <c r="A237" t="s">
        <v>7</v>
      </c>
      <c r="B237" t="s">
        <v>30</v>
      </c>
      <c r="C237" t="s">
        <v>9</v>
      </c>
      <c r="D237" t="s">
        <v>10</v>
      </c>
      <c r="E237" t="s">
        <v>12</v>
      </c>
      <c r="F237">
        <v>0.58023561825146919</v>
      </c>
      <c r="G237">
        <v>30</v>
      </c>
      <c r="H237">
        <f t="shared" si="30"/>
        <v>3.7961434829652259E-2</v>
      </c>
      <c r="I237">
        <f t="shared" si="29"/>
        <v>4.3517671368860187</v>
      </c>
      <c r="J237">
        <f t="shared" si="28"/>
        <v>114.63652932019278</v>
      </c>
    </row>
    <row r="238" spans="1:10" x14ac:dyDescent="0.45">
      <c r="A238" t="s">
        <v>7</v>
      </c>
      <c r="B238" t="s">
        <v>30</v>
      </c>
      <c r="C238" t="s">
        <v>9</v>
      </c>
      <c r="D238" t="s">
        <v>10</v>
      </c>
      <c r="E238" t="s">
        <v>12</v>
      </c>
      <c r="F238">
        <v>0.51230335918901637</v>
      </c>
      <c r="G238">
        <v>30</v>
      </c>
      <c r="H238">
        <f t="shared" si="30"/>
        <v>3.7961434829652259E-2</v>
      </c>
      <c r="I238">
        <f t="shared" si="29"/>
        <v>3.8422751939176227</v>
      </c>
      <c r="J238">
        <f t="shared" si="28"/>
        <v>101.21522569311217</v>
      </c>
    </row>
    <row r="239" spans="1:10" x14ac:dyDescent="0.45">
      <c r="A239" t="s">
        <v>7</v>
      </c>
      <c r="B239" t="s">
        <v>31</v>
      </c>
      <c r="C239" t="s">
        <v>9</v>
      </c>
      <c r="D239" t="s">
        <v>10</v>
      </c>
      <c r="E239" t="s">
        <v>12</v>
      </c>
      <c r="F239">
        <v>51.550098991084568</v>
      </c>
      <c r="G239">
        <v>30</v>
      </c>
      <c r="H239">
        <f t="shared" si="30"/>
        <v>3.7961434829652259E-2</v>
      </c>
      <c r="I239">
        <f t="shared" si="29"/>
        <v>386.62574243313429</v>
      </c>
      <c r="J239">
        <f t="shared" si="28"/>
        <v>10184.697816825801</v>
      </c>
    </row>
    <row r="240" spans="1:10" x14ac:dyDescent="0.45">
      <c r="A240" t="s">
        <v>7</v>
      </c>
      <c r="B240" t="s">
        <v>31</v>
      </c>
      <c r="C240" t="s">
        <v>9</v>
      </c>
      <c r="D240" t="s">
        <v>10</v>
      </c>
      <c r="E240" t="s">
        <v>12</v>
      </c>
      <c r="F240">
        <v>102.63876774265421</v>
      </c>
      <c r="G240">
        <v>30</v>
      </c>
      <c r="H240">
        <f t="shared" ref="H240:H262" si="31">(4/3)*PI()*(6.5^3)*0.000000001*33000</f>
        <v>3.7961434829652259E-2</v>
      </c>
      <c r="I240">
        <f t="shared" si="29"/>
        <v>769.79075806990659</v>
      </c>
      <c r="J240">
        <f t="shared" si="28"/>
        <v>20278.231355697106</v>
      </c>
    </row>
    <row r="241" spans="1:10" x14ac:dyDescent="0.45">
      <c r="A241" t="s">
        <v>7</v>
      </c>
      <c r="B241" t="s">
        <v>31</v>
      </c>
      <c r="C241" t="s">
        <v>9</v>
      </c>
      <c r="D241" t="s">
        <v>10</v>
      </c>
      <c r="E241" t="s">
        <v>12</v>
      </c>
      <c r="F241">
        <v>103.48237592503024</v>
      </c>
      <c r="G241">
        <v>30</v>
      </c>
      <c r="H241">
        <f t="shared" si="31"/>
        <v>3.7961434829652259E-2</v>
      </c>
      <c r="I241">
        <f t="shared" si="29"/>
        <v>776.11781943772689</v>
      </c>
      <c r="J241">
        <f t="shared" si="28"/>
        <v>20444.902120282593</v>
      </c>
    </row>
    <row r="242" spans="1:10" x14ac:dyDescent="0.45">
      <c r="A242" t="s">
        <v>7</v>
      </c>
      <c r="B242" t="s">
        <v>31</v>
      </c>
      <c r="C242" t="s">
        <v>9</v>
      </c>
      <c r="D242" t="s">
        <v>10</v>
      </c>
      <c r="E242" t="s">
        <v>12</v>
      </c>
      <c r="F242">
        <v>125.01227477067889</v>
      </c>
      <c r="G242">
        <v>30</v>
      </c>
      <c r="H242">
        <f t="shared" si="31"/>
        <v>3.7961434829652259E-2</v>
      </c>
      <c r="I242">
        <f t="shared" si="29"/>
        <v>937.59206078009174</v>
      </c>
      <c r="J242">
        <f t="shared" si="28"/>
        <v>24698.541163879407</v>
      </c>
    </row>
    <row r="243" spans="1:10" x14ac:dyDescent="0.45">
      <c r="A243" t="s">
        <v>7</v>
      </c>
      <c r="B243" t="s">
        <v>32</v>
      </c>
      <c r="C243" t="s">
        <v>9</v>
      </c>
      <c r="D243" t="s">
        <v>10</v>
      </c>
      <c r="E243" t="s">
        <v>12</v>
      </c>
      <c r="F243">
        <v>18.754647270564988</v>
      </c>
      <c r="G243">
        <v>30</v>
      </c>
      <c r="H243">
        <f t="shared" si="31"/>
        <v>3.7961434829652259E-2</v>
      </c>
      <c r="I243">
        <f t="shared" si="29"/>
        <v>140.65985452923741</v>
      </c>
      <c r="J243">
        <f t="shared" si="28"/>
        <v>3705.3355638540256</v>
      </c>
    </row>
    <row r="244" spans="1:10" x14ac:dyDescent="0.45">
      <c r="A244" t="s">
        <v>7</v>
      </c>
      <c r="B244" t="s">
        <v>32</v>
      </c>
      <c r="C244" t="s">
        <v>9</v>
      </c>
      <c r="D244" t="s">
        <v>10</v>
      </c>
      <c r="E244" t="s">
        <v>12</v>
      </c>
      <c r="F244">
        <v>29.088104853456116</v>
      </c>
      <c r="G244">
        <v>30</v>
      </c>
      <c r="H244">
        <f t="shared" si="31"/>
        <v>3.7961434829652259E-2</v>
      </c>
      <c r="I244">
        <f t="shared" si="29"/>
        <v>218.16078640092087</v>
      </c>
      <c r="J244">
        <f t="shared" si="28"/>
        <v>5746.9057052214512</v>
      </c>
    </row>
    <row r="245" spans="1:10" x14ac:dyDescent="0.45">
      <c r="A245" t="s">
        <v>7</v>
      </c>
      <c r="B245" t="s">
        <v>32</v>
      </c>
      <c r="C245" t="s">
        <v>9</v>
      </c>
      <c r="D245" t="s">
        <v>10</v>
      </c>
      <c r="E245" t="s">
        <v>12</v>
      </c>
      <c r="F245">
        <v>25.549975189484808</v>
      </c>
      <c r="G245">
        <v>30</v>
      </c>
      <c r="H245">
        <f t="shared" si="31"/>
        <v>3.7961434829652259E-2</v>
      </c>
      <c r="I245">
        <f t="shared" si="29"/>
        <v>191.62481392113605</v>
      </c>
      <c r="J245">
        <f t="shared" si="28"/>
        <v>5047.8812189536884</v>
      </c>
    </row>
    <row r="246" spans="1:10" x14ac:dyDescent="0.45">
      <c r="A246" t="s">
        <v>7</v>
      </c>
      <c r="B246" t="s">
        <v>32</v>
      </c>
      <c r="C246" t="s">
        <v>9</v>
      </c>
      <c r="D246" t="s">
        <v>10</v>
      </c>
      <c r="E246" t="s">
        <v>12</v>
      </c>
      <c r="F246">
        <v>28.350615003394928</v>
      </c>
      <c r="G246">
        <v>30</v>
      </c>
      <c r="H246">
        <f t="shared" si="31"/>
        <v>3.7961434829652259E-2</v>
      </c>
      <c r="I246">
        <f t="shared" si="29"/>
        <v>212.62961252546197</v>
      </c>
      <c r="J246">
        <f t="shared" si="28"/>
        <v>5601.200625835505</v>
      </c>
    </row>
    <row r="247" spans="1:10" x14ac:dyDescent="0.45">
      <c r="A247" t="s">
        <v>7</v>
      </c>
      <c r="B247" t="s">
        <v>33</v>
      </c>
      <c r="C247" t="s">
        <v>9</v>
      </c>
      <c r="D247" t="s">
        <v>10</v>
      </c>
      <c r="E247" t="s">
        <v>12</v>
      </c>
      <c r="F247">
        <v>25.917334895298776</v>
      </c>
      <c r="G247">
        <v>30</v>
      </c>
      <c r="H247">
        <f t="shared" si="31"/>
        <v>3.7961434829652259E-2</v>
      </c>
      <c r="I247">
        <f t="shared" si="29"/>
        <v>194.38001171474082</v>
      </c>
      <c r="J247">
        <f t="shared" si="28"/>
        <v>5120.4600823704277</v>
      </c>
    </row>
    <row r="248" spans="1:10" x14ac:dyDescent="0.45">
      <c r="A248" t="s">
        <v>7</v>
      </c>
      <c r="B248" t="s">
        <v>33</v>
      </c>
      <c r="C248" t="s">
        <v>9</v>
      </c>
      <c r="D248" t="s">
        <v>10</v>
      </c>
      <c r="E248" t="s">
        <v>12</v>
      </c>
      <c r="F248">
        <v>40.391699704332737</v>
      </c>
      <c r="G248">
        <v>30</v>
      </c>
      <c r="H248">
        <f t="shared" si="31"/>
        <v>3.7961434829652259E-2</v>
      </c>
      <c r="I248">
        <f t="shared" si="29"/>
        <v>302.93774778249553</v>
      </c>
      <c r="J248">
        <f t="shared" si="28"/>
        <v>7980.1448270302526</v>
      </c>
    </row>
    <row r="249" spans="1:10" x14ac:dyDescent="0.45">
      <c r="A249" t="s">
        <v>7</v>
      </c>
      <c r="B249" t="s">
        <v>33</v>
      </c>
      <c r="C249" t="s">
        <v>9</v>
      </c>
      <c r="D249" t="s">
        <v>10</v>
      </c>
      <c r="E249" t="s">
        <v>12</v>
      </c>
      <c r="F249">
        <v>41.789015540767544</v>
      </c>
      <c r="G249">
        <v>30</v>
      </c>
      <c r="H249">
        <f t="shared" si="31"/>
        <v>3.7961434829652259E-2</v>
      </c>
      <c r="I249">
        <f t="shared" si="29"/>
        <v>313.41761655575658</v>
      </c>
      <c r="J249">
        <f t="shared" si="28"/>
        <v>8256.2110194776214</v>
      </c>
    </row>
    <row r="250" spans="1:10" x14ac:dyDescent="0.45">
      <c r="A250" t="s">
        <v>7</v>
      </c>
      <c r="B250" t="s">
        <v>33</v>
      </c>
      <c r="C250" t="s">
        <v>9</v>
      </c>
      <c r="D250" t="s">
        <v>10</v>
      </c>
      <c r="E250" t="s">
        <v>12</v>
      </c>
      <c r="F250">
        <v>31.905115580520626</v>
      </c>
      <c r="G250">
        <v>30</v>
      </c>
      <c r="H250">
        <f t="shared" si="31"/>
        <v>3.7961434829652259E-2</v>
      </c>
      <c r="I250">
        <f t="shared" si="29"/>
        <v>239.28836685390471</v>
      </c>
      <c r="J250">
        <f t="shared" si="28"/>
        <v>6303.4594958721873</v>
      </c>
    </row>
    <row r="251" spans="1:10" x14ac:dyDescent="0.45">
      <c r="A251" t="s">
        <v>7</v>
      </c>
      <c r="B251" t="s">
        <v>44</v>
      </c>
      <c r="C251" t="s">
        <v>9</v>
      </c>
      <c r="D251" t="s">
        <v>10</v>
      </c>
      <c r="E251" t="s">
        <v>12</v>
      </c>
      <c r="F251">
        <v>3.9738459949588627E-2</v>
      </c>
      <c r="G251">
        <v>30</v>
      </c>
      <c r="H251">
        <f t="shared" si="31"/>
        <v>3.7961434829652259E-2</v>
      </c>
      <c r="I251">
        <f t="shared" si="29"/>
        <v>0.29803844962191467</v>
      </c>
      <c r="J251">
        <f t="shared" si="28"/>
        <v>7.8510849486940959</v>
      </c>
    </row>
    <row r="252" spans="1:10" x14ac:dyDescent="0.45">
      <c r="A252" t="s">
        <v>7</v>
      </c>
      <c r="B252" t="s">
        <v>44</v>
      </c>
      <c r="C252" t="s">
        <v>9</v>
      </c>
      <c r="D252" t="s">
        <v>10</v>
      </c>
      <c r="E252" t="s">
        <v>12</v>
      </c>
      <c r="F252">
        <v>5.2936571326849154E-3</v>
      </c>
      <c r="G252">
        <v>30</v>
      </c>
      <c r="H252">
        <f t="shared" si="31"/>
        <v>3.7961434829652259E-2</v>
      </c>
      <c r="I252">
        <f t="shared" si="29"/>
        <v>3.970242849513686E-2</v>
      </c>
      <c r="J252">
        <f t="shared" si="28"/>
        <v>1.0458621670465598</v>
      </c>
    </row>
    <row r="253" spans="1:10" x14ac:dyDescent="0.45">
      <c r="A253" t="s">
        <v>7</v>
      </c>
      <c r="B253" t="s">
        <v>44</v>
      </c>
      <c r="C253" t="s">
        <v>9</v>
      </c>
      <c r="D253" t="s">
        <v>10</v>
      </c>
      <c r="E253" t="s">
        <v>12</v>
      </c>
      <c r="F253">
        <v>1.2410550013089541E-2</v>
      </c>
      <c r="G253">
        <v>30</v>
      </c>
      <c r="H253">
        <f t="shared" si="31"/>
        <v>3.7961434829652259E-2</v>
      </c>
      <c r="I253">
        <f t="shared" si="29"/>
        <v>9.3079125098171553E-2</v>
      </c>
      <c r="J253">
        <f t="shared" si="28"/>
        <v>2.4519390669992807</v>
      </c>
    </row>
    <row r="254" spans="1:10" x14ac:dyDescent="0.45">
      <c r="A254" t="s">
        <v>7</v>
      </c>
      <c r="B254" t="s">
        <v>44</v>
      </c>
      <c r="C254" t="s">
        <v>9</v>
      </c>
      <c r="D254" t="s">
        <v>10</v>
      </c>
      <c r="E254" t="s">
        <v>12</v>
      </c>
      <c r="F254">
        <v>8.6263949089550717E-3</v>
      </c>
      <c r="G254">
        <v>30</v>
      </c>
      <c r="H254">
        <f t="shared" si="31"/>
        <v>3.7961434829652259E-2</v>
      </c>
      <c r="I254">
        <f t="shared" si="29"/>
        <v>6.4697961817163044E-2</v>
      </c>
      <c r="J254">
        <f t="shared" si="28"/>
        <v>1.7043075981581832</v>
      </c>
    </row>
    <row r="255" spans="1:10" x14ac:dyDescent="0.45">
      <c r="A255" t="s">
        <v>7</v>
      </c>
      <c r="B255" t="s">
        <v>45</v>
      </c>
      <c r="C255" t="s">
        <v>9</v>
      </c>
      <c r="D255" t="s">
        <v>10</v>
      </c>
      <c r="E255" t="s">
        <v>12</v>
      </c>
      <c r="F255">
        <v>0.14223363259019192</v>
      </c>
      <c r="G255">
        <v>30</v>
      </c>
      <c r="H255">
        <f t="shared" si="31"/>
        <v>3.7961434829652259E-2</v>
      </c>
      <c r="I255">
        <f t="shared" si="29"/>
        <v>1.0667522444264395</v>
      </c>
      <c r="J255">
        <f t="shared" si="28"/>
        <v>28.100946373954837</v>
      </c>
    </row>
    <row r="256" spans="1:10" x14ac:dyDescent="0.45">
      <c r="A256" t="s">
        <v>7</v>
      </c>
      <c r="B256" t="s">
        <v>45</v>
      </c>
      <c r="C256" t="s">
        <v>9</v>
      </c>
      <c r="D256" t="s">
        <v>10</v>
      </c>
      <c r="E256" t="s">
        <v>12</v>
      </c>
      <c r="F256">
        <v>0.17824092590712878</v>
      </c>
      <c r="G256">
        <v>30</v>
      </c>
      <c r="H256">
        <f t="shared" si="31"/>
        <v>3.7961434829652259E-2</v>
      </c>
      <c r="I256">
        <f t="shared" si="29"/>
        <v>1.3368069443034658</v>
      </c>
      <c r="J256">
        <f t="shared" si="28"/>
        <v>35.214868729336473</v>
      </c>
    </row>
    <row r="257" spans="1:10" x14ac:dyDescent="0.45">
      <c r="A257" t="s">
        <v>7</v>
      </c>
      <c r="B257" t="s">
        <v>45</v>
      </c>
      <c r="C257" t="s">
        <v>9</v>
      </c>
      <c r="D257" t="s">
        <v>10</v>
      </c>
      <c r="E257" t="s">
        <v>12</v>
      </c>
      <c r="F257">
        <v>0.20778357147014989</v>
      </c>
      <c r="G257">
        <v>30</v>
      </c>
      <c r="H257">
        <f t="shared" si="31"/>
        <v>3.7961434829652259E-2</v>
      </c>
      <c r="I257">
        <f t="shared" si="29"/>
        <v>1.5583767860261242</v>
      </c>
      <c r="J257">
        <f t="shared" si="28"/>
        <v>41.051577555463005</v>
      </c>
    </row>
    <row r="258" spans="1:10" x14ac:dyDescent="0.45">
      <c r="A258" t="s">
        <v>7</v>
      </c>
      <c r="B258" t="s">
        <v>45</v>
      </c>
      <c r="C258" t="s">
        <v>9</v>
      </c>
      <c r="D258" t="s">
        <v>10</v>
      </c>
      <c r="E258" t="s">
        <v>12</v>
      </c>
      <c r="F258">
        <v>8.8662437645958173E-2</v>
      </c>
      <c r="G258">
        <v>30</v>
      </c>
      <c r="H258">
        <f t="shared" si="31"/>
        <v>3.7961434829652259E-2</v>
      </c>
      <c r="I258">
        <f t="shared" si="29"/>
        <v>0.66496828234468619</v>
      </c>
      <c r="J258">
        <f t="shared" ref="J258:J321" si="32">I258/H258</f>
        <v>17.516942795462231</v>
      </c>
    </row>
    <row r="259" spans="1:10" x14ac:dyDescent="0.45">
      <c r="A259" t="s">
        <v>7</v>
      </c>
      <c r="B259" t="s">
        <v>46</v>
      </c>
      <c r="C259" t="s">
        <v>9</v>
      </c>
      <c r="D259" t="s">
        <v>10</v>
      </c>
      <c r="E259" t="s">
        <v>12</v>
      </c>
      <c r="F259">
        <v>0.81603278307651672</v>
      </c>
      <c r="G259">
        <v>30</v>
      </c>
      <c r="H259">
        <f t="shared" si="31"/>
        <v>3.7961434829652259E-2</v>
      </c>
      <c r="I259">
        <f t="shared" ref="I259:I322" si="33">F259*750/100</f>
        <v>6.1202458730738751</v>
      </c>
      <c r="J259">
        <f t="shared" si="32"/>
        <v>161.22272249554848</v>
      </c>
    </row>
    <row r="260" spans="1:10" x14ac:dyDescent="0.45">
      <c r="A260" t="s">
        <v>7</v>
      </c>
      <c r="B260" t="s">
        <v>46</v>
      </c>
      <c r="C260" t="s">
        <v>9</v>
      </c>
      <c r="D260" t="s">
        <v>10</v>
      </c>
      <c r="E260" t="s">
        <v>12</v>
      </c>
      <c r="F260">
        <v>1.1056998099281425</v>
      </c>
      <c r="G260">
        <v>30</v>
      </c>
      <c r="H260">
        <f t="shared" si="31"/>
        <v>3.7961434829652259E-2</v>
      </c>
      <c r="I260">
        <f t="shared" si="33"/>
        <v>8.2927485744610685</v>
      </c>
      <c r="J260">
        <f t="shared" si="32"/>
        <v>218.45192658480536</v>
      </c>
    </row>
    <row r="261" spans="1:10" x14ac:dyDescent="0.45">
      <c r="A261" t="s">
        <v>7</v>
      </c>
      <c r="B261" t="s">
        <v>46</v>
      </c>
      <c r="C261" t="s">
        <v>9</v>
      </c>
      <c r="D261" t="s">
        <v>10</v>
      </c>
      <c r="E261" t="s">
        <v>12</v>
      </c>
      <c r="F261">
        <v>1.1853680124637505</v>
      </c>
      <c r="G261">
        <v>30</v>
      </c>
      <c r="H261">
        <f t="shared" si="31"/>
        <v>3.7961434829652259E-2</v>
      </c>
      <c r="I261">
        <f t="shared" si="33"/>
        <v>8.890260093478128</v>
      </c>
      <c r="J261">
        <f t="shared" si="32"/>
        <v>234.19188798769559</v>
      </c>
    </row>
    <row r="262" spans="1:10" x14ac:dyDescent="0.45">
      <c r="A262" t="s">
        <v>7</v>
      </c>
      <c r="B262" t="s">
        <v>46</v>
      </c>
      <c r="C262" t="s">
        <v>9</v>
      </c>
      <c r="D262" t="s">
        <v>10</v>
      </c>
      <c r="E262" t="s">
        <v>12</v>
      </c>
      <c r="F262">
        <v>1.1313272327486632</v>
      </c>
      <c r="G262">
        <v>30</v>
      </c>
      <c r="H262">
        <f t="shared" si="31"/>
        <v>3.7961434829652259E-2</v>
      </c>
      <c r="I262">
        <f t="shared" si="33"/>
        <v>8.4849542456149738</v>
      </c>
      <c r="J262">
        <f t="shared" si="32"/>
        <v>223.51510904923029</v>
      </c>
    </row>
    <row r="263" spans="1:10" x14ac:dyDescent="0.45">
      <c r="A263" t="s">
        <v>7</v>
      </c>
      <c r="B263" t="s">
        <v>8</v>
      </c>
      <c r="C263" t="s">
        <v>9</v>
      </c>
      <c r="D263" t="s">
        <v>10</v>
      </c>
      <c r="E263" t="s">
        <v>11</v>
      </c>
      <c r="F263">
        <v>100.81859804112707</v>
      </c>
      <c r="G263">
        <v>150</v>
      </c>
      <c r="H263">
        <v>150</v>
      </c>
      <c r="I263">
        <f t="shared" si="33"/>
        <v>756.139485308453</v>
      </c>
      <c r="J263">
        <f t="shared" si="32"/>
        <v>5.0409299020563534</v>
      </c>
    </row>
    <row r="264" spans="1:10" x14ac:dyDescent="0.45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>
        <v>98.950868146166471</v>
      </c>
      <c r="G264">
        <v>150</v>
      </c>
      <c r="H264">
        <v>150</v>
      </c>
      <c r="I264">
        <f t="shared" si="33"/>
        <v>742.13151109624857</v>
      </c>
      <c r="J264">
        <f t="shared" si="32"/>
        <v>4.9475434073083235</v>
      </c>
    </row>
    <row r="265" spans="1:10" x14ac:dyDescent="0.45">
      <c r="A265" t="s">
        <v>7</v>
      </c>
      <c r="B265" t="s">
        <v>8</v>
      </c>
      <c r="C265" t="s">
        <v>9</v>
      </c>
      <c r="D265" t="s">
        <v>10</v>
      </c>
      <c r="E265" t="s">
        <v>11</v>
      </c>
      <c r="F265">
        <v>99.881886316344449</v>
      </c>
      <c r="G265">
        <v>150</v>
      </c>
      <c r="H265">
        <v>150</v>
      </c>
      <c r="I265">
        <f t="shared" si="33"/>
        <v>749.11414737258337</v>
      </c>
      <c r="J265">
        <f t="shared" si="32"/>
        <v>4.9940943158172226</v>
      </c>
    </row>
    <row r="266" spans="1:10" x14ac:dyDescent="0.45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>
        <v>99.739396048651514</v>
      </c>
      <c r="G266">
        <v>150</v>
      </c>
      <c r="H266">
        <v>150</v>
      </c>
      <c r="I266">
        <f t="shared" si="33"/>
        <v>748.04547036488646</v>
      </c>
      <c r="J266">
        <f t="shared" si="32"/>
        <v>4.9869698024325766</v>
      </c>
    </row>
    <row r="267" spans="1:10" x14ac:dyDescent="0.45">
      <c r="A267" t="s">
        <v>7</v>
      </c>
      <c r="B267" t="s">
        <v>16</v>
      </c>
      <c r="C267" t="s">
        <v>9</v>
      </c>
      <c r="D267" t="s">
        <v>10</v>
      </c>
      <c r="E267" t="s">
        <v>11</v>
      </c>
      <c r="F267">
        <v>90.284624284114614</v>
      </c>
      <c r="G267">
        <v>150</v>
      </c>
      <c r="H267">
        <v>150</v>
      </c>
      <c r="I267">
        <f t="shared" si="33"/>
        <v>677.13468213085957</v>
      </c>
      <c r="J267">
        <f t="shared" si="32"/>
        <v>4.5142312142057301</v>
      </c>
    </row>
    <row r="268" spans="1:10" x14ac:dyDescent="0.45">
      <c r="A268" t="s">
        <v>7</v>
      </c>
      <c r="B268" t="s">
        <v>16</v>
      </c>
      <c r="C268" t="s">
        <v>9</v>
      </c>
      <c r="D268" t="s">
        <v>10</v>
      </c>
      <c r="E268" t="s">
        <v>11</v>
      </c>
      <c r="F268">
        <v>102.50438538223574</v>
      </c>
      <c r="G268">
        <v>150</v>
      </c>
      <c r="H268">
        <v>150</v>
      </c>
      <c r="I268">
        <f t="shared" si="33"/>
        <v>768.78289036676813</v>
      </c>
      <c r="J268">
        <f t="shared" si="32"/>
        <v>5.1252192691117875</v>
      </c>
    </row>
    <row r="269" spans="1:10" x14ac:dyDescent="0.45">
      <c r="A269" t="s">
        <v>7</v>
      </c>
      <c r="B269" t="s">
        <v>16</v>
      </c>
      <c r="C269" t="s">
        <v>9</v>
      </c>
      <c r="D269" t="s">
        <v>10</v>
      </c>
      <c r="E269" t="s">
        <v>11</v>
      </c>
      <c r="F269">
        <v>101.32538618406987</v>
      </c>
      <c r="G269">
        <v>150</v>
      </c>
      <c r="H269">
        <v>150</v>
      </c>
      <c r="I269">
        <f t="shared" si="33"/>
        <v>759.94039638052402</v>
      </c>
      <c r="J269">
        <f t="shared" si="32"/>
        <v>5.0662693092034932</v>
      </c>
    </row>
    <row r="270" spans="1:10" x14ac:dyDescent="0.45">
      <c r="A270" t="s">
        <v>7</v>
      </c>
      <c r="B270" t="s">
        <v>16</v>
      </c>
      <c r="C270" t="s">
        <v>9</v>
      </c>
      <c r="D270" t="s">
        <v>10</v>
      </c>
      <c r="E270" t="s">
        <v>11</v>
      </c>
      <c r="F270">
        <v>105.86454442707398</v>
      </c>
      <c r="G270">
        <v>150</v>
      </c>
      <c r="H270">
        <v>150</v>
      </c>
      <c r="I270">
        <f t="shared" si="33"/>
        <v>793.98408320305487</v>
      </c>
      <c r="J270">
        <f t="shared" si="32"/>
        <v>5.2932272213536988</v>
      </c>
    </row>
    <row r="271" spans="1:10" x14ac:dyDescent="0.45">
      <c r="A271" t="s">
        <v>7</v>
      </c>
      <c r="B271" t="s">
        <v>17</v>
      </c>
      <c r="C271" t="s">
        <v>9</v>
      </c>
      <c r="D271" t="s">
        <v>10</v>
      </c>
      <c r="E271" t="s">
        <v>11</v>
      </c>
      <c r="F271">
        <v>96.695923587282138</v>
      </c>
      <c r="G271">
        <v>150</v>
      </c>
      <c r="H271">
        <v>150</v>
      </c>
      <c r="I271">
        <f t="shared" si="33"/>
        <v>725.21942690461594</v>
      </c>
      <c r="J271">
        <f t="shared" si="32"/>
        <v>4.8347961793641065</v>
      </c>
    </row>
    <row r="272" spans="1:10" x14ac:dyDescent="0.45">
      <c r="A272" t="s">
        <v>7</v>
      </c>
      <c r="B272" t="s">
        <v>17</v>
      </c>
      <c r="C272" t="s">
        <v>9</v>
      </c>
      <c r="D272" t="s">
        <v>10</v>
      </c>
      <c r="E272" t="s">
        <v>11</v>
      </c>
      <c r="F272">
        <v>94.645378016947049</v>
      </c>
      <c r="G272">
        <v>150</v>
      </c>
      <c r="H272">
        <v>150</v>
      </c>
      <c r="I272">
        <f t="shared" si="33"/>
        <v>709.84033512710289</v>
      </c>
      <c r="J272">
        <f t="shared" si="32"/>
        <v>4.7322689008473526</v>
      </c>
    </row>
    <row r="273" spans="1:10" x14ac:dyDescent="0.45">
      <c r="A273" t="s">
        <v>7</v>
      </c>
      <c r="B273" t="s">
        <v>17</v>
      </c>
      <c r="C273" t="s">
        <v>9</v>
      </c>
      <c r="D273" t="s">
        <v>10</v>
      </c>
      <c r="E273" t="s">
        <v>11</v>
      </c>
      <c r="F273">
        <v>105.13001291582978</v>
      </c>
      <c r="G273">
        <v>150</v>
      </c>
      <c r="H273">
        <v>150</v>
      </c>
      <c r="I273">
        <f t="shared" si="33"/>
        <v>788.47509686872331</v>
      </c>
      <c r="J273">
        <f t="shared" si="32"/>
        <v>5.2565006457914887</v>
      </c>
    </row>
    <row r="274" spans="1:10" x14ac:dyDescent="0.45">
      <c r="A274" t="s">
        <v>7</v>
      </c>
      <c r="B274" t="s">
        <v>17</v>
      </c>
      <c r="C274" t="s">
        <v>9</v>
      </c>
      <c r="D274" t="s">
        <v>10</v>
      </c>
      <c r="E274" t="s">
        <v>11</v>
      </c>
      <c r="F274">
        <v>103.07239716824701</v>
      </c>
      <c r="G274">
        <v>150</v>
      </c>
      <c r="H274">
        <v>150</v>
      </c>
      <c r="I274">
        <f t="shared" si="33"/>
        <v>773.04297876185262</v>
      </c>
      <c r="J274">
        <f t="shared" si="32"/>
        <v>5.1536198584123509</v>
      </c>
    </row>
    <row r="275" spans="1:10" x14ac:dyDescent="0.45">
      <c r="A275" t="s">
        <v>7</v>
      </c>
      <c r="B275" t="s">
        <v>18</v>
      </c>
      <c r="C275" t="s">
        <v>9</v>
      </c>
      <c r="D275" t="s">
        <v>10</v>
      </c>
      <c r="E275" t="s">
        <v>11</v>
      </c>
      <c r="F275">
        <v>141.69321178477091</v>
      </c>
      <c r="G275">
        <v>150</v>
      </c>
      <c r="H275">
        <v>150</v>
      </c>
      <c r="I275">
        <f t="shared" si="33"/>
        <v>1062.6990883857818</v>
      </c>
      <c r="J275">
        <f t="shared" si="32"/>
        <v>7.0846605892385455</v>
      </c>
    </row>
    <row r="276" spans="1:10" x14ac:dyDescent="0.45">
      <c r="A276" t="s">
        <v>7</v>
      </c>
      <c r="B276" t="s">
        <v>18</v>
      </c>
      <c r="C276" t="s">
        <v>9</v>
      </c>
      <c r="D276" t="s">
        <v>10</v>
      </c>
      <c r="E276" t="s">
        <v>11</v>
      </c>
      <c r="F276">
        <v>137.16536914628225</v>
      </c>
      <c r="G276">
        <v>150</v>
      </c>
      <c r="H276">
        <v>150</v>
      </c>
      <c r="I276">
        <f t="shared" si="33"/>
        <v>1028.7402685971167</v>
      </c>
      <c r="J276">
        <f t="shared" si="32"/>
        <v>6.8582684573141117</v>
      </c>
    </row>
    <row r="277" spans="1:10" x14ac:dyDescent="0.45">
      <c r="A277" t="s">
        <v>7</v>
      </c>
      <c r="B277" t="s">
        <v>18</v>
      </c>
      <c r="C277" t="s">
        <v>9</v>
      </c>
      <c r="D277" t="s">
        <v>10</v>
      </c>
      <c r="E277" t="s">
        <v>11</v>
      </c>
      <c r="F277">
        <v>60.758963272393586</v>
      </c>
      <c r="G277">
        <v>150</v>
      </c>
      <c r="H277">
        <v>150</v>
      </c>
      <c r="I277">
        <f t="shared" si="33"/>
        <v>455.69222454295186</v>
      </c>
      <c r="J277">
        <f t="shared" si="32"/>
        <v>3.0379481636196792</v>
      </c>
    </row>
    <row r="278" spans="1:10" x14ac:dyDescent="0.45">
      <c r="A278" t="s">
        <v>7</v>
      </c>
      <c r="B278" t="s">
        <v>18</v>
      </c>
      <c r="C278" t="s">
        <v>9</v>
      </c>
      <c r="D278" t="s">
        <v>10</v>
      </c>
      <c r="E278" t="s">
        <v>11</v>
      </c>
      <c r="F278">
        <v>60.123316215740338</v>
      </c>
      <c r="G278">
        <v>150</v>
      </c>
      <c r="H278">
        <v>150</v>
      </c>
      <c r="I278">
        <f t="shared" si="33"/>
        <v>450.92487161805258</v>
      </c>
      <c r="J278">
        <f t="shared" si="32"/>
        <v>3.0061658107870173</v>
      </c>
    </row>
    <row r="279" spans="1:10" x14ac:dyDescent="0.45">
      <c r="A279" t="s">
        <v>7</v>
      </c>
      <c r="B279" t="s">
        <v>19</v>
      </c>
      <c r="C279" t="s">
        <v>9</v>
      </c>
      <c r="D279" t="s">
        <v>10</v>
      </c>
      <c r="E279" t="s">
        <v>11</v>
      </c>
      <c r="F279">
        <v>97.304394074813786</v>
      </c>
      <c r="G279">
        <v>150</v>
      </c>
      <c r="H279">
        <v>150</v>
      </c>
      <c r="I279">
        <f t="shared" si="33"/>
        <v>729.78295556110345</v>
      </c>
      <c r="J279">
        <f t="shared" si="32"/>
        <v>4.8652197037406895</v>
      </c>
    </row>
    <row r="280" spans="1:10" x14ac:dyDescent="0.45">
      <c r="A280" t="s">
        <v>7</v>
      </c>
      <c r="B280" t="s">
        <v>19</v>
      </c>
      <c r="C280" t="s">
        <v>9</v>
      </c>
      <c r="D280" t="s">
        <v>10</v>
      </c>
      <c r="E280" t="s">
        <v>11</v>
      </c>
      <c r="F280">
        <v>97.238568721404334</v>
      </c>
      <c r="G280">
        <v>150</v>
      </c>
      <c r="H280">
        <v>150</v>
      </c>
      <c r="I280">
        <f t="shared" si="33"/>
        <v>729.28926541053249</v>
      </c>
      <c r="J280">
        <f t="shared" si="32"/>
        <v>4.8619284360702162</v>
      </c>
    </row>
    <row r="281" spans="1:10" x14ac:dyDescent="0.45">
      <c r="A281" t="s">
        <v>7</v>
      </c>
      <c r="B281" t="s">
        <v>19</v>
      </c>
      <c r="C281" t="s">
        <v>9</v>
      </c>
      <c r="D281" t="s">
        <v>10</v>
      </c>
      <c r="E281" t="s">
        <v>11</v>
      </c>
      <c r="F281">
        <v>99.596436042692972</v>
      </c>
      <c r="G281">
        <v>150</v>
      </c>
      <c r="H281">
        <v>150</v>
      </c>
      <c r="I281">
        <f t="shared" si="33"/>
        <v>746.97327032019734</v>
      </c>
      <c r="J281">
        <f t="shared" si="32"/>
        <v>4.9798218021346488</v>
      </c>
    </row>
    <row r="282" spans="1:10" x14ac:dyDescent="0.45">
      <c r="A282" t="s">
        <v>7</v>
      </c>
      <c r="B282" t="s">
        <v>19</v>
      </c>
      <c r="C282" t="s">
        <v>9</v>
      </c>
      <c r="D282" t="s">
        <v>10</v>
      </c>
      <c r="E282" t="s">
        <v>11</v>
      </c>
      <c r="F282">
        <v>96.292420763185234</v>
      </c>
      <c r="G282">
        <v>150</v>
      </c>
      <c r="H282">
        <v>150</v>
      </c>
      <c r="I282">
        <f t="shared" si="33"/>
        <v>722.19315572388916</v>
      </c>
      <c r="J282">
        <f t="shared" si="32"/>
        <v>4.8146210381592613</v>
      </c>
    </row>
    <row r="283" spans="1:10" x14ac:dyDescent="0.45">
      <c r="A283" t="s">
        <v>7</v>
      </c>
      <c r="B283" t="s">
        <v>21</v>
      </c>
      <c r="C283" t="s">
        <v>9</v>
      </c>
      <c r="D283" t="s">
        <v>10</v>
      </c>
      <c r="E283" t="s">
        <v>11</v>
      </c>
      <c r="F283">
        <v>86.572078325167411</v>
      </c>
      <c r="G283">
        <v>150</v>
      </c>
      <c r="H283">
        <v>150</v>
      </c>
      <c r="I283">
        <f t="shared" si="33"/>
        <v>649.29058743875567</v>
      </c>
      <c r="J283">
        <f t="shared" si="32"/>
        <v>4.3286039162583707</v>
      </c>
    </row>
    <row r="284" spans="1:10" x14ac:dyDescent="0.45">
      <c r="A284" t="s">
        <v>7</v>
      </c>
      <c r="B284" t="s">
        <v>21</v>
      </c>
      <c r="C284" t="s">
        <v>9</v>
      </c>
      <c r="D284" t="s">
        <v>10</v>
      </c>
      <c r="E284" t="s">
        <v>11</v>
      </c>
      <c r="F284">
        <v>97.121610594620861</v>
      </c>
      <c r="G284">
        <v>150</v>
      </c>
      <c r="H284">
        <v>150</v>
      </c>
      <c r="I284">
        <f t="shared" si="33"/>
        <v>728.41207945965652</v>
      </c>
      <c r="J284">
        <f t="shared" si="32"/>
        <v>4.8560805297310434</v>
      </c>
    </row>
    <row r="285" spans="1:10" x14ac:dyDescent="0.45">
      <c r="A285" t="s">
        <v>7</v>
      </c>
      <c r="B285" t="s">
        <v>21</v>
      </c>
      <c r="C285" t="s">
        <v>9</v>
      </c>
      <c r="D285" t="s">
        <v>10</v>
      </c>
      <c r="E285" t="s">
        <v>11</v>
      </c>
      <c r="F285">
        <v>123.62562116673637</v>
      </c>
      <c r="G285">
        <v>150</v>
      </c>
      <c r="H285">
        <v>150</v>
      </c>
      <c r="I285">
        <f t="shared" si="33"/>
        <v>927.19215875052282</v>
      </c>
      <c r="J285">
        <f t="shared" si="32"/>
        <v>6.1812810583368192</v>
      </c>
    </row>
    <row r="286" spans="1:10" x14ac:dyDescent="0.45">
      <c r="A286" t="s">
        <v>7</v>
      </c>
      <c r="B286" t="s">
        <v>21</v>
      </c>
      <c r="C286" t="s">
        <v>9</v>
      </c>
      <c r="D286" t="s">
        <v>10</v>
      </c>
      <c r="E286" t="s">
        <v>11</v>
      </c>
      <c r="F286">
        <v>92.657485627857696</v>
      </c>
      <c r="G286">
        <v>150</v>
      </c>
      <c r="H286">
        <v>150</v>
      </c>
      <c r="I286">
        <f t="shared" si="33"/>
        <v>694.93114220893267</v>
      </c>
      <c r="J286">
        <f t="shared" si="32"/>
        <v>4.6328742813928843</v>
      </c>
    </row>
    <row r="287" spans="1:10" x14ac:dyDescent="0.45">
      <c r="A287" t="s">
        <v>7</v>
      </c>
      <c r="B287" t="s">
        <v>20</v>
      </c>
      <c r="C287" t="s">
        <v>9</v>
      </c>
      <c r="D287" t="s">
        <v>10</v>
      </c>
      <c r="E287" t="s">
        <v>11</v>
      </c>
      <c r="F287">
        <v>133.00238241467503</v>
      </c>
      <c r="G287">
        <v>150</v>
      </c>
      <c r="H287">
        <v>150</v>
      </c>
      <c r="I287">
        <f t="shared" si="33"/>
        <v>997.51786811006275</v>
      </c>
      <c r="J287">
        <f t="shared" si="32"/>
        <v>6.650119120733752</v>
      </c>
    </row>
    <row r="288" spans="1:10" x14ac:dyDescent="0.45">
      <c r="A288" t="s">
        <v>7</v>
      </c>
      <c r="B288" t="s">
        <v>20</v>
      </c>
      <c r="C288" t="s">
        <v>9</v>
      </c>
      <c r="D288" t="s">
        <v>10</v>
      </c>
      <c r="E288" t="s">
        <v>11</v>
      </c>
      <c r="F288">
        <v>61.964569315338302</v>
      </c>
      <c r="G288">
        <v>150</v>
      </c>
      <c r="H288">
        <v>150</v>
      </c>
      <c r="I288">
        <f t="shared" si="33"/>
        <v>464.73426986503728</v>
      </c>
      <c r="J288">
        <f t="shared" si="32"/>
        <v>3.098228465766915</v>
      </c>
    </row>
    <row r="289" spans="1:10" x14ac:dyDescent="0.45">
      <c r="A289" t="s">
        <v>7</v>
      </c>
      <c r="B289" t="s">
        <v>20</v>
      </c>
      <c r="C289" t="s">
        <v>9</v>
      </c>
      <c r="D289" t="s">
        <v>10</v>
      </c>
      <c r="E289" t="s">
        <v>11</v>
      </c>
      <c r="F289">
        <v>95.529946679128955</v>
      </c>
      <c r="G289">
        <v>150</v>
      </c>
      <c r="H289">
        <v>150</v>
      </c>
      <c r="I289">
        <f t="shared" si="33"/>
        <v>716.47460009346719</v>
      </c>
      <c r="J289">
        <f t="shared" si="32"/>
        <v>4.7764973339564483</v>
      </c>
    </row>
    <row r="290" spans="1:10" x14ac:dyDescent="0.45">
      <c r="A290" t="s">
        <v>7</v>
      </c>
      <c r="B290" t="s">
        <v>20</v>
      </c>
      <c r="C290" t="s">
        <v>9</v>
      </c>
      <c r="D290" t="s">
        <v>10</v>
      </c>
      <c r="E290" t="s">
        <v>11</v>
      </c>
      <c r="F290">
        <v>109.47624934243025</v>
      </c>
      <c r="G290">
        <v>150</v>
      </c>
      <c r="H290">
        <v>150</v>
      </c>
      <c r="I290">
        <f t="shared" si="33"/>
        <v>821.07187006822687</v>
      </c>
      <c r="J290">
        <f t="shared" si="32"/>
        <v>5.4738124671215127</v>
      </c>
    </row>
    <row r="291" spans="1:10" x14ac:dyDescent="0.45">
      <c r="A291" t="s">
        <v>7</v>
      </c>
      <c r="B291" t="s">
        <v>22</v>
      </c>
      <c r="C291" t="s">
        <v>9</v>
      </c>
      <c r="D291" t="s">
        <v>10</v>
      </c>
      <c r="E291" t="s">
        <v>11</v>
      </c>
      <c r="F291">
        <v>41.455218882822876</v>
      </c>
      <c r="G291">
        <v>150</v>
      </c>
      <c r="H291">
        <v>150</v>
      </c>
      <c r="I291">
        <f t="shared" si="33"/>
        <v>310.91414162117161</v>
      </c>
      <c r="J291">
        <f t="shared" si="32"/>
        <v>2.0727609441411441</v>
      </c>
    </row>
    <row r="292" spans="1:10" x14ac:dyDescent="0.45">
      <c r="A292" t="s">
        <v>7</v>
      </c>
      <c r="B292" t="s">
        <v>22</v>
      </c>
      <c r="C292" t="s">
        <v>9</v>
      </c>
      <c r="D292" t="s">
        <v>10</v>
      </c>
      <c r="E292" t="s">
        <v>11</v>
      </c>
      <c r="F292">
        <v>82.21225188124744</v>
      </c>
      <c r="G292">
        <v>150</v>
      </c>
      <c r="H292">
        <v>150</v>
      </c>
      <c r="I292">
        <f t="shared" si="33"/>
        <v>616.59188910935575</v>
      </c>
      <c r="J292">
        <f t="shared" si="32"/>
        <v>4.1106125940623714</v>
      </c>
    </row>
    <row r="293" spans="1:10" x14ac:dyDescent="0.45">
      <c r="A293" t="s">
        <v>7</v>
      </c>
      <c r="B293" t="s">
        <v>22</v>
      </c>
      <c r="C293" t="s">
        <v>9</v>
      </c>
      <c r="D293" t="s">
        <v>10</v>
      </c>
      <c r="E293" t="s">
        <v>11</v>
      </c>
      <c r="F293">
        <v>32.019822346368436</v>
      </c>
      <c r="G293">
        <v>150</v>
      </c>
      <c r="H293">
        <v>150</v>
      </c>
      <c r="I293">
        <f t="shared" si="33"/>
        <v>240.14866759776328</v>
      </c>
      <c r="J293">
        <f t="shared" si="32"/>
        <v>1.6009911173184219</v>
      </c>
    </row>
    <row r="294" spans="1:10" x14ac:dyDescent="0.45">
      <c r="A294" t="s">
        <v>7</v>
      </c>
      <c r="B294" t="s">
        <v>22</v>
      </c>
      <c r="C294" t="s">
        <v>9</v>
      </c>
      <c r="D294" t="s">
        <v>10</v>
      </c>
      <c r="E294" t="s">
        <v>11</v>
      </c>
      <c r="F294">
        <v>175.51382681963145</v>
      </c>
      <c r="G294">
        <v>150</v>
      </c>
      <c r="H294">
        <v>150</v>
      </c>
      <c r="I294">
        <f t="shared" si="33"/>
        <v>1316.3537011472361</v>
      </c>
      <c r="J294">
        <f t="shared" si="32"/>
        <v>8.7756913409815738</v>
      </c>
    </row>
    <row r="295" spans="1:10" x14ac:dyDescent="0.45">
      <c r="A295" t="s">
        <v>7</v>
      </c>
      <c r="B295" t="s">
        <v>23</v>
      </c>
      <c r="C295" t="s">
        <v>9</v>
      </c>
      <c r="D295" t="s">
        <v>10</v>
      </c>
      <c r="E295" t="s">
        <v>11</v>
      </c>
      <c r="F295">
        <v>96.998510774860478</v>
      </c>
      <c r="G295">
        <v>150</v>
      </c>
      <c r="H295">
        <v>150</v>
      </c>
      <c r="I295">
        <f t="shared" si="33"/>
        <v>727.48883081145357</v>
      </c>
      <c r="J295">
        <f t="shared" si="32"/>
        <v>4.8499255387430233</v>
      </c>
    </row>
    <row r="296" spans="1:10" x14ac:dyDescent="0.45">
      <c r="A296" t="s">
        <v>7</v>
      </c>
      <c r="B296" t="s">
        <v>23</v>
      </c>
      <c r="C296" t="s">
        <v>9</v>
      </c>
      <c r="D296" t="s">
        <v>10</v>
      </c>
      <c r="E296" t="s">
        <v>11</v>
      </c>
      <c r="F296">
        <v>93.563289617427387</v>
      </c>
      <c r="G296">
        <v>150</v>
      </c>
      <c r="H296">
        <v>150</v>
      </c>
      <c r="I296">
        <f t="shared" si="33"/>
        <v>701.72467213070547</v>
      </c>
      <c r="J296">
        <f t="shared" si="32"/>
        <v>4.67816448087137</v>
      </c>
    </row>
    <row r="297" spans="1:10" x14ac:dyDescent="0.45">
      <c r="A297" t="s">
        <v>7</v>
      </c>
      <c r="B297" t="s">
        <v>23</v>
      </c>
      <c r="C297" t="s">
        <v>9</v>
      </c>
      <c r="D297" t="s">
        <v>10</v>
      </c>
      <c r="E297" t="s">
        <v>11</v>
      </c>
      <c r="F297">
        <v>104.46408507488916</v>
      </c>
      <c r="G297">
        <v>150</v>
      </c>
      <c r="H297">
        <v>150</v>
      </c>
      <c r="I297">
        <f t="shared" si="33"/>
        <v>783.48063806166874</v>
      </c>
      <c r="J297">
        <f t="shared" si="32"/>
        <v>5.2232042537444583</v>
      </c>
    </row>
    <row r="298" spans="1:10" x14ac:dyDescent="0.45">
      <c r="A298" t="s">
        <v>7</v>
      </c>
      <c r="B298" t="s">
        <v>23</v>
      </c>
      <c r="C298" t="s">
        <v>9</v>
      </c>
      <c r="D298" t="s">
        <v>10</v>
      </c>
      <c r="E298" t="s">
        <v>11</v>
      </c>
      <c r="F298">
        <v>104.62491312190872</v>
      </c>
      <c r="G298">
        <v>150</v>
      </c>
      <c r="H298">
        <v>150</v>
      </c>
      <c r="I298">
        <f t="shared" si="33"/>
        <v>784.68684841431548</v>
      </c>
      <c r="J298">
        <f t="shared" si="32"/>
        <v>5.2312456560954361</v>
      </c>
    </row>
    <row r="299" spans="1:10" x14ac:dyDescent="0.45">
      <c r="A299" t="s">
        <v>7</v>
      </c>
      <c r="B299" t="s">
        <v>24</v>
      </c>
      <c r="C299" t="s">
        <v>9</v>
      </c>
      <c r="D299" t="s">
        <v>10</v>
      </c>
      <c r="E299" t="s">
        <v>11</v>
      </c>
      <c r="F299">
        <v>90.813076871860815</v>
      </c>
      <c r="G299">
        <v>150</v>
      </c>
      <c r="H299">
        <v>150</v>
      </c>
      <c r="I299">
        <f t="shared" si="33"/>
        <v>681.09807653895609</v>
      </c>
      <c r="J299">
        <f t="shared" si="32"/>
        <v>4.5406538435930406</v>
      </c>
    </row>
    <row r="300" spans="1:10" x14ac:dyDescent="0.45">
      <c r="A300" t="s">
        <v>7</v>
      </c>
      <c r="B300" t="s">
        <v>24</v>
      </c>
      <c r="C300" t="s">
        <v>9</v>
      </c>
      <c r="D300" t="s">
        <v>10</v>
      </c>
      <c r="E300" t="s">
        <v>11</v>
      </c>
      <c r="F300">
        <v>97.002129788448215</v>
      </c>
      <c r="G300">
        <v>150</v>
      </c>
      <c r="H300">
        <v>150</v>
      </c>
      <c r="I300">
        <f t="shared" si="33"/>
        <v>727.51597341336162</v>
      </c>
      <c r="J300">
        <f t="shared" si="32"/>
        <v>4.8501064894224104</v>
      </c>
    </row>
    <row r="301" spans="1:10" x14ac:dyDescent="0.45">
      <c r="A301" t="s">
        <v>7</v>
      </c>
      <c r="B301" t="s">
        <v>24</v>
      </c>
      <c r="C301" t="s">
        <v>9</v>
      </c>
      <c r="D301" t="s">
        <v>10</v>
      </c>
      <c r="E301" t="s">
        <v>11</v>
      </c>
      <c r="F301">
        <v>103.29528716898993</v>
      </c>
      <c r="G301">
        <v>150</v>
      </c>
      <c r="H301">
        <v>150</v>
      </c>
      <c r="I301">
        <f t="shared" si="33"/>
        <v>774.71465376742447</v>
      </c>
      <c r="J301">
        <f t="shared" si="32"/>
        <v>5.1647643584494967</v>
      </c>
    </row>
    <row r="302" spans="1:10" x14ac:dyDescent="0.45">
      <c r="A302" t="s">
        <v>7</v>
      </c>
      <c r="B302" t="s">
        <v>24</v>
      </c>
      <c r="C302" t="s">
        <v>9</v>
      </c>
      <c r="D302" t="s">
        <v>10</v>
      </c>
      <c r="E302" t="s">
        <v>11</v>
      </c>
      <c r="F302">
        <v>101.05441488129918</v>
      </c>
      <c r="G302">
        <v>150</v>
      </c>
      <c r="H302">
        <v>150</v>
      </c>
      <c r="I302">
        <f t="shared" si="33"/>
        <v>757.90811160974374</v>
      </c>
      <c r="J302">
        <f t="shared" si="32"/>
        <v>5.052720744064958</v>
      </c>
    </row>
    <row r="303" spans="1:10" x14ac:dyDescent="0.45">
      <c r="A303" t="s">
        <v>7</v>
      </c>
      <c r="B303" t="s">
        <v>25</v>
      </c>
      <c r="C303" t="s">
        <v>9</v>
      </c>
      <c r="D303" t="s">
        <v>10</v>
      </c>
      <c r="E303" t="s">
        <v>11</v>
      </c>
      <c r="F303">
        <v>33.105769226490558</v>
      </c>
      <c r="G303">
        <v>150</v>
      </c>
      <c r="H303">
        <v>150</v>
      </c>
      <c r="I303">
        <f t="shared" si="33"/>
        <v>248.29326919867918</v>
      </c>
      <c r="J303">
        <f t="shared" si="32"/>
        <v>1.6552884613245278</v>
      </c>
    </row>
    <row r="304" spans="1:10" x14ac:dyDescent="0.45">
      <c r="A304" t="s">
        <v>7</v>
      </c>
      <c r="B304" t="s">
        <v>25</v>
      </c>
      <c r="C304" t="s">
        <v>9</v>
      </c>
      <c r="D304" t="s">
        <v>10</v>
      </c>
      <c r="E304" t="s">
        <v>11</v>
      </c>
      <c r="F304">
        <v>62.168517308505791</v>
      </c>
      <c r="G304">
        <v>150</v>
      </c>
      <c r="H304">
        <v>150</v>
      </c>
      <c r="I304">
        <f t="shared" si="33"/>
        <v>466.26387981379344</v>
      </c>
      <c r="J304">
        <f t="shared" si="32"/>
        <v>3.1084258654252896</v>
      </c>
    </row>
    <row r="305" spans="1:10" x14ac:dyDescent="0.45">
      <c r="A305" t="s">
        <v>7</v>
      </c>
      <c r="B305" t="s">
        <v>25</v>
      </c>
      <c r="C305" t="s">
        <v>9</v>
      </c>
      <c r="D305" t="s">
        <v>10</v>
      </c>
      <c r="E305" t="s">
        <v>11</v>
      </c>
      <c r="F305">
        <v>39.481272238320422</v>
      </c>
      <c r="G305">
        <v>150</v>
      </c>
      <c r="H305">
        <v>150</v>
      </c>
      <c r="I305">
        <f t="shared" si="33"/>
        <v>296.1095417874032</v>
      </c>
      <c r="J305">
        <f t="shared" si="32"/>
        <v>1.9740636119160213</v>
      </c>
    </row>
    <row r="306" spans="1:10" x14ac:dyDescent="0.45">
      <c r="A306" t="s">
        <v>7</v>
      </c>
      <c r="B306" t="s">
        <v>25</v>
      </c>
      <c r="C306" t="s">
        <v>9</v>
      </c>
      <c r="D306" t="s">
        <v>10</v>
      </c>
      <c r="E306" t="s">
        <v>11</v>
      </c>
      <c r="F306">
        <v>46.239088124859876</v>
      </c>
      <c r="G306">
        <v>150</v>
      </c>
      <c r="H306">
        <v>150</v>
      </c>
      <c r="I306">
        <f t="shared" si="33"/>
        <v>346.79316093644906</v>
      </c>
      <c r="J306">
        <f t="shared" si="32"/>
        <v>2.3119544062429935</v>
      </c>
    </row>
    <row r="307" spans="1:10" x14ac:dyDescent="0.45">
      <c r="A307" t="s">
        <v>7</v>
      </c>
      <c r="B307" t="s">
        <v>26</v>
      </c>
      <c r="C307" t="s">
        <v>9</v>
      </c>
      <c r="D307" t="s">
        <v>10</v>
      </c>
      <c r="E307" t="s">
        <v>11</v>
      </c>
      <c r="F307">
        <v>102.10349530672043</v>
      </c>
      <c r="G307">
        <v>150</v>
      </c>
      <c r="H307">
        <v>150</v>
      </c>
      <c r="I307">
        <f t="shared" si="33"/>
        <v>765.7762148004033</v>
      </c>
      <c r="J307">
        <f t="shared" si="32"/>
        <v>5.105174765336022</v>
      </c>
    </row>
    <row r="308" spans="1:10" x14ac:dyDescent="0.45">
      <c r="A308" t="s">
        <v>7</v>
      </c>
      <c r="B308" t="s">
        <v>26</v>
      </c>
      <c r="C308" t="s">
        <v>9</v>
      </c>
      <c r="D308" t="s">
        <v>10</v>
      </c>
      <c r="E308" t="s">
        <v>11</v>
      </c>
      <c r="F308">
        <v>99.835845238090897</v>
      </c>
      <c r="G308">
        <v>150</v>
      </c>
      <c r="H308">
        <v>150</v>
      </c>
      <c r="I308">
        <f t="shared" si="33"/>
        <v>748.76883928568179</v>
      </c>
      <c r="J308">
        <f t="shared" si="32"/>
        <v>4.9917922619045454</v>
      </c>
    </row>
    <row r="309" spans="1:10" x14ac:dyDescent="0.45">
      <c r="A309" t="s">
        <v>7</v>
      </c>
      <c r="B309" t="s">
        <v>26</v>
      </c>
      <c r="C309" t="s">
        <v>9</v>
      </c>
      <c r="D309" t="s">
        <v>10</v>
      </c>
      <c r="E309" t="s">
        <v>11</v>
      </c>
      <c r="F309">
        <v>98.009384699215687</v>
      </c>
      <c r="G309">
        <v>150</v>
      </c>
      <c r="H309">
        <v>150</v>
      </c>
      <c r="I309">
        <f t="shared" si="33"/>
        <v>735.07038524411769</v>
      </c>
      <c r="J309">
        <f t="shared" si="32"/>
        <v>4.9004692349607843</v>
      </c>
    </row>
    <row r="310" spans="1:10" x14ac:dyDescent="0.45">
      <c r="A310" t="s">
        <v>7</v>
      </c>
      <c r="B310" t="s">
        <v>27</v>
      </c>
      <c r="C310" t="s">
        <v>9</v>
      </c>
      <c r="D310" t="s">
        <v>10</v>
      </c>
      <c r="E310" t="s">
        <v>11</v>
      </c>
      <c r="F310">
        <v>83.867310192094706</v>
      </c>
      <c r="G310">
        <v>150</v>
      </c>
      <c r="H310">
        <v>150</v>
      </c>
      <c r="I310">
        <f t="shared" si="33"/>
        <v>629.0048264407103</v>
      </c>
      <c r="J310">
        <f t="shared" si="32"/>
        <v>4.1933655096047353</v>
      </c>
    </row>
    <row r="311" spans="1:10" x14ac:dyDescent="0.45">
      <c r="A311" t="s">
        <v>7</v>
      </c>
      <c r="B311" t="s">
        <v>27</v>
      </c>
      <c r="C311" t="s">
        <v>9</v>
      </c>
      <c r="D311" t="s">
        <v>10</v>
      </c>
      <c r="E311" t="s">
        <v>11</v>
      </c>
      <c r="F311">
        <v>117.56898822910856</v>
      </c>
      <c r="G311">
        <v>150</v>
      </c>
      <c r="H311">
        <v>150</v>
      </c>
      <c r="I311">
        <f t="shared" si="33"/>
        <v>881.76741171831407</v>
      </c>
      <c r="J311">
        <f t="shared" si="32"/>
        <v>5.8784494114554269</v>
      </c>
    </row>
    <row r="312" spans="1:10" x14ac:dyDescent="0.45">
      <c r="A312" t="s">
        <v>7</v>
      </c>
      <c r="B312" t="s">
        <v>27</v>
      </c>
      <c r="C312" t="s">
        <v>9</v>
      </c>
      <c r="D312" t="s">
        <v>10</v>
      </c>
      <c r="E312" t="s">
        <v>11</v>
      </c>
      <c r="F312">
        <v>94.078615911295188</v>
      </c>
      <c r="G312">
        <v>150</v>
      </c>
      <c r="H312">
        <v>150</v>
      </c>
      <c r="I312">
        <f t="shared" si="33"/>
        <v>705.58961933471392</v>
      </c>
      <c r="J312">
        <f t="shared" si="32"/>
        <v>4.7039307955647596</v>
      </c>
    </row>
    <row r="313" spans="1:10" x14ac:dyDescent="0.45">
      <c r="A313" t="s">
        <v>7</v>
      </c>
      <c r="B313" t="s">
        <v>27</v>
      </c>
      <c r="C313" t="s">
        <v>9</v>
      </c>
      <c r="D313" t="s">
        <v>10</v>
      </c>
      <c r="E313" t="s">
        <v>11</v>
      </c>
      <c r="F313">
        <v>104.48218046345139</v>
      </c>
      <c r="G313">
        <v>150</v>
      </c>
      <c r="H313">
        <v>150</v>
      </c>
      <c r="I313">
        <f t="shared" si="33"/>
        <v>783.61635347588538</v>
      </c>
      <c r="J313">
        <f t="shared" si="32"/>
        <v>5.2241090231725691</v>
      </c>
    </row>
    <row r="314" spans="1:10" x14ac:dyDescent="0.45">
      <c r="A314" t="s">
        <v>7</v>
      </c>
      <c r="B314" t="s">
        <v>28</v>
      </c>
      <c r="C314" t="s">
        <v>9</v>
      </c>
      <c r="D314" t="s">
        <v>10</v>
      </c>
      <c r="E314" t="s">
        <v>11</v>
      </c>
      <c r="F314">
        <v>91.047004251371305</v>
      </c>
      <c r="G314">
        <v>150</v>
      </c>
      <c r="H314">
        <v>150</v>
      </c>
      <c r="I314">
        <f t="shared" si="33"/>
        <v>682.85253188528486</v>
      </c>
      <c r="J314">
        <f t="shared" si="32"/>
        <v>4.552350212568566</v>
      </c>
    </row>
    <row r="315" spans="1:10" x14ac:dyDescent="0.45">
      <c r="A315" t="s">
        <v>7</v>
      </c>
      <c r="B315" t="s">
        <v>28</v>
      </c>
      <c r="C315" t="s">
        <v>9</v>
      </c>
      <c r="D315" t="s">
        <v>10</v>
      </c>
      <c r="E315" t="s">
        <v>11</v>
      </c>
      <c r="F315">
        <v>109.59336555545987</v>
      </c>
      <c r="G315">
        <v>150</v>
      </c>
      <c r="H315">
        <v>150</v>
      </c>
      <c r="I315">
        <f t="shared" si="33"/>
        <v>821.95024166594897</v>
      </c>
      <c r="J315">
        <f t="shared" si="32"/>
        <v>5.4796682777729933</v>
      </c>
    </row>
    <row r="316" spans="1:10" x14ac:dyDescent="0.45">
      <c r="A316" t="s">
        <v>7</v>
      </c>
      <c r="B316" t="s">
        <v>28</v>
      </c>
      <c r="C316" t="s">
        <v>9</v>
      </c>
      <c r="D316" t="s">
        <v>10</v>
      </c>
      <c r="E316" t="s">
        <v>11</v>
      </c>
      <c r="F316">
        <v>99.457556013268629</v>
      </c>
      <c r="G316">
        <v>150</v>
      </c>
      <c r="H316">
        <v>150</v>
      </c>
      <c r="I316">
        <f t="shared" si="33"/>
        <v>745.93167009951469</v>
      </c>
      <c r="J316">
        <f t="shared" si="32"/>
        <v>4.9728778006634311</v>
      </c>
    </row>
    <row r="317" spans="1:10" x14ac:dyDescent="0.45">
      <c r="A317" t="s">
        <v>7</v>
      </c>
      <c r="B317" t="s">
        <v>28</v>
      </c>
      <c r="C317" t="s">
        <v>9</v>
      </c>
      <c r="D317" t="s">
        <v>10</v>
      </c>
      <c r="E317" t="s">
        <v>11</v>
      </c>
      <c r="F317">
        <v>98.649616797467459</v>
      </c>
      <c r="G317">
        <v>150</v>
      </c>
      <c r="H317">
        <v>150</v>
      </c>
      <c r="I317">
        <f t="shared" si="33"/>
        <v>739.87212598100598</v>
      </c>
      <c r="J317">
        <f t="shared" si="32"/>
        <v>4.9324808398733735</v>
      </c>
    </row>
    <row r="318" spans="1:10" x14ac:dyDescent="0.45">
      <c r="A318" t="s">
        <v>7</v>
      </c>
      <c r="B318" t="s">
        <v>29</v>
      </c>
      <c r="C318" t="s">
        <v>9</v>
      </c>
      <c r="D318" t="s">
        <v>10</v>
      </c>
      <c r="E318" t="s">
        <v>11</v>
      </c>
      <c r="F318">
        <v>96.373061459119228</v>
      </c>
      <c r="G318">
        <v>150</v>
      </c>
      <c r="H318">
        <v>150</v>
      </c>
      <c r="I318">
        <f t="shared" si="33"/>
        <v>722.79796094339417</v>
      </c>
      <c r="J318">
        <f t="shared" si="32"/>
        <v>4.8186530729559616</v>
      </c>
    </row>
    <row r="319" spans="1:10" x14ac:dyDescent="0.45">
      <c r="A319" t="s">
        <v>7</v>
      </c>
      <c r="B319" t="s">
        <v>29</v>
      </c>
      <c r="C319" t="s">
        <v>9</v>
      </c>
      <c r="D319" t="s">
        <v>10</v>
      </c>
      <c r="E319" t="s">
        <v>11</v>
      </c>
      <c r="F319">
        <v>95.776860389316383</v>
      </c>
      <c r="G319">
        <v>150</v>
      </c>
      <c r="H319">
        <v>150</v>
      </c>
      <c r="I319">
        <f t="shared" si="33"/>
        <v>718.32645291987285</v>
      </c>
      <c r="J319">
        <f t="shared" si="32"/>
        <v>4.7888430194658191</v>
      </c>
    </row>
    <row r="320" spans="1:10" x14ac:dyDescent="0.45">
      <c r="A320" t="s">
        <v>7</v>
      </c>
      <c r="B320" t="s">
        <v>29</v>
      </c>
      <c r="C320" t="s">
        <v>9</v>
      </c>
      <c r="D320" t="s">
        <v>10</v>
      </c>
      <c r="E320" t="s">
        <v>11</v>
      </c>
      <c r="F320">
        <v>104.78796140156305</v>
      </c>
      <c r="G320">
        <v>150</v>
      </c>
      <c r="H320">
        <v>150</v>
      </c>
      <c r="I320">
        <f t="shared" si="33"/>
        <v>785.90971051172301</v>
      </c>
      <c r="J320">
        <f t="shared" si="32"/>
        <v>5.2393980700781535</v>
      </c>
    </row>
    <row r="321" spans="1:10" x14ac:dyDescent="0.45">
      <c r="A321" t="s">
        <v>7</v>
      </c>
      <c r="B321" t="s">
        <v>29</v>
      </c>
      <c r="C321" t="s">
        <v>9</v>
      </c>
      <c r="D321" t="s">
        <v>10</v>
      </c>
      <c r="E321" t="s">
        <v>11</v>
      </c>
      <c r="F321">
        <v>102.81123862947541</v>
      </c>
      <c r="G321">
        <v>150</v>
      </c>
      <c r="H321">
        <v>150</v>
      </c>
      <c r="I321">
        <f t="shared" si="33"/>
        <v>771.0842897210656</v>
      </c>
      <c r="J321">
        <f t="shared" si="32"/>
        <v>5.1405619314737709</v>
      </c>
    </row>
    <row r="322" spans="1:10" x14ac:dyDescent="0.45">
      <c r="A322" t="s">
        <v>7</v>
      </c>
      <c r="B322" t="s">
        <v>30</v>
      </c>
      <c r="C322" t="s">
        <v>9</v>
      </c>
      <c r="D322" t="s">
        <v>10</v>
      </c>
      <c r="E322" t="s">
        <v>11</v>
      </c>
      <c r="F322">
        <v>95.488719832559383</v>
      </c>
      <c r="G322">
        <v>150</v>
      </c>
      <c r="H322">
        <v>150</v>
      </c>
      <c r="I322">
        <f t="shared" si="33"/>
        <v>716.16539874419539</v>
      </c>
      <c r="J322">
        <f t="shared" ref="J322:J349" si="34">I322/H322</f>
        <v>4.7744359916279695</v>
      </c>
    </row>
    <row r="323" spans="1:10" x14ac:dyDescent="0.45">
      <c r="A323" t="s">
        <v>7</v>
      </c>
      <c r="B323" t="s">
        <v>30</v>
      </c>
      <c r="C323" t="s">
        <v>9</v>
      </c>
      <c r="D323" t="s">
        <v>10</v>
      </c>
      <c r="E323" t="s">
        <v>11</v>
      </c>
      <c r="F323">
        <v>105.06843767443823</v>
      </c>
      <c r="G323">
        <v>150</v>
      </c>
      <c r="H323">
        <v>150</v>
      </c>
      <c r="I323">
        <f t="shared" ref="I323:I349" si="35">F323*750/100</f>
        <v>788.01328255828673</v>
      </c>
      <c r="J323">
        <f t="shared" si="34"/>
        <v>5.253421883721912</v>
      </c>
    </row>
    <row r="324" spans="1:10" x14ac:dyDescent="0.45">
      <c r="A324" t="s">
        <v>7</v>
      </c>
      <c r="B324" t="s">
        <v>30</v>
      </c>
      <c r="C324" t="s">
        <v>9</v>
      </c>
      <c r="D324" t="s">
        <v>10</v>
      </c>
      <c r="E324" t="s">
        <v>11</v>
      </c>
      <c r="F324">
        <v>99.247437984565167</v>
      </c>
      <c r="G324">
        <v>150</v>
      </c>
      <c r="H324">
        <v>150</v>
      </c>
      <c r="I324">
        <f t="shared" si="35"/>
        <v>744.3557848842388</v>
      </c>
      <c r="J324">
        <f t="shared" si="34"/>
        <v>4.9623718992282591</v>
      </c>
    </row>
    <row r="325" spans="1:10" x14ac:dyDescent="0.45">
      <c r="A325" t="s">
        <v>7</v>
      </c>
      <c r="B325" t="s">
        <v>30</v>
      </c>
      <c r="C325" t="s">
        <v>9</v>
      </c>
      <c r="D325" t="s">
        <v>10</v>
      </c>
      <c r="E325" t="s">
        <v>11</v>
      </c>
      <c r="F325">
        <v>98.298509231862624</v>
      </c>
      <c r="G325">
        <v>150</v>
      </c>
      <c r="H325">
        <v>150</v>
      </c>
      <c r="I325">
        <f t="shared" si="35"/>
        <v>737.23881923896977</v>
      </c>
      <c r="J325">
        <f t="shared" si="34"/>
        <v>4.9149254615931319</v>
      </c>
    </row>
    <row r="326" spans="1:10" x14ac:dyDescent="0.45">
      <c r="A326" t="s">
        <v>7</v>
      </c>
      <c r="B326" t="s">
        <v>31</v>
      </c>
      <c r="C326" t="s">
        <v>9</v>
      </c>
      <c r="D326" t="s">
        <v>10</v>
      </c>
      <c r="E326" t="s">
        <v>11</v>
      </c>
      <c r="F326">
        <v>2.3725689251114508</v>
      </c>
      <c r="G326">
        <v>150</v>
      </c>
      <c r="H326">
        <v>150</v>
      </c>
      <c r="I326">
        <f t="shared" si="35"/>
        <v>17.79426693833588</v>
      </c>
      <c r="J326">
        <f t="shared" si="34"/>
        <v>0.11862844625557253</v>
      </c>
    </row>
    <row r="327" spans="1:10" x14ac:dyDescent="0.45">
      <c r="A327" t="s">
        <v>7</v>
      </c>
      <c r="B327" t="s">
        <v>31</v>
      </c>
      <c r="C327" t="s">
        <v>9</v>
      </c>
      <c r="D327" t="s">
        <v>10</v>
      </c>
      <c r="E327" t="s">
        <v>11</v>
      </c>
      <c r="F327">
        <v>9.3888784561893459</v>
      </c>
      <c r="G327">
        <v>150</v>
      </c>
      <c r="H327">
        <v>150</v>
      </c>
      <c r="I327">
        <f t="shared" si="35"/>
        <v>70.416588421420087</v>
      </c>
      <c r="J327">
        <f t="shared" si="34"/>
        <v>0.46944392280946723</v>
      </c>
    </row>
    <row r="328" spans="1:10" x14ac:dyDescent="0.45">
      <c r="A328" t="s">
        <v>7</v>
      </c>
      <c r="B328" t="s">
        <v>31</v>
      </c>
      <c r="C328" t="s">
        <v>9</v>
      </c>
      <c r="D328" t="s">
        <v>10</v>
      </c>
      <c r="E328" t="s">
        <v>11</v>
      </c>
      <c r="F328">
        <v>1.7253045068848851</v>
      </c>
      <c r="G328">
        <v>150</v>
      </c>
      <c r="H328">
        <v>150</v>
      </c>
      <c r="I328">
        <f t="shared" si="35"/>
        <v>12.939783801636638</v>
      </c>
      <c r="J328">
        <f t="shared" si="34"/>
        <v>8.6265225344244259E-2</v>
      </c>
    </row>
    <row r="329" spans="1:10" x14ac:dyDescent="0.45">
      <c r="A329" t="s">
        <v>7</v>
      </c>
      <c r="B329" t="s">
        <v>31</v>
      </c>
      <c r="C329" t="s">
        <v>9</v>
      </c>
      <c r="D329" t="s">
        <v>10</v>
      </c>
      <c r="E329" t="s">
        <v>11</v>
      </c>
      <c r="F329">
        <v>3.8297306823663573</v>
      </c>
      <c r="G329">
        <v>150</v>
      </c>
      <c r="H329">
        <v>150</v>
      </c>
      <c r="I329">
        <f t="shared" si="35"/>
        <v>28.722980117747678</v>
      </c>
      <c r="J329">
        <f t="shared" si="34"/>
        <v>0.19148653411831784</v>
      </c>
    </row>
    <row r="330" spans="1:10" x14ac:dyDescent="0.45">
      <c r="A330" t="s">
        <v>7</v>
      </c>
      <c r="B330" t="s">
        <v>32</v>
      </c>
      <c r="C330" t="s">
        <v>9</v>
      </c>
      <c r="D330" t="s">
        <v>10</v>
      </c>
      <c r="E330" t="s">
        <v>11</v>
      </c>
      <c r="F330">
        <v>37.605179988049841</v>
      </c>
      <c r="G330">
        <v>150</v>
      </c>
      <c r="H330">
        <v>150</v>
      </c>
      <c r="I330">
        <f t="shared" si="35"/>
        <v>282.03884991037381</v>
      </c>
      <c r="J330">
        <f t="shared" si="34"/>
        <v>1.8802589994024921</v>
      </c>
    </row>
    <row r="331" spans="1:10" x14ac:dyDescent="0.45">
      <c r="A331" t="s">
        <v>7</v>
      </c>
      <c r="B331" t="s">
        <v>32</v>
      </c>
      <c r="C331" t="s">
        <v>9</v>
      </c>
      <c r="D331" t="s">
        <v>10</v>
      </c>
      <c r="E331" t="s">
        <v>11</v>
      </c>
      <c r="F331">
        <v>73.057998423937278</v>
      </c>
      <c r="G331">
        <v>150</v>
      </c>
      <c r="H331">
        <v>150</v>
      </c>
      <c r="I331">
        <f t="shared" si="35"/>
        <v>547.93498817952957</v>
      </c>
      <c r="J331">
        <f t="shared" si="34"/>
        <v>3.6528999211968638</v>
      </c>
    </row>
    <row r="332" spans="1:10" x14ac:dyDescent="0.45">
      <c r="A332" t="s">
        <v>7</v>
      </c>
      <c r="B332" t="s">
        <v>32</v>
      </c>
      <c r="C332" t="s">
        <v>9</v>
      </c>
      <c r="D332" t="s">
        <v>10</v>
      </c>
      <c r="E332" t="s">
        <v>11</v>
      </c>
      <c r="F332">
        <v>54.331328380712115</v>
      </c>
      <c r="G332">
        <v>150</v>
      </c>
      <c r="H332">
        <v>150</v>
      </c>
      <c r="I332">
        <f t="shared" si="35"/>
        <v>407.48496285534088</v>
      </c>
      <c r="J332">
        <f t="shared" si="34"/>
        <v>2.716566419035606</v>
      </c>
    </row>
    <row r="333" spans="1:10" x14ac:dyDescent="0.45">
      <c r="A333" t="s">
        <v>7</v>
      </c>
      <c r="B333" t="s">
        <v>32</v>
      </c>
      <c r="C333" t="s">
        <v>9</v>
      </c>
      <c r="D333" t="s">
        <v>10</v>
      </c>
      <c r="E333" t="s">
        <v>11</v>
      </c>
      <c r="F333">
        <v>133.26215089039991</v>
      </c>
      <c r="G333">
        <v>150</v>
      </c>
      <c r="H333">
        <v>150</v>
      </c>
      <c r="I333">
        <f t="shared" si="35"/>
        <v>999.46613167799933</v>
      </c>
      <c r="J333">
        <f t="shared" si="34"/>
        <v>6.6631075445199954</v>
      </c>
    </row>
    <row r="334" spans="1:10" x14ac:dyDescent="0.45">
      <c r="A334" t="s">
        <v>7</v>
      </c>
      <c r="B334" t="s">
        <v>33</v>
      </c>
      <c r="C334" t="s">
        <v>9</v>
      </c>
      <c r="D334" t="s">
        <v>10</v>
      </c>
      <c r="E334" t="s">
        <v>11</v>
      </c>
      <c r="F334">
        <v>47.972230780777267</v>
      </c>
      <c r="G334">
        <v>150</v>
      </c>
      <c r="H334">
        <v>150</v>
      </c>
      <c r="I334">
        <f t="shared" si="35"/>
        <v>359.79173085582954</v>
      </c>
      <c r="J334">
        <f t="shared" si="34"/>
        <v>2.3986115390388636</v>
      </c>
    </row>
    <row r="335" spans="1:10" x14ac:dyDescent="0.45">
      <c r="A335" t="s">
        <v>7</v>
      </c>
      <c r="B335" t="s">
        <v>33</v>
      </c>
      <c r="C335" t="s">
        <v>9</v>
      </c>
      <c r="D335" t="s">
        <v>10</v>
      </c>
      <c r="E335" t="s">
        <v>11</v>
      </c>
      <c r="F335">
        <v>72.715851833018945</v>
      </c>
      <c r="G335">
        <v>150</v>
      </c>
      <c r="H335">
        <v>150</v>
      </c>
      <c r="I335">
        <f t="shared" si="35"/>
        <v>545.36888874764213</v>
      </c>
      <c r="J335">
        <f t="shared" si="34"/>
        <v>3.6357925916509477</v>
      </c>
    </row>
    <row r="336" spans="1:10" x14ac:dyDescent="0.45">
      <c r="A336" t="s">
        <v>7</v>
      </c>
      <c r="B336" t="s">
        <v>33</v>
      </c>
      <c r="C336" t="s">
        <v>9</v>
      </c>
      <c r="D336" t="s">
        <v>10</v>
      </c>
      <c r="E336" t="s">
        <v>11</v>
      </c>
      <c r="F336">
        <v>81.641476036040743</v>
      </c>
      <c r="G336">
        <v>150</v>
      </c>
      <c r="H336">
        <v>150</v>
      </c>
      <c r="I336">
        <f t="shared" si="35"/>
        <v>612.31107027030555</v>
      </c>
      <c r="J336">
        <f t="shared" si="34"/>
        <v>4.0820738018020366</v>
      </c>
    </row>
    <row r="337" spans="1:10" x14ac:dyDescent="0.45">
      <c r="A337" t="s">
        <v>7</v>
      </c>
      <c r="B337" t="s">
        <v>33</v>
      </c>
      <c r="C337" t="s">
        <v>9</v>
      </c>
      <c r="D337" t="s">
        <v>10</v>
      </c>
      <c r="E337" t="s">
        <v>11</v>
      </c>
      <c r="F337">
        <v>57.667275629243356</v>
      </c>
      <c r="G337">
        <v>150</v>
      </c>
      <c r="H337">
        <v>150</v>
      </c>
      <c r="I337">
        <f t="shared" si="35"/>
        <v>432.50456721932517</v>
      </c>
      <c r="J337">
        <f t="shared" si="34"/>
        <v>2.883363781462168</v>
      </c>
    </row>
    <row r="338" spans="1:10" x14ac:dyDescent="0.45">
      <c r="A338" t="s">
        <v>7</v>
      </c>
      <c r="B338" t="s">
        <v>44</v>
      </c>
      <c r="C338" t="s">
        <v>9</v>
      </c>
      <c r="D338" t="s">
        <v>10</v>
      </c>
      <c r="E338" t="s">
        <v>11</v>
      </c>
      <c r="F338">
        <v>103.32555121578395</v>
      </c>
      <c r="G338">
        <v>150</v>
      </c>
      <c r="H338">
        <v>150</v>
      </c>
      <c r="I338">
        <f t="shared" si="35"/>
        <v>774.94163411837962</v>
      </c>
      <c r="J338">
        <f t="shared" si="34"/>
        <v>5.1662775607891973</v>
      </c>
    </row>
    <row r="339" spans="1:10" x14ac:dyDescent="0.45">
      <c r="A339" t="s">
        <v>7</v>
      </c>
      <c r="B339" t="s">
        <v>44</v>
      </c>
      <c r="C339" t="s">
        <v>9</v>
      </c>
      <c r="D339" t="s">
        <v>10</v>
      </c>
      <c r="E339" t="s">
        <v>11</v>
      </c>
      <c r="F339">
        <v>87.828918281066919</v>
      </c>
      <c r="G339">
        <v>150</v>
      </c>
      <c r="H339">
        <v>150</v>
      </c>
      <c r="I339">
        <f t="shared" si="35"/>
        <v>658.71688710800186</v>
      </c>
      <c r="J339">
        <f t="shared" si="34"/>
        <v>4.3914459140533459</v>
      </c>
    </row>
    <row r="340" spans="1:10" x14ac:dyDescent="0.45">
      <c r="A340" t="s">
        <v>7</v>
      </c>
      <c r="B340" t="s">
        <v>44</v>
      </c>
      <c r="C340" t="s">
        <v>9</v>
      </c>
      <c r="D340" t="s">
        <v>10</v>
      </c>
      <c r="E340" t="s">
        <v>11</v>
      </c>
      <c r="F340">
        <v>98.168417179695098</v>
      </c>
      <c r="G340">
        <v>150</v>
      </c>
      <c r="H340">
        <v>150</v>
      </c>
      <c r="I340">
        <f t="shared" si="35"/>
        <v>736.26312884771323</v>
      </c>
      <c r="J340">
        <f t="shared" si="34"/>
        <v>4.9084208589847549</v>
      </c>
    </row>
    <row r="341" spans="1:10" x14ac:dyDescent="0.45">
      <c r="A341" t="s">
        <v>7</v>
      </c>
      <c r="B341" t="s">
        <v>44</v>
      </c>
      <c r="C341" t="s">
        <v>9</v>
      </c>
      <c r="D341" t="s">
        <v>10</v>
      </c>
      <c r="E341" t="s">
        <v>11</v>
      </c>
      <c r="F341">
        <v>110.61104426144968</v>
      </c>
      <c r="G341">
        <v>150</v>
      </c>
      <c r="H341">
        <v>150</v>
      </c>
      <c r="I341">
        <f t="shared" si="35"/>
        <v>829.58283196087257</v>
      </c>
      <c r="J341">
        <f t="shared" si="34"/>
        <v>5.5305522130724833</v>
      </c>
    </row>
    <row r="342" spans="1:10" x14ac:dyDescent="0.45">
      <c r="A342" t="s">
        <v>7</v>
      </c>
      <c r="B342" t="s">
        <v>45</v>
      </c>
      <c r="C342" t="s">
        <v>9</v>
      </c>
      <c r="D342" t="s">
        <v>10</v>
      </c>
      <c r="E342" t="s">
        <v>11</v>
      </c>
      <c r="F342">
        <v>93.660381624854452</v>
      </c>
      <c r="G342">
        <v>150</v>
      </c>
      <c r="H342">
        <v>150</v>
      </c>
      <c r="I342">
        <f t="shared" si="35"/>
        <v>702.45286218640842</v>
      </c>
      <c r="J342">
        <f t="shared" si="34"/>
        <v>4.6830190812427226</v>
      </c>
    </row>
    <row r="343" spans="1:10" x14ac:dyDescent="0.45">
      <c r="A343" t="s">
        <v>7</v>
      </c>
      <c r="B343" t="s">
        <v>45</v>
      </c>
      <c r="C343" t="s">
        <v>9</v>
      </c>
      <c r="D343" t="s">
        <v>10</v>
      </c>
      <c r="E343" t="s">
        <v>11</v>
      </c>
      <c r="F343">
        <v>82.701430173090515</v>
      </c>
      <c r="G343">
        <v>150</v>
      </c>
      <c r="H343">
        <v>150</v>
      </c>
      <c r="I343">
        <f t="shared" si="35"/>
        <v>620.26072629817884</v>
      </c>
      <c r="J343">
        <f t="shared" si="34"/>
        <v>4.1350715086545256</v>
      </c>
    </row>
    <row r="344" spans="1:10" x14ac:dyDescent="0.45">
      <c r="A344" t="s">
        <v>7</v>
      </c>
      <c r="B344" t="s">
        <v>45</v>
      </c>
      <c r="C344" t="s">
        <v>9</v>
      </c>
      <c r="D344" t="s">
        <v>10</v>
      </c>
      <c r="E344" t="s">
        <v>11</v>
      </c>
      <c r="F344">
        <v>91.402906979750426</v>
      </c>
      <c r="G344">
        <v>150</v>
      </c>
      <c r="H344">
        <v>150</v>
      </c>
      <c r="I344">
        <f t="shared" si="35"/>
        <v>685.52180234812829</v>
      </c>
      <c r="J344">
        <f t="shared" si="34"/>
        <v>4.5701453489875217</v>
      </c>
    </row>
    <row r="345" spans="1:10" x14ac:dyDescent="0.45">
      <c r="A345" t="s">
        <v>7</v>
      </c>
      <c r="B345" t="s">
        <v>45</v>
      </c>
      <c r="C345" t="s">
        <v>9</v>
      </c>
      <c r="D345" t="s">
        <v>10</v>
      </c>
      <c r="E345" t="s">
        <v>11</v>
      </c>
      <c r="F345">
        <v>131.6183606546912</v>
      </c>
      <c r="G345">
        <v>150</v>
      </c>
      <c r="H345">
        <v>150</v>
      </c>
      <c r="I345">
        <f t="shared" si="35"/>
        <v>987.13770491018397</v>
      </c>
      <c r="J345">
        <f t="shared" si="34"/>
        <v>6.5809180327345596</v>
      </c>
    </row>
    <row r="346" spans="1:10" x14ac:dyDescent="0.45">
      <c r="A346" t="s">
        <v>7</v>
      </c>
      <c r="B346" t="s">
        <v>46</v>
      </c>
      <c r="C346" t="s">
        <v>9</v>
      </c>
      <c r="D346" t="s">
        <v>10</v>
      </c>
      <c r="E346" t="s">
        <v>11</v>
      </c>
      <c r="F346">
        <v>87.251370550893128</v>
      </c>
      <c r="G346">
        <v>150</v>
      </c>
      <c r="H346">
        <v>150</v>
      </c>
      <c r="I346">
        <f t="shared" si="35"/>
        <v>654.38527913169844</v>
      </c>
      <c r="J346">
        <f t="shared" si="34"/>
        <v>4.3625685275446564</v>
      </c>
    </row>
    <row r="347" spans="1:10" x14ac:dyDescent="0.45">
      <c r="A347" t="s">
        <v>7</v>
      </c>
      <c r="B347" t="s">
        <v>46</v>
      </c>
      <c r="C347" t="s">
        <v>9</v>
      </c>
      <c r="D347" t="s">
        <v>10</v>
      </c>
      <c r="E347" t="s">
        <v>11</v>
      </c>
      <c r="F347">
        <v>100.44960115483823</v>
      </c>
      <c r="G347">
        <v>150</v>
      </c>
      <c r="H347">
        <v>150</v>
      </c>
      <c r="I347">
        <f t="shared" si="35"/>
        <v>753.37200866128683</v>
      </c>
      <c r="J347">
        <f t="shared" si="34"/>
        <v>5.0224800577419124</v>
      </c>
    </row>
    <row r="348" spans="1:10" x14ac:dyDescent="0.45">
      <c r="A348" t="s">
        <v>7</v>
      </c>
      <c r="B348" t="s">
        <v>46</v>
      </c>
      <c r="C348" t="s">
        <v>9</v>
      </c>
      <c r="D348" t="s">
        <v>10</v>
      </c>
      <c r="E348" t="s">
        <v>11</v>
      </c>
      <c r="F348">
        <v>102.38849644814647</v>
      </c>
      <c r="G348">
        <v>150</v>
      </c>
      <c r="H348">
        <v>150</v>
      </c>
      <c r="I348">
        <f t="shared" si="35"/>
        <v>767.9137233610985</v>
      </c>
      <c r="J348">
        <f t="shared" si="34"/>
        <v>5.1194248224073231</v>
      </c>
    </row>
    <row r="349" spans="1:10" x14ac:dyDescent="0.45">
      <c r="A349" t="s">
        <v>7</v>
      </c>
      <c r="B349" t="s">
        <v>46</v>
      </c>
      <c r="C349" t="s">
        <v>9</v>
      </c>
      <c r="D349" t="s">
        <v>10</v>
      </c>
      <c r="E349" t="s">
        <v>11</v>
      </c>
      <c r="F349">
        <v>105.67210400790512</v>
      </c>
      <c r="G349">
        <v>150</v>
      </c>
      <c r="H349">
        <v>150</v>
      </c>
      <c r="I349">
        <f t="shared" si="35"/>
        <v>792.54078005928841</v>
      </c>
      <c r="J349">
        <f t="shared" si="34"/>
        <v>5.2836052003952565</v>
      </c>
    </row>
  </sheetData>
  <autoFilter ref="M1:W175" xr:uid="{B256DBBE-BDC1-4643-951D-0CFABDDD372E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2860-E1C0-40CA-B8B5-40993CB3AE80}">
  <sheetPr filterMode="1"/>
  <dimension ref="A1:N821"/>
  <sheetViews>
    <sheetView topLeftCell="A317" zoomScale="85" zoomScaleNormal="85" workbookViewId="0">
      <selection activeCell="N14" sqref="N14:N485"/>
    </sheetView>
  </sheetViews>
  <sheetFormatPr defaultRowHeight="15" x14ac:dyDescent="0.45"/>
  <cols>
    <col min="1" max="1" width="9.5703125" bestFit="1" customWidth="1"/>
    <col min="2" max="2" width="10.7109375" bestFit="1" customWidth="1"/>
    <col min="3" max="3" width="10.7109375" customWidth="1"/>
    <col min="4" max="4" width="8.85546875" bestFit="1" customWidth="1"/>
    <col min="5" max="5" width="22.5703125" bestFit="1" customWidth="1"/>
    <col min="6" max="6" width="5.42578125" bestFit="1" customWidth="1"/>
    <col min="7" max="7" width="13.42578125" bestFit="1" customWidth="1"/>
    <col min="8" max="8" width="11.140625" bestFit="1" customWidth="1"/>
    <col min="9" max="9" width="11.85546875" bestFit="1" customWidth="1"/>
    <col min="10" max="10" width="11.85546875" customWidth="1"/>
    <col min="11" max="11" width="21.28515625" bestFit="1" customWidth="1"/>
    <col min="12" max="12" width="21.28515625" customWidth="1"/>
    <col min="13" max="13" width="24" bestFit="1" customWidth="1"/>
    <col min="14" max="14" width="28.140625" bestFit="1" customWidth="1"/>
    <col min="16" max="16" width="11.42578125" bestFit="1" customWidth="1"/>
  </cols>
  <sheetData>
    <row r="1" spans="1:14" x14ac:dyDescent="0.45">
      <c r="A1" t="s">
        <v>0</v>
      </c>
      <c r="B1" t="s">
        <v>6</v>
      </c>
      <c r="C1" t="s">
        <v>144</v>
      </c>
      <c r="D1" t="s">
        <v>1</v>
      </c>
      <c r="E1" t="s">
        <v>38</v>
      </c>
      <c r="F1" t="s">
        <v>2</v>
      </c>
      <c r="G1" t="s">
        <v>3</v>
      </c>
      <c r="H1" t="s">
        <v>4</v>
      </c>
      <c r="I1" t="s">
        <v>149</v>
      </c>
      <c r="J1" t="s">
        <v>150</v>
      </c>
      <c r="K1" t="s">
        <v>151</v>
      </c>
      <c r="L1" t="s">
        <v>152</v>
      </c>
      <c r="M1" t="s">
        <v>5</v>
      </c>
      <c r="N1" t="s">
        <v>15</v>
      </c>
    </row>
    <row r="2" spans="1:14" hidden="1" x14ac:dyDescent="0.45">
      <c r="A2" t="s">
        <v>34</v>
      </c>
      <c r="B2" t="s">
        <v>23</v>
      </c>
      <c r="C2" t="s">
        <v>145</v>
      </c>
      <c r="D2" t="s">
        <v>14</v>
      </c>
      <c r="E2" t="s">
        <v>39</v>
      </c>
      <c r="F2">
        <v>24</v>
      </c>
      <c r="G2" t="s">
        <v>35</v>
      </c>
      <c r="H2">
        <v>85.185909979996438</v>
      </c>
      <c r="I2">
        <v>75</v>
      </c>
      <c r="J2">
        <f>I2</f>
        <v>75</v>
      </c>
      <c r="K2">
        <v>375</v>
      </c>
      <c r="L2">
        <f>K2*0.000001</f>
        <v>3.7500000000000001E-4</v>
      </c>
      <c r="M2">
        <f t="shared" ref="M2:M13" si="0">H2*375/100</f>
        <v>319.44716242498663</v>
      </c>
      <c r="N2">
        <f>M2/J2</f>
        <v>4.2592954989998217</v>
      </c>
    </row>
    <row r="3" spans="1:14" hidden="1" x14ac:dyDescent="0.45">
      <c r="A3" t="s">
        <v>34</v>
      </c>
      <c r="B3" t="s">
        <v>23</v>
      </c>
      <c r="C3" t="s">
        <v>145</v>
      </c>
      <c r="D3" t="s">
        <v>14</v>
      </c>
      <c r="E3" t="s">
        <v>39</v>
      </c>
      <c r="F3">
        <v>24</v>
      </c>
      <c r="G3" t="s">
        <v>35</v>
      </c>
      <c r="H3">
        <v>85.098081748573634</v>
      </c>
      <c r="I3">
        <v>75</v>
      </c>
      <c r="J3">
        <f t="shared" ref="J3:J66" si="1">I3</f>
        <v>75</v>
      </c>
      <c r="K3">
        <v>375</v>
      </c>
      <c r="L3">
        <f t="shared" ref="L3:L66" si="2">K3*0.000001</f>
        <v>3.7500000000000001E-4</v>
      </c>
      <c r="M3">
        <f t="shared" si="0"/>
        <v>319.11780655715114</v>
      </c>
      <c r="N3">
        <f t="shared" ref="N3:N66" si="3">M3/J3</f>
        <v>4.2549040874286819</v>
      </c>
    </row>
    <row r="4" spans="1:14" hidden="1" x14ac:dyDescent="0.45">
      <c r="A4" t="s">
        <v>34</v>
      </c>
      <c r="B4" t="s">
        <v>23</v>
      </c>
      <c r="C4" t="s">
        <v>145</v>
      </c>
      <c r="D4" t="s">
        <v>14</v>
      </c>
      <c r="E4" t="s">
        <v>39</v>
      </c>
      <c r="F4">
        <v>24</v>
      </c>
      <c r="G4" t="s">
        <v>35</v>
      </c>
      <c r="H4">
        <v>103.41869695738058</v>
      </c>
      <c r="I4">
        <v>75</v>
      </c>
      <c r="J4">
        <f t="shared" si="1"/>
        <v>75</v>
      </c>
      <c r="K4">
        <v>375</v>
      </c>
      <c r="L4">
        <f t="shared" si="2"/>
        <v>3.7500000000000001E-4</v>
      </c>
      <c r="M4">
        <f t="shared" si="0"/>
        <v>387.82011359017713</v>
      </c>
      <c r="N4">
        <f t="shared" si="3"/>
        <v>5.1709348478690282</v>
      </c>
    </row>
    <row r="5" spans="1:14" hidden="1" x14ac:dyDescent="0.45">
      <c r="A5" t="s">
        <v>34</v>
      </c>
      <c r="B5" t="s">
        <v>23</v>
      </c>
      <c r="C5" t="s">
        <v>145</v>
      </c>
      <c r="D5" t="s">
        <v>14</v>
      </c>
      <c r="E5" t="s">
        <v>39</v>
      </c>
      <c r="F5">
        <v>24</v>
      </c>
      <c r="G5" t="s">
        <v>35</v>
      </c>
      <c r="H5">
        <v>85.141903340567907</v>
      </c>
      <c r="I5">
        <v>75</v>
      </c>
      <c r="J5">
        <f t="shared" si="1"/>
        <v>75</v>
      </c>
      <c r="K5">
        <v>375</v>
      </c>
      <c r="L5">
        <f t="shared" si="2"/>
        <v>3.7500000000000001E-4</v>
      </c>
      <c r="M5">
        <f t="shared" si="0"/>
        <v>319.28213752712963</v>
      </c>
      <c r="N5">
        <f t="shared" si="3"/>
        <v>4.2570951670283952</v>
      </c>
    </row>
    <row r="6" spans="1:14" hidden="1" x14ac:dyDescent="0.45">
      <c r="A6" t="s">
        <v>34</v>
      </c>
      <c r="B6" t="s">
        <v>23</v>
      </c>
      <c r="C6" t="s">
        <v>145</v>
      </c>
      <c r="D6" t="s">
        <v>14</v>
      </c>
      <c r="E6" t="s">
        <v>39</v>
      </c>
      <c r="F6">
        <v>24</v>
      </c>
      <c r="G6" t="s">
        <v>36</v>
      </c>
      <c r="H6">
        <v>11.005781556225507</v>
      </c>
      <c r="I6">
        <v>235</v>
      </c>
      <c r="J6">
        <f t="shared" si="1"/>
        <v>235</v>
      </c>
      <c r="K6">
        <v>375</v>
      </c>
      <c r="L6">
        <f t="shared" si="2"/>
        <v>3.7500000000000001E-4</v>
      </c>
      <c r="M6">
        <f t="shared" si="0"/>
        <v>41.271680835845657</v>
      </c>
      <c r="N6">
        <f t="shared" si="3"/>
        <v>0.175624173769556</v>
      </c>
    </row>
    <row r="7" spans="1:14" hidden="1" x14ac:dyDescent="0.45">
      <c r="A7" t="s">
        <v>34</v>
      </c>
      <c r="B7" t="s">
        <v>23</v>
      </c>
      <c r="C7" t="s">
        <v>145</v>
      </c>
      <c r="D7" t="s">
        <v>14</v>
      </c>
      <c r="E7" t="s">
        <v>39</v>
      </c>
      <c r="F7">
        <v>24</v>
      </c>
      <c r="G7" t="s">
        <v>36</v>
      </c>
      <c r="H7">
        <v>10.718349067593476</v>
      </c>
      <c r="I7">
        <v>235</v>
      </c>
      <c r="J7">
        <f t="shared" si="1"/>
        <v>235</v>
      </c>
      <c r="K7">
        <v>375</v>
      </c>
      <c r="L7">
        <f t="shared" si="2"/>
        <v>3.7500000000000001E-4</v>
      </c>
      <c r="M7">
        <f t="shared" si="0"/>
        <v>40.193809003475536</v>
      </c>
      <c r="N7">
        <f t="shared" si="3"/>
        <v>0.17103748512117251</v>
      </c>
    </row>
    <row r="8" spans="1:14" hidden="1" x14ac:dyDescent="0.45">
      <c r="A8" t="s">
        <v>34</v>
      </c>
      <c r="B8" t="s">
        <v>23</v>
      </c>
      <c r="C8" t="s">
        <v>145</v>
      </c>
      <c r="D8" t="s">
        <v>14</v>
      </c>
      <c r="E8" t="s">
        <v>39</v>
      </c>
      <c r="F8">
        <v>24</v>
      </c>
      <c r="G8" t="s">
        <v>36</v>
      </c>
      <c r="H8">
        <v>10.949686050830387</v>
      </c>
      <c r="I8">
        <v>235</v>
      </c>
      <c r="J8">
        <f t="shared" si="1"/>
        <v>235</v>
      </c>
      <c r="K8">
        <v>375</v>
      </c>
      <c r="L8">
        <f t="shared" si="2"/>
        <v>3.7500000000000001E-4</v>
      </c>
      <c r="M8">
        <f t="shared" si="0"/>
        <v>41.061322690613949</v>
      </c>
      <c r="N8">
        <f t="shared" si="3"/>
        <v>0.17472903272601681</v>
      </c>
    </row>
    <row r="9" spans="1:14" hidden="1" x14ac:dyDescent="0.45">
      <c r="A9" t="s">
        <v>34</v>
      </c>
      <c r="B9" t="s">
        <v>23</v>
      </c>
      <c r="C9" t="s">
        <v>145</v>
      </c>
      <c r="D9" t="s">
        <v>14</v>
      </c>
      <c r="E9" t="s">
        <v>39</v>
      </c>
      <c r="F9">
        <v>24</v>
      </c>
      <c r="G9" t="s">
        <v>36</v>
      </c>
      <c r="H9">
        <v>8.4431529391471631</v>
      </c>
      <c r="I9">
        <v>235</v>
      </c>
      <c r="J9">
        <f t="shared" si="1"/>
        <v>235</v>
      </c>
      <c r="K9">
        <v>375</v>
      </c>
      <c r="L9">
        <f t="shared" si="2"/>
        <v>3.7500000000000001E-4</v>
      </c>
      <c r="M9">
        <f t="shared" si="0"/>
        <v>31.66182352180186</v>
      </c>
      <c r="N9">
        <f t="shared" si="3"/>
        <v>0.1347311639225611</v>
      </c>
    </row>
    <row r="10" spans="1:14" hidden="1" x14ac:dyDescent="0.45">
      <c r="A10" t="s">
        <v>34</v>
      </c>
      <c r="B10" t="s">
        <v>23</v>
      </c>
      <c r="C10" t="s">
        <v>145</v>
      </c>
      <c r="D10" t="s">
        <v>14</v>
      </c>
      <c r="E10" t="s">
        <v>39</v>
      </c>
      <c r="F10">
        <v>24</v>
      </c>
      <c r="G10" t="s">
        <v>12</v>
      </c>
      <c r="H10">
        <v>9.7909461646650993E-3</v>
      </c>
      <c r="I10">
        <v>30</v>
      </c>
      <c r="J10">
        <f>(4/3)*PI()*(6.5^3)*0.000000001*22000</f>
        <v>2.5307623219768174E-2</v>
      </c>
      <c r="K10">
        <v>375</v>
      </c>
      <c r="L10">
        <f t="shared" si="2"/>
        <v>3.7500000000000001E-4</v>
      </c>
      <c r="M10">
        <f t="shared" si="0"/>
        <v>3.6716048117494127E-2</v>
      </c>
      <c r="N10">
        <f t="shared" si="3"/>
        <v>1.450790056365888</v>
      </c>
    </row>
    <row r="11" spans="1:14" hidden="1" x14ac:dyDescent="0.45">
      <c r="A11" t="s">
        <v>34</v>
      </c>
      <c r="B11" t="s">
        <v>23</v>
      </c>
      <c r="C11" t="s">
        <v>145</v>
      </c>
      <c r="D11" t="s">
        <v>14</v>
      </c>
      <c r="E11" t="s">
        <v>39</v>
      </c>
      <c r="F11">
        <v>24</v>
      </c>
      <c r="G11" t="s">
        <v>12</v>
      </c>
      <c r="H11">
        <v>9.9484789602224122E-3</v>
      </c>
      <c r="I11">
        <v>30</v>
      </c>
      <c r="J11">
        <f t="shared" ref="J11:J13" si="4">(4/3)*PI()*(6.5^3)*0.000000001*22000</f>
        <v>2.5307623219768174E-2</v>
      </c>
      <c r="K11">
        <v>375</v>
      </c>
      <c r="L11">
        <f t="shared" si="2"/>
        <v>3.7500000000000001E-4</v>
      </c>
      <c r="M11">
        <f t="shared" si="0"/>
        <v>3.7306796100834046E-2</v>
      </c>
      <c r="N11">
        <f t="shared" si="3"/>
        <v>1.4741327455710316</v>
      </c>
    </row>
    <row r="12" spans="1:14" hidden="1" x14ac:dyDescent="0.45">
      <c r="A12" t="s">
        <v>34</v>
      </c>
      <c r="B12" t="s">
        <v>23</v>
      </c>
      <c r="C12" t="s">
        <v>145</v>
      </c>
      <c r="D12" t="s">
        <v>14</v>
      </c>
      <c r="E12" t="s">
        <v>39</v>
      </c>
      <c r="F12">
        <v>24</v>
      </c>
      <c r="G12" t="s">
        <v>12</v>
      </c>
      <c r="H12">
        <v>8.2070141844057219E-3</v>
      </c>
      <c r="I12">
        <v>30</v>
      </c>
      <c r="J12">
        <f t="shared" si="4"/>
        <v>2.5307623219768174E-2</v>
      </c>
      <c r="K12">
        <v>375</v>
      </c>
      <c r="L12">
        <f t="shared" si="2"/>
        <v>3.7500000000000001E-4</v>
      </c>
      <c r="M12">
        <f t="shared" si="0"/>
        <v>3.0776303191521456E-2</v>
      </c>
      <c r="N12">
        <f t="shared" si="3"/>
        <v>1.2160882483615298</v>
      </c>
    </row>
    <row r="13" spans="1:14" hidden="1" x14ac:dyDescent="0.45">
      <c r="A13" t="s">
        <v>34</v>
      </c>
      <c r="B13" t="s">
        <v>23</v>
      </c>
      <c r="C13" t="s">
        <v>145</v>
      </c>
      <c r="D13" t="s">
        <v>14</v>
      </c>
      <c r="E13" t="s">
        <v>39</v>
      </c>
      <c r="F13">
        <v>24</v>
      </c>
      <c r="G13" t="s">
        <v>12</v>
      </c>
      <c r="H13">
        <v>1.049192037561761E-2</v>
      </c>
      <c r="I13">
        <v>30</v>
      </c>
      <c r="J13">
        <f t="shared" si="4"/>
        <v>2.5307623219768174E-2</v>
      </c>
      <c r="K13">
        <v>375</v>
      </c>
      <c r="L13">
        <f t="shared" si="2"/>
        <v>3.7500000000000001E-4</v>
      </c>
      <c r="M13">
        <f t="shared" si="0"/>
        <v>3.9344701408566038E-2</v>
      </c>
      <c r="N13">
        <f t="shared" si="3"/>
        <v>1.5546580991388115</v>
      </c>
    </row>
    <row r="14" spans="1:14" x14ac:dyDescent="0.45">
      <c r="A14" t="s">
        <v>34</v>
      </c>
      <c r="B14" t="s">
        <v>23</v>
      </c>
      <c r="C14" t="s">
        <v>145</v>
      </c>
      <c r="D14" t="s">
        <v>14</v>
      </c>
      <c r="E14" t="s">
        <v>40</v>
      </c>
      <c r="F14">
        <v>24</v>
      </c>
      <c r="G14" t="s">
        <v>36</v>
      </c>
      <c r="H14">
        <v>100.07917145183767</v>
      </c>
      <c r="I14">
        <v>235</v>
      </c>
      <c r="J14">
        <f t="shared" si="1"/>
        <v>235</v>
      </c>
      <c r="K14">
        <v>1175</v>
      </c>
      <c r="L14">
        <f t="shared" si="2"/>
        <v>1.175E-3</v>
      </c>
      <c r="M14">
        <f t="shared" ref="M14:M25" si="5">H14*1175/100</f>
        <v>1175.9302645590926</v>
      </c>
      <c r="N14">
        <f t="shared" si="3"/>
        <v>5.0039585725918831</v>
      </c>
    </row>
    <row r="15" spans="1:14" x14ac:dyDescent="0.45">
      <c r="A15" t="s">
        <v>34</v>
      </c>
      <c r="B15" t="s">
        <v>23</v>
      </c>
      <c r="C15" t="s">
        <v>145</v>
      </c>
      <c r="D15" t="s">
        <v>14</v>
      </c>
      <c r="E15" t="s">
        <v>40</v>
      </c>
      <c r="F15">
        <v>24</v>
      </c>
      <c r="G15" t="s">
        <v>36</v>
      </c>
      <c r="H15">
        <v>106.72151040153241</v>
      </c>
      <c r="I15">
        <v>235</v>
      </c>
      <c r="J15">
        <f t="shared" si="1"/>
        <v>235</v>
      </c>
      <c r="K15">
        <v>1175</v>
      </c>
      <c r="L15">
        <f t="shared" si="2"/>
        <v>1.175E-3</v>
      </c>
      <c r="M15">
        <f t="shared" si="5"/>
        <v>1253.9777472180058</v>
      </c>
      <c r="N15">
        <f t="shared" si="3"/>
        <v>5.3360755200766201</v>
      </c>
    </row>
    <row r="16" spans="1:14" x14ac:dyDescent="0.45">
      <c r="A16" t="s">
        <v>34</v>
      </c>
      <c r="B16" t="s">
        <v>23</v>
      </c>
      <c r="C16" t="s">
        <v>145</v>
      </c>
      <c r="D16" t="s">
        <v>14</v>
      </c>
      <c r="E16" t="s">
        <v>40</v>
      </c>
      <c r="F16">
        <v>24</v>
      </c>
      <c r="G16" t="s">
        <v>36</v>
      </c>
      <c r="H16">
        <v>74.828832220028573</v>
      </c>
      <c r="I16">
        <v>235</v>
      </c>
      <c r="J16">
        <f t="shared" si="1"/>
        <v>235</v>
      </c>
      <c r="K16">
        <v>1175</v>
      </c>
      <c r="L16">
        <f t="shared" si="2"/>
        <v>1.175E-3</v>
      </c>
      <c r="M16">
        <f t="shared" si="5"/>
        <v>879.23877858533569</v>
      </c>
      <c r="N16">
        <f t="shared" si="3"/>
        <v>3.7414416110014286</v>
      </c>
    </row>
    <row r="17" spans="1:14" x14ac:dyDescent="0.45">
      <c r="A17" t="s">
        <v>34</v>
      </c>
      <c r="B17" t="s">
        <v>23</v>
      </c>
      <c r="C17" t="s">
        <v>145</v>
      </c>
      <c r="D17" t="s">
        <v>14</v>
      </c>
      <c r="E17" t="s">
        <v>40</v>
      </c>
      <c r="F17">
        <v>24</v>
      </c>
      <c r="G17" t="s">
        <v>36</v>
      </c>
      <c r="H17">
        <v>74.572956318822108</v>
      </c>
      <c r="I17">
        <v>235</v>
      </c>
      <c r="J17">
        <f t="shared" si="1"/>
        <v>235</v>
      </c>
      <c r="K17">
        <v>1175</v>
      </c>
      <c r="L17">
        <f t="shared" si="2"/>
        <v>1.175E-3</v>
      </c>
      <c r="M17">
        <f t="shared" si="5"/>
        <v>876.23223674615974</v>
      </c>
      <c r="N17">
        <f t="shared" si="3"/>
        <v>3.7286478159411054</v>
      </c>
    </row>
    <row r="18" spans="1:14" hidden="1" x14ac:dyDescent="0.45">
      <c r="A18" t="s">
        <v>34</v>
      </c>
      <c r="B18" t="s">
        <v>23</v>
      </c>
      <c r="C18" t="s">
        <v>145</v>
      </c>
      <c r="D18" t="s">
        <v>14</v>
      </c>
      <c r="E18" t="s">
        <v>40</v>
      </c>
      <c r="F18">
        <v>24</v>
      </c>
      <c r="G18" t="s">
        <v>35</v>
      </c>
      <c r="H18">
        <v>10.917634337966895</v>
      </c>
      <c r="I18">
        <v>75</v>
      </c>
      <c r="J18">
        <f t="shared" si="1"/>
        <v>75</v>
      </c>
      <c r="K18">
        <v>1175</v>
      </c>
      <c r="L18">
        <f t="shared" si="2"/>
        <v>1.175E-3</v>
      </c>
      <c r="M18">
        <f t="shared" si="5"/>
        <v>128.28220347111102</v>
      </c>
      <c r="N18">
        <f t="shared" si="3"/>
        <v>1.7104293796148136</v>
      </c>
    </row>
    <row r="19" spans="1:14" hidden="1" x14ac:dyDescent="0.45">
      <c r="A19" t="s">
        <v>34</v>
      </c>
      <c r="B19" t="s">
        <v>23</v>
      </c>
      <c r="C19" t="s">
        <v>145</v>
      </c>
      <c r="D19" t="s">
        <v>14</v>
      </c>
      <c r="E19" t="s">
        <v>40</v>
      </c>
      <c r="F19">
        <v>24</v>
      </c>
      <c r="G19" t="s">
        <v>35</v>
      </c>
      <c r="H19">
        <v>10.883490858060116</v>
      </c>
      <c r="I19">
        <v>75</v>
      </c>
      <c r="J19">
        <f t="shared" si="1"/>
        <v>75</v>
      </c>
      <c r="K19">
        <v>1175</v>
      </c>
      <c r="L19">
        <f t="shared" si="2"/>
        <v>1.175E-3</v>
      </c>
      <c r="M19">
        <f t="shared" si="5"/>
        <v>127.88101758220635</v>
      </c>
      <c r="N19">
        <f t="shared" si="3"/>
        <v>1.705080234429418</v>
      </c>
    </row>
    <row r="20" spans="1:14" hidden="1" x14ac:dyDescent="0.45">
      <c r="A20" t="s">
        <v>34</v>
      </c>
      <c r="B20" t="s">
        <v>23</v>
      </c>
      <c r="C20" t="s">
        <v>145</v>
      </c>
      <c r="D20" t="s">
        <v>14</v>
      </c>
      <c r="E20" t="s">
        <v>40</v>
      </c>
      <c r="F20">
        <v>24</v>
      </c>
      <c r="G20" t="s">
        <v>35</v>
      </c>
      <c r="H20">
        <v>12.379417046413785</v>
      </c>
      <c r="I20">
        <v>75</v>
      </c>
      <c r="J20">
        <f t="shared" si="1"/>
        <v>75</v>
      </c>
      <c r="K20">
        <v>1175</v>
      </c>
      <c r="L20">
        <f t="shared" si="2"/>
        <v>1.175E-3</v>
      </c>
      <c r="M20">
        <f t="shared" si="5"/>
        <v>145.45815029536197</v>
      </c>
      <c r="N20">
        <f t="shared" si="3"/>
        <v>1.9394420039381597</v>
      </c>
    </row>
    <row r="21" spans="1:14" hidden="1" x14ac:dyDescent="0.45">
      <c r="A21" t="s">
        <v>34</v>
      </c>
      <c r="B21" t="s">
        <v>23</v>
      </c>
      <c r="C21" t="s">
        <v>145</v>
      </c>
      <c r="D21" t="s">
        <v>14</v>
      </c>
      <c r="E21" t="s">
        <v>40</v>
      </c>
      <c r="F21">
        <v>24</v>
      </c>
      <c r="G21" t="s">
        <v>35</v>
      </c>
      <c r="H21">
        <v>9.4341556467491525</v>
      </c>
      <c r="I21">
        <v>75</v>
      </c>
      <c r="J21">
        <f t="shared" si="1"/>
        <v>75</v>
      </c>
      <c r="K21">
        <v>1175</v>
      </c>
      <c r="L21">
        <f t="shared" si="2"/>
        <v>1.175E-3</v>
      </c>
      <c r="M21">
        <f t="shared" si="5"/>
        <v>110.85132884930253</v>
      </c>
      <c r="N21">
        <f t="shared" si="3"/>
        <v>1.4780177179907004</v>
      </c>
    </row>
    <row r="22" spans="1:14" hidden="1" x14ac:dyDescent="0.45">
      <c r="A22" t="s">
        <v>34</v>
      </c>
      <c r="B22" t="s">
        <v>23</v>
      </c>
      <c r="C22" t="s">
        <v>145</v>
      </c>
      <c r="D22" t="s">
        <v>14</v>
      </c>
      <c r="E22" t="s">
        <v>40</v>
      </c>
      <c r="F22">
        <v>24</v>
      </c>
      <c r="G22" t="s">
        <v>12</v>
      </c>
      <c r="H22">
        <v>2.5261017466751429E-2</v>
      </c>
      <c r="I22">
        <v>30</v>
      </c>
      <c r="J22">
        <f t="shared" ref="J22:J25" si="6">(4/3)*PI()*(6.5^3)*0.000000001*22000</f>
        <v>2.5307623219768174E-2</v>
      </c>
      <c r="K22">
        <v>1175</v>
      </c>
      <c r="L22">
        <f t="shared" si="2"/>
        <v>1.175E-3</v>
      </c>
      <c r="M22">
        <f t="shared" si="5"/>
        <v>0.29681695523432927</v>
      </c>
      <c r="N22">
        <f t="shared" si="3"/>
        <v>11.728361555599617</v>
      </c>
    </row>
    <row r="23" spans="1:14" hidden="1" x14ac:dyDescent="0.45">
      <c r="A23" t="s">
        <v>34</v>
      </c>
      <c r="B23" t="s">
        <v>23</v>
      </c>
      <c r="C23" t="s">
        <v>145</v>
      </c>
      <c r="D23" t="s">
        <v>14</v>
      </c>
      <c r="E23" t="s">
        <v>40</v>
      </c>
      <c r="F23">
        <v>24</v>
      </c>
      <c r="G23" t="s">
        <v>12</v>
      </c>
      <c r="H23">
        <v>3.3997467030131415E-2</v>
      </c>
      <c r="I23">
        <v>30</v>
      </c>
      <c r="J23">
        <f t="shared" si="6"/>
        <v>2.5307623219768174E-2</v>
      </c>
      <c r="K23">
        <v>1175</v>
      </c>
      <c r="L23">
        <f t="shared" si="2"/>
        <v>1.175E-3</v>
      </c>
      <c r="M23">
        <f t="shared" si="5"/>
        <v>0.39947023760404415</v>
      </c>
      <c r="N23">
        <f t="shared" si="3"/>
        <v>15.784581354601952</v>
      </c>
    </row>
    <row r="24" spans="1:14" hidden="1" x14ac:dyDescent="0.45">
      <c r="A24" t="s">
        <v>34</v>
      </c>
      <c r="B24" t="s">
        <v>23</v>
      </c>
      <c r="C24" t="s">
        <v>145</v>
      </c>
      <c r="D24" t="s">
        <v>14</v>
      </c>
      <c r="E24" t="s">
        <v>40</v>
      </c>
      <c r="F24">
        <v>24</v>
      </c>
      <c r="G24" t="s">
        <v>12</v>
      </c>
      <c r="H24">
        <v>7.9370390906753005E-2</v>
      </c>
      <c r="I24">
        <v>30</v>
      </c>
      <c r="J24">
        <f t="shared" si="6"/>
        <v>2.5307623219768174E-2</v>
      </c>
      <c r="K24">
        <v>1175</v>
      </c>
      <c r="L24">
        <f t="shared" si="2"/>
        <v>1.175E-3</v>
      </c>
      <c r="M24">
        <f t="shared" si="5"/>
        <v>0.93260209315434783</v>
      </c>
      <c r="N24">
        <f t="shared" si="3"/>
        <v>36.850639234500612</v>
      </c>
    </row>
    <row r="25" spans="1:14" hidden="1" x14ac:dyDescent="0.45">
      <c r="A25" t="s">
        <v>34</v>
      </c>
      <c r="B25" t="s">
        <v>23</v>
      </c>
      <c r="C25" t="s">
        <v>145</v>
      </c>
      <c r="D25" t="s">
        <v>14</v>
      </c>
      <c r="E25" t="s">
        <v>40</v>
      </c>
      <c r="F25">
        <v>24</v>
      </c>
      <c r="G25" t="s">
        <v>12</v>
      </c>
      <c r="H25">
        <v>4.4202843185619574E-2</v>
      </c>
      <c r="I25">
        <v>30</v>
      </c>
      <c r="J25">
        <f t="shared" si="6"/>
        <v>2.5307623219768174E-2</v>
      </c>
      <c r="K25">
        <v>1175</v>
      </c>
      <c r="L25">
        <f t="shared" si="2"/>
        <v>1.175E-3</v>
      </c>
      <c r="M25">
        <f t="shared" si="5"/>
        <v>0.51938340743102995</v>
      </c>
      <c r="N25">
        <f t="shared" si="3"/>
        <v>20.522804647468103</v>
      </c>
    </row>
    <row r="26" spans="1:14" hidden="1" x14ac:dyDescent="0.45">
      <c r="A26" t="s">
        <v>34</v>
      </c>
      <c r="B26" t="s">
        <v>24</v>
      </c>
      <c r="C26" t="s">
        <v>145</v>
      </c>
      <c r="D26" t="s">
        <v>14</v>
      </c>
      <c r="E26" t="s">
        <v>39</v>
      </c>
      <c r="F26">
        <v>24</v>
      </c>
      <c r="G26" t="s">
        <v>35</v>
      </c>
      <c r="H26">
        <v>69.712102311328906</v>
      </c>
      <c r="I26">
        <v>75</v>
      </c>
      <c r="J26">
        <f t="shared" si="1"/>
        <v>75</v>
      </c>
      <c r="K26">
        <v>375</v>
      </c>
      <c r="L26">
        <f t="shared" si="2"/>
        <v>3.7500000000000001E-4</v>
      </c>
      <c r="M26">
        <f t="shared" ref="M26:M37" si="7">H26*375/100</f>
        <v>261.42038366748341</v>
      </c>
      <c r="N26">
        <f t="shared" si="3"/>
        <v>3.4856051155664454</v>
      </c>
    </row>
    <row r="27" spans="1:14" hidden="1" x14ac:dyDescent="0.45">
      <c r="A27" t="s">
        <v>34</v>
      </c>
      <c r="B27" t="s">
        <v>24</v>
      </c>
      <c r="C27" t="s">
        <v>145</v>
      </c>
      <c r="D27" t="s">
        <v>14</v>
      </c>
      <c r="E27" t="s">
        <v>39</v>
      </c>
      <c r="F27">
        <v>24</v>
      </c>
      <c r="G27" t="s">
        <v>35</v>
      </c>
      <c r="H27">
        <v>66.016280465349666</v>
      </c>
      <c r="I27">
        <v>75</v>
      </c>
      <c r="J27">
        <f t="shared" si="1"/>
        <v>75</v>
      </c>
      <c r="K27">
        <v>375</v>
      </c>
      <c r="L27">
        <f t="shared" si="2"/>
        <v>3.7500000000000001E-4</v>
      </c>
      <c r="M27">
        <f t="shared" si="7"/>
        <v>247.56105174506123</v>
      </c>
      <c r="N27">
        <f t="shared" si="3"/>
        <v>3.300814023267483</v>
      </c>
    </row>
    <row r="28" spans="1:14" hidden="1" x14ac:dyDescent="0.45">
      <c r="A28" t="s">
        <v>34</v>
      </c>
      <c r="B28" t="s">
        <v>24</v>
      </c>
      <c r="C28" t="s">
        <v>145</v>
      </c>
      <c r="D28" t="s">
        <v>14</v>
      </c>
      <c r="E28" t="s">
        <v>39</v>
      </c>
      <c r="F28">
        <v>24</v>
      </c>
      <c r="G28" t="s">
        <v>35</v>
      </c>
      <c r="H28">
        <v>76.149911594287516</v>
      </c>
      <c r="I28">
        <v>75</v>
      </c>
      <c r="J28">
        <f t="shared" si="1"/>
        <v>75</v>
      </c>
      <c r="K28">
        <v>375</v>
      </c>
      <c r="L28">
        <f t="shared" si="2"/>
        <v>3.7500000000000001E-4</v>
      </c>
      <c r="M28">
        <f t="shared" si="7"/>
        <v>285.56216847857814</v>
      </c>
      <c r="N28">
        <f t="shared" si="3"/>
        <v>3.8074955797143755</v>
      </c>
    </row>
    <row r="29" spans="1:14" hidden="1" x14ac:dyDescent="0.45">
      <c r="A29" t="s">
        <v>34</v>
      </c>
      <c r="B29" t="s">
        <v>24</v>
      </c>
      <c r="C29" t="s">
        <v>145</v>
      </c>
      <c r="D29" t="s">
        <v>14</v>
      </c>
      <c r="E29" t="s">
        <v>39</v>
      </c>
      <c r="F29">
        <v>24</v>
      </c>
      <c r="G29" t="s">
        <v>35</v>
      </c>
      <c r="H29">
        <v>71.671521140739998</v>
      </c>
      <c r="I29">
        <v>75</v>
      </c>
      <c r="J29">
        <f t="shared" si="1"/>
        <v>75</v>
      </c>
      <c r="K29">
        <v>375</v>
      </c>
      <c r="L29">
        <f t="shared" si="2"/>
        <v>3.7500000000000001E-4</v>
      </c>
      <c r="M29">
        <f t="shared" si="7"/>
        <v>268.768204277775</v>
      </c>
      <c r="N29">
        <f t="shared" si="3"/>
        <v>3.5835760570369999</v>
      </c>
    </row>
    <row r="30" spans="1:14" hidden="1" x14ac:dyDescent="0.45">
      <c r="A30" t="s">
        <v>34</v>
      </c>
      <c r="B30" t="s">
        <v>24</v>
      </c>
      <c r="C30" t="s">
        <v>145</v>
      </c>
      <c r="D30" t="s">
        <v>14</v>
      </c>
      <c r="E30" t="s">
        <v>39</v>
      </c>
      <c r="F30">
        <v>24</v>
      </c>
      <c r="G30" t="s">
        <v>36</v>
      </c>
      <c r="H30">
        <v>29.453055491312714</v>
      </c>
      <c r="I30">
        <v>235</v>
      </c>
      <c r="J30">
        <f t="shared" si="1"/>
        <v>235</v>
      </c>
      <c r="K30">
        <v>375</v>
      </c>
      <c r="L30">
        <f t="shared" si="2"/>
        <v>3.7500000000000001E-4</v>
      </c>
      <c r="M30">
        <f t="shared" si="7"/>
        <v>110.44895809242267</v>
      </c>
      <c r="N30">
        <f t="shared" si="3"/>
        <v>0.46999556635073475</v>
      </c>
    </row>
    <row r="31" spans="1:14" hidden="1" x14ac:dyDescent="0.45">
      <c r="A31" t="s">
        <v>34</v>
      </c>
      <c r="B31" t="s">
        <v>24</v>
      </c>
      <c r="C31" t="s">
        <v>145</v>
      </c>
      <c r="D31" t="s">
        <v>14</v>
      </c>
      <c r="E31" t="s">
        <v>39</v>
      </c>
      <c r="F31">
        <v>24</v>
      </c>
      <c r="G31" t="s">
        <v>36</v>
      </c>
      <c r="H31">
        <v>25.748539123931131</v>
      </c>
      <c r="I31">
        <v>235</v>
      </c>
      <c r="J31">
        <f t="shared" si="1"/>
        <v>235</v>
      </c>
      <c r="K31">
        <v>375</v>
      </c>
      <c r="L31">
        <f t="shared" si="2"/>
        <v>3.7500000000000001E-4</v>
      </c>
      <c r="M31">
        <f t="shared" si="7"/>
        <v>96.557021714741751</v>
      </c>
      <c r="N31">
        <f t="shared" si="3"/>
        <v>0.41088094346698617</v>
      </c>
    </row>
    <row r="32" spans="1:14" hidden="1" x14ac:dyDescent="0.45">
      <c r="A32" t="s">
        <v>34</v>
      </c>
      <c r="B32" t="s">
        <v>24</v>
      </c>
      <c r="C32" t="s">
        <v>145</v>
      </c>
      <c r="D32" t="s">
        <v>14</v>
      </c>
      <c r="E32" t="s">
        <v>39</v>
      </c>
      <c r="F32">
        <v>24</v>
      </c>
      <c r="G32" t="s">
        <v>36</v>
      </c>
      <c r="H32">
        <v>33.926491297554463</v>
      </c>
      <c r="I32">
        <v>235</v>
      </c>
      <c r="J32">
        <f t="shared" si="1"/>
        <v>235</v>
      </c>
      <c r="K32">
        <v>375</v>
      </c>
      <c r="L32">
        <f t="shared" si="2"/>
        <v>3.7500000000000001E-4</v>
      </c>
      <c r="M32">
        <f t="shared" si="7"/>
        <v>127.22434236582923</v>
      </c>
      <c r="N32">
        <f t="shared" si="3"/>
        <v>0.54138018028012436</v>
      </c>
    </row>
    <row r="33" spans="1:14" hidden="1" x14ac:dyDescent="0.45">
      <c r="A33" t="s">
        <v>34</v>
      </c>
      <c r="B33" t="s">
        <v>24</v>
      </c>
      <c r="C33" t="s">
        <v>145</v>
      </c>
      <c r="D33" t="s">
        <v>14</v>
      </c>
      <c r="E33" t="s">
        <v>39</v>
      </c>
      <c r="F33">
        <v>24</v>
      </c>
      <c r="G33" t="s">
        <v>36</v>
      </c>
      <c r="H33">
        <v>26.657246175379019</v>
      </c>
      <c r="I33">
        <v>235</v>
      </c>
      <c r="J33">
        <f t="shared" si="1"/>
        <v>235</v>
      </c>
      <c r="K33">
        <v>375</v>
      </c>
      <c r="L33">
        <f t="shared" si="2"/>
        <v>3.7500000000000001E-4</v>
      </c>
      <c r="M33">
        <f t="shared" si="7"/>
        <v>99.964673157671314</v>
      </c>
      <c r="N33">
        <f t="shared" si="3"/>
        <v>0.42538158790498432</v>
      </c>
    </row>
    <row r="34" spans="1:14" hidden="1" x14ac:dyDescent="0.45">
      <c r="A34" t="s">
        <v>34</v>
      </c>
      <c r="B34" t="s">
        <v>24</v>
      </c>
      <c r="C34" t="s">
        <v>145</v>
      </c>
      <c r="D34" t="s">
        <v>14</v>
      </c>
      <c r="E34" t="s">
        <v>39</v>
      </c>
      <c r="F34">
        <v>24</v>
      </c>
      <c r="G34" t="s">
        <v>12</v>
      </c>
      <c r="H34">
        <v>0.22595512920358671</v>
      </c>
      <c r="I34">
        <v>30</v>
      </c>
      <c r="J34">
        <f t="shared" ref="J34:J37" si="8">(4/3)*PI()*(6.5^3)*0.000000001*22000</f>
        <v>2.5307623219768174E-2</v>
      </c>
      <c r="K34">
        <v>375</v>
      </c>
      <c r="L34">
        <f t="shared" si="2"/>
        <v>3.7500000000000001E-4</v>
      </c>
      <c r="M34">
        <f t="shared" si="7"/>
        <v>0.84733173451345012</v>
      </c>
      <c r="N34">
        <f t="shared" si="3"/>
        <v>33.481284558226953</v>
      </c>
    </row>
    <row r="35" spans="1:14" hidden="1" x14ac:dyDescent="0.45">
      <c r="A35" t="s">
        <v>34</v>
      </c>
      <c r="B35" t="s">
        <v>24</v>
      </c>
      <c r="C35" t="s">
        <v>145</v>
      </c>
      <c r="D35" t="s">
        <v>14</v>
      </c>
      <c r="E35" t="s">
        <v>39</v>
      </c>
      <c r="F35">
        <v>24</v>
      </c>
      <c r="G35" t="s">
        <v>12</v>
      </c>
      <c r="H35">
        <v>0.2543597239658939</v>
      </c>
      <c r="I35">
        <v>30</v>
      </c>
      <c r="J35">
        <f t="shared" si="8"/>
        <v>2.5307623219768174E-2</v>
      </c>
      <c r="K35">
        <v>375</v>
      </c>
      <c r="L35">
        <f t="shared" si="2"/>
        <v>3.7500000000000001E-4</v>
      </c>
      <c r="M35">
        <f t="shared" si="7"/>
        <v>0.95384896487210213</v>
      </c>
      <c r="N35">
        <f t="shared" si="3"/>
        <v>37.69018356994647</v>
      </c>
    </row>
    <row r="36" spans="1:14" hidden="1" x14ac:dyDescent="0.45">
      <c r="A36" t="s">
        <v>34</v>
      </c>
      <c r="B36" t="s">
        <v>24</v>
      </c>
      <c r="C36" t="s">
        <v>145</v>
      </c>
      <c r="D36" t="s">
        <v>14</v>
      </c>
      <c r="E36" t="s">
        <v>39</v>
      </c>
      <c r="F36">
        <v>24</v>
      </c>
      <c r="G36" t="s">
        <v>12</v>
      </c>
      <c r="H36">
        <v>8.5240737556802823E-2</v>
      </c>
      <c r="I36">
        <v>30</v>
      </c>
      <c r="J36">
        <f t="shared" si="8"/>
        <v>2.5307623219768174E-2</v>
      </c>
      <c r="K36">
        <v>375</v>
      </c>
      <c r="L36">
        <f t="shared" si="2"/>
        <v>3.7500000000000001E-4</v>
      </c>
      <c r="M36">
        <f t="shared" si="7"/>
        <v>0.31965276583801061</v>
      </c>
      <c r="N36">
        <f t="shared" si="3"/>
        <v>12.63069088164411</v>
      </c>
    </row>
    <row r="37" spans="1:14" hidden="1" x14ac:dyDescent="0.45">
      <c r="A37" t="s">
        <v>34</v>
      </c>
      <c r="B37" t="s">
        <v>24</v>
      </c>
      <c r="C37" t="s">
        <v>145</v>
      </c>
      <c r="D37" t="s">
        <v>14</v>
      </c>
      <c r="E37" t="s">
        <v>39</v>
      </c>
      <c r="F37">
        <v>24</v>
      </c>
      <c r="G37" t="s">
        <v>12</v>
      </c>
      <c r="H37">
        <v>9.929680939028776E-2</v>
      </c>
      <c r="I37">
        <v>30</v>
      </c>
      <c r="J37">
        <f t="shared" si="8"/>
        <v>2.5307623219768174E-2</v>
      </c>
      <c r="K37">
        <v>375</v>
      </c>
      <c r="L37">
        <f t="shared" si="2"/>
        <v>3.7500000000000001E-4</v>
      </c>
      <c r="M37">
        <f t="shared" si="7"/>
        <v>0.37236303521357911</v>
      </c>
      <c r="N37">
        <f t="shared" si="3"/>
        <v>14.713473168935145</v>
      </c>
    </row>
    <row r="38" spans="1:14" x14ac:dyDescent="0.45">
      <c r="A38" t="s">
        <v>34</v>
      </c>
      <c r="B38" t="s">
        <v>24</v>
      </c>
      <c r="C38" t="s">
        <v>145</v>
      </c>
      <c r="D38" t="s">
        <v>14</v>
      </c>
      <c r="E38" t="s">
        <v>40</v>
      </c>
      <c r="F38">
        <v>24</v>
      </c>
      <c r="G38" t="s">
        <v>36</v>
      </c>
      <c r="H38">
        <v>91.227644535766103</v>
      </c>
      <c r="I38">
        <v>235</v>
      </c>
      <c r="J38">
        <f t="shared" si="1"/>
        <v>235</v>
      </c>
      <c r="K38">
        <v>1175</v>
      </c>
      <c r="L38">
        <f t="shared" si="2"/>
        <v>1.175E-3</v>
      </c>
      <c r="M38">
        <f t="shared" ref="M38:M49" si="9">H38*1175/100</f>
        <v>1071.9248232952516</v>
      </c>
      <c r="N38">
        <f t="shared" si="3"/>
        <v>4.5613822267883046</v>
      </c>
    </row>
    <row r="39" spans="1:14" x14ac:dyDescent="0.45">
      <c r="A39" t="s">
        <v>34</v>
      </c>
      <c r="B39" t="s">
        <v>24</v>
      </c>
      <c r="C39" t="s">
        <v>145</v>
      </c>
      <c r="D39" t="s">
        <v>14</v>
      </c>
      <c r="E39" t="s">
        <v>40</v>
      </c>
      <c r="F39">
        <v>24</v>
      </c>
      <c r="G39" t="s">
        <v>36</v>
      </c>
      <c r="H39">
        <v>91.934927444472009</v>
      </c>
      <c r="I39">
        <v>235</v>
      </c>
      <c r="J39">
        <f t="shared" si="1"/>
        <v>235</v>
      </c>
      <c r="K39">
        <v>1175</v>
      </c>
      <c r="L39">
        <f t="shared" si="2"/>
        <v>1.175E-3</v>
      </c>
      <c r="M39">
        <f t="shared" si="9"/>
        <v>1080.2353974725461</v>
      </c>
      <c r="N39">
        <f t="shared" si="3"/>
        <v>4.5967463722235999</v>
      </c>
    </row>
    <row r="40" spans="1:14" x14ac:dyDescent="0.45">
      <c r="A40" t="s">
        <v>34</v>
      </c>
      <c r="B40" t="s">
        <v>24</v>
      </c>
      <c r="C40" t="s">
        <v>145</v>
      </c>
      <c r="D40" t="s">
        <v>14</v>
      </c>
      <c r="E40" t="s">
        <v>40</v>
      </c>
      <c r="F40">
        <v>24</v>
      </c>
      <c r="G40" t="s">
        <v>36</v>
      </c>
      <c r="H40">
        <v>86.81404376434287</v>
      </c>
      <c r="I40">
        <v>235</v>
      </c>
      <c r="J40">
        <f t="shared" si="1"/>
        <v>235</v>
      </c>
      <c r="K40">
        <v>1175</v>
      </c>
      <c r="L40">
        <f t="shared" si="2"/>
        <v>1.175E-3</v>
      </c>
      <c r="M40">
        <f t="shared" si="9"/>
        <v>1020.0650142310287</v>
      </c>
      <c r="N40">
        <f t="shared" si="3"/>
        <v>4.3407021882171435</v>
      </c>
    </row>
    <row r="41" spans="1:14" x14ac:dyDescent="0.45">
      <c r="A41" t="s">
        <v>34</v>
      </c>
      <c r="B41" t="s">
        <v>24</v>
      </c>
      <c r="C41" t="s">
        <v>145</v>
      </c>
      <c r="D41" t="s">
        <v>14</v>
      </c>
      <c r="E41" t="s">
        <v>40</v>
      </c>
      <c r="F41">
        <v>24</v>
      </c>
      <c r="G41" t="s">
        <v>36</v>
      </c>
      <c r="H41">
        <v>87.917481687818082</v>
      </c>
      <c r="I41">
        <v>235</v>
      </c>
      <c r="J41">
        <f t="shared" si="1"/>
        <v>235</v>
      </c>
      <c r="K41">
        <v>1175</v>
      </c>
      <c r="L41">
        <f t="shared" si="2"/>
        <v>1.175E-3</v>
      </c>
      <c r="M41">
        <f t="shared" si="9"/>
        <v>1033.0304098318625</v>
      </c>
      <c r="N41">
        <f t="shared" si="3"/>
        <v>4.3958740843909041</v>
      </c>
    </row>
    <row r="42" spans="1:14" hidden="1" x14ac:dyDescent="0.45">
      <c r="A42" t="s">
        <v>34</v>
      </c>
      <c r="B42" t="s">
        <v>24</v>
      </c>
      <c r="C42" t="s">
        <v>145</v>
      </c>
      <c r="D42" t="s">
        <v>14</v>
      </c>
      <c r="E42" t="s">
        <v>40</v>
      </c>
      <c r="F42">
        <v>24</v>
      </c>
      <c r="G42" t="s">
        <v>35</v>
      </c>
      <c r="H42">
        <v>9.0353544982338398</v>
      </c>
      <c r="I42">
        <v>75</v>
      </c>
      <c r="J42">
        <f t="shared" si="1"/>
        <v>75</v>
      </c>
      <c r="K42">
        <v>1175</v>
      </c>
      <c r="L42">
        <f t="shared" si="2"/>
        <v>1.175E-3</v>
      </c>
      <c r="M42">
        <f t="shared" si="9"/>
        <v>106.16541535424761</v>
      </c>
      <c r="N42">
        <f t="shared" si="3"/>
        <v>1.4155388713899681</v>
      </c>
    </row>
    <row r="43" spans="1:14" hidden="1" x14ac:dyDescent="0.45">
      <c r="A43" t="s">
        <v>34</v>
      </c>
      <c r="B43" t="s">
        <v>24</v>
      </c>
      <c r="C43" t="s">
        <v>145</v>
      </c>
      <c r="D43" t="s">
        <v>14</v>
      </c>
      <c r="E43" t="s">
        <v>40</v>
      </c>
      <c r="F43">
        <v>24</v>
      </c>
      <c r="G43" t="s">
        <v>35</v>
      </c>
      <c r="H43">
        <v>11.542748986985394</v>
      </c>
      <c r="I43">
        <v>75</v>
      </c>
      <c r="J43">
        <f t="shared" si="1"/>
        <v>75</v>
      </c>
      <c r="K43">
        <v>1175</v>
      </c>
      <c r="L43">
        <f t="shared" si="2"/>
        <v>1.175E-3</v>
      </c>
      <c r="M43">
        <f t="shared" si="9"/>
        <v>135.62730059707837</v>
      </c>
      <c r="N43">
        <f t="shared" si="3"/>
        <v>1.808364007961045</v>
      </c>
    </row>
    <row r="44" spans="1:14" hidden="1" x14ac:dyDescent="0.45">
      <c r="A44" t="s">
        <v>34</v>
      </c>
      <c r="B44" t="s">
        <v>24</v>
      </c>
      <c r="C44" t="s">
        <v>145</v>
      </c>
      <c r="D44" t="s">
        <v>14</v>
      </c>
      <c r="E44" t="s">
        <v>40</v>
      </c>
      <c r="F44">
        <v>24</v>
      </c>
      <c r="G44" t="s">
        <v>35</v>
      </c>
      <c r="H44">
        <v>10.00307346200151</v>
      </c>
      <c r="I44">
        <v>75</v>
      </c>
      <c r="J44">
        <f t="shared" si="1"/>
        <v>75</v>
      </c>
      <c r="K44">
        <v>1175</v>
      </c>
      <c r="L44">
        <f t="shared" si="2"/>
        <v>1.175E-3</v>
      </c>
      <c r="M44">
        <f t="shared" si="9"/>
        <v>117.53611317851774</v>
      </c>
      <c r="N44">
        <f t="shared" si="3"/>
        <v>1.5671481757135699</v>
      </c>
    </row>
    <row r="45" spans="1:14" hidden="1" x14ac:dyDescent="0.45">
      <c r="A45" t="s">
        <v>34</v>
      </c>
      <c r="B45" t="s">
        <v>24</v>
      </c>
      <c r="C45" t="s">
        <v>145</v>
      </c>
      <c r="D45" t="s">
        <v>14</v>
      </c>
      <c r="E45" t="s">
        <v>40</v>
      </c>
      <c r="F45">
        <v>24</v>
      </c>
      <c r="G45" t="s">
        <v>35</v>
      </c>
      <c r="H45">
        <v>10.762518342188047</v>
      </c>
      <c r="I45">
        <v>75</v>
      </c>
      <c r="J45">
        <f t="shared" si="1"/>
        <v>75</v>
      </c>
      <c r="K45">
        <v>1175</v>
      </c>
      <c r="L45">
        <f t="shared" si="2"/>
        <v>1.175E-3</v>
      </c>
      <c r="M45">
        <f t="shared" si="9"/>
        <v>126.45959052070955</v>
      </c>
      <c r="N45">
        <f t="shared" si="3"/>
        <v>1.6861278736094607</v>
      </c>
    </row>
    <row r="46" spans="1:14" hidden="1" x14ac:dyDescent="0.45">
      <c r="A46" t="s">
        <v>34</v>
      </c>
      <c r="B46" t="s">
        <v>24</v>
      </c>
      <c r="C46" t="s">
        <v>145</v>
      </c>
      <c r="D46" t="s">
        <v>14</v>
      </c>
      <c r="E46" t="s">
        <v>40</v>
      </c>
      <c r="F46">
        <v>24</v>
      </c>
      <c r="G46" t="s">
        <v>12</v>
      </c>
      <c r="H46">
        <v>0.16927095566421005</v>
      </c>
      <c r="I46">
        <v>30</v>
      </c>
      <c r="J46">
        <f t="shared" ref="J46:J49" si="10">(4/3)*PI()*(6.5^3)*0.000000001*22000</f>
        <v>2.5307623219768174E-2</v>
      </c>
      <c r="K46">
        <v>1175</v>
      </c>
      <c r="L46">
        <f t="shared" si="2"/>
        <v>1.175E-3</v>
      </c>
      <c r="M46">
        <f t="shared" si="9"/>
        <v>1.988933729054468</v>
      </c>
      <c r="N46">
        <f t="shared" si="3"/>
        <v>78.59030110345887</v>
      </c>
    </row>
    <row r="47" spans="1:14" hidden="1" x14ac:dyDescent="0.45">
      <c r="A47" t="s">
        <v>34</v>
      </c>
      <c r="B47" t="s">
        <v>24</v>
      </c>
      <c r="C47" t="s">
        <v>145</v>
      </c>
      <c r="D47" t="s">
        <v>14</v>
      </c>
      <c r="E47" t="s">
        <v>40</v>
      </c>
      <c r="F47">
        <v>24</v>
      </c>
      <c r="G47" t="s">
        <v>12</v>
      </c>
      <c r="H47">
        <v>0.22491297778830452</v>
      </c>
      <c r="I47">
        <v>30</v>
      </c>
      <c r="J47">
        <f t="shared" si="10"/>
        <v>2.5307623219768174E-2</v>
      </c>
      <c r="K47">
        <v>1175</v>
      </c>
      <c r="L47">
        <f t="shared" si="2"/>
        <v>1.175E-3</v>
      </c>
      <c r="M47">
        <f t="shared" si="9"/>
        <v>2.6427274890125778</v>
      </c>
      <c r="N47">
        <f t="shared" si="3"/>
        <v>104.42416761398212</v>
      </c>
    </row>
    <row r="48" spans="1:14" hidden="1" x14ac:dyDescent="0.45">
      <c r="A48" t="s">
        <v>34</v>
      </c>
      <c r="B48" t="s">
        <v>24</v>
      </c>
      <c r="C48" t="s">
        <v>145</v>
      </c>
      <c r="D48" t="s">
        <v>14</v>
      </c>
      <c r="E48" t="s">
        <v>40</v>
      </c>
      <c r="F48">
        <v>24</v>
      </c>
      <c r="G48" t="s">
        <v>12</v>
      </c>
      <c r="H48">
        <v>0.1920784102671807</v>
      </c>
      <c r="I48">
        <v>30</v>
      </c>
      <c r="J48">
        <f t="shared" si="10"/>
        <v>2.5307623219768174E-2</v>
      </c>
      <c r="K48">
        <v>1175</v>
      </c>
      <c r="L48">
        <f t="shared" si="2"/>
        <v>1.175E-3</v>
      </c>
      <c r="M48">
        <f t="shared" si="9"/>
        <v>2.256921320639373</v>
      </c>
      <c r="N48">
        <f t="shared" si="3"/>
        <v>89.179505362497139</v>
      </c>
    </row>
    <row r="49" spans="1:14" hidden="1" x14ac:dyDescent="0.45">
      <c r="A49" t="s">
        <v>34</v>
      </c>
      <c r="B49" t="s">
        <v>24</v>
      </c>
      <c r="C49" t="s">
        <v>145</v>
      </c>
      <c r="D49" t="s">
        <v>14</v>
      </c>
      <c r="E49" t="s">
        <v>40</v>
      </c>
      <c r="F49">
        <v>24</v>
      </c>
      <c r="G49" t="s">
        <v>12</v>
      </c>
      <c r="H49">
        <v>0.17594493447242227</v>
      </c>
      <c r="I49">
        <v>30</v>
      </c>
      <c r="J49">
        <f t="shared" si="10"/>
        <v>2.5307623219768174E-2</v>
      </c>
      <c r="K49">
        <v>1175</v>
      </c>
      <c r="L49">
        <f t="shared" si="2"/>
        <v>1.175E-3</v>
      </c>
      <c r="M49">
        <f t="shared" si="9"/>
        <v>2.0673529800509614</v>
      </c>
      <c r="N49">
        <f t="shared" si="3"/>
        <v>81.688942580594457</v>
      </c>
    </row>
    <row r="50" spans="1:14" hidden="1" x14ac:dyDescent="0.45">
      <c r="A50" t="s">
        <v>34</v>
      </c>
      <c r="B50" t="s">
        <v>25</v>
      </c>
      <c r="C50" t="s">
        <v>145</v>
      </c>
      <c r="D50" t="s">
        <v>14</v>
      </c>
      <c r="E50" t="s">
        <v>39</v>
      </c>
      <c r="F50">
        <v>24</v>
      </c>
      <c r="G50" t="s">
        <v>35</v>
      </c>
      <c r="H50">
        <v>1.1498591873240445</v>
      </c>
      <c r="I50">
        <v>75</v>
      </c>
      <c r="J50">
        <f t="shared" si="1"/>
        <v>75</v>
      </c>
      <c r="K50">
        <v>375</v>
      </c>
      <c r="L50">
        <f t="shared" si="2"/>
        <v>3.7500000000000001E-4</v>
      </c>
      <c r="M50">
        <f t="shared" ref="M50:M61" si="11">H50*375/100</f>
        <v>4.311971952465167</v>
      </c>
      <c r="N50">
        <f t="shared" si="3"/>
        <v>5.7492959366202225E-2</v>
      </c>
    </row>
    <row r="51" spans="1:14" hidden="1" x14ac:dyDescent="0.45">
      <c r="A51" t="s">
        <v>34</v>
      </c>
      <c r="B51" t="s">
        <v>25</v>
      </c>
      <c r="C51" t="s">
        <v>145</v>
      </c>
      <c r="D51" t="s">
        <v>14</v>
      </c>
      <c r="E51" t="s">
        <v>39</v>
      </c>
      <c r="F51">
        <v>24</v>
      </c>
      <c r="G51" t="s">
        <v>35</v>
      </c>
      <c r="H51">
        <v>1.3509375416706446</v>
      </c>
      <c r="I51">
        <v>75</v>
      </c>
      <c r="J51">
        <f t="shared" si="1"/>
        <v>75</v>
      </c>
      <c r="K51">
        <v>375</v>
      </c>
      <c r="L51">
        <f t="shared" si="2"/>
        <v>3.7500000000000001E-4</v>
      </c>
      <c r="M51">
        <f t="shared" si="11"/>
        <v>5.0660157812649178</v>
      </c>
      <c r="N51">
        <f t="shared" si="3"/>
        <v>6.7546877083532242E-2</v>
      </c>
    </row>
    <row r="52" spans="1:14" hidden="1" x14ac:dyDescent="0.45">
      <c r="A52" t="s">
        <v>34</v>
      </c>
      <c r="B52" t="s">
        <v>25</v>
      </c>
      <c r="C52" t="s">
        <v>145</v>
      </c>
      <c r="D52" t="s">
        <v>14</v>
      </c>
      <c r="E52" t="s">
        <v>39</v>
      </c>
      <c r="F52">
        <v>24</v>
      </c>
      <c r="G52" t="s">
        <v>35</v>
      </c>
      <c r="H52">
        <v>1.584826383768037</v>
      </c>
      <c r="I52">
        <v>75</v>
      </c>
      <c r="J52">
        <f t="shared" si="1"/>
        <v>75</v>
      </c>
      <c r="K52">
        <v>375</v>
      </c>
      <c r="L52">
        <f t="shared" si="2"/>
        <v>3.7500000000000001E-4</v>
      </c>
      <c r="M52">
        <f t="shared" si="11"/>
        <v>5.943098939130139</v>
      </c>
      <c r="N52">
        <f t="shared" si="3"/>
        <v>7.9241319188401854E-2</v>
      </c>
    </row>
    <row r="53" spans="1:14" hidden="1" x14ac:dyDescent="0.45">
      <c r="A53" t="s">
        <v>34</v>
      </c>
      <c r="B53" t="s">
        <v>25</v>
      </c>
      <c r="C53" t="s">
        <v>145</v>
      </c>
      <c r="D53" t="s">
        <v>14</v>
      </c>
      <c r="E53" t="s">
        <v>39</v>
      </c>
      <c r="F53">
        <v>24</v>
      </c>
      <c r="G53" t="s">
        <v>35</v>
      </c>
      <c r="H53">
        <v>1.4708800510955018</v>
      </c>
      <c r="I53">
        <v>75</v>
      </c>
      <c r="J53">
        <f t="shared" si="1"/>
        <v>75</v>
      </c>
      <c r="K53">
        <v>375</v>
      </c>
      <c r="L53">
        <f t="shared" si="2"/>
        <v>3.7500000000000001E-4</v>
      </c>
      <c r="M53">
        <f t="shared" si="11"/>
        <v>5.5158001916081325</v>
      </c>
      <c r="N53">
        <f t="shared" si="3"/>
        <v>7.3544002554775098E-2</v>
      </c>
    </row>
    <row r="54" spans="1:14" hidden="1" x14ac:dyDescent="0.45">
      <c r="A54" t="s">
        <v>34</v>
      </c>
      <c r="B54" t="s">
        <v>25</v>
      </c>
      <c r="C54" t="s">
        <v>145</v>
      </c>
      <c r="D54" t="s">
        <v>14</v>
      </c>
      <c r="E54" t="s">
        <v>39</v>
      </c>
      <c r="F54">
        <v>24</v>
      </c>
      <c r="G54" t="s">
        <v>36</v>
      </c>
      <c r="H54">
        <v>26.347967390102955</v>
      </c>
      <c r="I54">
        <v>235</v>
      </c>
      <c r="J54">
        <f t="shared" si="1"/>
        <v>235</v>
      </c>
      <c r="K54">
        <v>375</v>
      </c>
      <c r="L54">
        <f t="shared" si="2"/>
        <v>3.7500000000000001E-4</v>
      </c>
      <c r="M54">
        <f t="shared" si="11"/>
        <v>98.804877712886082</v>
      </c>
      <c r="N54">
        <f t="shared" si="3"/>
        <v>0.42044628813994078</v>
      </c>
    </row>
    <row r="55" spans="1:14" hidden="1" x14ac:dyDescent="0.45">
      <c r="A55" t="s">
        <v>34</v>
      </c>
      <c r="B55" t="s">
        <v>25</v>
      </c>
      <c r="C55" t="s">
        <v>145</v>
      </c>
      <c r="D55" t="s">
        <v>14</v>
      </c>
      <c r="E55" t="s">
        <v>39</v>
      </c>
      <c r="F55">
        <v>24</v>
      </c>
      <c r="G55" t="s">
        <v>36</v>
      </c>
      <c r="H55">
        <v>10.91261217106274</v>
      </c>
      <c r="I55">
        <v>235</v>
      </c>
      <c r="J55">
        <f t="shared" si="1"/>
        <v>235</v>
      </c>
      <c r="K55">
        <v>375</v>
      </c>
      <c r="L55">
        <f t="shared" si="2"/>
        <v>3.7500000000000001E-4</v>
      </c>
      <c r="M55">
        <f t="shared" si="11"/>
        <v>40.922295641485277</v>
      </c>
      <c r="N55">
        <f t="shared" si="3"/>
        <v>0.17413742826163947</v>
      </c>
    </row>
    <row r="56" spans="1:14" hidden="1" x14ac:dyDescent="0.45">
      <c r="A56" t="s">
        <v>34</v>
      </c>
      <c r="B56" t="s">
        <v>25</v>
      </c>
      <c r="C56" t="s">
        <v>145</v>
      </c>
      <c r="D56" t="s">
        <v>14</v>
      </c>
      <c r="E56" t="s">
        <v>39</v>
      </c>
      <c r="F56">
        <v>24</v>
      </c>
      <c r="G56" t="s">
        <v>36</v>
      </c>
      <c r="H56">
        <v>19.86408809984588</v>
      </c>
      <c r="I56">
        <v>235</v>
      </c>
      <c r="J56">
        <f t="shared" si="1"/>
        <v>235</v>
      </c>
      <c r="K56">
        <v>375</v>
      </c>
      <c r="L56">
        <f t="shared" si="2"/>
        <v>3.7500000000000001E-4</v>
      </c>
      <c r="M56">
        <f t="shared" si="11"/>
        <v>74.490330374422044</v>
      </c>
      <c r="N56">
        <f t="shared" si="3"/>
        <v>0.31698012925285979</v>
      </c>
    </row>
    <row r="57" spans="1:14" hidden="1" x14ac:dyDescent="0.45">
      <c r="A57" t="s">
        <v>34</v>
      </c>
      <c r="B57" t="s">
        <v>25</v>
      </c>
      <c r="C57" t="s">
        <v>145</v>
      </c>
      <c r="D57" t="s">
        <v>14</v>
      </c>
      <c r="E57" t="s">
        <v>39</v>
      </c>
      <c r="F57">
        <v>24</v>
      </c>
      <c r="G57" t="s">
        <v>36</v>
      </c>
      <c r="H57">
        <v>21.861575018034838</v>
      </c>
      <c r="I57">
        <v>235</v>
      </c>
      <c r="J57">
        <f t="shared" si="1"/>
        <v>235</v>
      </c>
      <c r="K57">
        <v>375</v>
      </c>
      <c r="L57">
        <f t="shared" si="2"/>
        <v>3.7500000000000001E-4</v>
      </c>
      <c r="M57">
        <f t="shared" si="11"/>
        <v>81.980906317630627</v>
      </c>
      <c r="N57">
        <f t="shared" si="3"/>
        <v>0.34885492050055583</v>
      </c>
    </row>
    <row r="58" spans="1:14" hidden="1" x14ac:dyDescent="0.45">
      <c r="A58" t="s">
        <v>34</v>
      </c>
      <c r="B58" t="s">
        <v>25</v>
      </c>
      <c r="C58" t="s">
        <v>145</v>
      </c>
      <c r="D58" t="s">
        <v>14</v>
      </c>
      <c r="E58" t="s">
        <v>39</v>
      </c>
      <c r="F58">
        <v>24</v>
      </c>
      <c r="G58" t="s">
        <v>12</v>
      </c>
      <c r="H58">
        <v>54.540049841594431</v>
      </c>
      <c r="I58">
        <v>30</v>
      </c>
      <c r="J58">
        <f t="shared" ref="J58:J61" si="12">(4/3)*PI()*(6.5^3)*0.000000001*22000</f>
        <v>2.5307623219768174E-2</v>
      </c>
      <c r="K58">
        <v>375</v>
      </c>
      <c r="L58">
        <f t="shared" si="2"/>
        <v>3.7500000000000001E-4</v>
      </c>
      <c r="M58">
        <f t="shared" si="11"/>
        <v>204.52518690597913</v>
      </c>
      <c r="N58">
        <f t="shared" si="3"/>
        <v>8081.5644017578607</v>
      </c>
    </row>
    <row r="59" spans="1:14" hidden="1" x14ac:dyDescent="0.45">
      <c r="A59" t="s">
        <v>34</v>
      </c>
      <c r="B59" t="s">
        <v>25</v>
      </c>
      <c r="C59" t="s">
        <v>145</v>
      </c>
      <c r="D59" t="s">
        <v>14</v>
      </c>
      <c r="E59" t="s">
        <v>39</v>
      </c>
      <c r="F59">
        <v>24</v>
      </c>
      <c r="G59" t="s">
        <v>12</v>
      </c>
      <c r="H59">
        <v>68.924844290209904</v>
      </c>
      <c r="I59">
        <v>30</v>
      </c>
      <c r="J59">
        <f t="shared" si="12"/>
        <v>2.5307623219768174E-2</v>
      </c>
      <c r="K59">
        <v>375</v>
      </c>
      <c r="L59">
        <f t="shared" si="2"/>
        <v>3.7500000000000001E-4</v>
      </c>
      <c r="M59">
        <f t="shared" si="11"/>
        <v>258.46816608828715</v>
      </c>
      <c r="N59">
        <f t="shared" si="3"/>
        <v>10213.0557201592</v>
      </c>
    </row>
    <row r="60" spans="1:14" hidden="1" x14ac:dyDescent="0.45">
      <c r="A60" t="s">
        <v>34</v>
      </c>
      <c r="B60" t="s">
        <v>25</v>
      </c>
      <c r="C60" t="s">
        <v>145</v>
      </c>
      <c r="D60" t="s">
        <v>14</v>
      </c>
      <c r="E60" t="s">
        <v>39</v>
      </c>
      <c r="F60">
        <v>24</v>
      </c>
      <c r="G60" t="s">
        <v>12</v>
      </c>
      <c r="H60">
        <v>91.180468955366152</v>
      </c>
      <c r="I60">
        <v>30</v>
      </c>
      <c r="J60">
        <f t="shared" si="12"/>
        <v>2.5307623219768174E-2</v>
      </c>
      <c r="K60">
        <v>375</v>
      </c>
      <c r="L60">
        <f t="shared" si="2"/>
        <v>3.7500000000000001E-4</v>
      </c>
      <c r="M60">
        <f t="shared" si="11"/>
        <v>341.92675858262305</v>
      </c>
      <c r="N60">
        <f t="shared" si="3"/>
        <v>13510.820657213626</v>
      </c>
    </row>
    <row r="61" spans="1:14" hidden="1" x14ac:dyDescent="0.45">
      <c r="A61" t="s">
        <v>34</v>
      </c>
      <c r="B61" t="s">
        <v>25</v>
      </c>
      <c r="C61" t="s">
        <v>145</v>
      </c>
      <c r="D61" t="s">
        <v>14</v>
      </c>
      <c r="E61" t="s">
        <v>39</v>
      </c>
      <c r="F61">
        <v>24</v>
      </c>
      <c r="G61" t="s">
        <v>12</v>
      </c>
      <c r="H61">
        <v>100.81189106992485</v>
      </c>
      <c r="I61">
        <v>30</v>
      </c>
      <c r="J61">
        <f t="shared" si="12"/>
        <v>2.5307623219768174E-2</v>
      </c>
      <c r="K61">
        <v>375</v>
      </c>
      <c r="L61">
        <f t="shared" si="2"/>
        <v>3.7500000000000001E-4</v>
      </c>
      <c r="M61">
        <f t="shared" si="11"/>
        <v>378.04459151221818</v>
      </c>
      <c r="N61">
        <f t="shared" si="3"/>
        <v>14937.972966853788</v>
      </c>
    </row>
    <row r="62" spans="1:14" x14ac:dyDescent="0.45">
      <c r="A62" t="s">
        <v>34</v>
      </c>
      <c r="B62" t="s">
        <v>25</v>
      </c>
      <c r="C62" t="s">
        <v>145</v>
      </c>
      <c r="D62" t="s">
        <v>14</v>
      </c>
      <c r="E62" t="s">
        <v>40</v>
      </c>
      <c r="F62">
        <v>24</v>
      </c>
      <c r="G62" t="s">
        <v>36</v>
      </c>
      <c r="H62">
        <v>5.8646170575840779</v>
      </c>
      <c r="I62">
        <v>235</v>
      </c>
      <c r="J62">
        <f t="shared" si="1"/>
        <v>235</v>
      </c>
      <c r="K62">
        <v>1175</v>
      </c>
      <c r="L62">
        <f t="shared" si="2"/>
        <v>1.175E-3</v>
      </c>
      <c r="M62">
        <f t="shared" ref="M62:M73" si="13">H62*1175/100</f>
        <v>68.909250426612914</v>
      </c>
      <c r="N62">
        <f t="shared" si="3"/>
        <v>0.29323085287920386</v>
      </c>
    </row>
    <row r="63" spans="1:14" x14ac:dyDescent="0.45">
      <c r="A63" t="s">
        <v>34</v>
      </c>
      <c r="B63" t="s">
        <v>25</v>
      </c>
      <c r="C63" t="s">
        <v>145</v>
      </c>
      <c r="D63" t="s">
        <v>14</v>
      </c>
      <c r="E63" t="s">
        <v>40</v>
      </c>
      <c r="F63">
        <v>24</v>
      </c>
      <c r="G63" t="s">
        <v>36</v>
      </c>
      <c r="H63">
        <v>6.4187138660937322</v>
      </c>
      <c r="I63">
        <v>235</v>
      </c>
      <c r="J63">
        <f t="shared" si="1"/>
        <v>235</v>
      </c>
      <c r="K63">
        <v>1175</v>
      </c>
      <c r="L63">
        <f t="shared" si="2"/>
        <v>1.175E-3</v>
      </c>
      <c r="M63">
        <f t="shared" si="13"/>
        <v>75.419887926601348</v>
      </c>
      <c r="N63">
        <f t="shared" si="3"/>
        <v>0.32093569330468658</v>
      </c>
    </row>
    <row r="64" spans="1:14" x14ac:dyDescent="0.45">
      <c r="A64" t="s">
        <v>34</v>
      </c>
      <c r="B64" t="s">
        <v>25</v>
      </c>
      <c r="C64" t="s">
        <v>145</v>
      </c>
      <c r="D64" t="s">
        <v>14</v>
      </c>
      <c r="E64" t="s">
        <v>40</v>
      </c>
      <c r="F64">
        <v>24</v>
      </c>
      <c r="G64" t="s">
        <v>36</v>
      </c>
      <c r="H64">
        <v>10.43159825986578</v>
      </c>
      <c r="I64">
        <v>235</v>
      </c>
      <c r="J64">
        <f t="shared" si="1"/>
        <v>235</v>
      </c>
      <c r="K64">
        <v>1175</v>
      </c>
      <c r="L64">
        <f t="shared" si="2"/>
        <v>1.175E-3</v>
      </c>
      <c r="M64">
        <f t="shared" si="13"/>
        <v>122.57127955342293</v>
      </c>
      <c r="N64">
        <f t="shared" si="3"/>
        <v>0.5215799129932891</v>
      </c>
    </row>
    <row r="65" spans="1:14" x14ac:dyDescent="0.45">
      <c r="A65" t="s">
        <v>34</v>
      </c>
      <c r="B65" t="s">
        <v>25</v>
      </c>
      <c r="C65" t="s">
        <v>145</v>
      </c>
      <c r="D65" t="s">
        <v>14</v>
      </c>
      <c r="E65" t="s">
        <v>40</v>
      </c>
      <c r="F65">
        <v>24</v>
      </c>
      <c r="G65" t="s">
        <v>36</v>
      </c>
      <c r="H65">
        <v>7.7448665514779025</v>
      </c>
      <c r="I65">
        <v>235</v>
      </c>
      <c r="J65">
        <f t="shared" si="1"/>
        <v>235</v>
      </c>
      <c r="K65">
        <v>1175</v>
      </c>
      <c r="L65">
        <f t="shared" si="2"/>
        <v>1.175E-3</v>
      </c>
      <c r="M65">
        <f t="shared" si="13"/>
        <v>91.002181979865369</v>
      </c>
      <c r="N65">
        <f t="shared" si="3"/>
        <v>0.38724332757389518</v>
      </c>
    </row>
    <row r="66" spans="1:14" hidden="1" x14ac:dyDescent="0.45">
      <c r="A66" t="s">
        <v>34</v>
      </c>
      <c r="B66" t="s">
        <v>25</v>
      </c>
      <c r="C66" t="s">
        <v>145</v>
      </c>
      <c r="D66" t="s">
        <v>14</v>
      </c>
      <c r="E66" t="s">
        <v>40</v>
      </c>
      <c r="F66">
        <v>24</v>
      </c>
      <c r="G66" t="s">
        <v>35</v>
      </c>
      <c r="H66">
        <v>1.5791034101395767</v>
      </c>
      <c r="I66">
        <v>75</v>
      </c>
      <c r="J66">
        <f t="shared" si="1"/>
        <v>75</v>
      </c>
      <c r="K66">
        <v>1175</v>
      </c>
      <c r="L66">
        <f t="shared" si="2"/>
        <v>1.175E-3</v>
      </c>
      <c r="M66">
        <f t="shared" si="13"/>
        <v>18.554465069140026</v>
      </c>
      <c r="N66">
        <f t="shared" si="3"/>
        <v>0.24739286758853368</v>
      </c>
    </row>
    <row r="67" spans="1:14" hidden="1" x14ac:dyDescent="0.45">
      <c r="A67" t="s">
        <v>34</v>
      </c>
      <c r="B67" t="s">
        <v>25</v>
      </c>
      <c r="C67" t="s">
        <v>145</v>
      </c>
      <c r="D67" t="s">
        <v>14</v>
      </c>
      <c r="E67" t="s">
        <v>40</v>
      </c>
      <c r="F67">
        <v>24</v>
      </c>
      <c r="G67" t="s">
        <v>35</v>
      </c>
      <c r="H67">
        <v>2.6888872756405076</v>
      </c>
      <c r="I67">
        <v>75</v>
      </c>
      <c r="J67">
        <f t="shared" ref="J67:J129" si="14">I67</f>
        <v>75</v>
      </c>
      <c r="K67">
        <v>1175</v>
      </c>
      <c r="L67">
        <f t="shared" ref="L67:L130" si="15">K67*0.000001</f>
        <v>1.175E-3</v>
      </c>
      <c r="M67">
        <f t="shared" si="13"/>
        <v>31.594425488775965</v>
      </c>
      <c r="N67">
        <f t="shared" ref="N67:N130" si="16">M67/J67</f>
        <v>0.42125900651701287</v>
      </c>
    </row>
    <row r="68" spans="1:14" hidden="1" x14ac:dyDescent="0.45">
      <c r="A68" t="s">
        <v>34</v>
      </c>
      <c r="B68" t="s">
        <v>25</v>
      </c>
      <c r="C68" t="s">
        <v>145</v>
      </c>
      <c r="D68" t="s">
        <v>14</v>
      </c>
      <c r="E68" t="s">
        <v>40</v>
      </c>
      <c r="F68">
        <v>24</v>
      </c>
      <c r="G68" t="s">
        <v>35</v>
      </c>
      <c r="H68">
        <v>1.6040614334717791</v>
      </c>
      <c r="I68">
        <v>75</v>
      </c>
      <c r="J68">
        <f t="shared" si="14"/>
        <v>75</v>
      </c>
      <c r="K68">
        <v>1175</v>
      </c>
      <c r="L68">
        <f t="shared" si="15"/>
        <v>1.175E-3</v>
      </c>
      <c r="M68">
        <f t="shared" si="13"/>
        <v>18.847721843293403</v>
      </c>
      <c r="N68">
        <f t="shared" si="16"/>
        <v>0.25130295791057872</v>
      </c>
    </row>
    <row r="69" spans="1:14" hidden="1" x14ac:dyDescent="0.45">
      <c r="A69" t="s">
        <v>34</v>
      </c>
      <c r="B69" t="s">
        <v>25</v>
      </c>
      <c r="C69" t="s">
        <v>145</v>
      </c>
      <c r="D69" t="s">
        <v>14</v>
      </c>
      <c r="E69" t="s">
        <v>40</v>
      </c>
      <c r="F69">
        <v>24</v>
      </c>
      <c r="G69" t="s">
        <v>35</v>
      </c>
      <c r="H69">
        <v>2.041149563523994</v>
      </c>
      <c r="I69">
        <v>75</v>
      </c>
      <c r="J69">
        <f t="shared" si="14"/>
        <v>75</v>
      </c>
      <c r="K69">
        <v>1175</v>
      </c>
      <c r="L69">
        <f t="shared" si="15"/>
        <v>1.175E-3</v>
      </c>
      <c r="M69">
        <f t="shared" si="13"/>
        <v>23.98350737140693</v>
      </c>
      <c r="N69">
        <f t="shared" si="16"/>
        <v>0.31978009828542575</v>
      </c>
    </row>
    <row r="70" spans="1:14" hidden="1" x14ac:dyDescent="0.45">
      <c r="A70" t="s">
        <v>34</v>
      </c>
      <c r="B70" t="s">
        <v>25</v>
      </c>
      <c r="C70" t="s">
        <v>145</v>
      </c>
      <c r="D70" t="s">
        <v>14</v>
      </c>
      <c r="E70" t="s">
        <v>40</v>
      </c>
      <c r="F70">
        <v>24</v>
      </c>
      <c r="G70" t="s">
        <v>12</v>
      </c>
      <c r="H70">
        <v>71.427805188684772</v>
      </c>
      <c r="I70">
        <v>30</v>
      </c>
      <c r="J70">
        <f t="shared" ref="J70:J73" si="17">(4/3)*PI()*(6.5^3)*0.000000001*22000</f>
        <v>2.5307623219768174E-2</v>
      </c>
      <c r="K70">
        <v>1175</v>
      </c>
      <c r="L70">
        <f t="shared" si="15"/>
        <v>1.175E-3</v>
      </c>
      <c r="M70">
        <f t="shared" si="13"/>
        <v>839.27671096704614</v>
      </c>
      <c r="N70">
        <f t="shared" si="16"/>
        <v>33163.000084159394</v>
      </c>
    </row>
    <row r="71" spans="1:14" hidden="1" x14ac:dyDescent="0.45">
      <c r="A71" t="s">
        <v>34</v>
      </c>
      <c r="B71" t="s">
        <v>25</v>
      </c>
      <c r="C71" t="s">
        <v>145</v>
      </c>
      <c r="D71" t="s">
        <v>14</v>
      </c>
      <c r="E71" t="s">
        <v>40</v>
      </c>
      <c r="F71">
        <v>24</v>
      </c>
      <c r="G71" t="s">
        <v>12</v>
      </c>
      <c r="H71">
        <v>92.546348998019823</v>
      </c>
      <c r="I71">
        <v>30</v>
      </c>
      <c r="J71">
        <f t="shared" si="17"/>
        <v>2.5307623219768174E-2</v>
      </c>
      <c r="K71">
        <v>1175</v>
      </c>
      <c r="L71">
        <f t="shared" si="15"/>
        <v>1.175E-3</v>
      </c>
      <c r="M71">
        <f t="shared" si="13"/>
        <v>1087.4196007267328</v>
      </c>
      <c r="N71">
        <f t="shared" si="16"/>
        <v>42968.065048373748</v>
      </c>
    </row>
    <row r="72" spans="1:14" hidden="1" x14ac:dyDescent="0.45">
      <c r="A72" t="s">
        <v>34</v>
      </c>
      <c r="B72" t="s">
        <v>25</v>
      </c>
      <c r="C72" t="s">
        <v>145</v>
      </c>
      <c r="D72" t="s">
        <v>14</v>
      </c>
      <c r="E72" t="s">
        <v>40</v>
      </c>
      <c r="F72">
        <v>24</v>
      </c>
      <c r="G72" t="s">
        <v>12</v>
      </c>
      <c r="H72">
        <v>108.25094031559705</v>
      </c>
      <c r="I72">
        <v>30</v>
      </c>
      <c r="J72">
        <f t="shared" si="17"/>
        <v>2.5307623219768174E-2</v>
      </c>
      <c r="K72">
        <v>1175</v>
      </c>
      <c r="L72">
        <f t="shared" si="15"/>
        <v>1.175E-3</v>
      </c>
      <c r="M72">
        <f t="shared" si="13"/>
        <v>1271.9485487082652</v>
      </c>
      <c r="N72">
        <f t="shared" si="16"/>
        <v>50259.502350846073</v>
      </c>
    </row>
    <row r="73" spans="1:14" hidden="1" x14ac:dyDescent="0.45">
      <c r="A73" t="s">
        <v>34</v>
      </c>
      <c r="B73" t="s">
        <v>25</v>
      </c>
      <c r="C73" t="s">
        <v>145</v>
      </c>
      <c r="D73" t="s">
        <v>14</v>
      </c>
      <c r="E73" t="s">
        <v>40</v>
      </c>
      <c r="F73">
        <v>24</v>
      </c>
      <c r="G73" t="s">
        <v>12</v>
      </c>
      <c r="H73">
        <v>89.401908079901034</v>
      </c>
      <c r="I73">
        <v>30</v>
      </c>
      <c r="J73">
        <f t="shared" si="17"/>
        <v>2.5307623219768174E-2</v>
      </c>
      <c r="K73">
        <v>1175</v>
      </c>
      <c r="L73">
        <f t="shared" si="15"/>
        <v>1.175E-3</v>
      </c>
      <c r="M73">
        <f t="shared" si="13"/>
        <v>1050.4724199388372</v>
      </c>
      <c r="N73">
        <f t="shared" si="16"/>
        <v>41508.142065205757</v>
      </c>
    </row>
    <row r="74" spans="1:14" hidden="1" x14ac:dyDescent="0.45">
      <c r="A74" t="s">
        <v>34</v>
      </c>
      <c r="B74" t="s">
        <v>33</v>
      </c>
      <c r="C74" t="s">
        <v>145</v>
      </c>
      <c r="D74" t="s">
        <v>14</v>
      </c>
      <c r="E74" t="s">
        <v>39</v>
      </c>
      <c r="F74">
        <v>24</v>
      </c>
      <c r="G74" t="s">
        <v>35</v>
      </c>
      <c r="H74">
        <v>2.2136814709566388</v>
      </c>
      <c r="I74">
        <v>75</v>
      </c>
      <c r="J74">
        <f t="shared" si="14"/>
        <v>75</v>
      </c>
      <c r="K74">
        <v>375</v>
      </c>
      <c r="L74">
        <f t="shared" si="15"/>
        <v>3.7500000000000001E-4</v>
      </c>
      <c r="M74">
        <f t="shared" ref="M74:M85" si="18">H74*375/100</f>
        <v>8.3013055160873961</v>
      </c>
      <c r="N74">
        <f t="shared" si="16"/>
        <v>0.11068407354783195</v>
      </c>
    </row>
    <row r="75" spans="1:14" hidden="1" x14ac:dyDescent="0.45">
      <c r="A75" t="s">
        <v>34</v>
      </c>
      <c r="B75" t="s">
        <v>33</v>
      </c>
      <c r="C75" t="s">
        <v>145</v>
      </c>
      <c r="D75" t="s">
        <v>14</v>
      </c>
      <c r="E75" t="s">
        <v>39</v>
      </c>
      <c r="F75">
        <v>24</v>
      </c>
      <c r="G75" t="s">
        <v>35</v>
      </c>
      <c r="H75">
        <v>2.6169931809286511</v>
      </c>
      <c r="I75">
        <v>75</v>
      </c>
      <c r="J75">
        <f t="shared" si="14"/>
        <v>75</v>
      </c>
      <c r="K75">
        <v>375</v>
      </c>
      <c r="L75">
        <f t="shared" si="15"/>
        <v>3.7500000000000001E-4</v>
      </c>
      <c r="M75">
        <f t="shared" si="18"/>
        <v>9.8137244284824412</v>
      </c>
      <c r="N75">
        <f t="shared" si="16"/>
        <v>0.13084965904643256</v>
      </c>
    </row>
    <row r="76" spans="1:14" hidden="1" x14ac:dyDescent="0.45">
      <c r="A76" t="s">
        <v>34</v>
      </c>
      <c r="B76" t="s">
        <v>33</v>
      </c>
      <c r="C76" t="s">
        <v>145</v>
      </c>
      <c r="D76" t="s">
        <v>14</v>
      </c>
      <c r="E76" t="s">
        <v>39</v>
      </c>
      <c r="F76">
        <v>24</v>
      </c>
      <c r="G76" t="s">
        <v>35</v>
      </c>
      <c r="H76">
        <v>4.5997966390238636</v>
      </c>
      <c r="I76">
        <v>75</v>
      </c>
      <c r="J76">
        <f t="shared" si="14"/>
        <v>75</v>
      </c>
      <c r="K76">
        <v>375</v>
      </c>
      <c r="L76">
        <f t="shared" si="15"/>
        <v>3.7500000000000001E-4</v>
      </c>
      <c r="M76">
        <f t="shared" si="18"/>
        <v>17.249237396339488</v>
      </c>
      <c r="N76">
        <f t="shared" si="16"/>
        <v>0.22998983195119319</v>
      </c>
    </row>
    <row r="77" spans="1:14" hidden="1" x14ac:dyDescent="0.45">
      <c r="A77" t="s">
        <v>34</v>
      </c>
      <c r="B77" t="s">
        <v>33</v>
      </c>
      <c r="C77" t="s">
        <v>145</v>
      </c>
      <c r="D77" t="s">
        <v>14</v>
      </c>
      <c r="E77" t="s">
        <v>39</v>
      </c>
      <c r="F77">
        <v>24</v>
      </c>
      <c r="G77" t="s">
        <v>35</v>
      </c>
      <c r="H77">
        <v>3.5430018308095534</v>
      </c>
      <c r="I77">
        <v>75</v>
      </c>
      <c r="J77">
        <f t="shared" si="14"/>
        <v>75</v>
      </c>
      <c r="K77">
        <v>375</v>
      </c>
      <c r="L77">
        <f t="shared" si="15"/>
        <v>3.7500000000000001E-4</v>
      </c>
      <c r="M77">
        <f t="shared" si="18"/>
        <v>13.286256865535824</v>
      </c>
      <c r="N77">
        <f t="shared" si="16"/>
        <v>0.17715009154047764</v>
      </c>
    </row>
    <row r="78" spans="1:14" hidden="1" x14ac:dyDescent="0.45">
      <c r="A78" t="s">
        <v>34</v>
      </c>
      <c r="B78" t="s">
        <v>33</v>
      </c>
      <c r="C78" t="s">
        <v>145</v>
      </c>
      <c r="D78" t="s">
        <v>14</v>
      </c>
      <c r="E78" t="s">
        <v>39</v>
      </c>
      <c r="F78">
        <v>24</v>
      </c>
      <c r="G78" t="s">
        <v>36</v>
      </c>
      <c r="H78">
        <v>12.275709496670425</v>
      </c>
      <c r="I78">
        <v>235</v>
      </c>
      <c r="J78">
        <f t="shared" si="14"/>
        <v>235</v>
      </c>
      <c r="K78">
        <v>375</v>
      </c>
      <c r="L78">
        <f t="shared" si="15"/>
        <v>3.7500000000000001E-4</v>
      </c>
      <c r="M78">
        <f t="shared" si="18"/>
        <v>46.033910612514092</v>
      </c>
      <c r="N78">
        <f t="shared" si="16"/>
        <v>0.19588898132984719</v>
      </c>
    </row>
    <row r="79" spans="1:14" hidden="1" x14ac:dyDescent="0.45">
      <c r="A79" t="s">
        <v>34</v>
      </c>
      <c r="B79" t="s">
        <v>33</v>
      </c>
      <c r="C79" t="s">
        <v>145</v>
      </c>
      <c r="D79" t="s">
        <v>14</v>
      </c>
      <c r="E79" t="s">
        <v>39</v>
      </c>
      <c r="F79">
        <v>24</v>
      </c>
      <c r="G79" t="s">
        <v>36</v>
      </c>
      <c r="H79">
        <v>81.280128612520144</v>
      </c>
      <c r="I79">
        <v>235</v>
      </c>
      <c r="J79">
        <f t="shared" si="14"/>
        <v>235</v>
      </c>
      <c r="K79">
        <v>375</v>
      </c>
      <c r="L79">
        <f t="shared" si="15"/>
        <v>3.7500000000000001E-4</v>
      </c>
      <c r="M79">
        <f t="shared" si="18"/>
        <v>304.80048229695052</v>
      </c>
      <c r="N79">
        <f t="shared" si="16"/>
        <v>1.2970233289231936</v>
      </c>
    </row>
    <row r="80" spans="1:14" hidden="1" x14ac:dyDescent="0.45">
      <c r="A80" t="s">
        <v>34</v>
      </c>
      <c r="B80" t="s">
        <v>33</v>
      </c>
      <c r="C80" t="s">
        <v>145</v>
      </c>
      <c r="D80" t="s">
        <v>14</v>
      </c>
      <c r="E80" t="s">
        <v>39</v>
      </c>
      <c r="F80">
        <v>24</v>
      </c>
      <c r="G80" t="s">
        <v>36</v>
      </c>
      <c r="H80">
        <v>28.119215535854053</v>
      </c>
      <c r="I80">
        <v>235</v>
      </c>
      <c r="J80">
        <f t="shared" si="14"/>
        <v>235</v>
      </c>
      <c r="K80">
        <v>375</v>
      </c>
      <c r="L80">
        <f t="shared" si="15"/>
        <v>3.7500000000000001E-4</v>
      </c>
      <c r="M80">
        <f t="shared" si="18"/>
        <v>105.4470582594527</v>
      </c>
      <c r="N80">
        <f t="shared" si="16"/>
        <v>0.44871088621043703</v>
      </c>
    </row>
    <row r="81" spans="1:14" hidden="1" x14ac:dyDescent="0.45">
      <c r="A81" t="s">
        <v>34</v>
      </c>
      <c r="B81" t="s">
        <v>33</v>
      </c>
      <c r="C81" t="s">
        <v>145</v>
      </c>
      <c r="D81" t="s">
        <v>14</v>
      </c>
      <c r="E81" t="s">
        <v>39</v>
      </c>
      <c r="F81">
        <v>24</v>
      </c>
      <c r="G81" t="s">
        <v>36</v>
      </c>
      <c r="H81">
        <v>15.405389554555308</v>
      </c>
      <c r="I81">
        <v>235</v>
      </c>
      <c r="J81">
        <f t="shared" si="14"/>
        <v>235</v>
      </c>
      <c r="K81">
        <v>375</v>
      </c>
      <c r="L81">
        <f t="shared" si="15"/>
        <v>3.7500000000000001E-4</v>
      </c>
      <c r="M81">
        <f t="shared" si="18"/>
        <v>57.770210829582403</v>
      </c>
      <c r="N81">
        <f t="shared" si="16"/>
        <v>0.2458306843812017</v>
      </c>
    </row>
    <row r="82" spans="1:14" hidden="1" x14ac:dyDescent="0.45">
      <c r="A82" t="s">
        <v>34</v>
      </c>
      <c r="B82" t="s">
        <v>33</v>
      </c>
      <c r="C82" t="s">
        <v>145</v>
      </c>
      <c r="D82" t="s">
        <v>14</v>
      </c>
      <c r="E82" t="s">
        <v>39</v>
      </c>
      <c r="F82">
        <v>24</v>
      </c>
      <c r="G82" t="s">
        <v>12</v>
      </c>
      <c r="H82">
        <v>48.037728371217561</v>
      </c>
      <c r="I82">
        <v>30</v>
      </c>
      <c r="J82">
        <f t="shared" ref="J82:J85" si="19">(4/3)*PI()*(6.5^3)*0.000000001*22000</f>
        <v>2.5307623219768174E-2</v>
      </c>
      <c r="K82">
        <v>375</v>
      </c>
      <c r="L82">
        <f t="shared" si="15"/>
        <v>3.7500000000000001E-4</v>
      </c>
      <c r="M82">
        <f t="shared" si="18"/>
        <v>180.14148139206588</v>
      </c>
      <c r="N82">
        <f t="shared" si="16"/>
        <v>7118.0718879738415</v>
      </c>
    </row>
    <row r="83" spans="1:14" hidden="1" x14ac:dyDescent="0.45">
      <c r="A83" t="s">
        <v>34</v>
      </c>
      <c r="B83" t="s">
        <v>33</v>
      </c>
      <c r="C83" t="s">
        <v>145</v>
      </c>
      <c r="D83" t="s">
        <v>14</v>
      </c>
      <c r="E83" t="s">
        <v>39</v>
      </c>
      <c r="F83">
        <v>24</v>
      </c>
      <c r="G83" t="s">
        <v>12</v>
      </c>
      <c r="H83">
        <v>66.022872622402801</v>
      </c>
      <c r="I83">
        <v>30</v>
      </c>
      <c r="J83">
        <f t="shared" si="19"/>
        <v>2.5307623219768174E-2</v>
      </c>
      <c r="K83">
        <v>375</v>
      </c>
      <c r="L83">
        <f t="shared" si="15"/>
        <v>3.7500000000000001E-4</v>
      </c>
      <c r="M83">
        <f t="shared" si="18"/>
        <v>247.5857723340105</v>
      </c>
      <c r="N83">
        <f t="shared" si="16"/>
        <v>9783.0511456570694</v>
      </c>
    </row>
    <row r="84" spans="1:14" hidden="1" x14ac:dyDescent="0.45">
      <c r="A84" t="s">
        <v>34</v>
      </c>
      <c r="B84" t="s">
        <v>33</v>
      </c>
      <c r="C84" t="s">
        <v>145</v>
      </c>
      <c r="D84" t="s">
        <v>14</v>
      </c>
      <c r="E84" t="s">
        <v>39</v>
      </c>
      <c r="F84">
        <v>24</v>
      </c>
      <c r="G84" t="s">
        <v>12</v>
      </c>
      <c r="H84">
        <v>68.274657057669813</v>
      </c>
      <c r="I84">
        <v>30</v>
      </c>
      <c r="J84">
        <f t="shared" si="19"/>
        <v>2.5307623219768174E-2</v>
      </c>
      <c r="K84">
        <v>375</v>
      </c>
      <c r="L84">
        <f t="shared" si="15"/>
        <v>3.7500000000000001E-4</v>
      </c>
      <c r="M84">
        <f t="shared" si="18"/>
        <v>256.02996396626179</v>
      </c>
      <c r="N84">
        <f t="shared" si="16"/>
        <v>10116.713124062668</v>
      </c>
    </row>
    <row r="85" spans="1:14" hidden="1" x14ac:dyDescent="0.45">
      <c r="A85" t="s">
        <v>34</v>
      </c>
      <c r="B85" t="s">
        <v>33</v>
      </c>
      <c r="C85" t="s">
        <v>145</v>
      </c>
      <c r="D85" t="s">
        <v>14</v>
      </c>
      <c r="E85" t="s">
        <v>39</v>
      </c>
      <c r="F85">
        <v>24</v>
      </c>
      <c r="G85" t="s">
        <v>12</v>
      </c>
      <c r="H85">
        <v>67.610825627391208</v>
      </c>
      <c r="I85">
        <v>30</v>
      </c>
      <c r="J85">
        <f t="shared" si="19"/>
        <v>2.5307623219768174E-2</v>
      </c>
      <c r="K85">
        <v>375</v>
      </c>
      <c r="L85">
        <f t="shared" si="15"/>
        <v>3.7500000000000001E-4</v>
      </c>
      <c r="M85">
        <f t="shared" si="18"/>
        <v>253.54059610271702</v>
      </c>
      <c r="N85">
        <f t="shared" si="16"/>
        <v>10018.348775821531</v>
      </c>
    </row>
    <row r="86" spans="1:14" x14ac:dyDescent="0.45">
      <c r="A86" t="s">
        <v>34</v>
      </c>
      <c r="B86" t="s">
        <v>33</v>
      </c>
      <c r="C86" t="s">
        <v>145</v>
      </c>
      <c r="D86" t="s">
        <v>14</v>
      </c>
      <c r="E86" t="s">
        <v>40</v>
      </c>
      <c r="F86">
        <v>24</v>
      </c>
      <c r="G86" t="s">
        <v>36</v>
      </c>
      <c r="H86">
        <v>7.2623135523642022</v>
      </c>
      <c r="I86">
        <v>235</v>
      </c>
      <c r="J86">
        <f t="shared" si="14"/>
        <v>235</v>
      </c>
      <c r="K86">
        <v>1175</v>
      </c>
      <c r="L86">
        <f t="shared" si="15"/>
        <v>1.175E-3</v>
      </c>
      <c r="M86">
        <f t="shared" ref="M86:M97" si="20">H86*1175/100</f>
        <v>85.332184240279389</v>
      </c>
      <c r="N86">
        <f t="shared" si="16"/>
        <v>0.36311567761821018</v>
      </c>
    </row>
    <row r="87" spans="1:14" x14ac:dyDescent="0.45">
      <c r="A87" t="s">
        <v>34</v>
      </c>
      <c r="B87" t="s">
        <v>33</v>
      </c>
      <c r="C87" t="s">
        <v>145</v>
      </c>
      <c r="D87" t="s">
        <v>14</v>
      </c>
      <c r="E87" t="s">
        <v>40</v>
      </c>
      <c r="F87">
        <v>24</v>
      </c>
      <c r="G87" t="s">
        <v>36</v>
      </c>
      <c r="H87">
        <v>8.0762192941542601</v>
      </c>
      <c r="I87">
        <v>235</v>
      </c>
      <c r="J87">
        <f t="shared" si="14"/>
        <v>235</v>
      </c>
      <c r="K87">
        <v>1175</v>
      </c>
      <c r="L87">
        <f t="shared" si="15"/>
        <v>1.175E-3</v>
      </c>
      <c r="M87">
        <f t="shared" si="20"/>
        <v>94.895576706312553</v>
      </c>
      <c r="N87">
        <f t="shared" si="16"/>
        <v>0.40381096470771299</v>
      </c>
    </row>
    <row r="88" spans="1:14" x14ac:dyDescent="0.45">
      <c r="A88" t="s">
        <v>34</v>
      </c>
      <c r="B88" t="s">
        <v>33</v>
      </c>
      <c r="C88" t="s">
        <v>145</v>
      </c>
      <c r="D88" t="s">
        <v>14</v>
      </c>
      <c r="E88" t="s">
        <v>40</v>
      </c>
      <c r="F88">
        <v>24</v>
      </c>
      <c r="G88" t="s">
        <v>36</v>
      </c>
      <c r="H88">
        <v>8.4807316357434672</v>
      </c>
      <c r="I88">
        <v>235</v>
      </c>
      <c r="J88">
        <f t="shared" si="14"/>
        <v>235</v>
      </c>
      <c r="K88">
        <v>1175</v>
      </c>
      <c r="L88">
        <f t="shared" si="15"/>
        <v>1.175E-3</v>
      </c>
      <c r="M88">
        <f t="shared" si="20"/>
        <v>99.648596719985747</v>
      </c>
      <c r="N88">
        <f t="shared" si="16"/>
        <v>0.42403658178717341</v>
      </c>
    </row>
    <row r="89" spans="1:14" x14ac:dyDescent="0.45">
      <c r="A89" t="s">
        <v>34</v>
      </c>
      <c r="B89" t="s">
        <v>33</v>
      </c>
      <c r="C89" t="s">
        <v>145</v>
      </c>
      <c r="D89" t="s">
        <v>14</v>
      </c>
      <c r="E89" t="s">
        <v>40</v>
      </c>
      <c r="F89">
        <v>24</v>
      </c>
      <c r="G89" t="s">
        <v>36</v>
      </c>
      <c r="H89">
        <v>8.9139252227429502</v>
      </c>
      <c r="I89">
        <v>235</v>
      </c>
      <c r="J89">
        <f t="shared" si="14"/>
        <v>235</v>
      </c>
      <c r="K89">
        <v>1175</v>
      </c>
      <c r="L89">
        <f t="shared" si="15"/>
        <v>1.175E-3</v>
      </c>
      <c r="M89">
        <f t="shared" si="20"/>
        <v>104.73862136722965</v>
      </c>
      <c r="N89">
        <f t="shared" si="16"/>
        <v>0.44569626113714744</v>
      </c>
    </row>
    <row r="90" spans="1:14" hidden="1" x14ac:dyDescent="0.45">
      <c r="A90" t="s">
        <v>34</v>
      </c>
      <c r="B90" t="s">
        <v>33</v>
      </c>
      <c r="C90" t="s">
        <v>145</v>
      </c>
      <c r="D90" t="s">
        <v>14</v>
      </c>
      <c r="E90" t="s">
        <v>40</v>
      </c>
      <c r="F90">
        <v>24</v>
      </c>
      <c r="G90" t="s">
        <v>35</v>
      </c>
      <c r="H90">
        <v>1.9240896797485092</v>
      </c>
      <c r="I90">
        <v>75</v>
      </c>
      <c r="J90">
        <f t="shared" si="14"/>
        <v>75</v>
      </c>
      <c r="K90">
        <v>1175</v>
      </c>
      <c r="L90">
        <f t="shared" si="15"/>
        <v>1.175E-3</v>
      </c>
      <c r="M90">
        <f t="shared" si="20"/>
        <v>22.608053737044983</v>
      </c>
      <c r="N90">
        <f t="shared" si="16"/>
        <v>0.30144071649393311</v>
      </c>
    </row>
    <row r="91" spans="1:14" hidden="1" x14ac:dyDescent="0.45">
      <c r="A91" t="s">
        <v>34</v>
      </c>
      <c r="B91" t="s">
        <v>33</v>
      </c>
      <c r="C91" t="s">
        <v>145</v>
      </c>
      <c r="D91" t="s">
        <v>14</v>
      </c>
      <c r="E91" t="s">
        <v>40</v>
      </c>
      <c r="F91">
        <v>24</v>
      </c>
      <c r="G91" t="s">
        <v>35</v>
      </c>
      <c r="H91">
        <v>1.3640406013240263</v>
      </c>
      <c r="I91">
        <v>75</v>
      </c>
      <c r="J91">
        <f t="shared" si="14"/>
        <v>75</v>
      </c>
      <c r="K91">
        <v>1175</v>
      </c>
      <c r="L91">
        <f t="shared" si="15"/>
        <v>1.175E-3</v>
      </c>
      <c r="M91">
        <f t="shared" si="20"/>
        <v>16.02747706555731</v>
      </c>
      <c r="N91">
        <f t="shared" si="16"/>
        <v>0.21369969420743079</v>
      </c>
    </row>
    <row r="92" spans="1:14" hidden="1" x14ac:dyDescent="0.45">
      <c r="A92" t="s">
        <v>34</v>
      </c>
      <c r="B92" t="s">
        <v>33</v>
      </c>
      <c r="C92" t="s">
        <v>145</v>
      </c>
      <c r="D92" t="s">
        <v>14</v>
      </c>
      <c r="E92" t="s">
        <v>40</v>
      </c>
      <c r="F92">
        <v>24</v>
      </c>
      <c r="G92" t="s">
        <v>35</v>
      </c>
      <c r="H92">
        <v>3.1674725122400389</v>
      </c>
      <c r="I92">
        <v>75</v>
      </c>
      <c r="J92">
        <f t="shared" si="14"/>
        <v>75</v>
      </c>
      <c r="K92">
        <v>1175</v>
      </c>
      <c r="L92">
        <f t="shared" si="15"/>
        <v>1.175E-3</v>
      </c>
      <c r="M92">
        <f t="shared" si="20"/>
        <v>37.217802018820457</v>
      </c>
      <c r="N92">
        <f t="shared" si="16"/>
        <v>0.49623736025093945</v>
      </c>
    </row>
    <row r="93" spans="1:14" hidden="1" x14ac:dyDescent="0.45">
      <c r="A93" t="s">
        <v>34</v>
      </c>
      <c r="B93" t="s">
        <v>33</v>
      </c>
      <c r="C93" t="s">
        <v>145</v>
      </c>
      <c r="D93" t="s">
        <v>14</v>
      </c>
      <c r="E93" t="s">
        <v>40</v>
      </c>
      <c r="F93">
        <v>24</v>
      </c>
      <c r="G93" t="s">
        <v>35</v>
      </c>
      <c r="H93">
        <v>1.8620711849679026</v>
      </c>
      <c r="I93">
        <v>75</v>
      </c>
      <c r="J93">
        <f t="shared" si="14"/>
        <v>75</v>
      </c>
      <c r="K93">
        <v>1175</v>
      </c>
      <c r="L93">
        <f t="shared" si="15"/>
        <v>1.175E-3</v>
      </c>
      <c r="M93">
        <f t="shared" si="20"/>
        <v>21.879336423372855</v>
      </c>
      <c r="N93">
        <f t="shared" si="16"/>
        <v>0.29172448564497139</v>
      </c>
    </row>
    <row r="94" spans="1:14" hidden="1" x14ac:dyDescent="0.45">
      <c r="A94" t="s">
        <v>34</v>
      </c>
      <c r="B94" t="s">
        <v>33</v>
      </c>
      <c r="C94" t="s">
        <v>145</v>
      </c>
      <c r="D94" t="s">
        <v>14</v>
      </c>
      <c r="E94" t="s">
        <v>40</v>
      </c>
      <c r="F94">
        <v>24</v>
      </c>
      <c r="G94" t="s">
        <v>12</v>
      </c>
      <c r="H94">
        <v>50.658365903166214</v>
      </c>
      <c r="I94">
        <v>30</v>
      </c>
      <c r="J94">
        <f t="shared" ref="J94:J97" si="21">(4/3)*PI()*(6.5^3)*0.000000001*22000</f>
        <v>2.5307623219768174E-2</v>
      </c>
      <c r="K94">
        <v>1175</v>
      </c>
      <c r="L94">
        <f t="shared" si="15"/>
        <v>1.175E-3</v>
      </c>
      <c r="M94">
        <f t="shared" si="20"/>
        <v>595.23579936220301</v>
      </c>
      <c r="N94">
        <f t="shared" si="16"/>
        <v>23520.019805623437</v>
      </c>
    </row>
    <row r="95" spans="1:14" hidden="1" x14ac:dyDescent="0.45">
      <c r="A95" t="s">
        <v>34</v>
      </c>
      <c r="B95" t="s">
        <v>33</v>
      </c>
      <c r="C95" t="s">
        <v>145</v>
      </c>
      <c r="D95" t="s">
        <v>14</v>
      </c>
      <c r="E95" t="s">
        <v>40</v>
      </c>
      <c r="F95">
        <v>24</v>
      </c>
      <c r="G95" t="s">
        <v>12</v>
      </c>
      <c r="H95">
        <v>106.037276704617</v>
      </c>
      <c r="I95">
        <v>30</v>
      </c>
      <c r="J95">
        <f t="shared" si="21"/>
        <v>2.5307623219768174E-2</v>
      </c>
      <c r="K95">
        <v>1175</v>
      </c>
      <c r="L95">
        <f t="shared" si="15"/>
        <v>1.175E-3</v>
      </c>
      <c r="M95">
        <f t="shared" si="20"/>
        <v>1245.9380012792496</v>
      </c>
      <c r="N95">
        <f t="shared" si="16"/>
        <v>49231.727154291926</v>
      </c>
    </row>
    <row r="96" spans="1:14" hidden="1" x14ac:dyDescent="0.45">
      <c r="A96" t="s">
        <v>34</v>
      </c>
      <c r="B96" t="s">
        <v>33</v>
      </c>
      <c r="C96" t="s">
        <v>145</v>
      </c>
      <c r="D96" t="s">
        <v>14</v>
      </c>
      <c r="E96" t="s">
        <v>40</v>
      </c>
      <c r="F96">
        <v>24</v>
      </c>
      <c r="G96" t="s">
        <v>12</v>
      </c>
      <c r="H96">
        <v>104.38094665179827</v>
      </c>
      <c r="I96">
        <v>30</v>
      </c>
      <c r="J96">
        <f t="shared" si="21"/>
        <v>2.5307623219768174E-2</v>
      </c>
      <c r="K96">
        <v>1175</v>
      </c>
      <c r="L96">
        <f t="shared" si="15"/>
        <v>1.175E-3</v>
      </c>
      <c r="M96">
        <f t="shared" si="20"/>
        <v>1226.4761231586297</v>
      </c>
      <c r="N96">
        <f t="shared" si="16"/>
        <v>48462.714673285096</v>
      </c>
    </row>
    <row r="97" spans="1:14" hidden="1" x14ac:dyDescent="0.45">
      <c r="A97" t="s">
        <v>34</v>
      </c>
      <c r="B97" t="s">
        <v>33</v>
      </c>
      <c r="C97" t="s">
        <v>145</v>
      </c>
      <c r="D97" t="s">
        <v>14</v>
      </c>
      <c r="E97" t="s">
        <v>40</v>
      </c>
      <c r="F97">
        <v>24</v>
      </c>
      <c r="G97" t="s">
        <v>12</v>
      </c>
      <c r="H97">
        <v>97.872547057133161</v>
      </c>
      <c r="I97">
        <v>30</v>
      </c>
      <c r="J97">
        <f t="shared" si="21"/>
        <v>2.5307623219768174E-2</v>
      </c>
      <c r="K97">
        <v>1175</v>
      </c>
      <c r="L97">
        <f t="shared" si="15"/>
        <v>1.175E-3</v>
      </c>
      <c r="M97">
        <f t="shared" si="20"/>
        <v>1150.0024279213146</v>
      </c>
      <c r="N97">
        <f t="shared" si="16"/>
        <v>45440.949469448009</v>
      </c>
    </row>
    <row r="98" spans="1:14" hidden="1" x14ac:dyDescent="0.45">
      <c r="A98" t="s">
        <v>34</v>
      </c>
      <c r="B98" t="s">
        <v>29</v>
      </c>
      <c r="C98" t="s">
        <v>145</v>
      </c>
      <c r="D98" t="s">
        <v>14</v>
      </c>
      <c r="E98" t="s">
        <v>39</v>
      </c>
      <c r="F98">
        <v>24</v>
      </c>
      <c r="G98" t="s">
        <v>35</v>
      </c>
      <c r="H98">
        <v>86.899162293236671</v>
      </c>
      <c r="I98">
        <v>75</v>
      </c>
      <c r="J98">
        <f t="shared" si="14"/>
        <v>75</v>
      </c>
      <c r="K98">
        <v>375</v>
      </c>
      <c r="L98">
        <f t="shared" si="15"/>
        <v>3.7500000000000001E-4</v>
      </c>
      <c r="M98">
        <f t="shared" ref="M98:M109" si="22">H98*375/100</f>
        <v>325.87185859963751</v>
      </c>
      <c r="N98">
        <f t="shared" si="16"/>
        <v>4.344958114661833</v>
      </c>
    </row>
    <row r="99" spans="1:14" hidden="1" x14ac:dyDescent="0.45">
      <c r="A99" t="s">
        <v>34</v>
      </c>
      <c r="B99" t="s">
        <v>29</v>
      </c>
      <c r="C99" t="s">
        <v>145</v>
      </c>
      <c r="D99" t="s">
        <v>14</v>
      </c>
      <c r="E99" t="s">
        <v>39</v>
      </c>
      <c r="F99">
        <v>24</v>
      </c>
      <c r="G99" t="s">
        <v>35</v>
      </c>
      <c r="H99">
        <v>81.277463930581391</v>
      </c>
      <c r="I99">
        <v>75</v>
      </c>
      <c r="J99">
        <f t="shared" si="14"/>
        <v>75</v>
      </c>
      <c r="K99">
        <v>375</v>
      </c>
      <c r="L99">
        <f t="shared" si="15"/>
        <v>3.7500000000000001E-4</v>
      </c>
      <c r="M99">
        <f t="shared" si="22"/>
        <v>304.7904897396802</v>
      </c>
      <c r="N99">
        <f t="shared" si="16"/>
        <v>4.0638731965290695</v>
      </c>
    </row>
    <row r="100" spans="1:14" hidden="1" x14ac:dyDescent="0.45">
      <c r="A100" t="s">
        <v>34</v>
      </c>
      <c r="B100" t="s">
        <v>29</v>
      </c>
      <c r="C100" t="s">
        <v>145</v>
      </c>
      <c r="D100" t="s">
        <v>14</v>
      </c>
      <c r="E100" t="s">
        <v>39</v>
      </c>
      <c r="F100">
        <v>24</v>
      </c>
      <c r="G100" t="s">
        <v>35</v>
      </c>
      <c r="H100">
        <v>69.306593922112867</v>
      </c>
      <c r="I100">
        <v>75</v>
      </c>
      <c r="J100">
        <f t="shared" si="14"/>
        <v>75</v>
      </c>
      <c r="K100">
        <v>375</v>
      </c>
      <c r="L100">
        <f t="shared" si="15"/>
        <v>3.7500000000000001E-4</v>
      </c>
      <c r="M100">
        <f t="shared" si="22"/>
        <v>259.89972720792326</v>
      </c>
      <c r="N100">
        <f t="shared" si="16"/>
        <v>3.4653296961056435</v>
      </c>
    </row>
    <row r="101" spans="1:14" hidden="1" x14ac:dyDescent="0.45">
      <c r="A101" t="s">
        <v>34</v>
      </c>
      <c r="B101" t="s">
        <v>29</v>
      </c>
      <c r="C101" t="s">
        <v>145</v>
      </c>
      <c r="D101" t="s">
        <v>14</v>
      </c>
      <c r="E101" t="s">
        <v>39</v>
      </c>
      <c r="F101">
        <v>24</v>
      </c>
      <c r="G101" t="s">
        <v>35</v>
      </c>
      <c r="H101">
        <v>72.424662860614745</v>
      </c>
      <c r="I101">
        <v>75</v>
      </c>
      <c r="J101">
        <f t="shared" si="14"/>
        <v>75</v>
      </c>
      <c r="K101">
        <v>375</v>
      </c>
      <c r="L101">
        <f t="shared" si="15"/>
        <v>3.7500000000000001E-4</v>
      </c>
      <c r="M101">
        <f t="shared" si="22"/>
        <v>271.5924857273053</v>
      </c>
      <c r="N101">
        <f t="shared" si="16"/>
        <v>3.6212331430307372</v>
      </c>
    </row>
    <row r="102" spans="1:14" hidden="1" x14ac:dyDescent="0.45">
      <c r="A102" t="s">
        <v>34</v>
      </c>
      <c r="B102" t="s">
        <v>29</v>
      </c>
      <c r="C102" t="s">
        <v>145</v>
      </c>
      <c r="D102" t="s">
        <v>14</v>
      </c>
      <c r="E102" t="s">
        <v>39</v>
      </c>
      <c r="F102">
        <v>24</v>
      </c>
      <c r="G102" t="s">
        <v>36</v>
      </c>
      <c r="H102">
        <v>23.255235964130357</v>
      </c>
      <c r="I102">
        <v>235</v>
      </c>
      <c r="J102">
        <f t="shared" si="14"/>
        <v>235</v>
      </c>
      <c r="K102">
        <v>375</v>
      </c>
      <c r="L102">
        <f t="shared" si="15"/>
        <v>3.7500000000000001E-4</v>
      </c>
      <c r="M102">
        <f t="shared" si="22"/>
        <v>87.20713486548884</v>
      </c>
      <c r="N102">
        <f t="shared" si="16"/>
        <v>0.37109419091697377</v>
      </c>
    </row>
    <row r="103" spans="1:14" hidden="1" x14ac:dyDescent="0.45">
      <c r="A103" t="s">
        <v>34</v>
      </c>
      <c r="B103" t="s">
        <v>29</v>
      </c>
      <c r="C103" t="s">
        <v>145</v>
      </c>
      <c r="D103" t="s">
        <v>14</v>
      </c>
      <c r="E103" t="s">
        <v>39</v>
      </c>
      <c r="F103">
        <v>24</v>
      </c>
      <c r="G103" t="s">
        <v>36</v>
      </c>
      <c r="H103">
        <v>19.892355098381003</v>
      </c>
      <c r="I103">
        <v>235</v>
      </c>
      <c r="J103">
        <f t="shared" si="14"/>
        <v>235</v>
      </c>
      <c r="K103">
        <v>375</v>
      </c>
      <c r="L103">
        <f t="shared" si="15"/>
        <v>3.7500000000000001E-4</v>
      </c>
      <c r="M103">
        <f t="shared" si="22"/>
        <v>74.596331618928758</v>
      </c>
      <c r="N103">
        <f t="shared" si="16"/>
        <v>0.31743119837842027</v>
      </c>
    </row>
    <row r="104" spans="1:14" hidden="1" x14ac:dyDescent="0.45">
      <c r="A104" t="s">
        <v>34</v>
      </c>
      <c r="B104" t="s">
        <v>29</v>
      </c>
      <c r="C104" t="s">
        <v>145</v>
      </c>
      <c r="D104" t="s">
        <v>14</v>
      </c>
      <c r="E104" t="s">
        <v>39</v>
      </c>
      <c r="F104">
        <v>24</v>
      </c>
      <c r="G104" t="s">
        <v>36</v>
      </c>
      <c r="H104">
        <v>21.217682581633738</v>
      </c>
      <c r="I104">
        <v>235</v>
      </c>
      <c r="J104">
        <f t="shared" si="14"/>
        <v>235</v>
      </c>
      <c r="K104">
        <v>375</v>
      </c>
      <c r="L104">
        <f t="shared" si="15"/>
        <v>3.7500000000000001E-4</v>
      </c>
      <c r="M104">
        <f t="shared" si="22"/>
        <v>79.566309681126526</v>
      </c>
      <c r="N104">
        <f t="shared" si="16"/>
        <v>0.3385800411962831</v>
      </c>
    </row>
    <row r="105" spans="1:14" hidden="1" x14ac:dyDescent="0.45">
      <c r="A105" t="s">
        <v>34</v>
      </c>
      <c r="B105" t="s">
        <v>29</v>
      </c>
      <c r="C105" t="s">
        <v>145</v>
      </c>
      <c r="D105" t="s">
        <v>14</v>
      </c>
      <c r="E105" t="s">
        <v>39</v>
      </c>
      <c r="F105">
        <v>24</v>
      </c>
      <c r="G105" t="s">
        <v>36</v>
      </c>
      <c r="H105">
        <v>25.565802265942061</v>
      </c>
      <c r="I105">
        <v>235</v>
      </c>
      <c r="J105">
        <f t="shared" si="14"/>
        <v>235</v>
      </c>
      <c r="K105">
        <v>375</v>
      </c>
      <c r="L105">
        <f t="shared" si="15"/>
        <v>3.7500000000000001E-4</v>
      </c>
      <c r="M105">
        <f t="shared" si="22"/>
        <v>95.871758497282741</v>
      </c>
      <c r="N105">
        <f t="shared" si="16"/>
        <v>0.40796492977567123</v>
      </c>
    </row>
    <row r="106" spans="1:14" hidden="1" x14ac:dyDescent="0.45">
      <c r="A106" t="s">
        <v>34</v>
      </c>
      <c r="B106" t="s">
        <v>29</v>
      </c>
      <c r="C106" t="s">
        <v>145</v>
      </c>
      <c r="D106" t="s">
        <v>14</v>
      </c>
      <c r="E106" t="s">
        <v>39</v>
      </c>
      <c r="F106">
        <v>24</v>
      </c>
      <c r="G106" t="s">
        <v>12</v>
      </c>
      <c r="H106">
        <v>6.4584508035401736E-2</v>
      </c>
      <c r="I106">
        <v>30</v>
      </c>
      <c r="J106">
        <f t="shared" ref="J106:J109" si="23">(4/3)*PI()*(6.5^3)*0.000000001*22000</f>
        <v>2.5307623219768174E-2</v>
      </c>
      <c r="K106">
        <v>375</v>
      </c>
      <c r="L106">
        <f t="shared" si="15"/>
        <v>3.7500000000000001E-4</v>
      </c>
      <c r="M106">
        <f t="shared" si="22"/>
        <v>0.24219190513275651</v>
      </c>
      <c r="N106">
        <f t="shared" si="16"/>
        <v>9.5699190330752479</v>
      </c>
    </row>
    <row r="107" spans="1:14" hidden="1" x14ac:dyDescent="0.45">
      <c r="A107" t="s">
        <v>34</v>
      </c>
      <c r="B107" t="s">
        <v>29</v>
      </c>
      <c r="C107" t="s">
        <v>145</v>
      </c>
      <c r="D107" t="s">
        <v>14</v>
      </c>
      <c r="E107" t="s">
        <v>39</v>
      </c>
      <c r="F107">
        <v>24</v>
      </c>
      <c r="G107" t="s">
        <v>12</v>
      </c>
      <c r="H107">
        <v>3.3166520021452241E-2</v>
      </c>
      <c r="I107">
        <v>30</v>
      </c>
      <c r="J107">
        <f t="shared" si="23"/>
        <v>2.5307623219768174E-2</v>
      </c>
      <c r="K107">
        <v>375</v>
      </c>
      <c r="L107">
        <f t="shared" si="15"/>
        <v>3.7500000000000001E-4</v>
      </c>
      <c r="M107">
        <f t="shared" si="22"/>
        <v>0.12437445008044591</v>
      </c>
      <c r="N107">
        <f t="shared" si="16"/>
        <v>4.9145053646640005</v>
      </c>
    </row>
    <row r="108" spans="1:14" hidden="1" x14ac:dyDescent="0.45">
      <c r="A108" t="s">
        <v>34</v>
      </c>
      <c r="B108" t="s">
        <v>29</v>
      </c>
      <c r="C108" t="s">
        <v>145</v>
      </c>
      <c r="D108" t="s">
        <v>14</v>
      </c>
      <c r="E108" t="s">
        <v>39</v>
      </c>
      <c r="F108">
        <v>24</v>
      </c>
      <c r="G108" t="s">
        <v>12</v>
      </c>
      <c r="H108">
        <v>3.9682211768328403E-2</v>
      </c>
      <c r="I108">
        <v>30</v>
      </c>
      <c r="J108">
        <f t="shared" si="23"/>
        <v>2.5307623219768174E-2</v>
      </c>
      <c r="K108">
        <v>375</v>
      </c>
      <c r="L108">
        <f t="shared" si="15"/>
        <v>3.7500000000000001E-4</v>
      </c>
      <c r="M108">
        <f t="shared" si="22"/>
        <v>0.14880829413123151</v>
      </c>
      <c r="N108">
        <f t="shared" si="16"/>
        <v>5.8799790418483493</v>
      </c>
    </row>
    <row r="109" spans="1:14" hidden="1" x14ac:dyDescent="0.45">
      <c r="A109" t="s">
        <v>34</v>
      </c>
      <c r="B109" t="s">
        <v>29</v>
      </c>
      <c r="C109" t="s">
        <v>145</v>
      </c>
      <c r="D109" t="s">
        <v>14</v>
      </c>
      <c r="E109" t="s">
        <v>39</v>
      </c>
      <c r="F109">
        <v>24</v>
      </c>
      <c r="G109" t="s">
        <v>12</v>
      </c>
      <c r="H109">
        <v>2.3607843541996288E-2</v>
      </c>
      <c r="I109">
        <v>30</v>
      </c>
      <c r="J109">
        <f t="shared" si="23"/>
        <v>2.5307623219768174E-2</v>
      </c>
      <c r="K109">
        <v>375</v>
      </c>
      <c r="L109">
        <f t="shared" si="15"/>
        <v>3.7500000000000001E-4</v>
      </c>
      <c r="M109">
        <f t="shared" si="22"/>
        <v>8.8529413282486077E-2</v>
      </c>
      <c r="N109">
        <f t="shared" si="16"/>
        <v>3.4981322629038667</v>
      </c>
    </row>
    <row r="110" spans="1:14" x14ac:dyDescent="0.45">
      <c r="A110" t="s">
        <v>34</v>
      </c>
      <c r="B110" t="s">
        <v>29</v>
      </c>
      <c r="C110" t="s">
        <v>145</v>
      </c>
      <c r="D110" t="s">
        <v>14</v>
      </c>
      <c r="E110" t="s">
        <v>40</v>
      </c>
      <c r="F110">
        <v>24</v>
      </c>
      <c r="G110" t="s">
        <v>36</v>
      </c>
      <c r="H110">
        <v>119.02983388071893</v>
      </c>
      <c r="I110">
        <v>235</v>
      </c>
      <c r="J110">
        <f t="shared" si="14"/>
        <v>235</v>
      </c>
      <c r="K110">
        <v>1175</v>
      </c>
      <c r="L110">
        <f t="shared" si="15"/>
        <v>1.175E-3</v>
      </c>
      <c r="M110">
        <f t="shared" ref="M110:M121" si="24">H110*1175/100</f>
        <v>1398.6005480984472</v>
      </c>
      <c r="N110">
        <f t="shared" si="16"/>
        <v>5.9514916940359459</v>
      </c>
    </row>
    <row r="111" spans="1:14" x14ac:dyDescent="0.45">
      <c r="A111" t="s">
        <v>34</v>
      </c>
      <c r="B111" t="s">
        <v>29</v>
      </c>
      <c r="C111" t="s">
        <v>145</v>
      </c>
      <c r="D111" t="s">
        <v>14</v>
      </c>
      <c r="E111" t="s">
        <v>40</v>
      </c>
      <c r="F111">
        <v>24</v>
      </c>
      <c r="G111" t="s">
        <v>36</v>
      </c>
      <c r="H111">
        <v>81.748825421383287</v>
      </c>
      <c r="I111">
        <v>235</v>
      </c>
      <c r="J111">
        <f t="shared" si="14"/>
        <v>235</v>
      </c>
      <c r="K111">
        <v>1175</v>
      </c>
      <c r="L111">
        <f t="shared" si="15"/>
        <v>1.175E-3</v>
      </c>
      <c r="M111">
        <f t="shared" si="24"/>
        <v>960.54869870125356</v>
      </c>
      <c r="N111">
        <f t="shared" si="16"/>
        <v>4.0874412710691637</v>
      </c>
    </row>
    <row r="112" spans="1:14" x14ac:dyDescent="0.45">
      <c r="A112" t="s">
        <v>34</v>
      </c>
      <c r="B112" t="s">
        <v>29</v>
      </c>
      <c r="C112" t="s">
        <v>145</v>
      </c>
      <c r="D112" t="s">
        <v>14</v>
      </c>
      <c r="E112" t="s">
        <v>40</v>
      </c>
      <c r="F112">
        <v>24</v>
      </c>
      <c r="G112" t="s">
        <v>36</v>
      </c>
      <c r="H112">
        <v>93.744248997733408</v>
      </c>
      <c r="I112">
        <v>235</v>
      </c>
      <c r="J112">
        <f t="shared" si="14"/>
        <v>235</v>
      </c>
      <c r="K112">
        <v>1175</v>
      </c>
      <c r="L112">
        <f t="shared" si="15"/>
        <v>1.175E-3</v>
      </c>
      <c r="M112">
        <f t="shared" si="24"/>
        <v>1101.4949257233675</v>
      </c>
      <c r="N112">
        <f t="shared" si="16"/>
        <v>4.6872124498866699</v>
      </c>
    </row>
    <row r="113" spans="1:14" x14ac:dyDescent="0.45">
      <c r="A113" t="s">
        <v>34</v>
      </c>
      <c r="B113" t="s">
        <v>29</v>
      </c>
      <c r="C113" t="s">
        <v>145</v>
      </c>
      <c r="D113" t="s">
        <v>14</v>
      </c>
      <c r="E113" t="s">
        <v>40</v>
      </c>
      <c r="F113">
        <v>24</v>
      </c>
      <c r="G113" t="s">
        <v>36</v>
      </c>
      <c r="H113">
        <v>87.078908262218292</v>
      </c>
      <c r="I113">
        <v>235</v>
      </c>
      <c r="J113">
        <f t="shared" si="14"/>
        <v>235</v>
      </c>
      <c r="K113">
        <v>1175</v>
      </c>
      <c r="L113">
        <f t="shared" si="15"/>
        <v>1.175E-3</v>
      </c>
      <c r="M113">
        <f t="shared" si="24"/>
        <v>1023.1771720810649</v>
      </c>
      <c r="N113">
        <f t="shared" si="16"/>
        <v>4.3539454131109148</v>
      </c>
    </row>
    <row r="114" spans="1:14" hidden="1" x14ac:dyDescent="0.45">
      <c r="A114" t="s">
        <v>34</v>
      </c>
      <c r="B114" t="s">
        <v>29</v>
      </c>
      <c r="C114" t="s">
        <v>145</v>
      </c>
      <c r="D114" t="s">
        <v>14</v>
      </c>
      <c r="E114" t="s">
        <v>40</v>
      </c>
      <c r="F114">
        <v>24</v>
      </c>
      <c r="G114" t="s">
        <v>35</v>
      </c>
      <c r="H114">
        <v>5.0751335336776613</v>
      </c>
      <c r="I114">
        <v>75</v>
      </c>
      <c r="J114">
        <f t="shared" si="14"/>
        <v>75</v>
      </c>
      <c r="K114">
        <v>1175</v>
      </c>
      <c r="L114">
        <f t="shared" si="15"/>
        <v>1.175E-3</v>
      </c>
      <c r="M114">
        <f t="shared" si="24"/>
        <v>59.632819020712525</v>
      </c>
      <c r="N114">
        <f t="shared" si="16"/>
        <v>0.79510425360950032</v>
      </c>
    </row>
    <row r="115" spans="1:14" hidden="1" x14ac:dyDescent="0.45">
      <c r="A115" t="s">
        <v>34</v>
      </c>
      <c r="B115" t="s">
        <v>29</v>
      </c>
      <c r="C115" t="s">
        <v>145</v>
      </c>
      <c r="D115" t="s">
        <v>14</v>
      </c>
      <c r="E115" t="s">
        <v>40</v>
      </c>
      <c r="F115">
        <v>24</v>
      </c>
      <c r="G115" t="s">
        <v>35</v>
      </c>
      <c r="H115">
        <v>4.8984993818461016</v>
      </c>
      <c r="I115">
        <v>75</v>
      </c>
      <c r="J115">
        <f t="shared" si="14"/>
        <v>75</v>
      </c>
      <c r="K115">
        <v>1175</v>
      </c>
      <c r="L115">
        <f t="shared" si="15"/>
        <v>1.175E-3</v>
      </c>
      <c r="M115">
        <f t="shared" si="24"/>
        <v>57.557367736691695</v>
      </c>
      <c r="N115">
        <f t="shared" si="16"/>
        <v>0.76743156982255589</v>
      </c>
    </row>
    <row r="116" spans="1:14" hidden="1" x14ac:dyDescent="0.45">
      <c r="A116" t="s">
        <v>34</v>
      </c>
      <c r="B116" t="s">
        <v>29</v>
      </c>
      <c r="C116" t="s">
        <v>145</v>
      </c>
      <c r="D116" t="s">
        <v>14</v>
      </c>
      <c r="E116" t="s">
        <v>40</v>
      </c>
      <c r="F116">
        <v>24</v>
      </c>
      <c r="G116" t="s">
        <v>35</v>
      </c>
      <c r="H116">
        <v>4.0577588098036594</v>
      </c>
      <c r="I116">
        <v>75</v>
      </c>
      <c r="J116">
        <f t="shared" si="14"/>
        <v>75</v>
      </c>
      <c r="K116">
        <v>1175</v>
      </c>
      <c r="L116">
        <f t="shared" si="15"/>
        <v>1.175E-3</v>
      </c>
      <c r="M116">
        <f t="shared" si="24"/>
        <v>47.678666015193002</v>
      </c>
      <c r="N116">
        <f t="shared" si="16"/>
        <v>0.63571554686924003</v>
      </c>
    </row>
    <row r="117" spans="1:14" hidden="1" x14ac:dyDescent="0.45">
      <c r="A117" t="s">
        <v>34</v>
      </c>
      <c r="B117" t="s">
        <v>29</v>
      </c>
      <c r="C117" t="s">
        <v>145</v>
      </c>
      <c r="D117" t="s">
        <v>14</v>
      </c>
      <c r="E117" t="s">
        <v>40</v>
      </c>
      <c r="F117">
        <v>24</v>
      </c>
      <c r="G117" t="s">
        <v>35</v>
      </c>
      <c r="H117">
        <v>4.1542693343191273</v>
      </c>
      <c r="I117">
        <v>75</v>
      </c>
      <c r="J117">
        <f t="shared" si="14"/>
        <v>75</v>
      </c>
      <c r="K117">
        <v>1175</v>
      </c>
      <c r="L117">
        <f t="shared" si="15"/>
        <v>1.175E-3</v>
      </c>
      <c r="M117">
        <f t="shared" si="24"/>
        <v>48.812664678249746</v>
      </c>
      <c r="N117">
        <f t="shared" si="16"/>
        <v>0.65083552904332997</v>
      </c>
    </row>
    <row r="118" spans="1:14" hidden="1" x14ac:dyDescent="0.45">
      <c r="A118" t="s">
        <v>34</v>
      </c>
      <c r="B118" t="s">
        <v>29</v>
      </c>
      <c r="C118" t="s">
        <v>145</v>
      </c>
      <c r="D118" t="s">
        <v>14</v>
      </c>
      <c r="E118" t="s">
        <v>40</v>
      </c>
      <c r="F118">
        <v>24</v>
      </c>
      <c r="G118" t="s">
        <v>12</v>
      </c>
      <c r="H118">
        <v>7.6139845579509854E-2</v>
      </c>
      <c r="I118">
        <v>30</v>
      </c>
      <c r="J118">
        <f t="shared" ref="J118:J121" si="25">(4/3)*PI()*(6.5^3)*0.000000001*22000</f>
        <v>2.5307623219768174E-2</v>
      </c>
      <c r="K118">
        <v>1175</v>
      </c>
      <c r="L118">
        <f t="shared" si="15"/>
        <v>1.175E-3</v>
      </c>
      <c r="M118">
        <f t="shared" si="24"/>
        <v>0.89464318555924083</v>
      </c>
      <c r="N118">
        <f t="shared" si="16"/>
        <v>35.3507390951048</v>
      </c>
    </row>
    <row r="119" spans="1:14" hidden="1" x14ac:dyDescent="0.45">
      <c r="A119" t="s">
        <v>34</v>
      </c>
      <c r="B119" t="s">
        <v>29</v>
      </c>
      <c r="C119" t="s">
        <v>145</v>
      </c>
      <c r="D119" t="s">
        <v>14</v>
      </c>
      <c r="E119" t="s">
        <v>40</v>
      </c>
      <c r="F119">
        <v>24</v>
      </c>
      <c r="G119" t="s">
        <v>12</v>
      </c>
      <c r="H119">
        <v>4.9337700202710985E-2</v>
      </c>
      <c r="I119">
        <v>30</v>
      </c>
      <c r="J119">
        <f t="shared" si="25"/>
        <v>2.5307623219768174E-2</v>
      </c>
      <c r="K119">
        <v>1175</v>
      </c>
      <c r="L119">
        <f t="shared" si="15"/>
        <v>1.175E-3</v>
      </c>
      <c r="M119">
        <f t="shared" si="24"/>
        <v>0.57971797738185404</v>
      </c>
      <c r="N119">
        <f t="shared" si="16"/>
        <v>22.906851913656887</v>
      </c>
    </row>
    <row r="120" spans="1:14" hidden="1" x14ac:dyDescent="0.45">
      <c r="A120" t="s">
        <v>34</v>
      </c>
      <c r="B120" t="s">
        <v>29</v>
      </c>
      <c r="C120" t="s">
        <v>145</v>
      </c>
      <c r="D120" t="s">
        <v>14</v>
      </c>
      <c r="E120" t="s">
        <v>40</v>
      </c>
      <c r="F120">
        <v>24</v>
      </c>
      <c r="G120" t="s">
        <v>12</v>
      </c>
      <c r="H120">
        <v>4.6650741238711019E-2</v>
      </c>
      <c r="I120">
        <v>30</v>
      </c>
      <c r="J120">
        <f t="shared" si="25"/>
        <v>2.5307623219768174E-2</v>
      </c>
      <c r="K120">
        <v>1175</v>
      </c>
      <c r="L120">
        <f t="shared" si="15"/>
        <v>1.175E-3</v>
      </c>
      <c r="M120">
        <f t="shared" si="24"/>
        <v>0.54814620955485449</v>
      </c>
      <c r="N120">
        <f t="shared" si="16"/>
        <v>21.659331846172304</v>
      </c>
    </row>
    <row r="121" spans="1:14" hidden="1" x14ac:dyDescent="0.45">
      <c r="A121" t="s">
        <v>34</v>
      </c>
      <c r="B121" t="s">
        <v>29</v>
      </c>
      <c r="C121" t="s">
        <v>145</v>
      </c>
      <c r="D121" t="s">
        <v>14</v>
      </c>
      <c r="E121" t="s">
        <v>40</v>
      </c>
      <c r="F121">
        <v>24</v>
      </c>
      <c r="G121" t="s">
        <v>12</v>
      </c>
      <c r="H121">
        <v>4.0394091278587195E-2</v>
      </c>
      <c r="I121">
        <v>30</v>
      </c>
      <c r="J121">
        <f t="shared" si="25"/>
        <v>2.5307623219768174E-2</v>
      </c>
      <c r="K121">
        <v>1175</v>
      </c>
      <c r="L121">
        <f t="shared" si="15"/>
        <v>1.175E-3</v>
      </c>
      <c r="M121">
        <f t="shared" si="24"/>
        <v>0.47463057252339952</v>
      </c>
      <c r="N121">
        <f t="shared" si="16"/>
        <v>18.754450720313329</v>
      </c>
    </row>
    <row r="122" spans="1:14" hidden="1" x14ac:dyDescent="0.45">
      <c r="A122" t="s">
        <v>34</v>
      </c>
      <c r="B122" t="s">
        <v>31</v>
      </c>
      <c r="C122" t="s">
        <v>145</v>
      </c>
      <c r="D122" t="s">
        <v>14</v>
      </c>
      <c r="E122" t="s">
        <v>39</v>
      </c>
      <c r="F122">
        <v>24</v>
      </c>
      <c r="G122" t="s">
        <v>35</v>
      </c>
      <c r="H122">
        <v>0.29458211428471942</v>
      </c>
      <c r="I122">
        <v>75</v>
      </c>
      <c r="J122">
        <f t="shared" si="14"/>
        <v>75</v>
      </c>
      <c r="K122">
        <v>375</v>
      </c>
      <c r="L122">
        <f t="shared" si="15"/>
        <v>3.7500000000000001E-4</v>
      </c>
      <c r="M122">
        <f t="shared" ref="M122:M133" si="26">H122*375/100</f>
        <v>1.1046829285676978</v>
      </c>
      <c r="N122">
        <f t="shared" si="16"/>
        <v>1.472910571423597E-2</v>
      </c>
    </row>
    <row r="123" spans="1:14" hidden="1" x14ac:dyDescent="0.45">
      <c r="A123" t="s">
        <v>34</v>
      </c>
      <c r="B123" t="s">
        <v>31</v>
      </c>
      <c r="C123" t="s">
        <v>145</v>
      </c>
      <c r="D123" t="s">
        <v>14</v>
      </c>
      <c r="E123" t="s">
        <v>39</v>
      </c>
      <c r="F123">
        <v>24</v>
      </c>
      <c r="G123" t="s">
        <v>35</v>
      </c>
      <c r="H123">
        <v>0.91931004079601719</v>
      </c>
      <c r="I123">
        <v>75</v>
      </c>
      <c r="J123">
        <f t="shared" si="14"/>
        <v>75</v>
      </c>
      <c r="K123">
        <v>375</v>
      </c>
      <c r="L123">
        <f t="shared" si="15"/>
        <v>3.7500000000000001E-4</v>
      </c>
      <c r="M123">
        <f t="shared" si="26"/>
        <v>3.4474126529850646</v>
      </c>
      <c r="N123">
        <f t="shared" si="16"/>
        <v>4.5965502039800862E-2</v>
      </c>
    </row>
    <row r="124" spans="1:14" hidden="1" x14ac:dyDescent="0.45">
      <c r="A124" t="s">
        <v>34</v>
      </c>
      <c r="B124" t="s">
        <v>31</v>
      </c>
      <c r="C124" t="s">
        <v>145</v>
      </c>
      <c r="D124" t="s">
        <v>14</v>
      </c>
      <c r="E124" t="s">
        <v>39</v>
      </c>
      <c r="F124">
        <v>24</v>
      </c>
      <c r="G124" t="s">
        <v>35</v>
      </c>
      <c r="H124">
        <v>0.20691244023431365</v>
      </c>
      <c r="I124">
        <v>75</v>
      </c>
      <c r="J124">
        <f t="shared" si="14"/>
        <v>75</v>
      </c>
      <c r="K124">
        <v>375</v>
      </c>
      <c r="L124">
        <f t="shared" si="15"/>
        <v>3.7500000000000001E-4</v>
      </c>
      <c r="M124">
        <f t="shared" si="26"/>
        <v>0.77592165087867626</v>
      </c>
      <c r="N124">
        <f t="shared" si="16"/>
        <v>1.0345622011715683E-2</v>
      </c>
    </row>
    <row r="125" spans="1:14" hidden="1" x14ac:dyDescent="0.45">
      <c r="A125" t="s">
        <v>34</v>
      </c>
      <c r="B125" t="s">
        <v>31</v>
      </c>
      <c r="C125" t="s">
        <v>145</v>
      </c>
      <c r="D125" t="s">
        <v>14</v>
      </c>
      <c r="E125" t="s">
        <v>39</v>
      </c>
      <c r="F125">
        <v>24</v>
      </c>
      <c r="G125" t="s">
        <v>35</v>
      </c>
      <c r="H125">
        <v>0.27529613982153622</v>
      </c>
      <c r="I125">
        <v>75</v>
      </c>
      <c r="J125">
        <f t="shared" si="14"/>
        <v>75</v>
      </c>
      <c r="K125">
        <v>375</v>
      </c>
      <c r="L125">
        <f t="shared" si="15"/>
        <v>3.7500000000000001E-4</v>
      </c>
      <c r="M125">
        <f t="shared" si="26"/>
        <v>1.0323605243307608</v>
      </c>
      <c r="N125">
        <f t="shared" si="16"/>
        <v>1.376480699107681E-2</v>
      </c>
    </row>
    <row r="126" spans="1:14" hidden="1" x14ac:dyDescent="0.45">
      <c r="A126" t="s">
        <v>34</v>
      </c>
      <c r="B126" t="s">
        <v>31</v>
      </c>
      <c r="C126" t="s">
        <v>145</v>
      </c>
      <c r="D126" t="s">
        <v>14</v>
      </c>
      <c r="E126" t="s">
        <v>39</v>
      </c>
      <c r="F126">
        <v>24</v>
      </c>
      <c r="G126" t="s">
        <v>36</v>
      </c>
      <c r="H126">
        <v>3.6784472248656801</v>
      </c>
      <c r="I126">
        <v>235</v>
      </c>
      <c r="J126">
        <f t="shared" si="14"/>
        <v>235</v>
      </c>
      <c r="K126">
        <v>375</v>
      </c>
      <c r="L126">
        <f t="shared" si="15"/>
        <v>3.7500000000000001E-4</v>
      </c>
      <c r="M126">
        <f t="shared" si="26"/>
        <v>13.794177093246301</v>
      </c>
      <c r="N126">
        <f t="shared" si="16"/>
        <v>5.8698625928707664E-2</v>
      </c>
    </row>
    <row r="127" spans="1:14" hidden="1" x14ac:dyDescent="0.45">
      <c r="A127" t="s">
        <v>34</v>
      </c>
      <c r="B127" t="s">
        <v>31</v>
      </c>
      <c r="C127" t="s">
        <v>145</v>
      </c>
      <c r="D127" t="s">
        <v>14</v>
      </c>
      <c r="E127" t="s">
        <v>39</v>
      </c>
      <c r="F127">
        <v>24</v>
      </c>
      <c r="G127" t="s">
        <v>36</v>
      </c>
      <c r="H127">
        <v>0.77581854257083838</v>
      </c>
      <c r="I127">
        <v>235</v>
      </c>
      <c r="J127">
        <f t="shared" si="14"/>
        <v>235</v>
      </c>
      <c r="K127">
        <v>375</v>
      </c>
      <c r="L127">
        <f t="shared" si="15"/>
        <v>3.7500000000000001E-4</v>
      </c>
      <c r="M127">
        <f t="shared" si="26"/>
        <v>2.9093195346406442</v>
      </c>
      <c r="N127">
        <f t="shared" si="16"/>
        <v>1.2380083126130401E-2</v>
      </c>
    </row>
    <row r="128" spans="1:14" hidden="1" x14ac:dyDescent="0.45">
      <c r="A128" t="s">
        <v>34</v>
      </c>
      <c r="B128" t="s">
        <v>31</v>
      </c>
      <c r="C128" t="s">
        <v>145</v>
      </c>
      <c r="D128" t="s">
        <v>14</v>
      </c>
      <c r="E128" t="s">
        <v>39</v>
      </c>
      <c r="F128">
        <v>24</v>
      </c>
      <c r="G128" t="s">
        <v>36</v>
      </c>
      <c r="H128">
        <v>1.5642131560350818</v>
      </c>
      <c r="I128">
        <v>235</v>
      </c>
      <c r="J128">
        <f t="shared" si="14"/>
        <v>235</v>
      </c>
      <c r="K128">
        <v>375</v>
      </c>
      <c r="L128">
        <f t="shared" si="15"/>
        <v>3.7500000000000001E-4</v>
      </c>
      <c r="M128">
        <f t="shared" si="26"/>
        <v>5.8657993351315563</v>
      </c>
      <c r="N128">
        <f t="shared" si="16"/>
        <v>2.4960848234602366E-2</v>
      </c>
    </row>
    <row r="129" spans="1:14" hidden="1" x14ac:dyDescent="0.45">
      <c r="A129" t="s">
        <v>34</v>
      </c>
      <c r="B129" t="s">
        <v>31</v>
      </c>
      <c r="C129" t="s">
        <v>145</v>
      </c>
      <c r="D129" t="s">
        <v>14</v>
      </c>
      <c r="E129" t="s">
        <v>39</v>
      </c>
      <c r="F129">
        <v>24</v>
      </c>
      <c r="G129" t="s">
        <v>36</v>
      </c>
      <c r="H129">
        <v>1.9901941437559783</v>
      </c>
      <c r="I129">
        <v>235</v>
      </c>
      <c r="J129">
        <f t="shared" si="14"/>
        <v>235</v>
      </c>
      <c r="K129">
        <v>375</v>
      </c>
      <c r="L129">
        <f t="shared" si="15"/>
        <v>3.7500000000000001E-4</v>
      </c>
      <c r="M129">
        <f t="shared" si="26"/>
        <v>7.4632280390849193</v>
      </c>
      <c r="N129">
        <f t="shared" si="16"/>
        <v>3.1758417187595402E-2</v>
      </c>
    </row>
    <row r="130" spans="1:14" hidden="1" x14ac:dyDescent="0.45">
      <c r="A130" t="s">
        <v>34</v>
      </c>
      <c r="B130" t="s">
        <v>31</v>
      </c>
      <c r="C130" t="s">
        <v>145</v>
      </c>
      <c r="D130" t="s">
        <v>14</v>
      </c>
      <c r="E130" t="s">
        <v>39</v>
      </c>
      <c r="F130">
        <v>24</v>
      </c>
      <c r="G130" t="s">
        <v>12</v>
      </c>
      <c r="H130">
        <v>49.048631156498537</v>
      </c>
      <c r="I130">
        <v>30</v>
      </c>
      <c r="J130">
        <f t="shared" ref="J130:J133" si="27">(4/3)*PI()*(6.5^3)*0.000000001*22000</f>
        <v>2.5307623219768174E-2</v>
      </c>
      <c r="K130">
        <v>375</v>
      </c>
      <c r="L130">
        <f t="shared" si="15"/>
        <v>3.7500000000000001E-4</v>
      </c>
      <c r="M130">
        <f t="shared" si="26"/>
        <v>183.93236683686951</v>
      </c>
      <c r="N130">
        <f t="shared" si="16"/>
        <v>7267.8641229808218</v>
      </c>
    </row>
    <row r="131" spans="1:14" hidden="1" x14ac:dyDescent="0.45">
      <c r="A131" t="s">
        <v>34</v>
      </c>
      <c r="B131" t="s">
        <v>31</v>
      </c>
      <c r="C131" t="s">
        <v>145</v>
      </c>
      <c r="D131" t="s">
        <v>14</v>
      </c>
      <c r="E131" t="s">
        <v>39</v>
      </c>
      <c r="F131">
        <v>24</v>
      </c>
      <c r="G131" t="s">
        <v>12</v>
      </c>
      <c r="H131">
        <v>58.776462441904734</v>
      </c>
      <c r="I131">
        <v>30</v>
      </c>
      <c r="J131">
        <f t="shared" si="27"/>
        <v>2.5307623219768174E-2</v>
      </c>
      <c r="K131">
        <v>375</v>
      </c>
      <c r="L131">
        <f t="shared" ref="L131:L194" si="28">K131*0.000001</f>
        <v>3.7500000000000001E-4</v>
      </c>
      <c r="M131">
        <f t="shared" si="26"/>
        <v>220.41173415714275</v>
      </c>
      <c r="N131">
        <f t="shared" ref="N131:N194" si="29">M131/J131</f>
        <v>8709.3020250505288</v>
      </c>
    </row>
    <row r="132" spans="1:14" hidden="1" x14ac:dyDescent="0.45">
      <c r="A132" t="s">
        <v>34</v>
      </c>
      <c r="B132" t="s">
        <v>31</v>
      </c>
      <c r="C132" t="s">
        <v>145</v>
      </c>
      <c r="D132" t="s">
        <v>14</v>
      </c>
      <c r="E132" t="s">
        <v>39</v>
      </c>
      <c r="F132">
        <v>24</v>
      </c>
      <c r="G132" t="s">
        <v>12</v>
      </c>
      <c r="H132">
        <v>209.39916401597603</v>
      </c>
      <c r="I132">
        <v>30</v>
      </c>
      <c r="J132">
        <f t="shared" si="27"/>
        <v>2.5307623219768174E-2</v>
      </c>
      <c r="K132">
        <v>375</v>
      </c>
      <c r="L132">
        <f t="shared" si="28"/>
        <v>3.7500000000000001E-4</v>
      </c>
      <c r="M132">
        <f t="shared" si="26"/>
        <v>785.24686505991008</v>
      </c>
      <c r="N132">
        <f t="shared" si="29"/>
        <v>31028.076332610392</v>
      </c>
    </row>
    <row r="133" spans="1:14" hidden="1" x14ac:dyDescent="0.45">
      <c r="A133" t="s">
        <v>34</v>
      </c>
      <c r="B133" t="s">
        <v>31</v>
      </c>
      <c r="C133" t="s">
        <v>145</v>
      </c>
      <c r="D133" t="s">
        <v>14</v>
      </c>
      <c r="E133" t="s">
        <v>39</v>
      </c>
      <c r="F133">
        <v>24</v>
      </c>
      <c r="G133" t="s">
        <v>12</v>
      </c>
      <c r="H133">
        <v>73.07096858325653</v>
      </c>
      <c r="I133">
        <v>30</v>
      </c>
      <c r="J133">
        <f t="shared" si="27"/>
        <v>2.5307623219768174E-2</v>
      </c>
      <c r="K133">
        <v>375</v>
      </c>
      <c r="L133">
        <f t="shared" si="28"/>
        <v>3.7500000000000001E-4</v>
      </c>
      <c r="M133">
        <f t="shared" si="26"/>
        <v>274.01613218721201</v>
      </c>
      <c r="N133">
        <f t="shared" si="29"/>
        <v>10827.4147203667</v>
      </c>
    </row>
    <row r="134" spans="1:14" x14ac:dyDescent="0.45">
      <c r="A134" t="s">
        <v>34</v>
      </c>
      <c r="B134" t="s">
        <v>31</v>
      </c>
      <c r="C134" t="s">
        <v>145</v>
      </c>
      <c r="D134" t="s">
        <v>14</v>
      </c>
      <c r="E134" t="s">
        <v>40</v>
      </c>
      <c r="F134">
        <v>24</v>
      </c>
      <c r="G134" t="s">
        <v>36</v>
      </c>
      <c r="H134">
        <v>0.1144528659931358</v>
      </c>
      <c r="I134">
        <v>235</v>
      </c>
      <c r="J134">
        <f t="shared" ref="J134:J194" si="30">I134</f>
        <v>235</v>
      </c>
      <c r="K134">
        <v>1175</v>
      </c>
      <c r="L134">
        <f t="shared" si="28"/>
        <v>1.175E-3</v>
      </c>
      <c r="M134">
        <f t="shared" ref="M134:M145" si="31">H134*1175/100</f>
        <v>1.3448211754193458</v>
      </c>
      <c r="N134">
        <f t="shared" si="29"/>
        <v>5.7226432996567902E-3</v>
      </c>
    </row>
    <row r="135" spans="1:14" x14ac:dyDescent="0.45">
      <c r="A135" t="s">
        <v>34</v>
      </c>
      <c r="B135" t="s">
        <v>31</v>
      </c>
      <c r="C135" t="s">
        <v>145</v>
      </c>
      <c r="D135" t="s">
        <v>14</v>
      </c>
      <c r="E135" t="s">
        <v>40</v>
      </c>
      <c r="F135">
        <v>24</v>
      </c>
      <c r="G135" t="s">
        <v>36</v>
      </c>
      <c r="H135">
        <v>0.22519164235810496</v>
      </c>
      <c r="I135">
        <v>235</v>
      </c>
      <c r="J135">
        <f t="shared" si="30"/>
        <v>235</v>
      </c>
      <c r="K135">
        <v>1175</v>
      </c>
      <c r="L135">
        <f t="shared" si="28"/>
        <v>1.175E-3</v>
      </c>
      <c r="M135">
        <f t="shared" si="31"/>
        <v>2.6460017977077332</v>
      </c>
      <c r="N135">
        <f t="shared" si="29"/>
        <v>1.1259582117905249E-2</v>
      </c>
    </row>
    <row r="136" spans="1:14" x14ac:dyDescent="0.45">
      <c r="A136" t="s">
        <v>34</v>
      </c>
      <c r="B136" t="s">
        <v>31</v>
      </c>
      <c r="C136" t="s">
        <v>145</v>
      </c>
      <c r="D136" t="s">
        <v>14</v>
      </c>
      <c r="E136" t="s">
        <v>40</v>
      </c>
      <c r="F136">
        <v>24</v>
      </c>
      <c r="G136" t="s">
        <v>36</v>
      </c>
      <c r="H136">
        <v>0.29529578524521838</v>
      </c>
      <c r="I136">
        <v>235</v>
      </c>
      <c r="J136">
        <f t="shared" si="30"/>
        <v>235</v>
      </c>
      <c r="K136">
        <v>1175</v>
      </c>
      <c r="L136">
        <f t="shared" si="28"/>
        <v>1.175E-3</v>
      </c>
      <c r="M136">
        <f t="shared" si="31"/>
        <v>3.4697254766313161</v>
      </c>
      <c r="N136">
        <f t="shared" si="29"/>
        <v>1.476478926226092E-2</v>
      </c>
    </row>
    <row r="137" spans="1:14" x14ac:dyDescent="0.45">
      <c r="A137" t="s">
        <v>34</v>
      </c>
      <c r="B137" t="s">
        <v>31</v>
      </c>
      <c r="C137" t="s">
        <v>145</v>
      </c>
      <c r="D137" t="s">
        <v>14</v>
      </c>
      <c r="E137" t="s">
        <v>40</v>
      </c>
      <c r="F137">
        <v>24</v>
      </c>
      <c r="G137" t="s">
        <v>36</v>
      </c>
      <c r="H137">
        <v>0.38707937206628318</v>
      </c>
      <c r="I137">
        <v>235</v>
      </c>
      <c r="J137">
        <f t="shared" si="30"/>
        <v>235</v>
      </c>
      <c r="K137">
        <v>1175</v>
      </c>
      <c r="L137">
        <f t="shared" si="28"/>
        <v>1.175E-3</v>
      </c>
      <c r="M137">
        <f t="shared" si="31"/>
        <v>4.5481826217788273</v>
      </c>
      <c r="N137">
        <f t="shared" si="29"/>
        <v>1.9353968603314158E-2</v>
      </c>
    </row>
    <row r="138" spans="1:14" hidden="1" x14ac:dyDescent="0.45">
      <c r="A138" t="s">
        <v>34</v>
      </c>
      <c r="B138" t="s">
        <v>31</v>
      </c>
      <c r="C138" t="s">
        <v>145</v>
      </c>
      <c r="D138" t="s">
        <v>14</v>
      </c>
      <c r="E138" t="s">
        <v>40</v>
      </c>
      <c r="F138">
        <v>24</v>
      </c>
      <c r="G138" t="s">
        <v>35</v>
      </c>
      <c r="H138">
        <v>5.4881195407897196E-2</v>
      </c>
      <c r="I138">
        <v>75</v>
      </c>
      <c r="J138">
        <f t="shared" si="30"/>
        <v>75</v>
      </c>
      <c r="K138">
        <v>1175</v>
      </c>
      <c r="L138">
        <f t="shared" si="28"/>
        <v>1.175E-3</v>
      </c>
      <c r="M138">
        <f t="shared" si="31"/>
        <v>0.64485404604279206</v>
      </c>
      <c r="N138">
        <f t="shared" si="29"/>
        <v>8.5980539472372275E-3</v>
      </c>
    </row>
    <row r="139" spans="1:14" hidden="1" x14ac:dyDescent="0.45">
      <c r="A139" t="s">
        <v>34</v>
      </c>
      <c r="B139" t="s">
        <v>31</v>
      </c>
      <c r="C139" t="s">
        <v>145</v>
      </c>
      <c r="D139" t="s">
        <v>14</v>
      </c>
      <c r="E139" t="s">
        <v>40</v>
      </c>
      <c r="F139">
        <v>24</v>
      </c>
      <c r="G139" t="s">
        <v>35</v>
      </c>
      <c r="H139">
        <v>0.12610497909841478</v>
      </c>
      <c r="I139">
        <v>75</v>
      </c>
      <c r="J139">
        <f t="shared" si="30"/>
        <v>75</v>
      </c>
      <c r="K139">
        <v>1175</v>
      </c>
      <c r="L139">
        <f t="shared" si="28"/>
        <v>1.175E-3</v>
      </c>
      <c r="M139">
        <f t="shared" si="31"/>
        <v>1.4817335044063737</v>
      </c>
      <c r="N139">
        <f t="shared" si="29"/>
        <v>1.9756446725418316E-2</v>
      </c>
    </row>
    <row r="140" spans="1:14" hidden="1" x14ac:dyDescent="0.45">
      <c r="A140" t="s">
        <v>34</v>
      </c>
      <c r="B140" t="s">
        <v>31</v>
      </c>
      <c r="C140" t="s">
        <v>145</v>
      </c>
      <c r="D140" t="s">
        <v>14</v>
      </c>
      <c r="E140" t="s">
        <v>40</v>
      </c>
      <c r="F140">
        <v>24</v>
      </c>
      <c r="G140" t="s">
        <v>35</v>
      </c>
      <c r="H140">
        <v>5.0797050462060997E-2</v>
      </c>
      <c r="I140">
        <v>75</v>
      </c>
      <c r="J140">
        <f t="shared" si="30"/>
        <v>75</v>
      </c>
      <c r="K140">
        <v>1175</v>
      </c>
      <c r="L140">
        <f t="shared" si="28"/>
        <v>1.175E-3</v>
      </c>
      <c r="M140">
        <f t="shared" si="31"/>
        <v>0.59686534292921667</v>
      </c>
      <c r="N140">
        <f t="shared" si="29"/>
        <v>7.9582045723895559E-3</v>
      </c>
    </row>
    <row r="141" spans="1:14" hidden="1" x14ac:dyDescent="0.45">
      <c r="A141" t="s">
        <v>34</v>
      </c>
      <c r="B141" t="s">
        <v>31</v>
      </c>
      <c r="C141" t="s">
        <v>145</v>
      </c>
      <c r="D141" t="s">
        <v>14</v>
      </c>
      <c r="E141" t="s">
        <v>40</v>
      </c>
      <c r="F141">
        <v>24</v>
      </c>
      <c r="G141" t="s">
        <v>35</v>
      </c>
      <c r="H141">
        <v>0.12166580629367164</v>
      </c>
      <c r="I141">
        <v>75</v>
      </c>
      <c r="J141">
        <f t="shared" si="30"/>
        <v>75</v>
      </c>
      <c r="K141">
        <v>1175</v>
      </c>
      <c r="L141">
        <f t="shared" si="28"/>
        <v>1.175E-3</v>
      </c>
      <c r="M141">
        <f t="shared" si="31"/>
        <v>1.4295732239506418</v>
      </c>
      <c r="N141">
        <f t="shared" si="29"/>
        <v>1.906097631934189E-2</v>
      </c>
    </row>
    <row r="142" spans="1:14" hidden="1" x14ac:dyDescent="0.45">
      <c r="A142" t="s">
        <v>34</v>
      </c>
      <c r="B142" t="s">
        <v>31</v>
      </c>
      <c r="C142" t="s">
        <v>145</v>
      </c>
      <c r="D142" t="s">
        <v>14</v>
      </c>
      <c r="E142" t="s">
        <v>40</v>
      </c>
      <c r="F142">
        <v>24</v>
      </c>
      <c r="G142" t="s">
        <v>12</v>
      </c>
      <c r="H142">
        <v>97.080035311148166</v>
      </c>
      <c r="I142">
        <v>30</v>
      </c>
      <c r="J142">
        <f t="shared" ref="J142:J145" si="32">(4/3)*PI()*(6.5^3)*0.000000001*22000</f>
        <v>2.5307623219768174E-2</v>
      </c>
      <c r="K142">
        <v>1175</v>
      </c>
      <c r="L142">
        <f t="shared" si="28"/>
        <v>1.175E-3</v>
      </c>
      <c r="M142">
        <f t="shared" si="31"/>
        <v>1140.690414905991</v>
      </c>
      <c r="N142">
        <f t="shared" si="29"/>
        <v>45072.996582902349</v>
      </c>
    </row>
    <row r="143" spans="1:14" hidden="1" x14ac:dyDescent="0.45">
      <c r="A143" t="s">
        <v>34</v>
      </c>
      <c r="B143" t="s">
        <v>31</v>
      </c>
      <c r="C143" t="s">
        <v>145</v>
      </c>
      <c r="D143" t="s">
        <v>14</v>
      </c>
      <c r="E143" t="s">
        <v>40</v>
      </c>
      <c r="F143">
        <v>24</v>
      </c>
      <c r="G143" t="s">
        <v>12</v>
      </c>
      <c r="H143">
        <v>94.551440099493206</v>
      </c>
      <c r="I143">
        <v>30</v>
      </c>
      <c r="J143">
        <f t="shared" si="32"/>
        <v>2.5307623219768174E-2</v>
      </c>
      <c r="K143">
        <v>1175</v>
      </c>
      <c r="L143">
        <f t="shared" si="28"/>
        <v>1.175E-3</v>
      </c>
      <c r="M143">
        <f t="shared" si="31"/>
        <v>1110.9794211690453</v>
      </c>
      <c r="N143">
        <f t="shared" si="29"/>
        <v>43899.002744012803</v>
      </c>
    </row>
    <row r="144" spans="1:14" hidden="1" x14ac:dyDescent="0.45">
      <c r="A144" t="s">
        <v>34</v>
      </c>
      <c r="B144" t="s">
        <v>31</v>
      </c>
      <c r="C144" t="s">
        <v>145</v>
      </c>
      <c r="D144" t="s">
        <v>14</v>
      </c>
      <c r="E144" t="s">
        <v>40</v>
      </c>
      <c r="F144">
        <v>24</v>
      </c>
      <c r="G144" t="s">
        <v>12</v>
      </c>
      <c r="H144">
        <v>101.71706951495949</v>
      </c>
      <c r="I144">
        <v>30</v>
      </c>
      <c r="J144">
        <f t="shared" si="32"/>
        <v>2.5307623219768174E-2</v>
      </c>
      <c r="K144">
        <v>1175</v>
      </c>
      <c r="L144">
        <f t="shared" si="28"/>
        <v>1.175E-3</v>
      </c>
      <c r="M144">
        <f t="shared" si="31"/>
        <v>1195.175566800774</v>
      </c>
      <c r="N144">
        <f t="shared" si="29"/>
        <v>47225.911197666479</v>
      </c>
    </row>
    <row r="145" spans="1:14" hidden="1" x14ac:dyDescent="0.45">
      <c r="A145" t="s">
        <v>34</v>
      </c>
      <c r="B145" t="s">
        <v>31</v>
      </c>
      <c r="C145" t="s">
        <v>145</v>
      </c>
      <c r="D145" t="s">
        <v>14</v>
      </c>
      <c r="E145" t="s">
        <v>40</v>
      </c>
      <c r="F145">
        <v>24</v>
      </c>
      <c r="G145" t="s">
        <v>12</v>
      </c>
      <c r="H145">
        <v>105.27598637747435</v>
      </c>
      <c r="I145">
        <v>30</v>
      </c>
      <c r="J145">
        <f t="shared" si="32"/>
        <v>2.5307623219768174E-2</v>
      </c>
      <c r="K145">
        <v>1175</v>
      </c>
      <c r="L145">
        <f t="shared" si="28"/>
        <v>1.175E-3</v>
      </c>
      <c r="M145">
        <f t="shared" si="31"/>
        <v>1236.9928399353237</v>
      </c>
      <c r="N145">
        <f t="shared" si="29"/>
        <v>48878.269966066568</v>
      </c>
    </row>
    <row r="146" spans="1:14" hidden="1" x14ac:dyDescent="0.45">
      <c r="A146" t="s">
        <v>34</v>
      </c>
      <c r="B146" t="s">
        <v>17</v>
      </c>
      <c r="C146" t="s">
        <v>145</v>
      </c>
      <c r="D146" t="s">
        <v>14</v>
      </c>
      <c r="E146" t="s">
        <v>39</v>
      </c>
      <c r="F146">
        <v>24</v>
      </c>
      <c r="G146" t="s">
        <v>35</v>
      </c>
      <c r="H146">
        <v>52.019804154568071</v>
      </c>
      <c r="I146">
        <v>75</v>
      </c>
      <c r="J146">
        <f t="shared" si="30"/>
        <v>75</v>
      </c>
      <c r="K146">
        <v>375</v>
      </c>
      <c r="L146">
        <f t="shared" si="28"/>
        <v>3.7500000000000001E-4</v>
      </c>
      <c r="M146">
        <f t="shared" ref="M146:M157" si="33">H146*375/100</f>
        <v>195.07426557963026</v>
      </c>
      <c r="N146">
        <f t="shared" si="29"/>
        <v>2.6009902077284037</v>
      </c>
    </row>
    <row r="147" spans="1:14" hidden="1" x14ac:dyDescent="0.45">
      <c r="A147" t="s">
        <v>34</v>
      </c>
      <c r="B147" t="s">
        <v>17</v>
      </c>
      <c r="C147" t="s">
        <v>145</v>
      </c>
      <c r="D147" t="s">
        <v>14</v>
      </c>
      <c r="E147" t="s">
        <v>39</v>
      </c>
      <c r="F147">
        <v>24</v>
      </c>
      <c r="G147" t="s">
        <v>35</v>
      </c>
      <c r="H147">
        <v>72.919930077128996</v>
      </c>
      <c r="I147">
        <v>75</v>
      </c>
      <c r="J147">
        <f t="shared" si="30"/>
        <v>75</v>
      </c>
      <c r="K147">
        <v>375</v>
      </c>
      <c r="L147">
        <f t="shared" si="28"/>
        <v>3.7500000000000001E-4</v>
      </c>
      <c r="M147">
        <f t="shared" si="33"/>
        <v>273.44973778923372</v>
      </c>
      <c r="N147">
        <f t="shared" si="29"/>
        <v>3.6459965038564497</v>
      </c>
    </row>
    <row r="148" spans="1:14" hidden="1" x14ac:dyDescent="0.45">
      <c r="A148" t="s">
        <v>34</v>
      </c>
      <c r="B148" t="s">
        <v>17</v>
      </c>
      <c r="C148" t="s">
        <v>145</v>
      </c>
      <c r="D148" t="s">
        <v>14</v>
      </c>
      <c r="E148" t="s">
        <v>39</v>
      </c>
      <c r="F148">
        <v>24</v>
      </c>
      <c r="G148" t="s">
        <v>35</v>
      </c>
      <c r="H148">
        <v>74.627763058673665</v>
      </c>
      <c r="I148">
        <v>75</v>
      </c>
      <c r="J148">
        <f t="shared" si="30"/>
        <v>75</v>
      </c>
      <c r="K148">
        <v>375</v>
      </c>
      <c r="L148">
        <f t="shared" si="28"/>
        <v>3.7500000000000001E-4</v>
      </c>
      <c r="M148">
        <f t="shared" si="33"/>
        <v>279.85411147002628</v>
      </c>
      <c r="N148">
        <f t="shared" si="29"/>
        <v>3.7313881529336839</v>
      </c>
    </row>
    <row r="149" spans="1:14" hidden="1" x14ac:dyDescent="0.45">
      <c r="A149" t="s">
        <v>34</v>
      </c>
      <c r="B149" t="s">
        <v>17</v>
      </c>
      <c r="C149" t="s">
        <v>145</v>
      </c>
      <c r="D149" t="s">
        <v>14</v>
      </c>
      <c r="E149" t="s">
        <v>39</v>
      </c>
      <c r="F149">
        <v>24</v>
      </c>
      <c r="G149" t="s">
        <v>35</v>
      </c>
      <c r="H149">
        <v>57.437439295997549</v>
      </c>
      <c r="I149">
        <v>75</v>
      </c>
      <c r="J149">
        <f t="shared" si="30"/>
        <v>75</v>
      </c>
      <c r="K149">
        <v>375</v>
      </c>
      <c r="L149">
        <f t="shared" si="28"/>
        <v>3.7500000000000001E-4</v>
      </c>
      <c r="M149">
        <f t="shared" si="33"/>
        <v>215.39039735999083</v>
      </c>
      <c r="N149">
        <f t="shared" si="29"/>
        <v>2.8718719647998778</v>
      </c>
    </row>
    <row r="150" spans="1:14" hidden="1" x14ac:dyDescent="0.45">
      <c r="A150" t="s">
        <v>34</v>
      </c>
      <c r="B150" t="s">
        <v>17</v>
      </c>
      <c r="C150" t="s">
        <v>145</v>
      </c>
      <c r="D150" t="s">
        <v>14</v>
      </c>
      <c r="E150" t="s">
        <v>39</v>
      </c>
      <c r="F150">
        <v>24</v>
      </c>
      <c r="G150" t="s">
        <v>36</v>
      </c>
      <c r="H150">
        <v>32.08658502772591</v>
      </c>
      <c r="I150">
        <v>235</v>
      </c>
      <c r="J150">
        <f t="shared" si="30"/>
        <v>235</v>
      </c>
      <c r="K150">
        <v>375</v>
      </c>
      <c r="L150">
        <f t="shared" si="28"/>
        <v>3.7500000000000001E-4</v>
      </c>
      <c r="M150">
        <f t="shared" si="33"/>
        <v>120.32469385397216</v>
      </c>
      <c r="N150">
        <f t="shared" si="29"/>
        <v>0.51201997384669007</v>
      </c>
    </row>
    <row r="151" spans="1:14" hidden="1" x14ac:dyDescent="0.45">
      <c r="A151" t="s">
        <v>34</v>
      </c>
      <c r="B151" t="s">
        <v>17</v>
      </c>
      <c r="C151" t="s">
        <v>145</v>
      </c>
      <c r="D151" t="s">
        <v>14</v>
      </c>
      <c r="E151" t="s">
        <v>39</v>
      </c>
      <c r="F151">
        <v>24</v>
      </c>
      <c r="G151" t="s">
        <v>36</v>
      </c>
      <c r="H151">
        <v>30.873683283755671</v>
      </c>
      <c r="I151">
        <v>235</v>
      </c>
      <c r="J151">
        <f t="shared" si="30"/>
        <v>235</v>
      </c>
      <c r="K151">
        <v>375</v>
      </c>
      <c r="L151">
        <f t="shared" si="28"/>
        <v>3.7500000000000001E-4</v>
      </c>
      <c r="M151">
        <f t="shared" si="33"/>
        <v>115.77631231408377</v>
      </c>
      <c r="N151">
        <f t="shared" si="29"/>
        <v>0.49266515878333517</v>
      </c>
    </row>
    <row r="152" spans="1:14" hidden="1" x14ac:dyDescent="0.45">
      <c r="A152" t="s">
        <v>34</v>
      </c>
      <c r="B152" t="s">
        <v>17</v>
      </c>
      <c r="C152" t="s">
        <v>145</v>
      </c>
      <c r="D152" t="s">
        <v>14</v>
      </c>
      <c r="E152" t="s">
        <v>39</v>
      </c>
      <c r="F152">
        <v>24</v>
      </c>
      <c r="G152" t="s">
        <v>36</v>
      </c>
      <c r="H152">
        <v>35.338235466296638</v>
      </c>
      <c r="I152">
        <v>235</v>
      </c>
      <c r="J152">
        <f t="shared" si="30"/>
        <v>235</v>
      </c>
      <c r="K152">
        <v>375</v>
      </c>
      <c r="L152">
        <f t="shared" si="28"/>
        <v>3.7500000000000001E-4</v>
      </c>
      <c r="M152">
        <f t="shared" si="33"/>
        <v>132.5183829986124</v>
      </c>
      <c r="N152">
        <f t="shared" si="29"/>
        <v>0.56390801276005276</v>
      </c>
    </row>
    <row r="153" spans="1:14" hidden="1" x14ac:dyDescent="0.45">
      <c r="A153" t="s">
        <v>34</v>
      </c>
      <c r="B153" t="s">
        <v>17</v>
      </c>
      <c r="C153" t="s">
        <v>145</v>
      </c>
      <c r="D153" t="s">
        <v>14</v>
      </c>
      <c r="E153" t="s">
        <v>39</v>
      </c>
      <c r="F153">
        <v>24</v>
      </c>
      <c r="G153" t="s">
        <v>36</v>
      </c>
      <c r="H153">
        <v>39.427433165301707</v>
      </c>
      <c r="I153">
        <v>235</v>
      </c>
      <c r="J153">
        <f t="shared" si="30"/>
        <v>235</v>
      </c>
      <c r="K153">
        <v>375</v>
      </c>
      <c r="L153">
        <f t="shared" si="28"/>
        <v>3.7500000000000001E-4</v>
      </c>
      <c r="M153">
        <f t="shared" si="33"/>
        <v>147.85287436988142</v>
      </c>
      <c r="N153">
        <f t="shared" si="29"/>
        <v>0.62916116753141027</v>
      </c>
    </row>
    <row r="154" spans="1:14" hidden="1" x14ac:dyDescent="0.45">
      <c r="A154" t="s">
        <v>34</v>
      </c>
      <c r="B154" t="s">
        <v>17</v>
      </c>
      <c r="C154" t="s">
        <v>145</v>
      </c>
      <c r="D154" t="s">
        <v>14</v>
      </c>
      <c r="E154" t="s">
        <v>39</v>
      </c>
      <c r="F154">
        <v>24</v>
      </c>
      <c r="G154" t="s">
        <v>12</v>
      </c>
      <c r="H154">
        <v>1.2855194826703804</v>
      </c>
      <c r="I154">
        <v>30</v>
      </c>
      <c r="J154">
        <f t="shared" ref="J154:J157" si="34">(4/3)*PI()*(6.5^3)*0.000000001*22000</f>
        <v>2.5307623219768174E-2</v>
      </c>
      <c r="K154">
        <v>375</v>
      </c>
      <c r="L154">
        <f t="shared" si="28"/>
        <v>3.7500000000000001E-4</v>
      </c>
      <c r="M154">
        <f t="shared" si="33"/>
        <v>4.8206980600139264</v>
      </c>
      <c r="N154">
        <f t="shared" si="29"/>
        <v>190.48402997593251</v>
      </c>
    </row>
    <row r="155" spans="1:14" hidden="1" x14ac:dyDescent="0.45">
      <c r="A155" t="s">
        <v>34</v>
      </c>
      <c r="B155" t="s">
        <v>17</v>
      </c>
      <c r="C155" t="s">
        <v>145</v>
      </c>
      <c r="D155" t="s">
        <v>14</v>
      </c>
      <c r="E155" t="s">
        <v>39</v>
      </c>
      <c r="F155">
        <v>24</v>
      </c>
      <c r="G155" t="s">
        <v>12</v>
      </c>
      <c r="H155">
        <v>1.3003300237318298</v>
      </c>
      <c r="I155">
        <v>30</v>
      </c>
      <c r="J155">
        <f t="shared" si="34"/>
        <v>2.5307623219768174E-2</v>
      </c>
      <c r="K155">
        <v>375</v>
      </c>
      <c r="L155">
        <f t="shared" si="28"/>
        <v>3.7500000000000001E-4</v>
      </c>
      <c r="M155">
        <f t="shared" si="33"/>
        <v>4.8762375889943614</v>
      </c>
      <c r="N155">
        <f t="shared" si="29"/>
        <v>192.67860702088601</v>
      </c>
    </row>
    <row r="156" spans="1:14" hidden="1" x14ac:dyDescent="0.45">
      <c r="A156" t="s">
        <v>34</v>
      </c>
      <c r="B156" t="s">
        <v>17</v>
      </c>
      <c r="C156" t="s">
        <v>145</v>
      </c>
      <c r="D156" t="s">
        <v>14</v>
      </c>
      <c r="E156" t="s">
        <v>39</v>
      </c>
      <c r="F156">
        <v>24</v>
      </c>
      <c r="G156" t="s">
        <v>12</v>
      </c>
      <c r="H156">
        <v>1.3225962176941575</v>
      </c>
      <c r="I156">
        <v>30</v>
      </c>
      <c r="J156">
        <f t="shared" si="34"/>
        <v>2.5307623219768174E-2</v>
      </c>
      <c r="K156">
        <v>375</v>
      </c>
      <c r="L156">
        <f t="shared" si="28"/>
        <v>3.7500000000000001E-4</v>
      </c>
      <c r="M156">
        <f t="shared" si="33"/>
        <v>4.9597358163530911</v>
      </c>
      <c r="N156">
        <f t="shared" si="29"/>
        <v>195.97793808147756</v>
      </c>
    </row>
    <row r="157" spans="1:14" hidden="1" x14ac:dyDescent="0.45">
      <c r="A157" t="s">
        <v>34</v>
      </c>
      <c r="B157" t="s">
        <v>17</v>
      </c>
      <c r="C157" t="s">
        <v>145</v>
      </c>
      <c r="D157" t="s">
        <v>14</v>
      </c>
      <c r="E157" t="s">
        <v>39</v>
      </c>
      <c r="F157">
        <v>24</v>
      </c>
      <c r="G157" t="s">
        <v>12</v>
      </c>
      <c r="H157">
        <v>1.3606807464554374</v>
      </c>
      <c r="I157">
        <v>30</v>
      </c>
      <c r="J157">
        <f t="shared" si="34"/>
        <v>2.5307623219768174E-2</v>
      </c>
      <c r="K157">
        <v>375</v>
      </c>
      <c r="L157">
        <f t="shared" si="28"/>
        <v>3.7500000000000001E-4</v>
      </c>
      <c r="M157">
        <f t="shared" si="33"/>
        <v>5.1025527992078903</v>
      </c>
      <c r="N157">
        <f t="shared" si="29"/>
        <v>201.62117773360114</v>
      </c>
    </row>
    <row r="158" spans="1:14" x14ac:dyDescent="0.45">
      <c r="A158" t="s">
        <v>34</v>
      </c>
      <c r="B158" t="s">
        <v>17</v>
      </c>
      <c r="C158" t="s">
        <v>145</v>
      </c>
      <c r="D158" t="s">
        <v>14</v>
      </c>
      <c r="E158" t="s">
        <v>40</v>
      </c>
      <c r="F158">
        <v>24</v>
      </c>
      <c r="G158" t="s">
        <v>36</v>
      </c>
      <c r="H158">
        <v>92.348078158435428</v>
      </c>
      <c r="I158">
        <v>235</v>
      </c>
      <c r="J158">
        <f t="shared" si="30"/>
        <v>235</v>
      </c>
      <c r="K158">
        <v>1175</v>
      </c>
      <c r="L158">
        <f t="shared" si="28"/>
        <v>1.175E-3</v>
      </c>
      <c r="M158">
        <f t="shared" ref="M158:M169" si="35">H158*1175/100</f>
        <v>1085.0899183616164</v>
      </c>
      <c r="N158">
        <f t="shared" si="29"/>
        <v>4.6174039079217719</v>
      </c>
    </row>
    <row r="159" spans="1:14" x14ac:dyDescent="0.45">
      <c r="A159" t="s">
        <v>34</v>
      </c>
      <c r="B159" t="s">
        <v>17</v>
      </c>
      <c r="C159" t="s">
        <v>145</v>
      </c>
      <c r="D159" t="s">
        <v>14</v>
      </c>
      <c r="E159" t="s">
        <v>40</v>
      </c>
      <c r="F159">
        <v>24</v>
      </c>
      <c r="G159" t="s">
        <v>36</v>
      </c>
      <c r="H159">
        <v>87.456074335094996</v>
      </c>
      <c r="I159">
        <v>235</v>
      </c>
      <c r="J159">
        <f t="shared" si="30"/>
        <v>235</v>
      </c>
      <c r="K159">
        <v>1175</v>
      </c>
      <c r="L159">
        <f t="shared" si="28"/>
        <v>1.175E-3</v>
      </c>
      <c r="M159">
        <f t="shared" si="35"/>
        <v>1027.6088734373664</v>
      </c>
      <c r="N159">
        <f t="shared" si="29"/>
        <v>4.3728037167547509</v>
      </c>
    </row>
    <row r="160" spans="1:14" x14ac:dyDescent="0.45">
      <c r="A160" t="s">
        <v>34</v>
      </c>
      <c r="B160" t="s">
        <v>17</v>
      </c>
      <c r="C160" t="s">
        <v>145</v>
      </c>
      <c r="D160" t="s">
        <v>14</v>
      </c>
      <c r="E160" t="s">
        <v>40</v>
      </c>
      <c r="F160">
        <v>24</v>
      </c>
      <c r="G160" t="s">
        <v>36</v>
      </c>
      <c r="H160">
        <v>90.735160927013041</v>
      </c>
      <c r="I160">
        <v>235</v>
      </c>
      <c r="J160">
        <f t="shared" si="30"/>
        <v>235</v>
      </c>
      <c r="K160">
        <v>1175</v>
      </c>
      <c r="L160">
        <f t="shared" si="28"/>
        <v>1.175E-3</v>
      </c>
      <c r="M160">
        <f t="shared" si="35"/>
        <v>1066.1381408924033</v>
      </c>
      <c r="N160">
        <f t="shared" si="29"/>
        <v>4.5367580463506521</v>
      </c>
    </row>
    <row r="161" spans="1:14" x14ac:dyDescent="0.45">
      <c r="A161" t="s">
        <v>34</v>
      </c>
      <c r="B161" t="s">
        <v>17</v>
      </c>
      <c r="C161" t="s">
        <v>145</v>
      </c>
      <c r="D161" t="s">
        <v>14</v>
      </c>
      <c r="E161" t="s">
        <v>40</v>
      </c>
      <c r="F161">
        <v>24</v>
      </c>
      <c r="G161" t="s">
        <v>36</v>
      </c>
      <c r="H161">
        <v>96.028798427509273</v>
      </c>
      <c r="I161">
        <v>235</v>
      </c>
      <c r="J161">
        <f t="shared" si="30"/>
        <v>235</v>
      </c>
      <c r="K161">
        <v>1175</v>
      </c>
      <c r="L161">
        <f t="shared" si="28"/>
        <v>1.175E-3</v>
      </c>
      <c r="M161">
        <f t="shared" si="35"/>
        <v>1128.3383815232339</v>
      </c>
      <c r="N161">
        <f t="shared" si="29"/>
        <v>4.8014399213754633</v>
      </c>
    </row>
    <row r="162" spans="1:14" hidden="1" x14ac:dyDescent="0.45">
      <c r="A162" t="s">
        <v>34</v>
      </c>
      <c r="B162" t="s">
        <v>17</v>
      </c>
      <c r="C162" t="s">
        <v>145</v>
      </c>
      <c r="D162" t="s">
        <v>14</v>
      </c>
      <c r="E162" t="s">
        <v>40</v>
      </c>
      <c r="F162">
        <v>24</v>
      </c>
      <c r="G162" t="s">
        <v>35</v>
      </c>
      <c r="H162">
        <v>6.7576195488414372</v>
      </c>
      <c r="I162">
        <v>75</v>
      </c>
      <c r="J162">
        <f t="shared" si="30"/>
        <v>75</v>
      </c>
      <c r="K162">
        <v>1175</v>
      </c>
      <c r="L162">
        <f t="shared" si="28"/>
        <v>1.175E-3</v>
      </c>
      <c r="M162">
        <f t="shared" si="35"/>
        <v>79.402029698886892</v>
      </c>
      <c r="N162">
        <f t="shared" si="29"/>
        <v>1.0586937293184919</v>
      </c>
    </row>
    <row r="163" spans="1:14" hidden="1" x14ac:dyDescent="0.45">
      <c r="A163" t="s">
        <v>34</v>
      </c>
      <c r="B163" t="s">
        <v>17</v>
      </c>
      <c r="C163" t="s">
        <v>145</v>
      </c>
      <c r="D163" t="s">
        <v>14</v>
      </c>
      <c r="E163" t="s">
        <v>40</v>
      </c>
      <c r="F163">
        <v>24</v>
      </c>
      <c r="G163" t="s">
        <v>35</v>
      </c>
      <c r="H163">
        <v>8.0220328836835506</v>
      </c>
      <c r="I163">
        <v>75</v>
      </c>
      <c r="J163">
        <f t="shared" si="30"/>
        <v>75</v>
      </c>
      <c r="K163">
        <v>1175</v>
      </c>
      <c r="L163">
        <f t="shared" si="28"/>
        <v>1.175E-3</v>
      </c>
      <c r="M163">
        <f t="shared" si="35"/>
        <v>94.25888638328172</v>
      </c>
      <c r="N163">
        <f t="shared" si="29"/>
        <v>1.2567851517770896</v>
      </c>
    </row>
    <row r="164" spans="1:14" hidden="1" x14ac:dyDescent="0.45">
      <c r="A164" t="s">
        <v>34</v>
      </c>
      <c r="B164" t="s">
        <v>17</v>
      </c>
      <c r="C164" t="s">
        <v>145</v>
      </c>
      <c r="D164" t="s">
        <v>14</v>
      </c>
      <c r="E164" t="s">
        <v>40</v>
      </c>
      <c r="F164">
        <v>24</v>
      </c>
      <c r="G164" t="s">
        <v>35</v>
      </c>
      <c r="H164">
        <v>7.4898149288281424</v>
      </c>
      <c r="I164">
        <v>75</v>
      </c>
      <c r="J164">
        <f t="shared" si="30"/>
        <v>75</v>
      </c>
      <c r="K164">
        <v>1175</v>
      </c>
      <c r="L164">
        <f t="shared" si="28"/>
        <v>1.175E-3</v>
      </c>
      <c r="M164">
        <f t="shared" si="35"/>
        <v>88.005325413730674</v>
      </c>
      <c r="N164">
        <f t="shared" si="29"/>
        <v>1.1734043388497424</v>
      </c>
    </row>
    <row r="165" spans="1:14" hidden="1" x14ac:dyDescent="0.45">
      <c r="A165" t="s">
        <v>34</v>
      </c>
      <c r="B165" t="s">
        <v>17</v>
      </c>
      <c r="C165" t="s">
        <v>145</v>
      </c>
      <c r="D165" t="s">
        <v>14</v>
      </c>
      <c r="E165" t="s">
        <v>40</v>
      </c>
      <c r="F165">
        <v>24</v>
      </c>
      <c r="G165" t="s">
        <v>35</v>
      </c>
      <c r="H165">
        <v>7.4219191713511297</v>
      </c>
      <c r="I165">
        <v>75</v>
      </c>
      <c r="J165">
        <f t="shared" si="30"/>
        <v>75</v>
      </c>
      <c r="K165">
        <v>1175</v>
      </c>
      <c r="L165">
        <f t="shared" si="28"/>
        <v>1.175E-3</v>
      </c>
      <c r="M165">
        <f t="shared" si="35"/>
        <v>87.207550263375779</v>
      </c>
      <c r="N165">
        <f t="shared" si="29"/>
        <v>1.1627673368450104</v>
      </c>
    </row>
    <row r="166" spans="1:14" hidden="1" x14ac:dyDescent="0.45">
      <c r="A166" t="s">
        <v>34</v>
      </c>
      <c r="B166" t="s">
        <v>17</v>
      </c>
      <c r="C166" t="s">
        <v>145</v>
      </c>
      <c r="D166" t="s">
        <v>14</v>
      </c>
      <c r="E166" t="s">
        <v>40</v>
      </c>
      <c r="F166">
        <v>24</v>
      </c>
      <c r="G166" t="s">
        <v>12</v>
      </c>
      <c r="H166">
        <v>0.92630738798725987</v>
      </c>
      <c r="I166">
        <v>30</v>
      </c>
      <c r="J166">
        <f t="shared" ref="J166:J169" si="36">(4/3)*PI()*(6.5^3)*0.000000001*22000</f>
        <v>2.5307623219768174E-2</v>
      </c>
      <c r="K166">
        <v>1175</v>
      </c>
      <c r="L166">
        <f t="shared" si="28"/>
        <v>1.175E-3</v>
      </c>
      <c r="M166">
        <f t="shared" si="35"/>
        <v>10.884111808850303</v>
      </c>
      <c r="N166">
        <f t="shared" si="29"/>
        <v>430.07246134234191</v>
      </c>
    </row>
    <row r="167" spans="1:14" hidden="1" x14ac:dyDescent="0.45">
      <c r="A167" t="s">
        <v>34</v>
      </c>
      <c r="B167" t="s">
        <v>17</v>
      </c>
      <c r="C167" t="s">
        <v>145</v>
      </c>
      <c r="D167" t="s">
        <v>14</v>
      </c>
      <c r="E167" t="s">
        <v>40</v>
      </c>
      <c r="F167">
        <v>24</v>
      </c>
      <c r="G167" t="s">
        <v>12</v>
      </c>
      <c r="H167">
        <v>0.93142821957856303</v>
      </c>
      <c r="I167">
        <v>30</v>
      </c>
      <c r="J167">
        <f t="shared" si="36"/>
        <v>2.5307623219768174E-2</v>
      </c>
      <c r="K167">
        <v>1175</v>
      </c>
      <c r="L167">
        <f t="shared" si="28"/>
        <v>1.175E-3</v>
      </c>
      <c r="M167">
        <f t="shared" si="35"/>
        <v>10.944281580048116</v>
      </c>
      <c r="N167">
        <f t="shared" si="29"/>
        <v>432.44999678592376</v>
      </c>
    </row>
    <row r="168" spans="1:14" hidden="1" x14ac:dyDescent="0.45">
      <c r="A168" t="s">
        <v>34</v>
      </c>
      <c r="B168" t="s">
        <v>17</v>
      </c>
      <c r="C168" t="s">
        <v>145</v>
      </c>
      <c r="D168" t="s">
        <v>14</v>
      </c>
      <c r="E168" t="s">
        <v>40</v>
      </c>
      <c r="F168">
        <v>24</v>
      </c>
      <c r="G168" t="s">
        <v>12</v>
      </c>
      <c r="H168">
        <v>0.93797629458410603</v>
      </c>
      <c r="I168">
        <v>30</v>
      </c>
      <c r="J168">
        <f t="shared" si="36"/>
        <v>2.5307623219768174E-2</v>
      </c>
      <c r="K168">
        <v>1175</v>
      </c>
      <c r="L168">
        <f t="shared" si="28"/>
        <v>1.175E-3</v>
      </c>
      <c r="M168">
        <f t="shared" si="35"/>
        <v>11.021221461363245</v>
      </c>
      <c r="N168">
        <f t="shared" si="29"/>
        <v>435.49018276652703</v>
      </c>
    </row>
    <row r="169" spans="1:14" hidden="1" x14ac:dyDescent="0.45">
      <c r="A169" t="s">
        <v>34</v>
      </c>
      <c r="B169" t="s">
        <v>17</v>
      </c>
      <c r="C169" t="s">
        <v>145</v>
      </c>
      <c r="D169" t="s">
        <v>14</v>
      </c>
      <c r="E169" t="s">
        <v>40</v>
      </c>
      <c r="F169">
        <v>24</v>
      </c>
      <c r="G169" t="s">
        <v>12</v>
      </c>
      <c r="H169">
        <v>0.94478971709300685</v>
      </c>
      <c r="I169">
        <v>30</v>
      </c>
      <c r="J169">
        <f t="shared" si="36"/>
        <v>2.5307623219768174E-2</v>
      </c>
      <c r="K169">
        <v>1175</v>
      </c>
      <c r="L169">
        <f t="shared" si="28"/>
        <v>1.175E-3</v>
      </c>
      <c r="M169">
        <f t="shared" si="35"/>
        <v>11.10127917584283</v>
      </c>
      <c r="N169">
        <f t="shared" si="29"/>
        <v>438.65356613857955</v>
      </c>
    </row>
    <row r="170" spans="1:14" hidden="1" x14ac:dyDescent="0.45">
      <c r="A170" t="s">
        <v>34</v>
      </c>
      <c r="B170" t="s">
        <v>28</v>
      </c>
      <c r="C170" t="s">
        <v>145</v>
      </c>
      <c r="D170" t="s">
        <v>14</v>
      </c>
      <c r="E170" t="s">
        <v>39</v>
      </c>
      <c r="F170">
        <v>24</v>
      </c>
      <c r="G170" t="s">
        <v>35</v>
      </c>
      <c r="H170">
        <v>64.486672761384114</v>
      </c>
      <c r="I170">
        <v>75</v>
      </c>
      <c r="J170">
        <f t="shared" si="30"/>
        <v>75</v>
      </c>
      <c r="K170">
        <v>375</v>
      </c>
      <c r="L170">
        <f t="shared" si="28"/>
        <v>3.7500000000000001E-4</v>
      </c>
      <c r="M170">
        <f t="shared" ref="M170:M181" si="37">H170*375/100</f>
        <v>241.82502285519044</v>
      </c>
      <c r="N170">
        <f t="shared" si="29"/>
        <v>3.224333638069206</v>
      </c>
    </row>
    <row r="171" spans="1:14" hidden="1" x14ac:dyDescent="0.45">
      <c r="A171" t="s">
        <v>34</v>
      </c>
      <c r="B171" t="s">
        <v>28</v>
      </c>
      <c r="C171" t="s">
        <v>145</v>
      </c>
      <c r="D171" t="s">
        <v>14</v>
      </c>
      <c r="E171" t="s">
        <v>39</v>
      </c>
      <c r="F171">
        <v>24</v>
      </c>
      <c r="G171" t="s">
        <v>35</v>
      </c>
      <c r="H171">
        <v>86.585031159889894</v>
      </c>
      <c r="I171">
        <v>75</v>
      </c>
      <c r="J171">
        <f t="shared" si="30"/>
        <v>75</v>
      </c>
      <c r="K171">
        <v>375</v>
      </c>
      <c r="L171">
        <f t="shared" si="28"/>
        <v>3.7500000000000001E-4</v>
      </c>
      <c r="M171">
        <f t="shared" si="37"/>
        <v>324.6938668495871</v>
      </c>
      <c r="N171">
        <f t="shared" si="29"/>
        <v>4.3292515579944943</v>
      </c>
    </row>
    <row r="172" spans="1:14" hidden="1" x14ac:dyDescent="0.45">
      <c r="A172" t="s">
        <v>34</v>
      </c>
      <c r="B172" t="s">
        <v>28</v>
      </c>
      <c r="C172" t="s">
        <v>145</v>
      </c>
      <c r="D172" t="s">
        <v>14</v>
      </c>
      <c r="E172" t="s">
        <v>39</v>
      </c>
      <c r="F172">
        <v>24</v>
      </c>
      <c r="G172" t="s">
        <v>35</v>
      </c>
      <c r="H172">
        <v>69.158963088355591</v>
      </c>
      <c r="I172">
        <v>75</v>
      </c>
      <c r="J172">
        <f t="shared" si="30"/>
        <v>75</v>
      </c>
      <c r="K172">
        <v>375</v>
      </c>
      <c r="L172">
        <f t="shared" si="28"/>
        <v>3.7500000000000001E-4</v>
      </c>
      <c r="M172">
        <f t="shared" si="37"/>
        <v>259.34611158133345</v>
      </c>
      <c r="N172">
        <f t="shared" si="29"/>
        <v>3.4579481544177795</v>
      </c>
    </row>
    <row r="173" spans="1:14" hidden="1" x14ac:dyDescent="0.45">
      <c r="A173" t="s">
        <v>34</v>
      </c>
      <c r="B173" t="s">
        <v>28</v>
      </c>
      <c r="C173" t="s">
        <v>145</v>
      </c>
      <c r="D173" t="s">
        <v>14</v>
      </c>
      <c r="E173" t="s">
        <v>39</v>
      </c>
      <c r="F173">
        <v>24</v>
      </c>
      <c r="G173" t="s">
        <v>35</v>
      </c>
      <c r="H173">
        <v>22.714882412271514</v>
      </c>
      <c r="I173">
        <v>75</v>
      </c>
      <c r="J173">
        <f t="shared" si="30"/>
        <v>75</v>
      </c>
      <c r="K173">
        <v>375</v>
      </c>
      <c r="L173">
        <f t="shared" si="28"/>
        <v>3.7500000000000001E-4</v>
      </c>
      <c r="M173">
        <f t="shared" si="37"/>
        <v>85.180809046018183</v>
      </c>
      <c r="N173">
        <f t="shared" si="29"/>
        <v>1.1357441206135759</v>
      </c>
    </row>
    <row r="174" spans="1:14" hidden="1" x14ac:dyDescent="0.45">
      <c r="A174" t="s">
        <v>34</v>
      </c>
      <c r="B174" t="s">
        <v>28</v>
      </c>
      <c r="C174" t="s">
        <v>145</v>
      </c>
      <c r="D174" t="s">
        <v>14</v>
      </c>
      <c r="E174" t="s">
        <v>39</v>
      </c>
      <c r="F174">
        <v>24</v>
      </c>
      <c r="G174" t="s">
        <v>36</v>
      </c>
      <c r="H174">
        <v>33.312236010603428</v>
      </c>
      <c r="I174">
        <v>235</v>
      </c>
      <c r="J174">
        <f t="shared" si="30"/>
        <v>235</v>
      </c>
      <c r="K174">
        <v>375</v>
      </c>
      <c r="L174">
        <f t="shared" si="28"/>
        <v>3.7500000000000001E-4</v>
      </c>
      <c r="M174">
        <f t="shared" si="37"/>
        <v>124.92088503976285</v>
      </c>
      <c r="N174">
        <f t="shared" si="29"/>
        <v>0.53157823421175676</v>
      </c>
    </row>
    <row r="175" spans="1:14" hidden="1" x14ac:dyDescent="0.45">
      <c r="A175" t="s">
        <v>34</v>
      </c>
      <c r="B175" t="s">
        <v>28</v>
      </c>
      <c r="C175" t="s">
        <v>145</v>
      </c>
      <c r="D175" t="s">
        <v>14</v>
      </c>
      <c r="E175" t="s">
        <v>39</v>
      </c>
      <c r="F175">
        <v>24</v>
      </c>
      <c r="G175" t="s">
        <v>36</v>
      </c>
      <c r="H175">
        <v>39.685999148288126</v>
      </c>
      <c r="I175">
        <v>235</v>
      </c>
      <c r="J175">
        <f t="shared" si="30"/>
        <v>235</v>
      </c>
      <c r="K175">
        <v>375</v>
      </c>
      <c r="L175">
        <f t="shared" si="28"/>
        <v>3.7500000000000001E-4</v>
      </c>
      <c r="M175">
        <f t="shared" si="37"/>
        <v>148.82249680608047</v>
      </c>
      <c r="N175">
        <f t="shared" si="29"/>
        <v>0.63328722045140629</v>
      </c>
    </row>
    <row r="176" spans="1:14" hidden="1" x14ac:dyDescent="0.45">
      <c r="A176" t="s">
        <v>34</v>
      </c>
      <c r="B176" t="s">
        <v>28</v>
      </c>
      <c r="C176" t="s">
        <v>145</v>
      </c>
      <c r="D176" t="s">
        <v>14</v>
      </c>
      <c r="E176" t="s">
        <v>39</v>
      </c>
      <c r="F176">
        <v>24</v>
      </c>
      <c r="G176" t="s">
        <v>36</v>
      </c>
      <c r="H176">
        <v>36.741379424366365</v>
      </c>
      <c r="I176">
        <v>235</v>
      </c>
      <c r="J176">
        <f t="shared" si="30"/>
        <v>235</v>
      </c>
      <c r="K176">
        <v>375</v>
      </c>
      <c r="L176">
        <f t="shared" si="28"/>
        <v>3.7500000000000001E-4</v>
      </c>
      <c r="M176">
        <f t="shared" si="37"/>
        <v>137.78017284137385</v>
      </c>
      <c r="N176">
        <f t="shared" si="29"/>
        <v>0.58629860783563348</v>
      </c>
    </row>
    <row r="177" spans="1:14" hidden="1" x14ac:dyDescent="0.45">
      <c r="A177" t="s">
        <v>34</v>
      </c>
      <c r="B177" t="s">
        <v>28</v>
      </c>
      <c r="C177" t="s">
        <v>145</v>
      </c>
      <c r="D177" t="s">
        <v>14</v>
      </c>
      <c r="E177" t="s">
        <v>39</v>
      </c>
      <c r="F177">
        <v>24</v>
      </c>
      <c r="G177" t="s">
        <v>36</v>
      </c>
      <c r="H177">
        <v>42.189417169017432</v>
      </c>
      <c r="I177">
        <v>235</v>
      </c>
      <c r="J177">
        <f t="shared" si="30"/>
        <v>235</v>
      </c>
      <c r="K177">
        <v>375</v>
      </c>
      <c r="L177">
        <f t="shared" si="28"/>
        <v>3.7500000000000001E-4</v>
      </c>
      <c r="M177">
        <f t="shared" si="37"/>
        <v>158.21031438381536</v>
      </c>
      <c r="N177">
        <f t="shared" si="29"/>
        <v>0.67323538035666108</v>
      </c>
    </row>
    <row r="178" spans="1:14" hidden="1" x14ac:dyDescent="0.45">
      <c r="A178" t="s">
        <v>34</v>
      </c>
      <c r="B178" t="s">
        <v>28</v>
      </c>
      <c r="C178" t="s">
        <v>145</v>
      </c>
      <c r="D178" t="s">
        <v>14</v>
      </c>
      <c r="E178" t="s">
        <v>39</v>
      </c>
      <c r="F178">
        <v>24</v>
      </c>
      <c r="G178" t="s">
        <v>12</v>
      </c>
      <c r="H178">
        <v>1.1000971712414553</v>
      </c>
      <c r="I178">
        <v>30</v>
      </c>
      <c r="J178">
        <f t="shared" ref="J178:J181" si="38">(4/3)*PI()*(6.5^3)*0.000000001*22000</f>
        <v>2.5307623219768174E-2</v>
      </c>
      <c r="K178">
        <v>375</v>
      </c>
      <c r="L178">
        <f t="shared" si="28"/>
        <v>3.7500000000000001E-4</v>
      </c>
      <c r="M178">
        <f t="shared" si="37"/>
        <v>4.1253643921554577</v>
      </c>
      <c r="N178">
        <f t="shared" si="29"/>
        <v>163.00876444742832</v>
      </c>
    </row>
    <row r="179" spans="1:14" hidden="1" x14ac:dyDescent="0.45">
      <c r="A179" t="s">
        <v>34</v>
      </c>
      <c r="B179" t="s">
        <v>28</v>
      </c>
      <c r="C179" t="s">
        <v>145</v>
      </c>
      <c r="D179" t="s">
        <v>14</v>
      </c>
      <c r="E179" t="s">
        <v>39</v>
      </c>
      <c r="F179">
        <v>24</v>
      </c>
      <c r="G179" t="s">
        <v>12</v>
      </c>
      <c r="H179">
        <v>1.3422293989757954</v>
      </c>
      <c r="I179">
        <v>30</v>
      </c>
      <c r="J179">
        <f t="shared" si="38"/>
        <v>2.5307623219768174E-2</v>
      </c>
      <c r="K179">
        <v>375</v>
      </c>
      <c r="L179">
        <f t="shared" si="28"/>
        <v>3.7500000000000001E-4</v>
      </c>
      <c r="M179">
        <f t="shared" si="37"/>
        <v>5.0333602461592326</v>
      </c>
      <c r="N179">
        <f t="shared" si="29"/>
        <v>198.88711802171915</v>
      </c>
    </row>
    <row r="180" spans="1:14" hidden="1" x14ac:dyDescent="0.45">
      <c r="A180" t="s">
        <v>34</v>
      </c>
      <c r="B180" t="s">
        <v>28</v>
      </c>
      <c r="C180" t="s">
        <v>145</v>
      </c>
      <c r="D180" t="s">
        <v>14</v>
      </c>
      <c r="E180" t="s">
        <v>39</v>
      </c>
      <c r="F180">
        <v>24</v>
      </c>
      <c r="G180" t="s">
        <v>12</v>
      </c>
      <c r="H180">
        <v>1.4129628967993373</v>
      </c>
      <c r="I180">
        <v>30</v>
      </c>
      <c r="J180">
        <f t="shared" si="38"/>
        <v>2.5307623219768174E-2</v>
      </c>
      <c r="K180">
        <v>375</v>
      </c>
      <c r="L180">
        <f t="shared" si="28"/>
        <v>3.7500000000000001E-4</v>
      </c>
      <c r="M180">
        <f t="shared" si="37"/>
        <v>5.2986108629975153</v>
      </c>
      <c r="N180">
        <f t="shared" si="29"/>
        <v>209.36817404720523</v>
      </c>
    </row>
    <row r="181" spans="1:14" hidden="1" x14ac:dyDescent="0.45">
      <c r="A181" t="s">
        <v>34</v>
      </c>
      <c r="B181" t="s">
        <v>28</v>
      </c>
      <c r="C181" t="s">
        <v>145</v>
      </c>
      <c r="D181" t="s">
        <v>14</v>
      </c>
      <c r="E181" t="s">
        <v>39</v>
      </c>
      <c r="F181">
        <v>24</v>
      </c>
      <c r="G181" t="s">
        <v>12</v>
      </c>
      <c r="H181">
        <v>1.2701293588069968</v>
      </c>
      <c r="I181">
        <v>30</v>
      </c>
      <c r="J181">
        <f t="shared" si="38"/>
        <v>2.5307623219768174E-2</v>
      </c>
      <c r="K181">
        <v>375</v>
      </c>
      <c r="L181">
        <f t="shared" si="28"/>
        <v>3.7500000000000001E-4</v>
      </c>
      <c r="M181">
        <f t="shared" si="37"/>
        <v>4.7629850955262381</v>
      </c>
      <c r="N181">
        <f t="shared" si="29"/>
        <v>188.20357226615405</v>
      </c>
    </row>
    <row r="182" spans="1:14" x14ac:dyDescent="0.45">
      <c r="A182" t="s">
        <v>34</v>
      </c>
      <c r="B182" t="s">
        <v>28</v>
      </c>
      <c r="C182" t="s">
        <v>145</v>
      </c>
      <c r="D182" t="s">
        <v>14</v>
      </c>
      <c r="E182" t="s">
        <v>40</v>
      </c>
      <c r="F182">
        <v>24</v>
      </c>
      <c r="G182" t="s">
        <v>36</v>
      </c>
      <c r="H182">
        <v>153.34157285633393</v>
      </c>
      <c r="I182">
        <v>235</v>
      </c>
      <c r="J182">
        <f t="shared" si="30"/>
        <v>235</v>
      </c>
      <c r="K182">
        <v>1175</v>
      </c>
      <c r="L182">
        <f t="shared" si="28"/>
        <v>1.175E-3</v>
      </c>
      <c r="M182">
        <f t="shared" ref="M182:M193" si="39">H182*1175/100</f>
        <v>1801.7634810619236</v>
      </c>
      <c r="N182">
        <f t="shared" si="29"/>
        <v>7.6670786428166959</v>
      </c>
    </row>
    <row r="183" spans="1:14" x14ac:dyDescent="0.45">
      <c r="A183" t="s">
        <v>34</v>
      </c>
      <c r="B183" t="s">
        <v>28</v>
      </c>
      <c r="C183" t="s">
        <v>145</v>
      </c>
      <c r="D183" t="s">
        <v>14</v>
      </c>
      <c r="E183" t="s">
        <v>40</v>
      </c>
      <c r="F183">
        <v>24</v>
      </c>
      <c r="G183" t="s">
        <v>36</v>
      </c>
      <c r="H183">
        <v>26.576758080364275</v>
      </c>
      <c r="I183">
        <v>235</v>
      </c>
      <c r="J183">
        <f t="shared" si="30"/>
        <v>235</v>
      </c>
      <c r="K183">
        <v>1175</v>
      </c>
      <c r="L183">
        <f t="shared" si="28"/>
        <v>1.175E-3</v>
      </c>
      <c r="M183">
        <f t="shared" si="39"/>
        <v>312.2769074442802</v>
      </c>
      <c r="N183">
        <f t="shared" si="29"/>
        <v>1.3288379040182137</v>
      </c>
    </row>
    <row r="184" spans="1:14" x14ac:dyDescent="0.45">
      <c r="A184" t="s">
        <v>34</v>
      </c>
      <c r="B184" t="s">
        <v>28</v>
      </c>
      <c r="C184" t="s">
        <v>145</v>
      </c>
      <c r="D184" t="s">
        <v>14</v>
      </c>
      <c r="E184" t="s">
        <v>40</v>
      </c>
      <c r="F184">
        <v>24</v>
      </c>
      <c r="G184" t="s">
        <v>36</v>
      </c>
      <c r="H184">
        <v>165.26667317224928</v>
      </c>
      <c r="I184">
        <v>235</v>
      </c>
      <c r="J184">
        <f t="shared" si="30"/>
        <v>235</v>
      </c>
      <c r="K184">
        <v>1175</v>
      </c>
      <c r="L184">
        <f t="shared" si="28"/>
        <v>1.175E-3</v>
      </c>
      <c r="M184">
        <f t="shared" si="39"/>
        <v>1941.8834097739291</v>
      </c>
      <c r="N184">
        <f t="shared" si="29"/>
        <v>8.2633336586124635</v>
      </c>
    </row>
    <row r="185" spans="1:14" x14ac:dyDescent="0.45">
      <c r="A185" t="s">
        <v>34</v>
      </c>
      <c r="B185" t="s">
        <v>28</v>
      </c>
      <c r="C185" t="s">
        <v>145</v>
      </c>
      <c r="D185" t="s">
        <v>14</v>
      </c>
      <c r="E185" t="s">
        <v>40</v>
      </c>
      <c r="F185">
        <v>24</v>
      </c>
      <c r="G185" t="s">
        <v>36</v>
      </c>
      <c r="H185">
        <v>34.357654783185716</v>
      </c>
      <c r="I185">
        <v>235</v>
      </c>
      <c r="J185">
        <f t="shared" si="30"/>
        <v>235</v>
      </c>
      <c r="K185">
        <v>1175</v>
      </c>
      <c r="L185">
        <f t="shared" si="28"/>
        <v>1.175E-3</v>
      </c>
      <c r="M185">
        <f t="shared" si="39"/>
        <v>403.70244370243216</v>
      </c>
      <c r="N185">
        <f t="shared" si="29"/>
        <v>1.7178827391592859</v>
      </c>
    </row>
    <row r="186" spans="1:14" hidden="1" x14ac:dyDescent="0.45">
      <c r="A186" t="s">
        <v>34</v>
      </c>
      <c r="B186" t="s">
        <v>28</v>
      </c>
      <c r="C186" t="s">
        <v>145</v>
      </c>
      <c r="D186" t="s">
        <v>14</v>
      </c>
      <c r="E186" t="s">
        <v>40</v>
      </c>
      <c r="F186">
        <v>24</v>
      </c>
      <c r="G186" t="s">
        <v>35</v>
      </c>
      <c r="H186">
        <v>4.0504190659973895</v>
      </c>
      <c r="I186">
        <v>75</v>
      </c>
      <c r="J186">
        <f t="shared" si="30"/>
        <v>75</v>
      </c>
      <c r="K186">
        <v>1175</v>
      </c>
      <c r="L186">
        <f t="shared" si="28"/>
        <v>1.175E-3</v>
      </c>
      <c r="M186">
        <f t="shared" si="39"/>
        <v>47.592424025469327</v>
      </c>
      <c r="N186">
        <f t="shared" si="29"/>
        <v>0.63456565367292439</v>
      </c>
    </row>
    <row r="187" spans="1:14" hidden="1" x14ac:dyDescent="0.45">
      <c r="A187" t="s">
        <v>34</v>
      </c>
      <c r="B187" t="s">
        <v>28</v>
      </c>
      <c r="C187" t="s">
        <v>145</v>
      </c>
      <c r="D187" t="s">
        <v>14</v>
      </c>
      <c r="E187" t="s">
        <v>40</v>
      </c>
      <c r="F187">
        <v>24</v>
      </c>
      <c r="G187" t="s">
        <v>35</v>
      </c>
      <c r="H187">
        <v>4.294061155486081</v>
      </c>
      <c r="I187">
        <v>75</v>
      </c>
      <c r="J187">
        <f t="shared" si="30"/>
        <v>75</v>
      </c>
      <c r="K187">
        <v>1175</v>
      </c>
      <c r="L187">
        <f t="shared" si="28"/>
        <v>1.175E-3</v>
      </c>
      <c r="M187">
        <f t="shared" si="39"/>
        <v>50.45521857696145</v>
      </c>
      <c r="N187">
        <f t="shared" si="29"/>
        <v>0.67273624769281937</v>
      </c>
    </row>
    <row r="188" spans="1:14" hidden="1" x14ac:dyDescent="0.45">
      <c r="A188" t="s">
        <v>34</v>
      </c>
      <c r="B188" t="s">
        <v>28</v>
      </c>
      <c r="C188" t="s">
        <v>145</v>
      </c>
      <c r="D188" t="s">
        <v>14</v>
      </c>
      <c r="E188" t="s">
        <v>40</v>
      </c>
      <c r="F188">
        <v>24</v>
      </c>
      <c r="G188" t="s">
        <v>35</v>
      </c>
      <c r="H188">
        <v>4.657146751506815</v>
      </c>
      <c r="I188">
        <v>75</v>
      </c>
      <c r="J188">
        <f t="shared" si="30"/>
        <v>75</v>
      </c>
      <c r="K188">
        <v>1175</v>
      </c>
      <c r="L188">
        <f t="shared" si="28"/>
        <v>1.175E-3</v>
      </c>
      <c r="M188">
        <f t="shared" si="39"/>
        <v>54.721474330205076</v>
      </c>
      <c r="N188">
        <f t="shared" si="29"/>
        <v>0.72961965773606774</v>
      </c>
    </row>
    <row r="189" spans="1:14" hidden="1" x14ac:dyDescent="0.45">
      <c r="A189" t="s">
        <v>34</v>
      </c>
      <c r="B189" t="s">
        <v>28</v>
      </c>
      <c r="C189" t="s">
        <v>145</v>
      </c>
      <c r="D189" t="s">
        <v>14</v>
      </c>
      <c r="E189" t="s">
        <v>40</v>
      </c>
      <c r="F189">
        <v>24</v>
      </c>
      <c r="G189" t="s">
        <v>35</v>
      </c>
      <c r="H189">
        <v>4.6597080018675916</v>
      </c>
      <c r="I189">
        <v>75</v>
      </c>
      <c r="J189">
        <f t="shared" si="30"/>
        <v>75</v>
      </c>
      <c r="K189">
        <v>1175</v>
      </c>
      <c r="L189">
        <f t="shared" si="28"/>
        <v>1.175E-3</v>
      </c>
      <c r="M189">
        <f t="shared" si="39"/>
        <v>54.751569021944206</v>
      </c>
      <c r="N189">
        <f t="shared" si="29"/>
        <v>0.73002092029258947</v>
      </c>
    </row>
    <row r="190" spans="1:14" hidden="1" x14ac:dyDescent="0.45">
      <c r="A190" t="s">
        <v>34</v>
      </c>
      <c r="B190" t="s">
        <v>28</v>
      </c>
      <c r="C190" t="s">
        <v>145</v>
      </c>
      <c r="D190" t="s">
        <v>14</v>
      </c>
      <c r="E190" t="s">
        <v>40</v>
      </c>
      <c r="F190">
        <v>24</v>
      </c>
      <c r="G190" t="s">
        <v>12</v>
      </c>
      <c r="H190">
        <v>0.58499969991849621</v>
      </c>
      <c r="I190">
        <v>30</v>
      </c>
      <c r="J190">
        <f t="shared" ref="J190:J193" si="40">(4/3)*PI()*(6.5^3)*0.000000001*22000</f>
        <v>2.5307623219768174E-2</v>
      </c>
      <c r="K190">
        <v>1175</v>
      </c>
      <c r="L190">
        <f t="shared" si="28"/>
        <v>1.175E-3</v>
      </c>
      <c r="M190">
        <f t="shared" si="39"/>
        <v>6.8737464740423313</v>
      </c>
      <c r="N190">
        <f t="shared" si="29"/>
        <v>271.60774500045278</v>
      </c>
    </row>
    <row r="191" spans="1:14" hidden="1" x14ac:dyDescent="0.45">
      <c r="A191" t="s">
        <v>34</v>
      </c>
      <c r="B191" t="s">
        <v>28</v>
      </c>
      <c r="C191" t="s">
        <v>145</v>
      </c>
      <c r="D191" t="s">
        <v>14</v>
      </c>
      <c r="E191" t="s">
        <v>40</v>
      </c>
      <c r="F191">
        <v>24</v>
      </c>
      <c r="G191" t="s">
        <v>12</v>
      </c>
      <c r="H191">
        <v>0.67117808228990716</v>
      </c>
      <c r="I191">
        <v>30</v>
      </c>
      <c r="J191">
        <f t="shared" si="40"/>
        <v>2.5307623219768174E-2</v>
      </c>
      <c r="K191">
        <v>1175</v>
      </c>
      <c r="L191">
        <f t="shared" si="28"/>
        <v>1.175E-3</v>
      </c>
      <c r="M191">
        <f t="shared" si="39"/>
        <v>7.8863424669064095</v>
      </c>
      <c r="N191">
        <f t="shared" si="29"/>
        <v>311.61924604386655</v>
      </c>
    </row>
    <row r="192" spans="1:14" hidden="1" x14ac:dyDescent="0.45">
      <c r="A192" t="s">
        <v>34</v>
      </c>
      <c r="B192" t="s">
        <v>28</v>
      </c>
      <c r="C192" t="s">
        <v>145</v>
      </c>
      <c r="D192" t="s">
        <v>14</v>
      </c>
      <c r="E192" t="s">
        <v>40</v>
      </c>
      <c r="F192">
        <v>24</v>
      </c>
      <c r="G192" t="s">
        <v>12</v>
      </c>
      <c r="H192">
        <v>0.72050888228380838</v>
      </c>
      <c r="I192">
        <v>30</v>
      </c>
      <c r="J192">
        <f t="shared" si="40"/>
        <v>2.5307623219768174E-2</v>
      </c>
      <c r="K192">
        <v>1175</v>
      </c>
      <c r="L192">
        <f t="shared" si="28"/>
        <v>1.175E-3</v>
      </c>
      <c r="M192">
        <f t="shared" si="39"/>
        <v>8.4659793668347483</v>
      </c>
      <c r="N192">
        <f t="shared" si="29"/>
        <v>334.52289428040172</v>
      </c>
    </row>
    <row r="193" spans="1:14" hidden="1" x14ac:dyDescent="0.45">
      <c r="A193" t="s">
        <v>34</v>
      </c>
      <c r="B193" t="s">
        <v>28</v>
      </c>
      <c r="C193" t="s">
        <v>145</v>
      </c>
      <c r="D193" t="s">
        <v>14</v>
      </c>
      <c r="E193" t="s">
        <v>40</v>
      </c>
      <c r="F193">
        <v>24</v>
      </c>
      <c r="G193" t="s">
        <v>12</v>
      </c>
      <c r="H193">
        <v>0.81931946851664783</v>
      </c>
      <c r="I193">
        <v>30</v>
      </c>
      <c r="J193">
        <f t="shared" si="40"/>
        <v>2.5307623219768174E-2</v>
      </c>
      <c r="K193">
        <v>1175</v>
      </c>
      <c r="L193">
        <f t="shared" si="28"/>
        <v>1.175E-3</v>
      </c>
      <c r="M193">
        <f t="shared" si="39"/>
        <v>9.6270037550706107</v>
      </c>
      <c r="N193">
        <f t="shared" si="29"/>
        <v>380.39936312750262</v>
      </c>
    </row>
    <row r="194" spans="1:14" hidden="1" x14ac:dyDescent="0.45">
      <c r="A194" t="s">
        <v>34</v>
      </c>
      <c r="B194" t="s">
        <v>19</v>
      </c>
      <c r="C194" t="s">
        <v>145</v>
      </c>
      <c r="D194" t="s">
        <v>14</v>
      </c>
      <c r="E194" t="s">
        <v>39</v>
      </c>
      <c r="F194">
        <v>24</v>
      </c>
      <c r="G194" t="s">
        <v>35</v>
      </c>
      <c r="H194">
        <v>15.680702281720707</v>
      </c>
      <c r="I194">
        <v>75</v>
      </c>
      <c r="J194">
        <f t="shared" si="30"/>
        <v>75</v>
      </c>
      <c r="K194">
        <v>375</v>
      </c>
      <c r="L194">
        <f t="shared" si="28"/>
        <v>3.7500000000000001E-4</v>
      </c>
      <c r="M194">
        <f t="shared" ref="M194:M205" si="41">H194*375/100</f>
        <v>58.802633556452655</v>
      </c>
      <c r="N194">
        <f t="shared" si="29"/>
        <v>0.78403511408603543</v>
      </c>
    </row>
    <row r="195" spans="1:14" hidden="1" x14ac:dyDescent="0.45">
      <c r="A195" t="s">
        <v>34</v>
      </c>
      <c r="B195" t="s">
        <v>19</v>
      </c>
      <c r="C195" t="s">
        <v>145</v>
      </c>
      <c r="D195" t="s">
        <v>14</v>
      </c>
      <c r="E195" t="s">
        <v>39</v>
      </c>
      <c r="F195">
        <v>24</v>
      </c>
      <c r="G195" t="s">
        <v>35</v>
      </c>
      <c r="H195">
        <v>16.310526044121854</v>
      </c>
      <c r="I195">
        <v>75</v>
      </c>
      <c r="J195">
        <f t="shared" ref="J195:J258" si="42">I195</f>
        <v>75</v>
      </c>
      <c r="K195">
        <v>375</v>
      </c>
      <c r="L195">
        <f t="shared" ref="L195:L258" si="43">K195*0.000001</f>
        <v>3.7500000000000001E-4</v>
      </c>
      <c r="M195">
        <f t="shared" si="41"/>
        <v>61.164472665456948</v>
      </c>
      <c r="N195">
        <f t="shared" ref="N195:N258" si="44">M195/J195</f>
        <v>0.81552630220609268</v>
      </c>
    </row>
    <row r="196" spans="1:14" hidden="1" x14ac:dyDescent="0.45">
      <c r="A196" t="s">
        <v>34</v>
      </c>
      <c r="B196" t="s">
        <v>19</v>
      </c>
      <c r="C196" t="s">
        <v>145</v>
      </c>
      <c r="D196" t="s">
        <v>14</v>
      </c>
      <c r="E196" t="s">
        <v>39</v>
      </c>
      <c r="F196">
        <v>24</v>
      </c>
      <c r="G196" t="s">
        <v>35</v>
      </c>
      <c r="H196">
        <v>31.097502760942998</v>
      </c>
      <c r="I196">
        <v>75</v>
      </c>
      <c r="J196">
        <f t="shared" si="42"/>
        <v>75</v>
      </c>
      <c r="K196">
        <v>375</v>
      </c>
      <c r="L196">
        <f t="shared" si="43"/>
        <v>3.7500000000000001E-4</v>
      </c>
      <c r="M196">
        <f t="shared" si="41"/>
        <v>116.61563535353623</v>
      </c>
      <c r="N196">
        <f t="shared" si="44"/>
        <v>1.5548751380471497</v>
      </c>
    </row>
    <row r="197" spans="1:14" hidden="1" x14ac:dyDescent="0.45">
      <c r="A197" t="s">
        <v>34</v>
      </c>
      <c r="B197" t="s">
        <v>19</v>
      </c>
      <c r="C197" t="s">
        <v>145</v>
      </c>
      <c r="D197" t="s">
        <v>14</v>
      </c>
      <c r="E197" t="s">
        <v>39</v>
      </c>
      <c r="F197">
        <v>24</v>
      </c>
      <c r="G197" t="s">
        <v>35</v>
      </c>
      <c r="H197">
        <v>18.090829954389189</v>
      </c>
      <c r="I197">
        <v>75</v>
      </c>
      <c r="J197">
        <f t="shared" si="42"/>
        <v>75</v>
      </c>
      <c r="K197">
        <v>375</v>
      </c>
      <c r="L197">
        <f t="shared" si="43"/>
        <v>3.7500000000000001E-4</v>
      </c>
      <c r="M197">
        <f t="shared" si="41"/>
        <v>67.840612328959466</v>
      </c>
      <c r="N197">
        <f t="shared" si="44"/>
        <v>0.90454149771945958</v>
      </c>
    </row>
    <row r="198" spans="1:14" hidden="1" x14ac:dyDescent="0.45">
      <c r="A198" t="s">
        <v>34</v>
      </c>
      <c r="B198" t="s">
        <v>19</v>
      </c>
      <c r="C198" t="s">
        <v>145</v>
      </c>
      <c r="D198" t="s">
        <v>14</v>
      </c>
      <c r="E198" t="s">
        <v>39</v>
      </c>
      <c r="F198">
        <v>24</v>
      </c>
      <c r="G198" t="s">
        <v>36</v>
      </c>
      <c r="H198">
        <v>48.700850584676289</v>
      </c>
      <c r="I198">
        <v>235</v>
      </c>
      <c r="J198">
        <f t="shared" si="42"/>
        <v>235</v>
      </c>
      <c r="K198">
        <v>375</v>
      </c>
      <c r="L198">
        <f t="shared" si="43"/>
        <v>3.7500000000000001E-4</v>
      </c>
      <c r="M198">
        <f t="shared" si="41"/>
        <v>182.62818969253607</v>
      </c>
      <c r="N198">
        <f t="shared" si="44"/>
        <v>0.777141232734196</v>
      </c>
    </row>
    <row r="199" spans="1:14" hidden="1" x14ac:dyDescent="0.45">
      <c r="A199" t="s">
        <v>34</v>
      </c>
      <c r="B199" t="s">
        <v>19</v>
      </c>
      <c r="C199" t="s">
        <v>145</v>
      </c>
      <c r="D199" t="s">
        <v>14</v>
      </c>
      <c r="E199" t="s">
        <v>39</v>
      </c>
      <c r="F199">
        <v>24</v>
      </c>
      <c r="G199" t="s">
        <v>36</v>
      </c>
      <c r="H199">
        <v>37.692946510441885</v>
      </c>
      <c r="I199">
        <v>235</v>
      </c>
      <c r="J199">
        <f t="shared" si="42"/>
        <v>235</v>
      </c>
      <c r="K199">
        <v>375</v>
      </c>
      <c r="L199">
        <f t="shared" si="43"/>
        <v>3.7500000000000001E-4</v>
      </c>
      <c r="M199">
        <f t="shared" si="41"/>
        <v>141.34854941415708</v>
      </c>
      <c r="N199">
        <f t="shared" si="44"/>
        <v>0.60148318899641307</v>
      </c>
    </row>
    <row r="200" spans="1:14" hidden="1" x14ac:dyDescent="0.45">
      <c r="A200" t="s">
        <v>34</v>
      </c>
      <c r="B200" t="s">
        <v>19</v>
      </c>
      <c r="C200" t="s">
        <v>145</v>
      </c>
      <c r="D200" t="s">
        <v>14</v>
      </c>
      <c r="E200" t="s">
        <v>39</v>
      </c>
      <c r="F200">
        <v>24</v>
      </c>
      <c r="G200" t="s">
        <v>36</v>
      </c>
      <c r="H200">
        <v>46.996986626069827</v>
      </c>
      <c r="I200">
        <v>235</v>
      </c>
      <c r="J200">
        <f t="shared" si="42"/>
        <v>235</v>
      </c>
      <c r="K200">
        <v>375</v>
      </c>
      <c r="L200">
        <f t="shared" si="43"/>
        <v>3.7500000000000001E-4</v>
      </c>
      <c r="M200">
        <f t="shared" si="41"/>
        <v>176.23869984776186</v>
      </c>
      <c r="N200">
        <f t="shared" si="44"/>
        <v>0.74995191424579521</v>
      </c>
    </row>
    <row r="201" spans="1:14" hidden="1" x14ac:dyDescent="0.45">
      <c r="A201" t="s">
        <v>34</v>
      </c>
      <c r="B201" t="s">
        <v>19</v>
      </c>
      <c r="C201" t="s">
        <v>145</v>
      </c>
      <c r="D201" t="s">
        <v>14</v>
      </c>
      <c r="E201" t="s">
        <v>39</v>
      </c>
      <c r="F201">
        <v>24</v>
      </c>
      <c r="G201" t="s">
        <v>36</v>
      </c>
      <c r="H201">
        <v>60.595594609216697</v>
      </c>
      <c r="I201">
        <v>235</v>
      </c>
      <c r="J201">
        <f t="shared" si="42"/>
        <v>235</v>
      </c>
      <c r="K201">
        <v>375</v>
      </c>
      <c r="L201">
        <f t="shared" si="43"/>
        <v>3.7500000000000001E-4</v>
      </c>
      <c r="M201">
        <f t="shared" si="41"/>
        <v>227.23347978456263</v>
      </c>
      <c r="N201">
        <f t="shared" si="44"/>
        <v>0.96695097780664951</v>
      </c>
    </row>
    <row r="202" spans="1:14" hidden="1" x14ac:dyDescent="0.45">
      <c r="A202" t="s">
        <v>34</v>
      </c>
      <c r="B202" t="s">
        <v>19</v>
      </c>
      <c r="C202" t="s">
        <v>145</v>
      </c>
      <c r="D202" t="s">
        <v>14</v>
      </c>
      <c r="E202" t="s">
        <v>39</v>
      </c>
      <c r="F202">
        <v>24</v>
      </c>
      <c r="G202" t="s">
        <v>12</v>
      </c>
      <c r="H202">
        <v>19.877268406579908</v>
      </c>
      <c r="I202">
        <v>30</v>
      </c>
      <c r="J202">
        <f t="shared" ref="J202:J205" si="45">(4/3)*PI()*(6.5^3)*0.000000001*22000</f>
        <v>2.5307623219768174E-2</v>
      </c>
      <c r="K202">
        <v>375</v>
      </c>
      <c r="L202">
        <f t="shared" si="43"/>
        <v>3.7500000000000001E-4</v>
      </c>
      <c r="M202">
        <f t="shared" si="41"/>
        <v>74.539756524674658</v>
      </c>
      <c r="N202">
        <f t="shared" si="44"/>
        <v>2945.3479640257369</v>
      </c>
    </row>
    <row r="203" spans="1:14" hidden="1" x14ac:dyDescent="0.45">
      <c r="A203" t="s">
        <v>34</v>
      </c>
      <c r="B203" t="s">
        <v>19</v>
      </c>
      <c r="C203" t="s">
        <v>145</v>
      </c>
      <c r="D203" t="s">
        <v>14</v>
      </c>
      <c r="E203" t="s">
        <v>39</v>
      </c>
      <c r="F203">
        <v>24</v>
      </c>
      <c r="G203" t="s">
        <v>12</v>
      </c>
      <c r="H203">
        <v>29.129948951501039</v>
      </c>
      <c r="I203">
        <v>30</v>
      </c>
      <c r="J203">
        <f t="shared" si="45"/>
        <v>2.5307623219768174E-2</v>
      </c>
      <c r="K203">
        <v>375</v>
      </c>
      <c r="L203">
        <f t="shared" si="43"/>
        <v>3.7500000000000001E-4</v>
      </c>
      <c r="M203">
        <f t="shared" si="41"/>
        <v>109.2373085681289</v>
      </c>
      <c r="N203">
        <f t="shared" si="44"/>
        <v>4316.3795991241859</v>
      </c>
    </row>
    <row r="204" spans="1:14" hidden="1" x14ac:dyDescent="0.45">
      <c r="A204" t="s">
        <v>34</v>
      </c>
      <c r="B204" t="s">
        <v>19</v>
      </c>
      <c r="C204" t="s">
        <v>145</v>
      </c>
      <c r="D204" t="s">
        <v>14</v>
      </c>
      <c r="E204" t="s">
        <v>39</v>
      </c>
      <c r="F204">
        <v>24</v>
      </c>
      <c r="G204" t="s">
        <v>12</v>
      </c>
      <c r="H204">
        <v>38.510285285134145</v>
      </c>
      <c r="I204">
        <v>30</v>
      </c>
      <c r="J204">
        <f t="shared" si="45"/>
        <v>2.5307623219768174E-2</v>
      </c>
      <c r="K204">
        <v>375</v>
      </c>
      <c r="L204">
        <f t="shared" si="43"/>
        <v>3.7500000000000001E-4</v>
      </c>
      <c r="M204">
        <f t="shared" si="41"/>
        <v>144.41356981925304</v>
      </c>
      <c r="N204">
        <f t="shared" si="44"/>
        <v>5706.3268472579985</v>
      </c>
    </row>
    <row r="205" spans="1:14" hidden="1" x14ac:dyDescent="0.45">
      <c r="A205" t="s">
        <v>34</v>
      </c>
      <c r="B205" t="s">
        <v>19</v>
      </c>
      <c r="C205" t="s">
        <v>145</v>
      </c>
      <c r="D205" t="s">
        <v>14</v>
      </c>
      <c r="E205" t="s">
        <v>39</v>
      </c>
      <c r="F205">
        <v>24</v>
      </c>
      <c r="G205" t="s">
        <v>12</v>
      </c>
      <c r="H205">
        <v>37.316557985205414</v>
      </c>
      <c r="I205">
        <v>30</v>
      </c>
      <c r="J205">
        <f t="shared" si="45"/>
        <v>2.5307623219768174E-2</v>
      </c>
      <c r="K205">
        <v>375</v>
      </c>
      <c r="L205">
        <f t="shared" si="43"/>
        <v>3.7500000000000001E-4</v>
      </c>
      <c r="M205">
        <f t="shared" si="41"/>
        <v>139.93709244452029</v>
      </c>
      <c r="N205">
        <f t="shared" si="44"/>
        <v>5529.4442796672138</v>
      </c>
    </row>
    <row r="206" spans="1:14" x14ac:dyDescent="0.45">
      <c r="A206" t="s">
        <v>34</v>
      </c>
      <c r="B206" t="s">
        <v>19</v>
      </c>
      <c r="C206" t="s">
        <v>145</v>
      </c>
      <c r="D206" t="s">
        <v>14</v>
      </c>
      <c r="E206" t="s">
        <v>40</v>
      </c>
      <c r="F206">
        <v>24</v>
      </c>
      <c r="G206" t="s">
        <v>36</v>
      </c>
      <c r="H206">
        <v>52.084723575395365</v>
      </c>
      <c r="I206">
        <v>235</v>
      </c>
      <c r="J206">
        <f t="shared" si="42"/>
        <v>235</v>
      </c>
      <c r="K206">
        <v>1175</v>
      </c>
      <c r="L206">
        <f t="shared" si="43"/>
        <v>1.175E-3</v>
      </c>
      <c r="M206">
        <f t="shared" ref="M206:M217" si="46">H206*1175/100</f>
        <v>611.99550201089562</v>
      </c>
      <c r="N206">
        <f t="shared" si="44"/>
        <v>2.6042361787697685</v>
      </c>
    </row>
    <row r="207" spans="1:14" x14ac:dyDescent="0.45">
      <c r="A207" t="s">
        <v>34</v>
      </c>
      <c r="B207" t="s">
        <v>19</v>
      </c>
      <c r="C207" t="s">
        <v>145</v>
      </c>
      <c r="D207" t="s">
        <v>14</v>
      </c>
      <c r="E207" t="s">
        <v>40</v>
      </c>
      <c r="F207">
        <v>24</v>
      </c>
      <c r="G207" t="s">
        <v>36</v>
      </c>
      <c r="H207">
        <v>67.29245385263367</v>
      </c>
      <c r="I207">
        <v>235</v>
      </c>
      <c r="J207">
        <f t="shared" si="42"/>
        <v>235</v>
      </c>
      <c r="K207">
        <v>1175</v>
      </c>
      <c r="L207">
        <f t="shared" si="43"/>
        <v>1.175E-3</v>
      </c>
      <c r="M207">
        <f t="shared" si="46"/>
        <v>790.6863327684456</v>
      </c>
      <c r="N207">
        <f t="shared" si="44"/>
        <v>3.3646226926316833</v>
      </c>
    </row>
    <row r="208" spans="1:14" x14ac:dyDescent="0.45">
      <c r="A208" t="s">
        <v>34</v>
      </c>
      <c r="B208" t="s">
        <v>19</v>
      </c>
      <c r="C208" t="s">
        <v>145</v>
      </c>
      <c r="D208" t="s">
        <v>14</v>
      </c>
      <c r="E208" t="s">
        <v>40</v>
      </c>
      <c r="F208">
        <v>24</v>
      </c>
      <c r="G208" t="s">
        <v>36</v>
      </c>
      <c r="H208">
        <v>53.876002907779963</v>
      </c>
      <c r="I208">
        <v>235</v>
      </c>
      <c r="J208">
        <f t="shared" si="42"/>
        <v>235</v>
      </c>
      <c r="K208">
        <v>1175</v>
      </c>
      <c r="L208">
        <f t="shared" si="43"/>
        <v>1.175E-3</v>
      </c>
      <c r="M208">
        <f t="shared" si="46"/>
        <v>633.0430341664146</v>
      </c>
      <c r="N208">
        <f t="shared" si="44"/>
        <v>2.6938001453889981</v>
      </c>
    </row>
    <row r="209" spans="1:14" x14ac:dyDescent="0.45">
      <c r="A209" t="s">
        <v>34</v>
      </c>
      <c r="B209" t="s">
        <v>19</v>
      </c>
      <c r="C209" t="s">
        <v>145</v>
      </c>
      <c r="D209" t="s">
        <v>14</v>
      </c>
      <c r="E209" t="s">
        <v>40</v>
      </c>
      <c r="F209">
        <v>24</v>
      </c>
      <c r="G209" t="s">
        <v>36</v>
      </c>
      <c r="H209">
        <v>71.740805354715562</v>
      </c>
      <c r="I209">
        <v>235</v>
      </c>
      <c r="J209">
        <f t="shared" si="42"/>
        <v>235</v>
      </c>
      <c r="K209">
        <v>1175</v>
      </c>
      <c r="L209">
        <f t="shared" si="43"/>
        <v>1.175E-3</v>
      </c>
      <c r="M209">
        <f t="shared" si="46"/>
        <v>842.95446291790779</v>
      </c>
      <c r="N209">
        <f t="shared" si="44"/>
        <v>3.587040267735778</v>
      </c>
    </row>
    <row r="210" spans="1:14" hidden="1" x14ac:dyDescent="0.45">
      <c r="A210" t="s">
        <v>34</v>
      </c>
      <c r="B210" t="s">
        <v>19</v>
      </c>
      <c r="C210" t="s">
        <v>145</v>
      </c>
      <c r="D210" t="s">
        <v>14</v>
      </c>
      <c r="E210" t="s">
        <v>40</v>
      </c>
      <c r="F210">
        <v>24</v>
      </c>
      <c r="G210" t="s">
        <v>35</v>
      </c>
      <c r="H210">
        <v>8.3640475931456226</v>
      </c>
      <c r="I210">
        <v>75</v>
      </c>
      <c r="J210">
        <f t="shared" si="42"/>
        <v>75</v>
      </c>
      <c r="K210">
        <v>1175</v>
      </c>
      <c r="L210">
        <f t="shared" si="43"/>
        <v>1.175E-3</v>
      </c>
      <c r="M210">
        <f t="shared" si="46"/>
        <v>98.277559219461068</v>
      </c>
      <c r="N210">
        <f t="shared" si="44"/>
        <v>1.3103674562594809</v>
      </c>
    </row>
    <row r="211" spans="1:14" hidden="1" x14ac:dyDescent="0.45">
      <c r="A211" t="s">
        <v>34</v>
      </c>
      <c r="B211" t="s">
        <v>19</v>
      </c>
      <c r="C211" t="s">
        <v>145</v>
      </c>
      <c r="D211" t="s">
        <v>14</v>
      </c>
      <c r="E211" t="s">
        <v>40</v>
      </c>
      <c r="F211">
        <v>24</v>
      </c>
      <c r="G211" t="s">
        <v>35</v>
      </c>
      <c r="H211">
        <v>9.4727387858583612</v>
      </c>
      <c r="I211">
        <v>75</v>
      </c>
      <c r="J211">
        <f t="shared" si="42"/>
        <v>75</v>
      </c>
      <c r="K211">
        <v>1175</v>
      </c>
      <c r="L211">
        <f t="shared" si="43"/>
        <v>1.175E-3</v>
      </c>
      <c r="M211">
        <f t="shared" si="46"/>
        <v>111.30468073383574</v>
      </c>
      <c r="N211">
        <f t="shared" si="44"/>
        <v>1.4840624097844766</v>
      </c>
    </row>
    <row r="212" spans="1:14" hidden="1" x14ac:dyDescent="0.45">
      <c r="A212" t="s">
        <v>34</v>
      </c>
      <c r="B212" t="s">
        <v>19</v>
      </c>
      <c r="C212" t="s">
        <v>145</v>
      </c>
      <c r="D212" t="s">
        <v>14</v>
      </c>
      <c r="E212" t="s">
        <v>40</v>
      </c>
      <c r="F212">
        <v>24</v>
      </c>
      <c r="G212" t="s">
        <v>35</v>
      </c>
      <c r="H212">
        <v>9.3757057766568419</v>
      </c>
      <c r="I212">
        <v>75</v>
      </c>
      <c r="J212">
        <f t="shared" si="42"/>
        <v>75</v>
      </c>
      <c r="K212">
        <v>1175</v>
      </c>
      <c r="L212">
        <f t="shared" si="43"/>
        <v>1.175E-3</v>
      </c>
      <c r="M212">
        <f t="shared" si="46"/>
        <v>110.16454287571788</v>
      </c>
      <c r="N212">
        <f t="shared" si="44"/>
        <v>1.4688605716762384</v>
      </c>
    </row>
    <row r="213" spans="1:14" hidden="1" x14ac:dyDescent="0.45">
      <c r="A213" t="s">
        <v>34</v>
      </c>
      <c r="B213" t="s">
        <v>19</v>
      </c>
      <c r="C213" t="s">
        <v>145</v>
      </c>
      <c r="D213" t="s">
        <v>14</v>
      </c>
      <c r="E213" t="s">
        <v>40</v>
      </c>
      <c r="F213">
        <v>24</v>
      </c>
      <c r="G213" t="s">
        <v>35</v>
      </c>
      <c r="H213">
        <v>10.698080555171797</v>
      </c>
      <c r="I213">
        <v>75</v>
      </c>
      <c r="J213">
        <f t="shared" si="42"/>
        <v>75</v>
      </c>
      <c r="K213">
        <v>1175</v>
      </c>
      <c r="L213">
        <f t="shared" si="43"/>
        <v>1.175E-3</v>
      </c>
      <c r="M213">
        <f t="shared" si="46"/>
        <v>125.70244652326863</v>
      </c>
      <c r="N213">
        <f t="shared" si="44"/>
        <v>1.6760326203102485</v>
      </c>
    </row>
    <row r="214" spans="1:14" hidden="1" x14ac:dyDescent="0.45">
      <c r="A214" t="s">
        <v>34</v>
      </c>
      <c r="B214" t="s">
        <v>19</v>
      </c>
      <c r="C214" t="s">
        <v>145</v>
      </c>
      <c r="D214" t="s">
        <v>14</v>
      </c>
      <c r="E214" t="s">
        <v>40</v>
      </c>
      <c r="F214">
        <v>24</v>
      </c>
      <c r="G214" t="s">
        <v>12</v>
      </c>
      <c r="H214">
        <v>22.46079982687893</v>
      </c>
      <c r="I214">
        <v>30</v>
      </c>
      <c r="J214">
        <f t="shared" ref="J214:J217" si="47">(4/3)*PI()*(6.5^3)*0.000000001*22000</f>
        <v>2.5307623219768174E-2</v>
      </c>
      <c r="K214">
        <v>1175</v>
      </c>
      <c r="L214">
        <f t="shared" si="43"/>
        <v>1.175E-3</v>
      </c>
      <c r="M214">
        <f t="shared" si="46"/>
        <v>263.91439796582739</v>
      </c>
      <c r="N214">
        <f t="shared" si="44"/>
        <v>10428.25695933705</v>
      </c>
    </row>
    <row r="215" spans="1:14" hidden="1" x14ac:dyDescent="0.45">
      <c r="A215" t="s">
        <v>34</v>
      </c>
      <c r="B215" t="s">
        <v>19</v>
      </c>
      <c r="C215" t="s">
        <v>145</v>
      </c>
      <c r="D215" t="s">
        <v>14</v>
      </c>
      <c r="E215" t="s">
        <v>40</v>
      </c>
      <c r="F215">
        <v>24</v>
      </c>
      <c r="G215" t="s">
        <v>12</v>
      </c>
      <c r="H215">
        <v>28.158660518009519</v>
      </c>
      <c r="I215">
        <v>30</v>
      </c>
      <c r="J215">
        <f t="shared" si="47"/>
        <v>2.5307623219768174E-2</v>
      </c>
      <c r="K215">
        <v>1175</v>
      </c>
      <c r="L215">
        <f t="shared" si="43"/>
        <v>1.175E-3</v>
      </c>
      <c r="M215">
        <f t="shared" si="46"/>
        <v>330.86426108661186</v>
      </c>
      <c r="N215">
        <f t="shared" si="44"/>
        <v>13073.699502060261</v>
      </c>
    </row>
    <row r="216" spans="1:14" hidden="1" x14ac:dyDescent="0.45">
      <c r="A216" t="s">
        <v>34</v>
      </c>
      <c r="B216" t="s">
        <v>19</v>
      </c>
      <c r="C216" t="s">
        <v>145</v>
      </c>
      <c r="D216" t="s">
        <v>14</v>
      </c>
      <c r="E216" t="s">
        <v>40</v>
      </c>
      <c r="F216">
        <v>24</v>
      </c>
      <c r="G216" t="s">
        <v>12</v>
      </c>
      <c r="H216">
        <v>33.827671665907097</v>
      </c>
      <c r="I216">
        <v>30</v>
      </c>
      <c r="J216">
        <f t="shared" si="47"/>
        <v>2.5307623219768174E-2</v>
      </c>
      <c r="K216">
        <v>1175</v>
      </c>
      <c r="L216">
        <f t="shared" si="43"/>
        <v>1.175E-3</v>
      </c>
      <c r="M216">
        <f t="shared" si="46"/>
        <v>397.47514207440838</v>
      </c>
      <c r="N216">
        <f t="shared" si="44"/>
        <v>15705.747577430915</v>
      </c>
    </row>
    <row r="217" spans="1:14" hidden="1" x14ac:dyDescent="0.45">
      <c r="A217" t="s">
        <v>34</v>
      </c>
      <c r="B217" t="s">
        <v>19</v>
      </c>
      <c r="C217" t="s">
        <v>145</v>
      </c>
      <c r="D217" t="s">
        <v>14</v>
      </c>
      <c r="E217" t="s">
        <v>40</v>
      </c>
      <c r="F217">
        <v>24</v>
      </c>
      <c r="G217" t="s">
        <v>12</v>
      </c>
      <c r="H217">
        <v>32.648309587847258</v>
      </c>
      <c r="I217">
        <v>30</v>
      </c>
      <c r="J217">
        <f t="shared" si="47"/>
        <v>2.5307623219768174E-2</v>
      </c>
      <c r="K217">
        <v>1175</v>
      </c>
      <c r="L217">
        <f t="shared" si="43"/>
        <v>1.175E-3</v>
      </c>
      <c r="M217">
        <f t="shared" si="46"/>
        <v>383.61763765720525</v>
      </c>
      <c r="N217">
        <f t="shared" si="44"/>
        <v>15158.185117816816</v>
      </c>
    </row>
    <row r="218" spans="1:14" hidden="1" x14ac:dyDescent="0.45">
      <c r="A218" t="s">
        <v>34</v>
      </c>
      <c r="B218" t="s">
        <v>30</v>
      </c>
      <c r="C218" t="s">
        <v>145</v>
      </c>
      <c r="D218" t="s">
        <v>14</v>
      </c>
      <c r="E218" t="s">
        <v>39</v>
      </c>
      <c r="F218">
        <v>24</v>
      </c>
      <c r="G218" t="s">
        <v>35</v>
      </c>
      <c r="H218">
        <v>51.004851761298568</v>
      </c>
      <c r="I218">
        <v>75</v>
      </c>
      <c r="J218">
        <f t="shared" si="42"/>
        <v>75</v>
      </c>
      <c r="K218">
        <v>375</v>
      </c>
      <c r="L218">
        <f t="shared" si="43"/>
        <v>3.7500000000000001E-4</v>
      </c>
      <c r="M218">
        <f t="shared" ref="M218:M229" si="48">H218*375/100</f>
        <v>191.26819410486962</v>
      </c>
      <c r="N218">
        <f t="shared" si="44"/>
        <v>2.5502425880649282</v>
      </c>
    </row>
    <row r="219" spans="1:14" hidden="1" x14ac:dyDescent="0.45">
      <c r="A219" t="s">
        <v>34</v>
      </c>
      <c r="B219" t="s">
        <v>30</v>
      </c>
      <c r="C219" t="s">
        <v>145</v>
      </c>
      <c r="D219" t="s">
        <v>14</v>
      </c>
      <c r="E219" t="s">
        <v>39</v>
      </c>
      <c r="F219">
        <v>24</v>
      </c>
      <c r="G219" t="s">
        <v>35</v>
      </c>
      <c r="H219">
        <v>59.084972219496322</v>
      </c>
      <c r="I219">
        <v>75</v>
      </c>
      <c r="J219">
        <f t="shared" si="42"/>
        <v>75</v>
      </c>
      <c r="K219">
        <v>375</v>
      </c>
      <c r="L219">
        <f t="shared" si="43"/>
        <v>3.7500000000000001E-4</v>
      </c>
      <c r="M219">
        <f t="shared" si="48"/>
        <v>221.56864582311121</v>
      </c>
      <c r="N219">
        <f t="shared" si="44"/>
        <v>2.9542486109748163</v>
      </c>
    </row>
    <row r="220" spans="1:14" hidden="1" x14ac:dyDescent="0.45">
      <c r="A220" t="s">
        <v>34</v>
      </c>
      <c r="B220" t="s">
        <v>30</v>
      </c>
      <c r="C220" t="s">
        <v>145</v>
      </c>
      <c r="D220" t="s">
        <v>14</v>
      </c>
      <c r="E220" t="s">
        <v>39</v>
      </c>
      <c r="F220">
        <v>24</v>
      </c>
      <c r="G220" t="s">
        <v>35</v>
      </c>
      <c r="H220">
        <v>54.347676035539685</v>
      </c>
      <c r="I220">
        <v>75</v>
      </c>
      <c r="J220">
        <f t="shared" si="42"/>
        <v>75</v>
      </c>
      <c r="K220">
        <v>375</v>
      </c>
      <c r="L220">
        <f t="shared" si="43"/>
        <v>3.7500000000000001E-4</v>
      </c>
      <c r="M220">
        <f t="shared" si="48"/>
        <v>203.80378513327381</v>
      </c>
      <c r="N220">
        <f t="shared" si="44"/>
        <v>2.7173838017769842</v>
      </c>
    </row>
    <row r="221" spans="1:14" hidden="1" x14ac:dyDescent="0.45">
      <c r="A221" t="s">
        <v>34</v>
      </c>
      <c r="B221" t="s">
        <v>30</v>
      </c>
      <c r="C221" t="s">
        <v>145</v>
      </c>
      <c r="D221" t="s">
        <v>14</v>
      </c>
      <c r="E221" t="s">
        <v>39</v>
      </c>
      <c r="F221">
        <v>24</v>
      </c>
      <c r="G221" t="s">
        <v>35</v>
      </c>
      <c r="H221">
        <v>58.29871152528132</v>
      </c>
      <c r="I221">
        <v>75</v>
      </c>
      <c r="J221">
        <f t="shared" si="42"/>
        <v>75</v>
      </c>
      <c r="K221">
        <v>375</v>
      </c>
      <c r="L221">
        <f t="shared" si="43"/>
        <v>3.7500000000000001E-4</v>
      </c>
      <c r="M221">
        <f t="shared" si="48"/>
        <v>218.62016821980495</v>
      </c>
      <c r="N221">
        <f t="shared" si="44"/>
        <v>2.9149355762640661</v>
      </c>
    </row>
    <row r="222" spans="1:14" hidden="1" x14ac:dyDescent="0.45">
      <c r="A222" t="s">
        <v>34</v>
      </c>
      <c r="B222" t="s">
        <v>30</v>
      </c>
      <c r="C222" t="s">
        <v>145</v>
      </c>
      <c r="D222" t="s">
        <v>14</v>
      </c>
      <c r="E222" t="s">
        <v>39</v>
      </c>
      <c r="F222">
        <v>24</v>
      </c>
      <c r="G222" t="s">
        <v>36</v>
      </c>
      <c r="H222">
        <v>38.919209383467255</v>
      </c>
      <c r="I222">
        <v>235</v>
      </c>
      <c r="J222">
        <f t="shared" si="42"/>
        <v>235</v>
      </c>
      <c r="K222">
        <v>375</v>
      </c>
      <c r="L222">
        <f t="shared" si="43"/>
        <v>3.7500000000000001E-4</v>
      </c>
      <c r="M222">
        <f t="shared" si="48"/>
        <v>145.94703518800222</v>
      </c>
      <c r="N222">
        <f t="shared" si="44"/>
        <v>0.62105121356596693</v>
      </c>
    </row>
    <row r="223" spans="1:14" hidden="1" x14ac:dyDescent="0.45">
      <c r="A223" t="s">
        <v>34</v>
      </c>
      <c r="B223" t="s">
        <v>30</v>
      </c>
      <c r="C223" t="s">
        <v>145</v>
      </c>
      <c r="D223" t="s">
        <v>14</v>
      </c>
      <c r="E223" t="s">
        <v>39</v>
      </c>
      <c r="F223">
        <v>24</v>
      </c>
      <c r="G223" t="s">
        <v>36</v>
      </c>
      <c r="H223">
        <v>38.797486238344739</v>
      </c>
      <c r="I223">
        <v>235</v>
      </c>
      <c r="J223">
        <f t="shared" si="42"/>
        <v>235</v>
      </c>
      <c r="K223">
        <v>375</v>
      </c>
      <c r="L223">
        <f t="shared" si="43"/>
        <v>3.7500000000000001E-4</v>
      </c>
      <c r="M223">
        <f t="shared" si="48"/>
        <v>145.49057339379277</v>
      </c>
      <c r="N223">
        <f t="shared" si="44"/>
        <v>0.61910882295230962</v>
      </c>
    </row>
    <row r="224" spans="1:14" hidden="1" x14ac:dyDescent="0.45">
      <c r="A224" t="s">
        <v>34</v>
      </c>
      <c r="B224" t="s">
        <v>30</v>
      </c>
      <c r="C224" t="s">
        <v>145</v>
      </c>
      <c r="D224" t="s">
        <v>14</v>
      </c>
      <c r="E224" t="s">
        <v>39</v>
      </c>
      <c r="F224">
        <v>24</v>
      </c>
      <c r="G224" t="s">
        <v>36</v>
      </c>
      <c r="H224">
        <v>49.048643999725691</v>
      </c>
      <c r="I224">
        <v>235</v>
      </c>
      <c r="J224">
        <f t="shared" si="42"/>
        <v>235</v>
      </c>
      <c r="K224">
        <v>375</v>
      </c>
      <c r="L224">
        <f t="shared" si="43"/>
        <v>3.7500000000000001E-4</v>
      </c>
      <c r="M224">
        <f t="shared" si="48"/>
        <v>183.93241499897132</v>
      </c>
      <c r="N224">
        <f t="shared" si="44"/>
        <v>0.78269112765519711</v>
      </c>
    </row>
    <row r="225" spans="1:14" hidden="1" x14ac:dyDescent="0.45">
      <c r="A225" t="s">
        <v>34</v>
      </c>
      <c r="B225" t="s">
        <v>30</v>
      </c>
      <c r="C225" t="s">
        <v>145</v>
      </c>
      <c r="D225" t="s">
        <v>14</v>
      </c>
      <c r="E225" t="s">
        <v>39</v>
      </c>
      <c r="F225">
        <v>24</v>
      </c>
      <c r="G225" t="s">
        <v>36</v>
      </c>
      <c r="H225">
        <v>46.816628279969386</v>
      </c>
      <c r="I225">
        <v>235</v>
      </c>
      <c r="J225">
        <f t="shared" si="42"/>
        <v>235</v>
      </c>
      <c r="K225">
        <v>375</v>
      </c>
      <c r="L225">
        <f t="shared" si="43"/>
        <v>3.7500000000000001E-4</v>
      </c>
      <c r="M225">
        <f t="shared" si="48"/>
        <v>175.56235604988521</v>
      </c>
      <c r="N225">
        <f t="shared" si="44"/>
        <v>0.74707385553142647</v>
      </c>
    </row>
    <row r="226" spans="1:14" hidden="1" x14ac:dyDescent="0.45">
      <c r="A226" t="s">
        <v>34</v>
      </c>
      <c r="B226" t="s">
        <v>30</v>
      </c>
      <c r="C226" t="s">
        <v>145</v>
      </c>
      <c r="D226" t="s">
        <v>14</v>
      </c>
      <c r="E226" t="s">
        <v>39</v>
      </c>
      <c r="F226">
        <v>24</v>
      </c>
      <c r="G226" t="s">
        <v>12</v>
      </c>
      <c r="H226">
        <v>0.39556977715913216</v>
      </c>
      <c r="I226">
        <v>30</v>
      </c>
      <c r="J226">
        <f t="shared" ref="J226:J229" si="49">(4/3)*PI()*(6.5^3)*0.000000001*22000</f>
        <v>2.5307623219768174E-2</v>
      </c>
      <c r="K226">
        <v>375</v>
      </c>
      <c r="L226">
        <f t="shared" si="43"/>
        <v>3.7500000000000001E-4</v>
      </c>
      <c r="M226">
        <f t="shared" si="48"/>
        <v>1.4833866643467457</v>
      </c>
      <c r="N226">
        <f t="shared" si="44"/>
        <v>58.614222736967633</v>
      </c>
    </row>
    <row r="227" spans="1:14" hidden="1" x14ac:dyDescent="0.45">
      <c r="A227" t="s">
        <v>34</v>
      </c>
      <c r="B227" t="s">
        <v>30</v>
      </c>
      <c r="C227" t="s">
        <v>145</v>
      </c>
      <c r="D227" t="s">
        <v>14</v>
      </c>
      <c r="E227" t="s">
        <v>39</v>
      </c>
      <c r="F227">
        <v>24</v>
      </c>
      <c r="G227" t="s">
        <v>12</v>
      </c>
      <c r="H227">
        <v>0.86006134417403701</v>
      </c>
      <c r="I227">
        <v>30</v>
      </c>
      <c r="J227">
        <f t="shared" si="49"/>
        <v>2.5307623219768174E-2</v>
      </c>
      <c r="K227">
        <v>375</v>
      </c>
      <c r="L227">
        <f t="shared" si="43"/>
        <v>3.7500000000000001E-4</v>
      </c>
      <c r="M227">
        <f t="shared" si="48"/>
        <v>3.2252300406526389</v>
      </c>
      <c r="N227">
        <f t="shared" si="44"/>
        <v>127.44104859809048</v>
      </c>
    </row>
    <row r="228" spans="1:14" hidden="1" x14ac:dyDescent="0.45">
      <c r="A228" t="s">
        <v>34</v>
      </c>
      <c r="B228" t="s">
        <v>30</v>
      </c>
      <c r="C228" t="s">
        <v>145</v>
      </c>
      <c r="D228" t="s">
        <v>14</v>
      </c>
      <c r="E228" t="s">
        <v>39</v>
      </c>
      <c r="F228">
        <v>24</v>
      </c>
      <c r="G228" t="s">
        <v>12</v>
      </c>
      <c r="H228">
        <v>1.1034768297737934</v>
      </c>
      <c r="I228">
        <v>30</v>
      </c>
      <c r="J228">
        <f t="shared" si="49"/>
        <v>2.5307623219768174E-2</v>
      </c>
      <c r="K228">
        <v>375</v>
      </c>
      <c r="L228">
        <f t="shared" si="43"/>
        <v>3.7500000000000001E-4</v>
      </c>
      <c r="M228">
        <f t="shared" si="48"/>
        <v>4.1380381116517251</v>
      </c>
      <c r="N228">
        <f t="shared" si="44"/>
        <v>163.50955108338422</v>
      </c>
    </row>
    <row r="229" spans="1:14" hidden="1" x14ac:dyDescent="0.45">
      <c r="A229" t="s">
        <v>34</v>
      </c>
      <c r="B229" t="s">
        <v>30</v>
      </c>
      <c r="C229" t="s">
        <v>145</v>
      </c>
      <c r="D229" t="s">
        <v>14</v>
      </c>
      <c r="E229" t="s">
        <v>39</v>
      </c>
      <c r="F229">
        <v>24</v>
      </c>
      <c r="G229" t="s">
        <v>12</v>
      </c>
      <c r="H229">
        <v>1.3227126057700642</v>
      </c>
      <c r="I229">
        <v>30</v>
      </c>
      <c r="J229">
        <f t="shared" si="49"/>
        <v>2.5307623219768174E-2</v>
      </c>
      <c r="K229">
        <v>375</v>
      </c>
      <c r="L229">
        <f t="shared" si="43"/>
        <v>3.7500000000000001E-4</v>
      </c>
      <c r="M229">
        <f t="shared" si="48"/>
        <v>4.9601722716377408</v>
      </c>
      <c r="N229">
        <f t="shared" si="44"/>
        <v>195.99518408205452</v>
      </c>
    </row>
    <row r="230" spans="1:14" x14ac:dyDescent="0.45">
      <c r="A230" t="s">
        <v>34</v>
      </c>
      <c r="B230" t="s">
        <v>30</v>
      </c>
      <c r="C230" t="s">
        <v>145</v>
      </c>
      <c r="D230" t="s">
        <v>14</v>
      </c>
      <c r="E230" t="s">
        <v>40</v>
      </c>
      <c r="F230">
        <v>24</v>
      </c>
      <c r="G230" t="s">
        <v>36</v>
      </c>
      <c r="H230">
        <v>87.050231509535138</v>
      </c>
      <c r="I230">
        <v>235</v>
      </c>
      <c r="J230">
        <f t="shared" si="42"/>
        <v>235</v>
      </c>
      <c r="K230">
        <v>1175</v>
      </c>
      <c r="L230">
        <f t="shared" si="43"/>
        <v>1.175E-3</v>
      </c>
      <c r="M230">
        <f t="shared" ref="M230:M241" si="50">H230*1175/100</f>
        <v>1022.8402202370379</v>
      </c>
      <c r="N230">
        <f t="shared" si="44"/>
        <v>4.3525115754767567</v>
      </c>
    </row>
    <row r="231" spans="1:14" x14ac:dyDescent="0.45">
      <c r="A231" t="s">
        <v>34</v>
      </c>
      <c r="B231" t="s">
        <v>30</v>
      </c>
      <c r="C231" t="s">
        <v>145</v>
      </c>
      <c r="D231" t="s">
        <v>14</v>
      </c>
      <c r="E231" t="s">
        <v>40</v>
      </c>
      <c r="F231">
        <v>24</v>
      </c>
      <c r="G231" t="s">
        <v>36</v>
      </c>
      <c r="H231">
        <v>88.080529048172224</v>
      </c>
      <c r="I231">
        <v>235</v>
      </c>
      <c r="J231">
        <f t="shared" si="42"/>
        <v>235</v>
      </c>
      <c r="K231">
        <v>1175</v>
      </c>
      <c r="L231">
        <f t="shared" si="43"/>
        <v>1.175E-3</v>
      </c>
      <c r="M231">
        <f t="shared" si="50"/>
        <v>1034.9462163160235</v>
      </c>
      <c r="N231">
        <f t="shared" si="44"/>
        <v>4.404026452408611</v>
      </c>
    </row>
    <row r="232" spans="1:14" x14ac:dyDescent="0.45">
      <c r="A232" t="s">
        <v>34</v>
      </c>
      <c r="B232" t="s">
        <v>30</v>
      </c>
      <c r="C232" t="s">
        <v>145</v>
      </c>
      <c r="D232" t="s">
        <v>14</v>
      </c>
      <c r="E232" t="s">
        <v>40</v>
      </c>
      <c r="F232">
        <v>24</v>
      </c>
      <c r="G232" t="s">
        <v>36</v>
      </c>
      <c r="H232">
        <v>91.457855007530526</v>
      </c>
      <c r="I232">
        <v>235</v>
      </c>
      <c r="J232">
        <f t="shared" si="42"/>
        <v>235</v>
      </c>
      <c r="K232">
        <v>1175</v>
      </c>
      <c r="L232">
        <f t="shared" si="43"/>
        <v>1.175E-3</v>
      </c>
      <c r="M232">
        <f t="shared" si="50"/>
        <v>1074.6297963384836</v>
      </c>
      <c r="N232">
        <f t="shared" si="44"/>
        <v>4.5728927503765258</v>
      </c>
    </row>
    <row r="233" spans="1:14" x14ac:dyDescent="0.45">
      <c r="A233" t="s">
        <v>34</v>
      </c>
      <c r="B233" t="s">
        <v>30</v>
      </c>
      <c r="C233" t="s">
        <v>145</v>
      </c>
      <c r="D233" t="s">
        <v>14</v>
      </c>
      <c r="E233" t="s">
        <v>40</v>
      </c>
      <c r="F233">
        <v>24</v>
      </c>
      <c r="G233" t="s">
        <v>36</v>
      </c>
      <c r="H233">
        <v>96.70810711968619</v>
      </c>
      <c r="I233">
        <v>235</v>
      </c>
      <c r="J233">
        <f t="shared" si="42"/>
        <v>235</v>
      </c>
      <c r="K233">
        <v>1175</v>
      </c>
      <c r="L233">
        <f t="shared" si="43"/>
        <v>1.175E-3</v>
      </c>
      <c r="M233">
        <f t="shared" si="50"/>
        <v>1136.3202586563127</v>
      </c>
      <c r="N233">
        <f t="shared" si="44"/>
        <v>4.8354053559843093</v>
      </c>
    </row>
    <row r="234" spans="1:14" hidden="1" x14ac:dyDescent="0.45">
      <c r="A234" t="s">
        <v>34</v>
      </c>
      <c r="B234" t="s">
        <v>30</v>
      </c>
      <c r="C234" t="s">
        <v>145</v>
      </c>
      <c r="D234" t="s">
        <v>14</v>
      </c>
      <c r="E234" t="s">
        <v>40</v>
      </c>
      <c r="F234">
        <v>24</v>
      </c>
      <c r="G234" t="s">
        <v>35</v>
      </c>
      <c r="H234">
        <v>7.6105274324217529</v>
      </c>
      <c r="I234">
        <v>75</v>
      </c>
      <c r="J234">
        <f t="shared" si="42"/>
        <v>75</v>
      </c>
      <c r="K234">
        <v>1175</v>
      </c>
      <c r="L234">
        <f t="shared" si="43"/>
        <v>1.175E-3</v>
      </c>
      <c r="M234">
        <f t="shared" si="50"/>
        <v>89.423697330955605</v>
      </c>
      <c r="N234">
        <f t="shared" si="44"/>
        <v>1.1923159644127415</v>
      </c>
    </row>
    <row r="235" spans="1:14" hidden="1" x14ac:dyDescent="0.45">
      <c r="A235" t="s">
        <v>34</v>
      </c>
      <c r="B235" t="s">
        <v>30</v>
      </c>
      <c r="C235" t="s">
        <v>145</v>
      </c>
      <c r="D235" t="s">
        <v>14</v>
      </c>
      <c r="E235" t="s">
        <v>40</v>
      </c>
      <c r="F235">
        <v>24</v>
      </c>
      <c r="G235" t="s">
        <v>35</v>
      </c>
      <c r="H235">
        <v>9.3989815168697852</v>
      </c>
      <c r="I235">
        <v>75</v>
      </c>
      <c r="J235">
        <f t="shared" si="42"/>
        <v>75</v>
      </c>
      <c r="K235">
        <v>1175</v>
      </c>
      <c r="L235">
        <f t="shared" si="43"/>
        <v>1.175E-3</v>
      </c>
      <c r="M235">
        <f t="shared" si="50"/>
        <v>110.43803282321998</v>
      </c>
      <c r="N235">
        <f t="shared" si="44"/>
        <v>1.4725071043095999</v>
      </c>
    </row>
    <row r="236" spans="1:14" hidden="1" x14ac:dyDescent="0.45">
      <c r="A236" t="s">
        <v>34</v>
      </c>
      <c r="B236" t="s">
        <v>30</v>
      </c>
      <c r="C236" t="s">
        <v>145</v>
      </c>
      <c r="D236" t="s">
        <v>14</v>
      </c>
      <c r="E236" t="s">
        <v>40</v>
      </c>
      <c r="F236">
        <v>24</v>
      </c>
      <c r="G236" t="s">
        <v>35</v>
      </c>
      <c r="H236">
        <v>8.76156805240322</v>
      </c>
      <c r="I236">
        <v>75</v>
      </c>
      <c r="J236">
        <f t="shared" si="42"/>
        <v>75</v>
      </c>
      <c r="K236">
        <v>1175</v>
      </c>
      <c r="L236">
        <f t="shared" si="43"/>
        <v>1.175E-3</v>
      </c>
      <c r="M236">
        <f t="shared" si="50"/>
        <v>102.94842461573784</v>
      </c>
      <c r="N236">
        <f t="shared" si="44"/>
        <v>1.372645661543171</v>
      </c>
    </row>
    <row r="237" spans="1:14" hidden="1" x14ac:dyDescent="0.45">
      <c r="A237" t="s">
        <v>34</v>
      </c>
      <c r="B237" t="s">
        <v>30</v>
      </c>
      <c r="C237" t="s">
        <v>145</v>
      </c>
      <c r="D237" t="s">
        <v>14</v>
      </c>
      <c r="E237" t="s">
        <v>40</v>
      </c>
      <c r="F237">
        <v>24</v>
      </c>
      <c r="G237" t="s">
        <v>35</v>
      </c>
      <c r="H237">
        <v>9.136410241563798</v>
      </c>
      <c r="I237">
        <v>75</v>
      </c>
      <c r="J237">
        <f t="shared" si="42"/>
        <v>75</v>
      </c>
      <c r="K237">
        <v>1175</v>
      </c>
      <c r="L237">
        <f t="shared" si="43"/>
        <v>1.175E-3</v>
      </c>
      <c r="M237">
        <f t="shared" si="50"/>
        <v>107.35282033837463</v>
      </c>
      <c r="N237">
        <f t="shared" si="44"/>
        <v>1.431370937844995</v>
      </c>
    </row>
    <row r="238" spans="1:14" hidden="1" x14ac:dyDescent="0.45">
      <c r="A238" t="s">
        <v>34</v>
      </c>
      <c r="B238" t="s">
        <v>30</v>
      </c>
      <c r="C238" t="s">
        <v>145</v>
      </c>
      <c r="D238" t="s">
        <v>14</v>
      </c>
      <c r="E238" t="s">
        <v>40</v>
      </c>
      <c r="F238">
        <v>24</v>
      </c>
      <c r="G238" t="s">
        <v>12</v>
      </c>
      <c r="H238">
        <v>0.33636627566954624</v>
      </c>
      <c r="I238">
        <v>30</v>
      </c>
      <c r="J238">
        <f t="shared" ref="J238:J241" si="51">(4/3)*PI()*(6.5^3)*0.000000001*22000</f>
        <v>2.5307623219768174E-2</v>
      </c>
      <c r="K238">
        <v>1175</v>
      </c>
      <c r="L238">
        <f t="shared" si="43"/>
        <v>1.175E-3</v>
      </c>
      <c r="M238">
        <f t="shared" si="50"/>
        <v>3.952303739117168</v>
      </c>
      <c r="N238">
        <f t="shared" si="44"/>
        <v>156.17048289346914</v>
      </c>
    </row>
    <row r="239" spans="1:14" hidden="1" x14ac:dyDescent="0.45">
      <c r="A239" t="s">
        <v>34</v>
      </c>
      <c r="B239" t="s">
        <v>30</v>
      </c>
      <c r="C239" t="s">
        <v>145</v>
      </c>
      <c r="D239" t="s">
        <v>14</v>
      </c>
      <c r="E239" t="s">
        <v>40</v>
      </c>
      <c r="F239">
        <v>24</v>
      </c>
      <c r="G239" t="s">
        <v>12</v>
      </c>
      <c r="H239">
        <v>0.43486575386211784</v>
      </c>
      <c r="I239">
        <v>30</v>
      </c>
      <c r="J239">
        <f t="shared" si="51"/>
        <v>2.5307623219768174E-2</v>
      </c>
      <c r="K239">
        <v>1175</v>
      </c>
      <c r="L239">
        <f t="shared" si="43"/>
        <v>1.175E-3</v>
      </c>
      <c r="M239">
        <f t="shared" si="50"/>
        <v>5.1096726078798849</v>
      </c>
      <c r="N239">
        <f t="shared" si="44"/>
        <v>201.90250832755567</v>
      </c>
    </row>
    <row r="240" spans="1:14" hidden="1" x14ac:dyDescent="0.45">
      <c r="A240" t="s">
        <v>34</v>
      </c>
      <c r="B240" t="s">
        <v>30</v>
      </c>
      <c r="C240" t="s">
        <v>145</v>
      </c>
      <c r="D240" t="s">
        <v>14</v>
      </c>
      <c r="E240" t="s">
        <v>40</v>
      </c>
      <c r="F240">
        <v>24</v>
      </c>
      <c r="G240" t="s">
        <v>12</v>
      </c>
      <c r="H240">
        <v>0.53545382539379605</v>
      </c>
      <c r="I240">
        <v>30</v>
      </c>
      <c r="J240">
        <f t="shared" si="51"/>
        <v>2.5307623219768174E-2</v>
      </c>
      <c r="K240">
        <v>1175</v>
      </c>
      <c r="L240">
        <f t="shared" si="43"/>
        <v>1.175E-3</v>
      </c>
      <c r="M240">
        <f t="shared" si="50"/>
        <v>6.2915824483771026</v>
      </c>
      <c r="N240">
        <f t="shared" si="44"/>
        <v>248.60424045916136</v>
      </c>
    </row>
    <row r="241" spans="1:14" hidden="1" x14ac:dyDescent="0.45">
      <c r="A241" t="s">
        <v>34</v>
      </c>
      <c r="B241" t="s">
        <v>30</v>
      </c>
      <c r="C241" t="s">
        <v>145</v>
      </c>
      <c r="D241" t="s">
        <v>14</v>
      </c>
      <c r="E241" t="s">
        <v>40</v>
      </c>
      <c r="F241">
        <v>24</v>
      </c>
      <c r="G241" t="s">
        <v>12</v>
      </c>
      <c r="H241">
        <v>0.48910421689192968</v>
      </c>
      <c r="I241">
        <v>30</v>
      </c>
      <c r="J241">
        <f t="shared" si="51"/>
        <v>2.5307623219768174E-2</v>
      </c>
      <c r="K241">
        <v>1175</v>
      </c>
      <c r="L241">
        <f t="shared" si="43"/>
        <v>1.175E-3</v>
      </c>
      <c r="M241">
        <f t="shared" si="50"/>
        <v>5.746974548480174</v>
      </c>
      <c r="N241">
        <f t="shared" si="44"/>
        <v>227.08472062248515</v>
      </c>
    </row>
    <row r="242" spans="1:14" hidden="1" x14ac:dyDescent="0.45">
      <c r="A242" t="s">
        <v>34</v>
      </c>
      <c r="B242" t="s">
        <v>32</v>
      </c>
      <c r="C242" t="s">
        <v>145</v>
      </c>
      <c r="D242" t="s">
        <v>14</v>
      </c>
      <c r="E242" t="s">
        <v>39</v>
      </c>
      <c r="F242">
        <v>24</v>
      </c>
      <c r="G242" t="s">
        <v>35</v>
      </c>
      <c r="H242">
        <v>5.3293686146468771</v>
      </c>
      <c r="I242">
        <v>75</v>
      </c>
      <c r="J242">
        <f t="shared" si="42"/>
        <v>75</v>
      </c>
      <c r="K242">
        <v>375</v>
      </c>
      <c r="L242">
        <f t="shared" si="43"/>
        <v>3.7500000000000001E-4</v>
      </c>
      <c r="M242">
        <f t="shared" ref="M242:M253" si="52">H242*375/100</f>
        <v>19.985132304925788</v>
      </c>
      <c r="N242">
        <f t="shared" si="44"/>
        <v>0.26646843073234383</v>
      </c>
    </row>
    <row r="243" spans="1:14" hidden="1" x14ac:dyDescent="0.45">
      <c r="A243" t="s">
        <v>34</v>
      </c>
      <c r="B243" t="s">
        <v>32</v>
      </c>
      <c r="C243" t="s">
        <v>145</v>
      </c>
      <c r="D243" t="s">
        <v>14</v>
      </c>
      <c r="E243" t="s">
        <v>39</v>
      </c>
      <c r="F243">
        <v>24</v>
      </c>
      <c r="G243" t="s">
        <v>35</v>
      </c>
      <c r="H243">
        <v>2.1755788332449297</v>
      </c>
      <c r="I243">
        <v>75</v>
      </c>
      <c r="J243">
        <f t="shared" si="42"/>
        <v>75</v>
      </c>
      <c r="K243">
        <v>375</v>
      </c>
      <c r="L243">
        <f t="shared" si="43"/>
        <v>3.7500000000000001E-4</v>
      </c>
      <c r="M243">
        <f t="shared" si="52"/>
        <v>8.1584206246684872</v>
      </c>
      <c r="N243">
        <f t="shared" si="44"/>
        <v>0.1087789416622465</v>
      </c>
    </row>
    <row r="244" spans="1:14" hidden="1" x14ac:dyDescent="0.45">
      <c r="A244" t="s">
        <v>34</v>
      </c>
      <c r="B244" t="s">
        <v>32</v>
      </c>
      <c r="C244" t="s">
        <v>145</v>
      </c>
      <c r="D244" t="s">
        <v>14</v>
      </c>
      <c r="E244" t="s">
        <v>39</v>
      </c>
      <c r="F244">
        <v>24</v>
      </c>
      <c r="G244" t="s">
        <v>35</v>
      </c>
      <c r="H244">
        <v>7.212992525621936</v>
      </c>
      <c r="I244">
        <v>75</v>
      </c>
      <c r="J244">
        <f t="shared" si="42"/>
        <v>75</v>
      </c>
      <c r="K244">
        <v>375</v>
      </c>
      <c r="L244">
        <f t="shared" si="43"/>
        <v>3.7500000000000001E-4</v>
      </c>
      <c r="M244">
        <f t="shared" si="52"/>
        <v>27.048721971082259</v>
      </c>
      <c r="N244">
        <f t="shared" si="44"/>
        <v>0.36064962628109676</v>
      </c>
    </row>
    <row r="245" spans="1:14" hidden="1" x14ac:dyDescent="0.45">
      <c r="A245" t="s">
        <v>34</v>
      </c>
      <c r="B245" t="s">
        <v>32</v>
      </c>
      <c r="C245" t="s">
        <v>145</v>
      </c>
      <c r="D245" t="s">
        <v>14</v>
      </c>
      <c r="E245" t="s">
        <v>39</v>
      </c>
      <c r="F245">
        <v>24</v>
      </c>
      <c r="G245" t="s">
        <v>35</v>
      </c>
      <c r="H245">
        <v>3.4697343917270329</v>
      </c>
      <c r="I245">
        <v>75</v>
      </c>
      <c r="J245">
        <f t="shared" si="42"/>
        <v>75</v>
      </c>
      <c r="K245">
        <v>375</v>
      </c>
      <c r="L245">
        <f t="shared" si="43"/>
        <v>3.7500000000000001E-4</v>
      </c>
      <c r="M245">
        <f t="shared" si="52"/>
        <v>13.011503968976374</v>
      </c>
      <c r="N245">
        <f t="shared" si="44"/>
        <v>0.17348671958635165</v>
      </c>
    </row>
    <row r="246" spans="1:14" hidden="1" x14ac:dyDescent="0.45">
      <c r="A246" t="s">
        <v>34</v>
      </c>
      <c r="B246" t="s">
        <v>32</v>
      </c>
      <c r="C246" t="s">
        <v>145</v>
      </c>
      <c r="D246" t="s">
        <v>14</v>
      </c>
      <c r="E246" t="s">
        <v>39</v>
      </c>
      <c r="F246">
        <v>24</v>
      </c>
      <c r="G246" t="s">
        <v>36</v>
      </c>
      <c r="H246">
        <v>59.28037297588785</v>
      </c>
      <c r="I246">
        <v>235</v>
      </c>
      <c r="J246">
        <f t="shared" si="42"/>
        <v>235</v>
      </c>
      <c r="K246">
        <v>375</v>
      </c>
      <c r="L246">
        <f t="shared" si="43"/>
        <v>3.7500000000000001E-4</v>
      </c>
      <c r="M246">
        <f t="shared" si="52"/>
        <v>222.30139865957943</v>
      </c>
      <c r="N246">
        <f t="shared" si="44"/>
        <v>0.94596339855140188</v>
      </c>
    </row>
    <row r="247" spans="1:14" hidden="1" x14ac:dyDescent="0.45">
      <c r="A247" t="s">
        <v>34</v>
      </c>
      <c r="B247" t="s">
        <v>32</v>
      </c>
      <c r="C247" t="s">
        <v>145</v>
      </c>
      <c r="D247" t="s">
        <v>14</v>
      </c>
      <c r="E247" t="s">
        <v>39</v>
      </c>
      <c r="F247">
        <v>24</v>
      </c>
      <c r="G247" t="s">
        <v>36</v>
      </c>
      <c r="H247">
        <v>48.868566534718795</v>
      </c>
      <c r="I247">
        <v>235</v>
      </c>
      <c r="J247">
        <f t="shared" si="42"/>
        <v>235</v>
      </c>
      <c r="K247">
        <v>375</v>
      </c>
      <c r="L247">
        <f t="shared" si="43"/>
        <v>3.7500000000000001E-4</v>
      </c>
      <c r="M247">
        <f t="shared" si="52"/>
        <v>183.25712450519549</v>
      </c>
      <c r="N247">
        <f t="shared" si="44"/>
        <v>0.77981755108593831</v>
      </c>
    </row>
    <row r="248" spans="1:14" hidden="1" x14ac:dyDescent="0.45">
      <c r="A248" t="s">
        <v>34</v>
      </c>
      <c r="B248" t="s">
        <v>32</v>
      </c>
      <c r="C248" t="s">
        <v>145</v>
      </c>
      <c r="D248" t="s">
        <v>14</v>
      </c>
      <c r="E248" t="s">
        <v>39</v>
      </c>
      <c r="F248">
        <v>24</v>
      </c>
      <c r="G248" t="s">
        <v>36</v>
      </c>
      <c r="H248">
        <v>19.635665666307894</v>
      </c>
      <c r="I248">
        <v>235</v>
      </c>
      <c r="J248">
        <f t="shared" si="42"/>
        <v>235</v>
      </c>
      <c r="K248">
        <v>375</v>
      </c>
      <c r="L248">
        <f t="shared" si="43"/>
        <v>3.7500000000000001E-4</v>
      </c>
      <c r="M248">
        <f t="shared" si="52"/>
        <v>73.633746248654603</v>
      </c>
      <c r="N248">
        <f t="shared" si="44"/>
        <v>0.31333509041980684</v>
      </c>
    </row>
    <row r="249" spans="1:14" hidden="1" x14ac:dyDescent="0.45">
      <c r="A249" t="s">
        <v>34</v>
      </c>
      <c r="B249" t="s">
        <v>32</v>
      </c>
      <c r="C249" t="s">
        <v>145</v>
      </c>
      <c r="D249" t="s">
        <v>14</v>
      </c>
      <c r="E249" t="s">
        <v>39</v>
      </c>
      <c r="F249">
        <v>24</v>
      </c>
      <c r="G249" t="s">
        <v>36</v>
      </c>
      <c r="H249">
        <v>29.631106444145868</v>
      </c>
      <c r="I249">
        <v>235</v>
      </c>
      <c r="J249">
        <f t="shared" si="42"/>
        <v>235</v>
      </c>
      <c r="K249">
        <v>375</v>
      </c>
      <c r="L249">
        <f t="shared" si="43"/>
        <v>3.7500000000000001E-4</v>
      </c>
      <c r="M249">
        <f t="shared" si="52"/>
        <v>111.116649165547</v>
      </c>
      <c r="N249">
        <f t="shared" si="44"/>
        <v>0.47283680495977448</v>
      </c>
    </row>
    <row r="250" spans="1:14" hidden="1" x14ac:dyDescent="0.45">
      <c r="A250" t="s">
        <v>34</v>
      </c>
      <c r="B250" t="s">
        <v>32</v>
      </c>
      <c r="C250" t="s">
        <v>145</v>
      </c>
      <c r="D250" t="s">
        <v>14</v>
      </c>
      <c r="E250" t="s">
        <v>39</v>
      </c>
      <c r="F250">
        <v>24</v>
      </c>
      <c r="G250" t="s">
        <v>12</v>
      </c>
      <c r="H250">
        <v>49.153591599796037</v>
      </c>
      <c r="I250">
        <v>30</v>
      </c>
      <c r="J250">
        <f t="shared" ref="J250:J253" si="53">(4/3)*PI()*(6.5^3)*0.000000001*22000</f>
        <v>2.5307623219768174E-2</v>
      </c>
      <c r="K250">
        <v>375</v>
      </c>
      <c r="L250">
        <f t="shared" si="43"/>
        <v>3.7500000000000001E-4</v>
      </c>
      <c r="M250">
        <f t="shared" si="52"/>
        <v>184.32596849923513</v>
      </c>
      <c r="N250">
        <f t="shared" si="44"/>
        <v>7283.4168147112005</v>
      </c>
    </row>
    <row r="251" spans="1:14" hidden="1" x14ac:dyDescent="0.45">
      <c r="A251" t="s">
        <v>34</v>
      </c>
      <c r="B251" t="s">
        <v>32</v>
      </c>
      <c r="C251" t="s">
        <v>145</v>
      </c>
      <c r="D251" t="s">
        <v>14</v>
      </c>
      <c r="E251" t="s">
        <v>39</v>
      </c>
      <c r="F251">
        <v>24</v>
      </c>
      <c r="G251" t="s">
        <v>12</v>
      </c>
      <c r="H251">
        <v>35.192521441705502</v>
      </c>
      <c r="I251">
        <v>30</v>
      </c>
      <c r="J251">
        <f t="shared" si="53"/>
        <v>2.5307623219768174E-2</v>
      </c>
      <c r="K251">
        <v>375</v>
      </c>
      <c r="L251">
        <f t="shared" si="43"/>
        <v>3.7500000000000001E-4</v>
      </c>
      <c r="M251">
        <f t="shared" si="52"/>
        <v>131.97195540639564</v>
      </c>
      <c r="N251">
        <f t="shared" si="44"/>
        <v>5214.7115618234075</v>
      </c>
    </row>
    <row r="252" spans="1:14" hidden="1" x14ac:dyDescent="0.45">
      <c r="A252" t="s">
        <v>34</v>
      </c>
      <c r="B252" t="s">
        <v>32</v>
      </c>
      <c r="C252" t="s">
        <v>145</v>
      </c>
      <c r="D252" t="s">
        <v>14</v>
      </c>
      <c r="E252" t="s">
        <v>39</v>
      </c>
      <c r="F252">
        <v>24</v>
      </c>
      <c r="G252" t="s">
        <v>12</v>
      </c>
      <c r="H252">
        <v>58.897529612756571</v>
      </c>
      <c r="I252">
        <v>30</v>
      </c>
      <c r="J252">
        <f t="shared" si="53"/>
        <v>2.5307623219768174E-2</v>
      </c>
      <c r="K252">
        <v>375</v>
      </c>
      <c r="L252">
        <f t="shared" si="43"/>
        <v>3.7500000000000001E-4</v>
      </c>
      <c r="M252">
        <f t="shared" si="52"/>
        <v>220.86573604783712</v>
      </c>
      <c r="N252">
        <f t="shared" si="44"/>
        <v>8727.24135845817</v>
      </c>
    </row>
    <row r="253" spans="1:14" hidden="1" x14ac:dyDescent="0.45">
      <c r="A253" t="s">
        <v>34</v>
      </c>
      <c r="B253" t="s">
        <v>32</v>
      </c>
      <c r="C253" t="s">
        <v>145</v>
      </c>
      <c r="D253" t="s">
        <v>14</v>
      </c>
      <c r="E253" t="s">
        <v>39</v>
      </c>
      <c r="F253">
        <v>24</v>
      </c>
      <c r="G253" t="s">
        <v>12</v>
      </c>
      <c r="H253">
        <v>81.152971359440699</v>
      </c>
      <c r="I253">
        <v>30</v>
      </c>
      <c r="J253">
        <f t="shared" si="53"/>
        <v>2.5307623219768174E-2</v>
      </c>
      <c r="K253">
        <v>375</v>
      </c>
      <c r="L253">
        <f t="shared" si="43"/>
        <v>3.7500000000000001E-4</v>
      </c>
      <c r="M253">
        <f t="shared" si="52"/>
        <v>304.32364259790262</v>
      </c>
      <c r="N253">
        <f t="shared" si="44"/>
        <v>12024.979191257706</v>
      </c>
    </row>
    <row r="254" spans="1:14" x14ac:dyDescent="0.45">
      <c r="A254" t="s">
        <v>34</v>
      </c>
      <c r="B254" t="s">
        <v>32</v>
      </c>
      <c r="C254" t="s">
        <v>145</v>
      </c>
      <c r="D254" t="s">
        <v>14</v>
      </c>
      <c r="E254" t="s">
        <v>40</v>
      </c>
      <c r="F254">
        <v>24</v>
      </c>
      <c r="G254" t="s">
        <v>36</v>
      </c>
      <c r="H254">
        <v>30.150577132508488</v>
      </c>
      <c r="I254">
        <v>235</v>
      </c>
      <c r="J254">
        <f t="shared" si="42"/>
        <v>235</v>
      </c>
      <c r="K254">
        <v>1175</v>
      </c>
      <c r="L254">
        <f t="shared" si="43"/>
        <v>1.175E-3</v>
      </c>
      <c r="M254">
        <f t="shared" ref="M254:M265" si="54">H254*1175/100</f>
        <v>354.26928130697473</v>
      </c>
      <c r="N254">
        <f t="shared" si="44"/>
        <v>1.5075288566254244</v>
      </c>
    </row>
    <row r="255" spans="1:14" x14ac:dyDescent="0.45">
      <c r="A255" t="s">
        <v>34</v>
      </c>
      <c r="B255" t="s">
        <v>32</v>
      </c>
      <c r="C255" t="s">
        <v>145</v>
      </c>
      <c r="D255" t="s">
        <v>14</v>
      </c>
      <c r="E255" t="s">
        <v>40</v>
      </c>
      <c r="F255">
        <v>24</v>
      </c>
      <c r="G255" t="s">
        <v>36</v>
      </c>
      <c r="H255">
        <v>43.933433160738858</v>
      </c>
      <c r="I255">
        <v>235</v>
      </c>
      <c r="J255">
        <f t="shared" si="42"/>
        <v>235</v>
      </c>
      <c r="K255">
        <v>1175</v>
      </c>
      <c r="L255">
        <f t="shared" si="43"/>
        <v>1.175E-3</v>
      </c>
      <c r="M255">
        <f t="shared" si="54"/>
        <v>516.21783963868154</v>
      </c>
      <c r="N255">
        <f t="shared" si="44"/>
        <v>2.1966716580369425</v>
      </c>
    </row>
    <row r="256" spans="1:14" x14ac:dyDescent="0.45">
      <c r="A256" t="s">
        <v>34</v>
      </c>
      <c r="B256" t="s">
        <v>32</v>
      </c>
      <c r="C256" t="s">
        <v>145</v>
      </c>
      <c r="D256" t="s">
        <v>14</v>
      </c>
      <c r="E256" t="s">
        <v>40</v>
      </c>
      <c r="F256">
        <v>24</v>
      </c>
      <c r="G256" t="s">
        <v>36</v>
      </c>
      <c r="H256">
        <v>9.2404650844386769</v>
      </c>
      <c r="I256">
        <v>235</v>
      </c>
      <c r="J256">
        <f t="shared" si="42"/>
        <v>235</v>
      </c>
      <c r="K256">
        <v>1175</v>
      </c>
      <c r="L256">
        <f t="shared" si="43"/>
        <v>1.175E-3</v>
      </c>
      <c r="M256">
        <f t="shared" si="54"/>
        <v>108.57546474215445</v>
      </c>
      <c r="N256">
        <f t="shared" si="44"/>
        <v>0.46202325422193385</v>
      </c>
    </row>
    <row r="257" spans="1:14" x14ac:dyDescent="0.45">
      <c r="A257" t="s">
        <v>34</v>
      </c>
      <c r="B257" t="s">
        <v>32</v>
      </c>
      <c r="C257" t="s">
        <v>145</v>
      </c>
      <c r="D257" t="s">
        <v>14</v>
      </c>
      <c r="E257" t="s">
        <v>40</v>
      </c>
      <c r="F257">
        <v>24</v>
      </c>
      <c r="G257" t="s">
        <v>36</v>
      </c>
      <c r="H257">
        <v>21.431431413685804</v>
      </c>
      <c r="I257">
        <v>235</v>
      </c>
      <c r="J257">
        <f t="shared" si="42"/>
        <v>235</v>
      </c>
      <c r="K257">
        <v>1175</v>
      </c>
      <c r="L257">
        <f t="shared" si="43"/>
        <v>1.175E-3</v>
      </c>
      <c r="M257">
        <f t="shared" si="54"/>
        <v>251.81931911080821</v>
      </c>
      <c r="N257">
        <f t="shared" si="44"/>
        <v>1.0715715706842903</v>
      </c>
    </row>
    <row r="258" spans="1:14" hidden="1" x14ac:dyDescent="0.45">
      <c r="A258" t="s">
        <v>34</v>
      </c>
      <c r="B258" t="s">
        <v>32</v>
      </c>
      <c r="C258" t="s">
        <v>145</v>
      </c>
      <c r="D258" t="s">
        <v>14</v>
      </c>
      <c r="E258" t="s">
        <v>40</v>
      </c>
      <c r="F258">
        <v>24</v>
      </c>
      <c r="G258" t="s">
        <v>35</v>
      </c>
      <c r="H258">
        <v>4.2749013043898563</v>
      </c>
      <c r="I258">
        <v>75</v>
      </c>
      <c r="J258">
        <f t="shared" si="42"/>
        <v>75</v>
      </c>
      <c r="K258">
        <v>1175</v>
      </c>
      <c r="L258">
        <f t="shared" si="43"/>
        <v>1.175E-3</v>
      </c>
      <c r="M258">
        <f t="shared" si="54"/>
        <v>50.230090326580815</v>
      </c>
      <c r="N258">
        <f t="shared" si="44"/>
        <v>0.66973453768774416</v>
      </c>
    </row>
    <row r="259" spans="1:14" hidden="1" x14ac:dyDescent="0.45">
      <c r="A259" t="s">
        <v>34</v>
      </c>
      <c r="B259" t="s">
        <v>32</v>
      </c>
      <c r="C259" t="s">
        <v>145</v>
      </c>
      <c r="D259" t="s">
        <v>14</v>
      </c>
      <c r="E259" t="s">
        <v>40</v>
      </c>
      <c r="F259">
        <v>24</v>
      </c>
      <c r="G259" t="s">
        <v>35</v>
      </c>
      <c r="H259">
        <v>5.8762088503534891</v>
      </c>
      <c r="I259">
        <v>75</v>
      </c>
      <c r="J259">
        <f t="shared" ref="J259:J321" si="55">I259</f>
        <v>75</v>
      </c>
      <c r="K259">
        <v>1175</v>
      </c>
      <c r="L259">
        <f t="shared" ref="L259:L322" si="56">K259*0.000001</f>
        <v>1.175E-3</v>
      </c>
      <c r="M259">
        <f t="shared" si="54"/>
        <v>69.045453991653488</v>
      </c>
      <c r="N259">
        <f t="shared" ref="N259:N322" si="57">M259/J259</f>
        <v>0.92060605322204647</v>
      </c>
    </row>
    <row r="260" spans="1:14" hidden="1" x14ac:dyDescent="0.45">
      <c r="A260" t="s">
        <v>34</v>
      </c>
      <c r="B260" t="s">
        <v>32</v>
      </c>
      <c r="C260" t="s">
        <v>145</v>
      </c>
      <c r="D260" t="s">
        <v>14</v>
      </c>
      <c r="E260" t="s">
        <v>40</v>
      </c>
      <c r="F260">
        <v>24</v>
      </c>
      <c r="G260" t="s">
        <v>35</v>
      </c>
      <c r="H260">
        <v>2.611582146482271</v>
      </c>
      <c r="I260">
        <v>75</v>
      </c>
      <c r="J260">
        <f t="shared" si="55"/>
        <v>75</v>
      </c>
      <c r="K260">
        <v>1175</v>
      </c>
      <c r="L260">
        <f t="shared" si="56"/>
        <v>1.175E-3</v>
      </c>
      <c r="M260">
        <f t="shared" si="54"/>
        <v>30.686090221166683</v>
      </c>
      <c r="N260">
        <f t="shared" si="57"/>
        <v>0.40914786961555577</v>
      </c>
    </row>
    <row r="261" spans="1:14" hidden="1" x14ac:dyDescent="0.45">
      <c r="A261" t="s">
        <v>34</v>
      </c>
      <c r="B261" t="s">
        <v>32</v>
      </c>
      <c r="C261" t="s">
        <v>145</v>
      </c>
      <c r="D261" t="s">
        <v>14</v>
      </c>
      <c r="E261" t="s">
        <v>40</v>
      </c>
      <c r="F261">
        <v>24</v>
      </c>
      <c r="G261" t="s">
        <v>35</v>
      </c>
      <c r="H261">
        <v>4.9772770948323224</v>
      </c>
      <c r="I261">
        <v>75</v>
      </c>
      <c r="J261">
        <f t="shared" si="55"/>
        <v>75</v>
      </c>
      <c r="K261">
        <v>1175</v>
      </c>
      <c r="L261">
        <f t="shared" si="56"/>
        <v>1.175E-3</v>
      </c>
      <c r="M261">
        <f t="shared" si="54"/>
        <v>58.483005864279782</v>
      </c>
      <c r="N261">
        <f t="shared" si="57"/>
        <v>0.77977341152373048</v>
      </c>
    </row>
    <row r="262" spans="1:14" hidden="1" x14ac:dyDescent="0.45">
      <c r="A262" t="s">
        <v>34</v>
      </c>
      <c r="B262" t="s">
        <v>32</v>
      </c>
      <c r="C262" t="s">
        <v>145</v>
      </c>
      <c r="D262" t="s">
        <v>14</v>
      </c>
      <c r="E262" t="s">
        <v>40</v>
      </c>
      <c r="F262">
        <v>24</v>
      </c>
      <c r="G262" t="s">
        <v>12</v>
      </c>
      <c r="H262">
        <v>53.507351974061535</v>
      </c>
      <c r="I262">
        <v>30</v>
      </c>
      <c r="J262">
        <f t="shared" ref="J262:J265" si="58">(4/3)*PI()*(6.5^3)*0.000000001*22000</f>
        <v>2.5307623219768174E-2</v>
      </c>
      <c r="K262">
        <v>1175</v>
      </c>
      <c r="L262">
        <f t="shared" si="56"/>
        <v>1.175E-3</v>
      </c>
      <c r="M262">
        <f t="shared" si="54"/>
        <v>628.71138569522304</v>
      </c>
      <c r="N262">
        <f t="shared" si="57"/>
        <v>24842.766949530327</v>
      </c>
    </row>
    <row r="263" spans="1:14" hidden="1" x14ac:dyDescent="0.45">
      <c r="A263" t="s">
        <v>34</v>
      </c>
      <c r="B263" t="s">
        <v>32</v>
      </c>
      <c r="C263" t="s">
        <v>145</v>
      </c>
      <c r="D263" t="s">
        <v>14</v>
      </c>
      <c r="E263" t="s">
        <v>40</v>
      </c>
      <c r="F263">
        <v>24</v>
      </c>
      <c r="G263" t="s">
        <v>12</v>
      </c>
      <c r="H263">
        <v>62.257527577947791</v>
      </c>
      <c r="I263">
        <v>30</v>
      </c>
      <c r="J263">
        <f t="shared" si="58"/>
        <v>2.5307623219768174E-2</v>
      </c>
      <c r="K263">
        <v>1175</v>
      </c>
      <c r="L263">
        <f t="shared" si="56"/>
        <v>1.175E-3</v>
      </c>
      <c r="M263">
        <f t="shared" si="54"/>
        <v>731.52594904088653</v>
      </c>
      <c r="N263">
        <f t="shared" si="57"/>
        <v>28905.359570450706</v>
      </c>
    </row>
    <row r="264" spans="1:14" hidden="1" x14ac:dyDescent="0.45">
      <c r="A264" t="s">
        <v>34</v>
      </c>
      <c r="B264" t="s">
        <v>32</v>
      </c>
      <c r="C264" t="s">
        <v>145</v>
      </c>
      <c r="D264" t="s">
        <v>14</v>
      </c>
      <c r="E264" t="s">
        <v>40</v>
      </c>
      <c r="F264">
        <v>24</v>
      </c>
      <c r="G264" t="s">
        <v>12</v>
      </c>
      <c r="H264">
        <v>78.565018230641954</v>
      </c>
      <c r="I264">
        <v>30</v>
      </c>
      <c r="J264">
        <f t="shared" si="58"/>
        <v>2.5307623219768174E-2</v>
      </c>
      <c r="K264">
        <v>1175</v>
      </c>
      <c r="L264">
        <f t="shared" si="56"/>
        <v>1.175E-3</v>
      </c>
      <c r="M264">
        <f t="shared" si="54"/>
        <v>923.1389642100429</v>
      </c>
      <c r="N264">
        <f t="shared" si="57"/>
        <v>36476.715185524212</v>
      </c>
    </row>
    <row r="265" spans="1:14" hidden="1" x14ac:dyDescent="0.45">
      <c r="A265" t="s">
        <v>34</v>
      </c>
      <c r="B265" t="s">
        <v>32</v>
      </c>
      <c r="C265" t="s">
        <v>145</v>
      </c>
      <c r="D265" t="s">
        <v>14</v>
      </c>
      <c r="E265" t="s">
        <v>40</v>
      </c>
      <c r="F265">
        <v>24</v>
      </c>
      <c r="G265" t="s">
        <v>12</v>
      </c>
      <c r="H265">
        <v>83.174226029918984</v>
      </c>
      <c r="I265">
        <v>30</v>
      </c>
      <c r="J265">
        <f t="shared" si="58"/>
        <v>2.5307623219768174E-2</v>
      </c>
      <c r="K265">
        <v>1175</v>
      </c>
      <c r="L265">
        <f t="shared" si="56"/>
        <v>1.175E-3</v>
      </c>
      <c r="M265">
        <f t="shared" si="54"/>
        <v>977.29715585154804</v>
      </c>
      <c r="N265">
        <f t="shared" si="57"/>
        <v>38616.710362914135</v>
      </c>
    </row>
    <row r="266" spans="1:14" hidden="1" x14ac:dyDescent="0.45">
      <c r="A266" t="s">
        <v>34</v>
      </c>
      <c r="B266" t="s">
        <v>16</v>
      </c>
      <c r="C266" t="s">
        <v>145</v>
      </c>
      <c r="D266" t="s">
        <v>14</v>
      </c>
      <c r="E266" t="s">
        <v>39</v>
      </c>
      <c r="F266">
        <v>24</v>
      </c>
      <c r="G266" t="s">
        <v>35</v>
      </c>
      <c r="H266">
        <v>68.128322123751147</v>
      </c>
      <c r="I266">
        <v>75</v>
      </c>
      <c r="J266">
        <f t="shared" si="55"/>
        <v>75</v>
      </c>
      <c r="K266">
        <v>375</v>
      </c>
      <c r="L266">
        <f t="shared" si="56"/>
        <v>3.7500000000000001E-4</v>
      </c>
      <c r="M266">
        <f t="shared" ref="M266:M277" si="59">H266*375/100</f>
        <v>255.48120796406681</v>
      </c>
      <c r="N266">
        <f t="shared" si="57"/>
        <v>3.4064161061875575</v>
      </c>
    </row>
    <row r="267" spans="1:14" hidden="1" x14ac:dyDescent="0.45">
      <c r="A267" t="s">
        <v>34</v>
      </c>
      <c r="B267" t="s">
        <v>16</v>
      </c>
      <c r="C267" t="s">
        <v>145</v>
      </c>
      <c r="D267" t="s">
        <v>14</v>
      </c>
      <c r="E267" t="s">
        <v>39</v>
      </c>
      <c r="F267">
        <v>24</v>
      </c>
      <c r="G267" t="s">
        <v>35</v>
      </c>
      <c r="H267">
        <v>60.560177234741907</v>
      </c>
      <c r="I267">
        <v>75</v>
      </c>
      <c r="J267">
        <f t="shared" si="55"/>
        <v>75</v>
      </c>
      <c r="K267">
        <v>375</v>
      </c>
      <c r="L267">
        <f t="shared" si="56"/>
        <v>3.7500000000000001E-4</v>
      </c>
      <c r="M267">
        <f t="shared" si="59"/>
        <v>227.10066463028215</v>
      </c>
      <c r="N267">
        <f t="shared" si="57"/>
        <v>3.0280088617370953</v>
      </c>
    </row>
    <row r="268" spans="1:14" hidden="1" x14ac:dyDescent="0.45">
      <c r="A268" t="s">
        <v>34</v>
      </c>
      <c r="B268" t="s">
        <v>16</v>
      </c>
      <c r="C268" t="s">
        <v>145</v>
      </c>
      <c r="D268" t="s">
        <v>14</v>
      </c>
      <c r="E268" t="s">
        <v>39</v>
      </c>
      <c r="F268">
        <v>24</v>
      </c>
      <c r="G268" t="s">
        <v>35</v>
      </c>
      <c r="H268">
        <v>28.19900563064061</v>
      </c>
      <c r="I268">
        <v>75</v>
      </c>
      <c r="J268">
        <f t="shared" si="55"/>
        <v>75</v>
      </c>
      <c r="K268">
        <v>375</v>
      </c>
      <c r="L268">
        <f t="shared" si="56"/>
        <v>3.7500000000000001E-4</v>
      </c>
      <c r="M268">
        <f t="shared" si="59"/>
        <v>105.74627111490229</v>
      </c>
      <c r="N268">
        <f t="shared" si="57"/>
        <v>1.4099502815320304</v>
      </c>
    </row>
    <row r="269" spans="1:14" hidden="1" x14ac:dyDescent="0.45">
      <c r="A269" t="s">
        <v>34</v>
      </c>
      <c r="B269" t="s">
        <v>16</v>
      </c>
      <c r="C269" t="s">
        <v>145</v>
      </c>
      <c r="D269" t="s">
        <v>14</v>
      </c>
      <c r="E269" t="s">
        <v>39</v>
      </c>
      <c r="F269">
        <v>24</v>
      </c>
      <c r="G269" t="s">
        <v>35</v>
      </c>
      <c r="H269">
        <v>30.064436540980072</v>
      </c>
      <c r="I269">
        <v>75</v>
      </c>
      <c r="J269">
        <f t="shared" si="55"/>
        <v>75</v>
      </c>
      <c r="K269">
        <v>375</v>
      </c>
      <c r="L269">
        <f t="shared" si="56"/>
        <v>3.7500000000000001E-4</v>
      </c>
      <c r="M269">
        <f t="shared" si="59"/>
        <v>112.74163702867527</v>
      </c>
      <c r="N269">
        <f t="shared" si="57"/>
        <v>1.5032218270490036</v>
      </c>
    </row>
    <row r="270" spans="1:14" hidden="1" x14ac:dyDescent="0.45">
      <c r="A270" t="s">
        <v>34</v>
      </c>
      <c r="B270" t="s">
        <v>16</v>
      </c>
      <c r="C270" t="s">
        <v>145</v>
      </c>
      <c r="D270" t="s">
        <v>14</v>
      </c>
      <c r="E270" t="s">
        <v>39</v>
      </c>
      <c r="F270">
        <v>24</v>
      </c>
      <c r="G270" t="s">
        <v>36</v>
      </c>
      <c r="H270">
        <v>36.008309451948719</v>
      </c>
      <c r="I270">
        <v>235</v>
      </c>
      <c r="J270">
        <f t="shared" si="55"/>
        <v>235</v>
      </c>
      <c r="K270">
        <v>375</v>
      </c>
      <c r="L270">
        <f t="shared" si="56"/>
        <v>3.7500000000000001E-4</v>
      </c>
      <c r="M270">
        <f t="shared" si="59"/>
        <v>135.03116044480771</v>
      </c>
      <c r="N270">
        <f t="shared" si="57"/>
        <v>0.57460068274386256</v>
      </c>
    </row>
    <row r="271" spans="1:14" hidden="1" x14ac:dyDescent="0.45">
      <c r="A271" t="s">
        <v>34</v>
      </c>
      <c r="B271" t="s">
        <v>16</v>
      </c>
      <c r="C271" t="s">
        <v>145</v>
      </c>
      <c r="D271" t="s">
        <v>14</v>
      </c>
      <c r="E271" t="s">
        <v>39</v>
      </c>
      <c r="F271">
        <v>24</v>
      </c>
      <c r="G271" t="s">
        <v>36</v>
      </c>
      <c r="H271">
        <v>35.29134695031685</v>
      </c>
      <c r="I271">
        <v>235</v>
      </c>
      <c r="J271">
        <f t="shared" si="55"/>
        <v>235</v>
      </c>
      <c r="K271">
        <v>375</v>
      </c>
      <c r="L271">
        <f t="shared" si="56"/>
        <v>3.7500000000000001E-4</v>
      </c>
      <c r="M271">
        <f t="shared" si="59"/>
        <v>132.34255106368818</v>
      </c>
      <c r="N271">
        <f t="shared" si="57"/>
        <v>0.56315979176037523</v>
      </c>
    </row>
    <row r="272" spans="1:14" hidden="1" x14ac:dyDescent="0.45">
      <c r="A272" t="s">
        <v>34</v>
      </c>
      <c r="B272" t="s">
        <v>16</v>
      </c>
      <c r="C272" t="s">
        <v>145</v>
      </c>
      <c r="D272" t="s">
        <v>14</v>
      </c>
      <c r="E272" t="s">
        <v>39</v>
      </c>
      <c r="F272">
        <v>24</v>
      </c>
      <c r="G272" t="s">
        <v>36</v>
      </c>
      <c r="H272">
        <v>62.635608146697663</v>
      </c>
      <c r="I272">
        <v>235</v>
      </c>
      <c r="J272">
        <f t="shared" si="55"/>
        <v>235</v>
      </c>
      <c r="K272">
        <v>375</v>
      </c>
      <c r="L272">
        <f t="shared" si="56"/>
        <v>3.7500000000000001E-4</v>
      </c>
      <c r="M272">
        <f t="shared" si="59"/>
        <v>234.88353055011623</v>
      </c>
      <c r="N272">
        <f t="shared" si="57"/>
        <v>0.99950438531964358</v>
      </c>
    </row>
    <row r="273" spans="1:14" hidden="1" x14ac:dyDescent="0.45">
      <c r="A273" t="s">
        <v>34</v>
      </c>
      <c r="B273" t="s">
        <v>16</v>
      </c>
      <c r="C273" t="s">
        <v>145</v>
      </c>
      <c r="D273" t="s">
        <v>14</v>
      </c>
      <c r="E273" t="s">
        <v>39</v>
      </c>
      <c r="F273">
        <v>24</v>
      </c>
      <c r="G273" t="s">
        <v>36</v>
      </c>
      <c r="H273">
        <v>79.093999937930306</v>
      </c>
      <c r="I273">
        <v>235</v>
      </c>
      <c r="J273">
        <f t="shared" si="55"/>
        <v>235</v>
      </c>
      <c r="K273">
        <v>375</v>
      </c>
      <c r="L273">
        <f t="shared" si="56"/>
        <v>3.7500000000000001E-4</v>
      </c>
      <c r="M273">
        <f t="shared" si="59"/>
        <v>296.60249976723867</v>
      </c>
      <c r="N273">
        <f t="shared" si="57"/>
        <v>1.2621382968818666</v>
      </c>
    </row>
    <row r="274" spans="1:14" hidden="1" x14ac:dyDescent="0.45">
      <c r="A274" t="s">
        <v>34</v>
      </c>
      <c r="B274" t="s">
        <v>16</v>
      </c>
      <c r="C274" t="s">
        <v>145</v>
      </c>
      <c r="D274" t="s">
        <v>14</v>
      </c>
      <c r="E274" t="s">
        <v>39</v>
      </c>
      <c r="F274">
        <v>24</v>
      </c>
      <c r="G274" t="s">
        <v>12</v>
      </c>
      <c r="H274">
        <v>7.2540630128761488E-3</v>
      </c>
      <c r="I274">
        <v>30</v>
      </c>
      <c r="J274">
        <f t="shared" ref="J274:J277" si="60">(4/3)*PI()*(6.5^3)*0.000000001*22000</f>
        <v>2.5307623219768174E-2</v>
      </c>
      <c r="K274">
        <v>375</v>
      </c>
      <c r="L274">
        <f t="shared" si="56"/>
        <v>3.7500000000000001E-4</v>
      </c>
      <c r="M274">
        <f t="shared" si="59"/>
        <v>2.7202736298285558E-2</v>
      </c>
      <c r="N274">
        <f t="shared" si="57"/>
        <v>1.0748830920256898</v>
      </c>
    </row>
    <row r="275" spans="1:14" hidden="1" x14ac:dyDescent="0.45">
      <c r="A275" t="s">
        <v>34</v>
      </c>
      <c r="B275" t="s">
        <v>16</v>
      </c>
      <c r="C275" t="s">
        <v>145</v>
      </c>
      <c r="D275" t="s">
        <v>14</v>
      </c>
      <c r="E275" t="s">
        <v>39</v>
      </c>
      <c r="F275">
        <v>24</v>
      </c>
      <c r="G275" t="s">
        <v>12</v>
      </c>
      <c r="H275">
        <v>4.5901762284771466E-3</v>
      </c>
      <c r="I275">
        <v>30</v>
      </c>
      <c r="J275">
        <f t="shared" si="60"/>
        <v>2.5307623219768174E-2</v>
      </c>
      <c r="K275">
        <v>375</v>
      </c>
      <c r="L275">
        <f t="shared" si="56"/>
        <v>3.7500000000000001E-4</v>
      </c>
      <c r="M275">
        <f t="shared" si="59"/>
        <v>1.7213160856789301E-2</v>
      </c>
      <c r="N275">
        <f t="shared" si="57"/>
        <v>0.68015714898678581</v>
      </c>
    </row>
    <row r="276" spans="1:14" hidden="1" x14ac:dyDescent="0.45">
      <c r="A276" t="s">
        <v>34</v>
      </c>
      <c r="B276" t="s">
        <v>16</v>
      </c>
      <c r="C276" t="s">
        <v>145</v>
      </c>
      <c r="D276" t="s">
        <v>14</v>
      </c>
      <c r="E276" t="s">
        <v>39</v>
      </c>
      <c r="F276">
        <v>24</v>
      </c>
      <c r="G276" t="s">
        <v>12</v>
      </c>
      <c r="H276">
        <v>3.238685370231237E-3</v>
      </c>
      <c r="I276">
        <v>30</v>
      </c>
      <c r="J276">
        <f t="shared" si="60"/>
        <v>2.5307623219768174E-2</v>
      </c>
      <c r="K276">
        <v>375</v>
      </c>
      <c r="L276">
        <f t="shared" si="56"/>
        <v>3.7500000000000001E-4</v>
      </c>
      <c r="M276">
        <f t="shared" si="59"/>
        <v>1.2145070138367138E-2</v>
      </c>
      <c r="N276">
        <f t="shared" si="57"/>
        <v>0.47989769852747122</v>
      </c>
    </row>
    <row r="277" spans="1:14" hidden="1" x14ac:dyDescent="0.45">
      <c r="A277" t="s">
        <v>34</v>
      </c>
      <c r="B277" t="s">
        <v>16</v>
      </c>
      <c r="C277" t="s">
        <v>145</v>
      </c>
      <c r="D277" t="s">
        <v>14</v>
      </c>
      <c r="E277" t="s">
        <v>39</v>
      </c>
      <c r="F277">
        <v>24</v>
      </c>
      <c r="G277" t="s">
        <v>12</v>
      </c>
      <c r="H277">
        <v>3.71105838113311E-3</v>
      </c>
      <c r="I277">
        <v>30</v>
      </c>
      <c r="J277">
        <f t="shared" si="60"/>
        <v>2.5307623219768174E-2</v>
      </c>
      <c r="K277">
        <v>375</v>
      </c>
      <c r="L277">
        <f t="shared" si="56"/>
        <v>3.7500000000000001E-4</v>
      </c>
      <c r="M277">
        <f t="shared" si="59"/>
        <v>1.3916468929249162E-2</v>
      </c>
      <c r="N277">
        <f t="shared" si="57"/>
        <v>0.54989237070586672</v>
      </c>
    </row>
    <row r="278" spans="1:14" x14ac:dyDescent="0.45">
      <c r="A278" t="s">
        <v>34</v>
      </c>
      <c r="B278" t="s">
        <v>16</v>
      </c>
      <c r="C278" t="s">
        <v>145</v>
      </c>
      <c r="D278" t="s">
        <v>14</v>
      </c>
      <c r="E278" t="s">
        <v>40</v>
      </c>
      <c r="F278">
        <v>24</v>
      </c>
      <c r="G278" t="s">
        <v>36</v>
      </c>
      <c r="H278">
        <v>115.4913672284257</v>
      </c>
      <c r="I278">
        <v>235</v>
      </c>
      <c r="J278">
        <f t="shared" si="55"/>
        <v>235</v>
      </c>
      <c r="K278">
        <v>1175</v>
      </c>
      <c r="L278">
        <f t="shared" si="56"/>
        <v>1.175E-3</v>
      </c>
      <c r="M278">
        <f t="shared" ref="M278:M289" si="61">H278*1175/100</f>
        <v>1357.023564934002</v>
      </c>
      <c r="N278">
        <f t="shared" si="57"/>
        <v>5.7745683614212853</v>
      </c>
    </row>
    <row r="279" spans="1:14" x14ac:dyDescent="0.45">
      <c r="A279" t="s">
        <v>34</v>
      </c>
      <c r="B279" t="s">
        <v>16</v>
      </c>
      <c r="C279" t="s">
        <v>145</v>
      </c>
      <c r="D279" t="s">
        <v>14</v>
      </c>
      <c r="E279" t="s">
        <v>40</v>
      </c>
      <c r="F279">
        <v>24</v>
      </c>
      <c r="G279" t="s">
        <v>36</v>
      </c>
      <c r="H279">
        <v>82.295573655069106</v>
      </c>
      <c r="I279">
        <v>235</v>
      </c>
      <c r="J279">
        <f t="shared" si="55"/>
        <v>235</v>
      </c>
      <c r="K279">
        <v>1175</v>
      </c>
      <c r="L279">
        <f t="shared" si="56"/>
        <v>1.175E-3</v>
      </c>
      <c r="M279">
        <f t="shared" si="61"/>
        <v>966.97299044706199</v>
      </c>
      <c r="N279">
        <f t="shared" si="57"/>
        <v>4.1147786827534549</v>
      </c>
    </row>
    <row r="280" spans="1:14" x14ac:dyDescent="0.45">
      <c r="A280" t="s">
        <v>34</v>
      </c>
      <c r="B280" t="s">
        <v>16</v>
      </c>
      <c r="C280" t="s">
        <v>145</v>
      </c>
      <c r="D280" t="s">
        <v>14</v>
      </c>
      <c r="E280" t="s">
        <v>40</v>
      </c>
      <c r="F280">
        <v>24</v>
      </c>
      <c r="G280" t="s">
        <v>36</v>
      </c>
      <c r="H280">
        <v>84.164930822920653</v>
      </c>
      <c r="I280">
        <v>235</v>
      </c>
      <c r="J280">
        <f t="shared" si="55"/>
        <v>235</v>
      </c>
      <c r="K280">
        <v>1175</v>
      </c>
      <c r="L280">
        <f t="shared" si="56"/>
        <v>1.175E-3</v>
      </c>
      <c r="M280">
        <f t="shared" si="61"/>
        <v>988.93793716931771</v>
      </c>
      <c r="N280">
        <f t="shared" si="57"/>
        <v>4.2082465411460328</v>
      </c>
    </row>
    <row r="281" spans="1:14" x14ac:dyDescent="0.45">
      <c r="A281" t="s">
        <v>34</v>
      </c>
      <c r="B281" t="s">
        <v>16</v>
      </c>
      <c r="C281" t="s">
        <v>145</v>
      </c>
      <c r="D281" t="s">
        <v>14</v>
      </c>
      <c r="E281" t="s">
        <v>40</v>
      </c>
      <c r="F281">
        <v>24</v>
      </c>
      <c r="G281" t="s">
        <v>36</v>
      </c>
      <c r="H281">
        <v>67.271095236805081</v>
      </c>
      <c r="I281">
        <v>235</v>
      </c>
      <c r="J281">
        <f t="shared" si="55"/>
        <v>235</v>
      </c>
      <c r="K281">
        <v>1175</v>
      </c>
      <c r="L281">
        <f t="shared" si="56"/>
        <v>1.175E-3</v>
      </c>
      <c r="M281">
        <f t="shared" si="61"/>
        <v>790.43536903245968</v>
      </c>
      <c r="N281">
        <f t="shared" si="57"/>
        <v>3.3635547618402541</v>
      </c>
    </row>
    <row r="282" spans="1:14" hidden="1" x14ac:dyDescent="0.45">
      <c r="A282" t="s">
        <v>34</v>
      </c>
      <c r="B282" t="s">
        <v>16</v>
      </c>
      <c r="C282" t="s">
        <v>145</v>
      </c>
      <c r="D282" t="s">
        <v>14</v>
      </c>
      <c r="E282" t="s">
        <v>40</v>
      </c>
      <c r="F282">
        <v>24</v>
      </c>
      <c r="G282" t="s">
        <v>35</v>
      </c>
      <c r="H282">
        <v>1.072511846066289</v>
      </c>
      <c r="I282">
        <v>75</v>
      </c>
      <c r="J282">
        <f t="shared" si="55"/>
        <v>75</v>
      </c>
      <c r="K282">
        <v>1175</v>
      </c>
      <c r="L282">
        <f t="shared" si="56"/>
        <v>1.175E-3</v>
      </c>
      <c r="M282">
        <f t="shared" si="61"/>
        <v>12.602014191278895</v>
      </c>
      <c r="N282">
        <f t="shared" si="57"/>
        <v>0.1680268558837186</v>
      </c>
    </row>
    <row r="283" spans="1:14" hidden="1" x14ac:dyDescent="0.45">
      <c r="A283" t="s">
        <v>34</v>
      </c>
      <c r="B283" t="s">
        <v>16</v>
      </c>
      <c r="C283" t="s">
        <v>145</v>
      </c>
      <c r="D283" t="s">
        <v>14</v>
      </c>
      <c r="E283" t="s">
        <v>40</v>
      </c>
      <c r="F283">
        <v>24</v>
      </c>
      <c r="G283" t="s">
        <v>35</v>
      </c>
      <c r="H283">
        <v>1.1376183586391815</v>
      </c>
      <c r="I283">
        <v>75</v>
      </c>
      <c r="J283">
        <f t="shared" si="55"/>
        <v>75</v>
      </c>
      <c r="K283">
        <v>1175</v>
      </c>
      <c r="L283">
        <f t="shared" si="56"/>
        <v>1.175E-3</v>
      </c>
      <c r="M283">
        <f t="shared" si="61"/>
        <v>13.367015714010384</v>
      </c>
      <c r="N283">
        <f t="shared" si="57"/>
        <v>0.17822687618680511</v>
      </c>
    </row>
    <row r="284" spans="1:14" hidden="1" x14ac:dyDescent="0.45">
      <c r="A284" t="s">
        <v>34</v>
      </c>
      <c r="B284" t="s">
        <v>16</v>
      </c>
      <c r="C284" t="s">
        <v>145</v>
      </c>
      <c r="D284" t="s">
        <v>14</v>
      </c>
      <c r="E284" t="s">
        <v>40</v>
      </c>
      <c r="F284">
        <v>24</v>
      </c>
      <c r="G284" t="s">
        <v>35</v>
      </c>
      <c r="H284">
        <v>24.31863173688464</v>
      </c>
      <c r="I284">
        <v>75</v>
      </c>
      <c r="J284">
        <f t="shared" si="55"/>
        <v>75</v>
      </c>
      <c r="K284">
        <v>1175</v>
      </c>
      <c r="L284">
        <f t="shared" si="56"/>
        <v>1.175E-3</v>
      </c>
      <c r="M284">
        <f t="shared" si="61"/>
        <v>285.74392290839455</v>
      </c>
      <c r="N284">
        <f t="shared" si="57"/>
        <v>3.8099189721119275</v>
      </c>
    </row>
    <row r="285" spans="1:14" hidden="1" x14ac:dyDescent="0.45">
      <c r="A285" t="s">
        <v>34</v>
      </c>
      <c r="B285" t="s">
        <v>16</v>
      </c>
      <c r="C285" t="s">
        <v>145</v>
      </c>
      <c r="D285" t="s">
        <v>14</v>
      </c>
      <c r="E285" t="s">
        <v>40</v>
      </c>
      <c r="F285">
        <v>24</v>
      </c>
      <c r="G285" t="s">
        <v>35</v>
      </c>
      <c r="H285">
        <v>24.232533500734803</v>
      </c>
      <c r="I285">
        <v>75</v>
      </c>
      <c r="J285">
        <f t="shared" si="55"/>
        <v>75</v>
      </c>
      <c r="K285">
        <v>1175</v>
      </c>
      <c r="L285">
        <f t="shared" si="56"/>
        <v>1.175E-3</v>
      </c>
      <c r="M285">
        <f t="shared" si="61"/>
        <v>284.73226863363396</v>
      </c>
      <c r="N285">
        <f t="shared" si="57"/>
        <v>3.7964302484484529</v>
      </c>
    </row>
    <row r="286" spans="1:14" hidden="1" x14ac:dyDescent="0.45">
      <c r="A286" t="s">
        <v>34</v>
      </c>
      <c r="B286" t="s">
        <v>16</v>
      </c>
      <c r="C286" t="s">
        <v>145</v>
      </c>
      <c r="D286" t="s">
        <v>14</v>
      </c>
      <c r="E286" t="s">
        <v>40</v>
      </c>
      <c r="F286">
        <v>24</v>
      </c>
      <c r="G286" t="s">
        <v>12</v>
      </c>
      <c r="H286">
        <v>1.3803995810575433E-3</v>
      </c>
      <c r="I286">
        <v>30</v>
      </c>
      <c r="J286">
        <f t="shared" ref="J286:J289" si="62">(4/3)*PI()*(6.5^3)*0.000000001*22000</f>
        <v>2.5307623219768174E-2</v>
      </c>
      <c r="K286">
        <v>1175</v>
      </c>
      <c r="L286">
        <f t="shared" si="56"/>
        <v>1.175E-3</v>
      </c>
      <c r="M286">
        <f t="shared" si="61"/>
        <v>1.6219695077426134E-2</v>
      </c>
      <c r="N286">
        <f t="shared" si="57"/>
        <v>0.64090155509967772</v>
      </c>
    </row>
    <row r="287" spans="1:14" hidden="1" x14ac:dyDescent="0.45">
      <c r="A287" t="s">
        <v>34</v>
      </c>
      <c r="B287" t="s">
        <v>16</v>
      </c>
      <c r="C287" t="s">
        <v>145</v>
      </c>
      <c r="D287" t="s">
        <v>14</v>
      </c>
      <c r="E287" t="s">
        <v>40</v>
      </c>
      <c r="F287">
        <v>24</v>
      </c>
      <c r="G287" t="s">
        <v>12</v>
      </c>
      <c r="H287">
        <v>1.5485122186600368E-3</v>
      </c>
      <c r="I287">
        <v>30</v>
      </c>
      <c r="J287">
        <f t="shared" si="62"/>
        <v>2.5307623219768174E-2</v>
      </c>
      <c r="K287">
        <v>1175</v>
      </c>
      <c r="L287">
        <f t="shared" si="56"/>
        <v>1.175E-3</v>
      </c>
      <c r="M287">
        <f t="shared" si="61"/>
        <v>1.8195018569255431E-2</v>
      </c>
      <c r="N287">
        <f t="shared" si="57"/>
        <v>0.71895406420635433</v>
      </c>
    </row>
    <row r="288" spans="1:14" hidden="1" x14ac:dyDescent="0.45">
      <c r="A288" t="s">
        <v>34</v>
      </c>
      <c r="B288" t="s">
        <v>16</v>
      </c>
      <c r="C288" t="s">
        <v>145</v>
      </c>
      <c r="D288" t="s">
        <v>14</v>
      </c>
      <c r="E288" t="s">
        <v>40</v>
      </c>
      <c r="F288">
        <v>24</v>
      </c>
      <c r="G288" t="s">
        <v>12</v>
      </c>
      <c r="H288">
        <v>7.6519276695481038E-3</v>
      </c>
      <c r="I288">
        <v>30</v>
      </c>
      <c r="J288">
        <f t="shared" si="62"/>
        <v>2.5307623219768174E-2</v>
      </c>
      <c r="K288">
        <v>1175</v>
      </c>
      <c r="L288">
        <f t="shared" si="56"/>
        <v>1.175E-3</v>
      </c>
      <c r="M288">
        <f t="shared" si="61"/>
        <v>8.991015011719021E-2</v>
      </c>
      <c r="N288">
        <f t="shared" si="57"/>
        <v>3.5526904022721504</v>
      </c>
    </row>
    <row r="289" spans="1:14" hidden="1" x14ac:dyDescent="0.45">
      <c r="A289" t="s">
        <v>34</v>
      </c>
      <c r="B289" t="s">
        <v>16</v>
      </c>
      <c r="C289" t="s">
        <v>145</v>
      </c>
      <c r="D289" t="s">
        <v>14</v>
      </c>
      <c r="E289" t="s">
        <v>40</v>
      </c>
      <c r="F289">
        <v>24</v>
      </c>
      <c r="G289" t="s">
        <v>12</v>
      </c>
      <c r="H289">
        <v>5.1567749852636036E-3</v>
      </c>
      <c r="I289">
        <v>30</v>
      </c>
      <c r="J289">
        <f t="shared" si="62"/>
        <v>2.5307623219768174E-2</v>
      </c>
      <c r="K289">
        <v>1175</v>
      </c>
      <c r="L289">
        <f t="shared" si="56"/>
        <v>1.175E-3</v>
      </c>
      <c r="M289">
        <f t="shared" si="61"/>
        <v>6.0592106076847341E-2</v>
      </c>
      <c r="N289">
        <f t="shared" si="57"/>
        <v>2.3942234934775666</v>
      </c>
    </row>
    <row r="290" spans="1:14" hidden="1" x14ac:dyDescent="0.45">
      <c r="A290" t="s">
        <v>34</v>
      </c>
      <c r="B290" t="s">
        <v>26</v>
      </c>
      <c r="C290" t="s">
        <v>148</v>
      </c>
      <c r="D290" t="s">
        <v>14</v>
      </c>
      <c r="E290" t="s">
        <v>39</v>
      </c>
      <c r="F290">
        <v>24</v>
      </c>
      <c r="G290" t="s">
        <v>35</v>
      </c>
      <c r="H290">
        <v>76.269012193652628</v>
      </c>
      <c r="I290">
        <v>75</v>
      </c>
      <c r="J290">
        <f t="shared" si="55"/>
        <v>75</v>
      </c>
      <c r="K290">
        <v>750</v>
      </c>
      <c r="L290">
        <f t="shared" si="56"/>
        <v>7.5000000000000002E-4</v>
      </c>
      <c r="M290">
        <f t="shared" ref="M290:M295" si="63">H290*750/100</f>
        <v>572.01759145239475</v>
      </c>
      <c r="N290">
        <f t="shared" si="57"/>
        <v>7.626901219365263</v>
      </c>
    </row>
    <row r="291" spans="1:14" hidden="1" x14ac:dyDescent="0.45">
      <c r="A291" t="s">
        <v>34</v>
      </c>
      <c r="B291" t="s">
        <v>26</v>
      </c>
      <c r="C291" t="s">
        <v>148</v>
      </c>
      <c r="D291" t="s">
        <v>14</v>
      </c>
      <c r="E291" t="s">
        <v>39</v>
      </c>
      <c r="F291">
        <v>24</v>
      </c>
      <c r="G291" t="s">
        <v>35</v>
      </c>
      <c r="H291">
        <v>82.098009576726426</v>
      </c>
      <c r="I291">
        <v>75</v>
      </c>
      <c r="J291">
        <f t="shared" si="55"/>
        <v>75</v>
      </c>
      <c r="K291">
        <v>750</v>
      </c>
      <c r="L291">
        <f t="shared" si="56"/>
        <v>7.5000000000000002E-4</v>
      </c>
      <c r="M291">
        <f t="shared" si="63"/>
        <v>615.73507182544813</v>
      </c>
      <c r="N291">
        <f t="shared" si="57"/>
        <v>8.2098009576726412</v>
      </c>
    </row>
    <row r="292" spans="1:14" hidden="1" x14ac:dyDescent="0.45">
      <c r="A292" t="s">
        <v>34</v>
      </c>
      <c r="B292" t="s">
        <v>26</v>
      </c>
      <c r="C292" t="s">
        <v>148</v>
      </c>
      <c r="D292" t="s">
        <v>14</v>
      </c>
      <c r="E292" t="s">
        <v>39</v>
      </c>
      <c r="F292">
        <v>24</v>
      </c>
      <c r="G292" t="s">
        <v>36</v>
      </c>
      <c r="H292">
        <v>21.544407757165811</v>
      </c>
      <c r="I292">
        <v>235</v>
      </c>
      <c r="J292">
        <f t="shared" si="55"/>
        <v>235</v>
      </c>
      <c r="K292">
        <v>750</v>
      </c>
      <c r="L292">
        <f t="shared" si="56"/>
        <v>7.5000000000000002E-4</v>
      </c>
      <c r="M292">
        <f t="shared" si="63"/>
        <v>161.58305817874358</v>
      </c>
      <c r="N292">
        <f t="shared" si="57"/>
        <v>0.68758748161167482</v>
      </c>
    </row>
    <row r="293" spans="1:14" hidden="1" x14ac:dyDescent="0.45">
      <c r="A293" t="s">
        <v>34</v>
      </c>
      <c r="B293" t="s">
        <v>26</v>
      </c>
      <c r="C293" t="s">
        <v>148</v>
      </c>
      <c r="D293" t="s">
        <v>14</v>
      </c>
      <c r="E293" t="s">
        <v>39</v>
      </c>
      <c r="F293">
        <v>24</v>
      </c>
      <c r="G293" t="s">
        <v>36</v>
      </c>
      <c r="H293">
        <v>19.969271690740786</v>
      </c>
      <c r="I293">
        <v>235</v>
      </c>
      <c r="J293">
        <f t="shared" si="55"/>
        <v>235</v>
      </c>
      <c r="K293">
        <v>750</v>
      </c>
      <c r="L293">
        <f t="shared" si="56"/>
        <v>7.5000000000000002E-4</v>
      </c>
      <c r="M293">
        <f t="shared" si="63"/>
        <v>149.76953768055589</v>
      </c>
      <c r="N293">
        <f t="shared" si="57"/>
        <v>0.63731718161938677</v>
      </c>
    </row>
    <row r="294" spans="1:14" hidden="1" x14ac:dyDescent="0.45">
      <c r="A294" t="s">
        <v>34</v>
      </c>
      <c r="B294" t="s">
        <v>26</v>
      </c>
      <c r="C294" t="s">
        <v>148</v>
      </c>
      <c r="D294" t="s">
        <v>14</v>
      </c>
      <c r="E294" t="s">
        <v>39</v>
      </c>
      <c r="F294">
        <v>24</v>
      </c>
      <c r="G294" t="s">
        <v>12</v>
      </c>
      <c r="H294">
        <v>4.8905950097947008E-2</v>
      </c>
      <c r="I294">
        <v>30</v>
      </c>
      <c r="J294">
        <f t="shared" ref="J294:J295" si="64">(4/3)*PI()*(6.5^3)*0.000000001*22000</f>
        <v>2.5307623219768174E-2</v>
      </c>
      <c r="K294">
        <v>750</v>
      </c>
      <c r="L294">
        <f t="shared" si="56"/>
        <v>7.5000000000000002E-4</v>
      </c>
      <c r="M294">
        <f t="shared" si="63"/>
        <v>0.36679462573460259</v>
      </c>
      <c r="N294">
        <f t="shared" si="57"/>
        <v>14.493444230199131</v>
      </c>
    </row>
    <row r="295" spans="1:14" hidden="1" x14ac:dyDescent="0.45">
      <c r="A295" t="s">
        <v>34</v>
      </c>
      <c r="B295" t="s">
        <v>26</v>
      </c>
      <c r="C295" t="s">
        <v>148</v>
      </c>
      <c r="D295" t="s">
        <v>14</v>
      </c>
      <c r="E295" t="s">
        <v>39</v>
      </c>
      <c r="F295">
        <v>24</v>
      </c>
      <c r="G295" t="s">
        <v>12</v>
      </c>
      <c r="H295">
        <v>7.0392831616420737E-2</v>
      </c>
      <c r="I295">
        <v>30</v>
      </c>
      <c r="J295">
        <f t="shared" si="64"/>
        <v>2.5307623219768174E-2</v>
      </c>
      <c r="K295">
        <v>750</v>
      </c>
      <c r="L295">
        <f t="shared" si="56"/>
        <v>7.5000000000000002E-4</v>
      </c>
      <c r="M295">
        <f t="shared" si="63"/>
        <v>0.52794623712315558</v>
      </c>
      <c r="N295">
        <f t="shared" si="57"/>
        <v>20.861154464745177</v>
      </c>
    </row>
    <row r="296" spans="1:14" x14ac:dyDescent="0.45">
      <c r="A296" t="s">
        <v>34</v>
      </c>
      <c r="B296" t="s">
        <v>26</v>
      </c>
      <c r="C296" t="s">
        <v>148</v>
      </c>
      <c r="D296" t="s">
        <v>14</v>
      </c>
      <c r="E296" t="s">
        <v>40</v>
      </c>
      <c r="F296">
        <v>24</v>
      </c>
      <c r="G296" t="s">
        <v>36</v>
      </c>
      <c r="H296">
        <v>87.610306758390905</v>
      </c>
      <c r="I296">
        <v>235</v>
      </c>
      <c r="J296">
        <f t="shared" si="55"/>
        <v>235</v>
      </c>
      <c r="K296">
        <v>2350</v>
      </c>
      <c r="L296">
        <f t="shared" si="56"/>
        <v>2.3500000000000001E-3</v>
      </c>
      <c r="M296">
        <f t="shared" ref="M296:M301" si="65">H296*2350/100</f>
        <v>2058.8422088221864</v>
      </c>
      <c r="N296">
        <f t="shared" si="57"/>
        <v>8.7610306758390912</v>
      </c>
    </row>
    <row r="297" spans="1:14" x14ac:dyDescent="0.45">
      <c r="A297" t="s">
        <v>34</v>
      </c>
      <c r="B297" t="s">
        <v>26</v>
      </c>
      <c r="C297" t="s">
        <v>148</v>
      </c>
      <c r="D297" t="s">
        <v>14</v>
      </c>
      <c r="E297" t="s">
        <v>40</v>
      </c>
      <c r="F297">
        <v>24</v>
      </c>
      <c r="G297" t="s">
        <v>36</v>
      </c>
      <c r="H297">
        <v>91.835707043687137</v>
      </c>
      <c r="I297">
        <v>235</v>
      </c>
      <c r="J297">
        <f t="shared" si="55"/>
        <v>235</v>
      </c>
      <c r="K297">
        <v>2350</v>
      </c>
      <c r="L297">
        <f t="shared" si="56"/>
        <v>2.3500000000000001E-3</v>
      </c>
      <c r="M297">
        <f t="shared" si="65"/>
        <v>2158.1391155266479</v>
      </c>
      <c r="N297">
        <f t="shared" si="57"/>
        <v>9.183570704368714</v>
      </c>
    </row>
    <row r="298" spans="1:14" hidden="1" x14ac:dyDescent="0.45">
      <c r="A298" t="s">
        <v>34</v>
      </c>
      <c r="B298" t="s">
        <v>26</v>
      </c>
      <c r="C298" t="s">
        <v>148</v>
      </c>
      <c r="D298" t="s">
        <v>14</v>
      </c>
      <c r="E298" t="s">
        <v>40</v>
      </c>
      <c r="F298">
        <v>24</v>
      </c>
      <c r="G298" t="s">
        <v>35</v>
      </c>
      <c r="H298">
        <v>10.675209939024564</v>
      </c>
      <c r="I298">
        <v>75</v>
      </c>
      <c r="J298">
        <f t="shared" si="55"/>
        <v>75</v>
      </c>
      <c r="K298">
        <v>2350</v>
      </c>
      <c r="L298">
        <f t="shared" si="56"/>
        <v>2.3500000000000001E-3</v>
      </c>
      <c r="M298">
        <f t="shared" si="65"/>
        <v>250.86743356707723</v>
      </c>
      <c r="N298">
        <f t="shared" si="57"/>
        <v>3.3448991142276965</v>
      </c>
    </row>
    <row r="299" spans="1:14" hidden="1" x14ac:dyDescent="0.45">
      <c r="A299" t="s">
        <v>34</v>
      </c>
      <c r="B299" t="s">
        <v>26</v>
      </c>
      <c r="C299" t="s">
        <v>148</v>
      </c>
      <c r="D299" t="s">
        <v>14</v>
      </c>
      <c r="E299" t="s">
        <v>40</v>
      </c>
      <c r="F299">
        <v>24</v>
      </c>
      <c r="G299" t="s">
        <v>35</v>
      </c>
      <c r="H299">
        <v>9.8359480749034578</v>
      </c>
      <c r="I299">
        <v>75</v>
      </c>
      <c r="J299">
        <f t="shared" si="55"/>
        <v>75</v>
      </c>
      <c r="K299">
        <v>2350</v>
      </c>
      <c r="L299">
        <f t="shared" si="56"/>
        <v>2.3500000000000001E-3</v>
      </c>
      <c r="M299">
        <f t="shared" si="65"/>
        <v>231.14477976023124</v>
      </c>
      <c r="N299">
        <f t="shared" si="57"/>
        <v>3.0819303968030831</v>
      </c>
    </row>
    <row r="300" spans="1:14" hidden="1" x14ac:dyDescent="0.45">
      <c r="A300" t="s">
        <v>34</v>
      </c>
      <c r="B300" t="s">
        <v>26</v>
      </c>
      <c r="C300" t="s">
        <v>148</v>
      </c>
      <c r="D300" t="s">
        <v>14</v>
      </c>
      <c r="E300" t="s">
        <v>40</v>
      </c>
      <c r="F300">
        <v>24</v>
      </c>
      <c r="G300" t="s">
        <v>12</v>
      </c>
      <c r="H300">
        <v>2.1068195477328071E-2</v>
      </c>
      <c r="I300">
        <v>30</v>
      </c>
      <c r="J300">
        <f t="shared" ref="J300:J301" si="66">(4/3)*PI()*(6.5^3)*0.000000001*22000</f>
        <v>2.5307623219768174E-2</v>
      </c>
      <c r="K300">
        <v>2350</v>
      </c>
      <c r="L300">
        <f t="shared" si="56"/>
        <v>2.3500000000000001E-3</v>
      </c>
      <c r="M300">
        <f t="shared" si="65"/>
        <v>0.4951025937172096</v>
      </c>
      <c r="N300">
        <f t="shared" si="57"/>
        <v>19.56337777822128</v>
      </c>
    </row>
    <row r="301" spans="1:14" hidden="1" x14ac:dyDescent="0.45">
      <c r="A301" t="s">
        <v>34</v>
      </c>
      <c r="B301" t="s">
        <v>26</v>
      </c>
      <c r="C301" t="s">
        <v>148</v>
      </c>
      <c r="D301" t="s">
        <v>14</v>
      </c>
      <c r="E301" t="s">
        <v>40</v>
      </c>
      <c r="F301">
        <v>24</v>
      </c>
      <c r="G301" t="s">
        <v>12</v>
      </c>
      <c r="H301">
        <v>2.1759988516630215E-2</v>
      </c>
      <c r="I301">
        <v>30</v>
      </c>
      <c r="J301">
        <f t="shared" si="66"/>
        <v>2.5307623219768174E-2</v>
      </c>
      <c r="K301">
        <v>2350</v>
      </c>
      <c r="L301">
        <f t="shared" si="56"/>
        <v>2.3500000000000001E-3</v>
      </c>
      <c r="M301">
        <f t="shared" si="65"/>
        <v>0.51135973014081004</v>
      </c>
      <c r="N301">
        <f t="shared" si="57"/>
        <v>20.205758782649298</v>
      </c>
    </row>
    <row r="302" spans="1:14" hidden="1" x14ac:dyDescent="0.45">
      <c r="A302" t="s">
        <v>34</v>
      </c>
      <c r="B302" t="s">
        <v>136</v>
      </c>
      <c r="C302" t="s">
        <v>146</v>
      </c>
      <c r="D302" t="s">
        <v>14</v>
      </c>
      <c r="E302" t="s">
        <v>39</v>
      </c>
      <c r="F302">
        <v>24</v>
      </c>
      <c r="G302" t="s">
        <v>35</v>
      </c>
      <c r="H302">
        <v>108.94212505379495</v>
      </c>
      <c r="I302">
        <v>75</v>
      </c>
      <c r="J302">
        <f t="shared" si="55"/>
        <v>75</v>
      </c>
      <c r="K302">
        <v>75000</v>
      </c>
      <c r="L302">
        <f t="shared" si="56"/>
        <v>7.4999999999999997E-2</v>
      </c>
      <c r="M302">
        <f t="shared" ref="M302:M313" si="67">H302*75000/100</f>
        <v>81706.593790346218</v>
      </c>
      <c r="N302">
        <f t="shared" si="57"/>
        <v>1089.4212505379496</v>
      </c>
    </row>
    <row r="303" spans="1:14" hidden="1" x14ac:dyDescent="0.45">
      <c r="A303" t="s">
        <v>34</v>
      </c>
      <c r="B303" t="s">
        <v>136</v>
      </c>
      <c r="C303" t="s">
        <v>146</v>
      </c>
      <c r="D303" t="s">
        <v>14</v>
      </c>
      <c r="E303" t="s">
        <v>39</v>
      </c>
      <c r="F303">
        <v>24</v>
      </c>
      <c r="G303" t="s">
        <v>35</v>
      </c>
      <c r="H303">
        <v>123.73341570670813</v>
      </c>
      <c r="I303">
        <v>75</v>
      </c>
      <c r="J303">
        <f t="shared" si="55"/>
        <v>75</v>
      </c>
      <c r="K303">
        <v>75000</v>
      </c>
      <c r="L303">
        <f t="shared" si="56"/>
        <v>7.4999999999999997E-2</v>
      </c>
      <c r="M303">
        <f t="shared" si="67"/>
        <v>92800.061780031101</v>
      </c>
      <c r="N303">
        <f t="shared" si="57"/>
        <v>1237.3341570670814</v>
      </c>
    </row>
    <row r="304" spans="1:14" hidden="1" x14ac:dyDescent="0.45">
      <c r="A304" t="s">
        <v>34</v>
      </c>
      <c r="B304" t="s">
        <v>136</v>
      </c>
      <c r="C304" t="s">
        <v>146</v>
      </c>
      <c r="D304" t="s">
        <v>14</v>
      </c>
      <c r="E304" t="s">
        <v>39</v>
      </c>
      <c r="F304">
        <v>24</v>
      </c>
      <c r="G304" t="s">
        <v>35</v>
      </c>
      <c r="H304">
        <v>102.18689634080282</v>
      </c>
      <c r="I304">
        <v>75</v>
      </c>
      <c r="J304">
        <f t="shared" si="55"/>
        <v>75</v>
      </c>
      <c r="K304">
        <v>75000</v>
      </c>
      <c r="L304">
        <f t="shared" si="56"/>
        <v>7.4999999999999997E-2</v>
      </c>
      <c r="M304">
        <f t="shared" si="67"/>
        <v>76640.172255602112</v>
      </c>
      <c r="N304">
        <f t="shared" si="57"/>
        <v>1021.8689634080282</v>
      </c>
    </row>
    <row r="305" spans="1:14" hidden="1" x14ac:dyDescent="0.45">
      <c r="A305" t="s">
        <v>34</v>
      </c>
      <c r="B305" t="s">
        <v>136</v>
      </c>
      <c r="C305" t="s">
        <v>146</v>
      </c>
      <c r="D305" t="s">
        <v>14</v>
      </c>
      <c r="E305" t="s">
        <v>39</v>
      </c>
      <c r="F305">
        <v>24</v>
      </c>
      <c r="G305" t="s">
        <v>35</v>
      </c>
      <c r="H305">
        <v>25.775116525408592</v>
      </c>
      <c r="I305">
        <v>75</v>
      </c>
      <c r="J305">
        <f t="shared" si="55"/>
        <v>75</v>
      </c>
      <c r="K305">
        <v>75000</v>
      </c>
      <c r="L305">
        <f t="shared" si="56"/>
        <v>7.4999999999999997E-2</v>
      </c>
      <c r="M305">
        <f t="shared" si="67"/>
        <v>19331.337394056445</v>
      </c>
      <c r="N305">
        <f t="shared" si="57"/>
        <v>257.75116525408595</v>
      </c>
    </row>
    <row r="306" spans="1:14" hidden="1" x14ac:dyDescent="0.45">
      <c r="A306" t="s">
        <v>34</v>
      </c>
      <c r="B306" t="s">
        <v>136</v>
      </c>
      <c r="C306" t="s">
        <v>146</v>
      </c>
      <c r="D306" t="s">
        <v>14</v>
      </c>
      <c r="E306" t="s">
        <v>39</v>
      </c>
      <c r="F306">
        <v>24</v>
      </c>
      <c r="G306" t="s">
        <v>36</v>
      </c>
      <c r="H306">
        <v>19.916951607333292</v>
      </c>
      <c r="I306">
        <v>235</v>
      </c>
      <c r="J306">
        <f t="shared" si="55"/>
        <v>235</v>
      </c>
      <c r="K306">
        <v>75000</v>
      </c>
      <c r="L306">
        <f t="shared" si="56"/>
        <v>7.4999999999999997E-2</v>
      </c>
      <c r="M306">
        <f t="shared" si="67"/>
        <v>14937.713705499969</v>
      </c>
      <c r="N306">
        <f t="shared" si="57"/>
        <v>63.564739172340296</v>
      </c>
    </row>
    <row r="307" spans="1:14" hidden="1" x14ac:dyDescent="0.45">
      <c r="A307" t="s">
        <v>34</v>
      </c>
      <c r="B307" t="s">
        <v>136</v>
      </c>
      <c r="C307" t="s">
        <v>146</v>
      </c>
      <c r="D307" t="s">
        <v>14</v>
      </c>
      <c r="E307" t="s">
        <v>39</v>
      </c>
      <c r="F307">
        <v>24</v>
      </c>
      <c r="G307" t="s">
        <v>36</v>
      </c>
      <c r="H307">
        <v>6.6375903450263287</v>
      </c>
      <c r="I307">
        <v>235</v>
      </c>
      <c r="J307">
        <f t="shared" si="55"/>
        <v>235</v>
      </c>
      <c r="K307">
        <v>75000</v>
      </c>
      <c r="L307">
        <f t="shared" si="56"/>
        <v>7.4999999999999997E-2</v>
      </c>
      <c r="M307">
        <f t="shared" si="67"/>
        <v>4978.1927587697464</v>
      </c>
      <c r="N307">
        <f t="shared" si="57"/>
        <v>21.183798973488283</v>
      </c>
    </row>
    <row r="308" spans="1:14" hidden="1" x14ac:dyDescent="0.45">
      <c r="A308" t="s">
        <v>34</v>
      </c>
      <c r="B308" t="s">
        <v>136</v>
      </c>
      <c r="C308" t="s">
        <v>146</v>
      </c>
      <c r="D308" t="s">
        <v>14</v>
      </c>
      <c r="E308" t="s">
        <v>39</v>
      </c>
      <c r="F308">
        <v>24</v>
      </c>
      <c r="G308" t="s">
        <v>36</v>
      </c>
      <c r="H308">
        <v>5.6309600674308822</v>
      </c>
      <c r="I308">
        <v>235</v>
      </c>
      <c r="J308">
        <f t="shared" si="55"/>
        <v>235</v>
      </c>
      <c r="K308">
        <v>75000</v>
      </c>
      <c r="L308">
        <f t="shared" si="56"/>
        <v>7.4999999999999997E-2</v>
      </c>
      <c r="M308">
        <f t="shared" si="67"/>
        <v>4223.2200505731616</v>
      </c>
      <c r="N308">
        <f t="shared" si="57"/>
        <v>17.971149151375155</v>
      </c>
    </row>
    <row r="309" spans="1:14" hidden="1" x14ac:dyDescent="0.45">
      <c r="A309" t="s">
        <v>34</v>
      </c>
      <c r="B309" t="s">
        <v>136</v>
      </c>
      <c r="C309" t="s">
        <v>146</v>
      </c>
      <c r="D309" t="s">
        <v>14</v>
      </c>
      <c r="E309" t="s">
        <v>39</v>
      </c>
      <c r="F309">
        <v>24</v>
      </c>
      <c r="G309" t="s">
        <v>36</v>
      </c>
      <c r="H309">
        <v>7.1760608619542365</v>
      </c>
      <c r="I309">
        <v>235</v>
      </c>
      <c r="J309">
        <f t="shared" si="55"/>
        <v>235</v>
      </c>
      <c r="K309">
        <v>75000</v>
      </c>
      <c r="L309">
        <f t="shared" si="56"/>
        <v>7.4999999999999997E-2</v>
      </c>
      <c r="M309">
        <f t="shared" si="67"/>
        <v>5382.0456464656772</v>
      </c>
      <c r="N309">
        <f t="shared" si="57"/>
        <v>22.902321899853945</v>
      </c>
    </row>
    <row r="310" spans="1:14" hidden="1" x14ac:dyDescent="0.45">
      <c r="A310" t="s">
        <v>34</v>
      </c>
      <c r="B310" t="s">
        <v>136</v>
      </c>
      <c r="C310" t="s">
        <v>146</v>
      </c>
      <c r="D310" t="s">
        <v>14</v>
      </c>
      <c r="E310" t="s">
        <v>39</v>
      </c>
      <c r="F310">
        <v>24</v>
      </c>
      <c r="G310" t="s">
        <v>12</v>
      </c>
      <c r="H310">
        <v>1.3856584881157363E-4</v>
      </c>
      <c r="I310">
        <v>30</v>
      </c>
      <c r="J310">
        <f t="shared" ref="J310:J313" si="68">(4/3)*PI()*(6.5^3)*0.000000001*22000</f>
        <v>2.5307623219768174E-2</v>
      </c>
      <c r="K310">
        <v>75000</v>
      </c>
      <c r="L310">
        <f t="shared" si="56"/>
        <v>7.4999999999999997E-2</v>
      </c>
      <c r="M310">
        <f t="shared" si="67"/>
        <v>0.10392438660868022</v>
      </c>
      <c r="N310">
        <f t="shared" si="57"/>
        <v>4.1064459394789505</v>
      </c>
    </row>
    <row r="311" spans="1:14" hidden="1" x14ac:dyDescent="0.45">
      <c r="A311" t="s">
        <v>34</v>
      </c>
      <c r="B311" t="s">
        <v>136</v>
      </c>
      <c r="C311" t="s">
        <v>146</v>
      </c>
      <c r="D311" t="s">
        <v>14</v>
      </c>
      <c r="E311" t="s">
        <v>39</v>
      </c>
      <c r="F311">
        <v>24</v>
      </c>
      <c r="G311" t="s">
        <v>12</v>
      </c>
      <c r="H311">
        <v>1.8025318524626634E-4</v>
      </c>
      <c r="I311">
        <v>30</v>
      </c>
      <c r="J311">
        <f t="shared" si="68"/>
        <v>2.5307623219768174E-2</v>
      </c>
      <c r="K311">
        <v>75000</v>
      </c>
      <c r="L311">
        <f t="shared" si="56"/>
        <v>7.4999999999999997E-2</v>
      </c>
      <c r="M311">
        <f t="shared" si="67"/>
        <v>0.13518988893469974</v>
      </c>
      <c r="N311">
        <f t="shared" si="57"/>
        <v>5.3418642975963397</v>
      </c>
    </row>
    <row r="312" spans="1:14" hidden="1" x14ac:dyDescent="0.45">
      <c r="A312" t="s">
        <v>34</v>
      </c>
      <c r="B312" t="s">
        <v>136</v>
      </c>
      <c r="C312" t="s">
        <v>146</v>
      </c>
      <c r="D312" t="s">
        <v>14</v>
      </c>
      <c r="E312" t="s">
        <v>39</v>
      </c>
      <c r="F312">
        <v>24</v>
      </c>
      <c r="G312" t="s">
        <v>12</v>
      </c>
      <c r="H312">
        <v>8.9976369861770951E-5</v>
      </c>
      <c r="I312">
        <v>30</v>
      </c>
      <c r="J312">
        <f t="shared" si="68"/>
        <v>2.5307623219768174E-2</v>
      </c>
      <c r="K312">
        <v>75000</v>
      </c>
      <c r="L312">
        <f t="shared" si="56"/>
        <v>7.4999999999999997E-2</v>
      </c>
      <c r="M312">
        <f t="shared" si="67"/>
        <v>6.7482277396328214E-2</v>
      </c>
      <c r="N312">
        <f t="shared" si="57"/>
        <v>2.6664802463005204</v>
      </c>
    </row>
    <row r="313" spans="1:14" hidden="1" x14ac:dyDescent="0.45">
      <c r="A313" t="s">
        <v>34</v>
      </c>
      <c r="B313" t="s">
        <v>136</v>
      </c>
      <c r="C313" t="s">
        <v>146</v>
      </c>
      <c r="D313" t="s">
        <v>14</v>
      </c>
      <c r="E313" t="s">
        <v>39</v>
      </c>
      <c r="F313">
        <v>24</v>
      </c>
      <c r="G313" t="s">
        <v>12</v>
      </c>
      <c r="H313">
        <v>4.7469613691931723E-4</v>
      </c>
      <c r="I313">
        <v>30</v>
      </c>
      <c r="J313">
        <f t="shared" si="68"/>
        <v>2.5307623219768174E-2</v>
      </c>
      <c r="K313">
        <v>75000</v>
      </c>
      <c r="L313">
        <f t="shared" si="56"/>
        <v>7.4999999999999997E-2</v>
      </c>
      <c r="M313">
        <f t="shared" si="67"/>
        <v>0.35602210268948797</v>
      </c>
      <c r="N313">
        <f t="shared" si="57"/>
        <v>14.067781063351443</v>
      </c>
    </row>
    <row r="314" spans="1:14" x14ac:dyDescent="0.45">
      <c r="A314" t="s">
        <v>34</v>
      </c>
      <c r="B314" t="s">
        <v>136</v>
      </c>
      <c r="C314" t="s">
        <v>146</v>
      </c>
      <c r="D314" t="s">
        <v>14</v>
      </c>
      <c r="E314" t="s">
        <v>40</v>
      </c>
      <c r="F314">
        <v>24</v>
      </c>
      <c r="G314" t="s">
        <v>36</v>
      </c>
      <c r="H314">
        <v>63.742625589561577</v>
      </c>
      <c r="I314">
        <v>235</v>
      </c>
      <c r="J314">
        <f t="shared" si="55"/>
        <v>235</v>
      </c>
      <c r="K314">
        <v>235000</v>
      </c>
      <c r="L314">
        <f t="shared" si="56"/>
        <v>0.23499999999999999</v>
      </c>
      <c r="M314">
        <f t="shared" ref="M314:M325" si="69">H314*235000/100</f>
        <v>149795.1701354697</v>
      </c>
      <c r="N314">
        <f t="shared" si="57"/>
        <v>637.42625589561578</v>
      </c>
    </row>
    <row r="315" spans="1:14" x14ac:dyDescent="0.45">
      <c r="A315" t="s">
        <v>34</v>
      </c>
      <c r="B315" t="s">
        <v>136</v>
      </c>
      <c r="C315" t="s">
        <v>146</v>
      </c>
      <c r="D315" t="s">
        <v>14</v>
      </c>
      <c r="E315" t="s">
        <v>40</v>
      </c>
      <c r="F315">
        <v>24</v>
      </c>
      <c r="G315" t="s">
        <v>36</v>
      </c>
      <c r="H315">
        <v>98.266258795619677</v>
      </c>
      <c r="I315">
        <v>235</v>
      </c>
      <c r="J315">
        <f t="shared" si="55"/>
        <v>235</v>
      </c>
      <c r="K315">
        <v>235000</v>
      </c>
      <c r="L315">
        <f t="shared" si="56"/>
        <v>0.23499999999999999</v>
      </c>
      <c r="M315">
        <f t="shared" si="69"/>
        <v>230925.70816970625</v>
      </c>
      <c r="N315">
        <f t="shared" si="57"/>
        <v>982.66258795619683</v>
      </c>
    </row>
    <row r="316" spans="1:14" x14ac:dyDescent="0.45">
      <c r="A316" t="s">
        <v>34</v>
      </c>
      <c r="B316" t="s">
        <v>136</v>
      </c>
      <c r="C316" t="s">
        <v>146</v>
      </c>
      <c r="D316" t="s">
        <v>14</v>
      </c>
      <c r="E316" t="s">
        <v>40</v>
      </c>
      <c r="F316">
        <v>24</v>
      </c>
      <c r="G316" t="s">
        <v>36</v>
      </c>
      <c r="H316">
        <v>78.848463108728168</v>
      </c>
      <c r="I316">
        <v>235</v>
      </c>
      <c r="J316">
        <f t="shared" si="55"/>
        <v>235</v>
      </c>
      <c r="K316">
        <v>235000</v>
      </c>
      <c r="L316">
        <f t="shared" si="56"/>
        <v>0.23499999999999999</v>
      </c>
      <c r="M316">
        <f t="shared" si="69"/>
        <v>185293.88830551121</v>
      </c>
      <c r="N316">
        <f t="shared" si="57"/>
        <v>788.48463108728174</v>
      </c>
    </row>
    <row r="317" spans="1:14" x14ac:dyDescent="0.45">
      <c r="A317" t="s">
        <v>34</v>
      </c>
      <c r="B317" t="s">
        <v>136</v>
      </c>
      <c r="C317" t="s">
        <v>146</v>
      </c>
      <c r="D317" t="s">
        <v>14</v>
      </c>
      <c r="E317" t="s">
        <v>40</v>
      </c>
      <c r="F317">
        <v>24</v>
      </c>
      <c r="G317" t="s">
        <v>36</v>
      </c>
      <c r="H317">
        <v>91.354354710482966</v>
      </c>
      <c r="I317">
        <v>235</v>
      </c>
      <c r="J317">
        <f t="shared" si="55"/>
        <v>235</v>
      </c>
      <c r="K317">
        <v>235000</v>
      </c>
      <c r="L317">
        <f t="shared" si="56"/>
        <v>0.23499999999999999</v>
      </c>
      <c r="M317">
        <f t="shared" si="69"/>
        <v>214682.73356963496</v>
      </c>
      <c r="N317">
        <f t="shared" si="57"/>
        <v>913.5435471048296</v>
      </c>
    </row>
    <row r="318" spans="1:14" hidden="1" x14ac:dyDescent="0.45">
      <c r="A318" t="s">
        <v>34</v>
      </c>
      <c r="B318" t="s">
        <v>136</v>
      </c>
      <c r="C318" t="s">
        <v>146</v>
      </c>
      <c r="D318" t="s">
        <v>14</v>
      </c>
      <c r="E318" t="s">
        <v>40</v>
      </c>
      <c r="F318">
        <v>24</v>
      </c>
      <c r="G318" t="s">
        <v>35</v>
      </c>
      <c r="H318">
        <v>15.942989890784709</v>
      </c>
      <c r="I318">
        <v>75</v>
      </c>
      <c r="J318">
        <f t="shared" si="55"/>
        <v>75</v>
      </c>
      <c r="K318">
        <v>235000</v>
      </c>
      <c r="L318">
        <f t="shared" si="56"/>
        <v>0.23499999999999999</v>
      </c>
      <c r="M318">
        <f t="shared" si="69"/>
        <v>37466.026243344066</v>
      </c>
      <c r="N318">
        <f t="shared" si="57"/>
        <v>499.54701657792089</v>
      </c>
    </row>
    <row r="319" spans="1:14" hidden="1" x14ac:dyDescent="0.45">
      <c r="A319" t="s">
        <v>34</v>
      </c>
      <c r="B319" t="s">
        <v>136</v>
      </c>
      <c r="C319" t="s">
        <v>146</v>
      </c>
      <c r="D319" t="s">
        <v>14</v>
      </c>
      <c r="E319" t="s">
        <v>40</v>
      </c>
      <c r="F319">
        <v>24</v>
      </c>
      <c r="G319" t="s">
        <v>35</v>
      </c>
      <c r="H319">
        <v>22.601802118766269</v>
      </c>
      <c r="I319">
        <v>75</v>
      </c>
      <c r="J319">
        <f t="shared" si="55"/>
        <v>75</v>
      </c>
      <c r="K319">
        <v>235000</v>
      </c>
      <c r="L319">
        <f t="shared" si="56"/>
        <v>0.23499999999999999</v>
      </c>
      <c r="M319">
        <f t="shared" si="69"/>
        <v>53114.234979100729</v>
      </c>
      <c r="N319">
        <f t="shared" si="57"/>
        <v>708.18979972134309</v>
      </c>
    </row>
    <row r="320" spans="1:14" hidden="1" x14ac:dyDescent="0.45">
      <c r="A320" t="s">
        <v>34</v>
      </c>
      <c r="B320" t="s">
        <v>136</v>
      </c>
      <c r="C320" t="s">
        <v>146</v>
      </c>
      <c r="D320" t="s">
        <v>14</v>
      </c>
      <c r="E320" t="s">
        <v>40</v>
      </c>
      <c r="F320">
        <v>24</v>
      </c>
      <c r="G320" t="s">
        <v>35</v>
      </c>
      <c r="H320">
        <v>16.50096419126298</v>
      </c>
      <c r="I320">
        <v>75</v>
      </c>
      <c r="J320">
        <f t="shared" si="55"/>
        <v>75</v>
      </c>
      <c r="K320">
        <v>235000</v>
      </c>
      <c r="L320">
        <f t="shared" si="56"/>
        <v>0.23499999999999999</v>
      </c>
      <c r="M320">
        <f t="shared" si="69"/>
        <v>38777.265849468007</v>
      </c>
      <c r="N320">
        <f t="shared" si="57"/>
        <v>517.03021132624008</v>
      </c>
    </row>
    <row r="321" spans="1:14" hidden="1" x14ac:dyDescent="0.45">
      <c r="A321" t="s">
        <v>34</v>
      </c>
      <c r="B321" t="s">
        <v>136</v>
      </c>
      <c r="C321" t="s">
        <v>146</v>
      </c>
      <c r="D321" t="s">
        <v>14</v>
      </c>
      <c r="E321" t="s">
        <v>40</v>
      </c>
      <c r="F321">
        <v>24</v>
      </c>
      <c r="G321" t="s">
        <v>35</v>
      </c>
      <c r="H321">
        <v>12.742087873595647</v>
      </c>
      <c r="I321">
        <v>75</v>
      </c>
      <c r="J321">
        <f t="shared" si="55"/>
        <v>75</v>
      </c>
      <c r="K321">
        <v>235000</v>
      </c>
      <c r="L321">
        <f t="shared" si="56"/>
        <v>0.23499999999999999</v>
      </c>
      <c r="M321">
        <f t="shared" si="69"/>
        <v>29943.906502949772</v>
      </c>
      <c r="N321">
        <f t="shared" si="57"/>
        <v>399.25208670599699</v>
      </c>
    </row>
    <row r="322" spans="1:14" hidden="1" x14ac:dyDescent="0.45">
      <c r="A322" t="s">
        <v>34</v>
      </c>
      <c r="B322" t="s">
        <v>136</v>
      </c>
      <c r="C322" t="s">
        <v>146</v>
      </c>
      <c r="D322" t="s">
        <v>14</v>
      </c>
      <c r="E322" t="s">
        <v>40</v>
      </c>
      <c r="F322">
        <v>24</v>
      </c>
      <c r="G322" t="s">
        <v>12</v>
      </c>
      <c r="H322">
        <v>6.2423913369559343E-5</v>
      </c>
      <c r="I322">
        <v>30</v>
      </c>
      <c r="J322">
        <f t="shared" ref="J322:J325" si="70">(4/3)*PI()*(6.5^3)*0.000000001*22000</f>
        <v>2.5307623219768174E-2</v>
      </c>
      <c r="K322">
        <v>235000</v>
      </c>
      <c r="L322">
        <f t="shared" si="56"/>
        <v>0.23499999999999999</v>
      </c>
      <c r="M322">
        <f t="shared" si="69"/>
        <v>0.14669619641846446</v>
      </c>
      <c r="N322">
        <f t="shared" si="57"/>
        <v>5.7965220654888601</v>
      </c>
    </row>
    <row r="323" spans="1:14" hidden="1" x14ac:dyDescent="0.45">
      <c r="A323" t="s">
        <v>34</v>
      </c>
      <c r="B323" t="s">
        <v>136</v>
      </c>
      <c r="C323" t="s">
        <v>146</v>
      </c>
      <c r="D323" t="s">
        <v>14</v>
      </c>
      <c r="E323" t="s">
        <v>40</v>
      </c>
      <c r="F323">
        <v>24</v>
      </c>
      <c r="G323" t="s">
        <v>12</v>
      </c>
      <c r="H323">
        <v>9.6190906583272617E-5</v>
      </c>
      <c r="I323">
        <v>30</v>
      </c>
      <c r="J323">
        <f t="shared" si="70"/>
        <v>2.5307623219768174E-2</v>
      </c>
      <c r="K323">
        <v>235000</v>
      </c>
      <c r="L323">
        <f t="shared" ref="L323:L386" si="71">K323*0.000001</f>
        <v>0.23499999999999999</v>
      </c>
      <c r="M323">
        <f t="shared" si="69"/>
        <v>0.22604863047069068</v>
      </c>
      <c r="N323">
        <f t="shared" ref="N323:N386" si="72">M323/J323</f>
        <v>8.9320371378897647</v>
      </c>
    </row>
    <row r="324" spans="1:14" hidden="1" x14ac:dyDescent="0.45">
      <c r="A324" t="s">
        <v>34</v>
      </c>
      <c r="B324" t="s">
        <v>136</v>
      </c>
      <c r="C324" t="s">
        <v>146</v>
      </c>
      <c r="D324" t="s">
        <v>14</v>
      </c>
      <c r="E324" t="s">
        <v>40</v>
      </c>
      <c r="F324">
        <v>24</v>
      </c>
      <c r="G324" t="s">
        <v>12</v>
      </c>
      <c r="H324">
        <v>1.0766919529464748E-4</v>
      </c>
      <c r="I324">
        <v>30</v>
      </c>
      <c r="J324">
        <f t="shared" si="70"/>
        <v>2.5307623219768174E-2</v>
      </c>
      <c r="K324">
        <v>235000</v>
      </c>
      <c r="L324">
        <f t="shared" si="71"/>
        <v>0.23499999999999999</v>
      </c>
      <c r="M324">
        <f t="shared" si="69"/>
        <v>0.25302260894242157</v>
      </c>
      <c r="N324">
        <f t="shared" si="72"/>
        <v>9.9978811421841343</v>
      </c>
    </row>
    <row r="325" spans="1:14" hidden="1" x14ac:dyDescent="0.45">
      <c r="A325" t="s">
        <v>34</v>
      </c>
      <c r="B325" t="s">
        <v>136</v>
      </c>
      <c r="C325" t="s">
        <v>146</v>
      </c>
      <c r="D325" t="s">
        <v>14</v>
      </c>
      <c r="E325" t="s">
        <v>40</v>
      </c>
      <c r="F325">
        <v>24</v>
      </c>
      <c r="G325" t="s">
        <v>12</v>
      </c>
      <c r="H325">
        <v>1.8743718269306832E-4</v>
      </c>
      <c r="I325">
        <v>30</v>
      </c>
      <c r="J325">
        <f t="shared" si="70"/>
        <v>2.5307623219768174E-2</v>
      </c>
      <c r="K325">
        <v>235000</v>
      </c>
      <c r="L325">
        <f t="shared" si="71"/>
        <v>0.23499999999999999</v>
      </c>
      <c r="M325">
        <f t="shared" si="69"/>
        <v>0.44047737932871051</v>
      </c>
      <c r="N325">
        <f t="shared" si="72"/>
        <v>17.404928764098514</v>
      </c>
    </row>
    <row r="326" spans="1:14" hidden="1" x14ac:dyDescent="0.45">
      <c r="A326" t="s">
        <v>34</v>
      </c>
      <c r="B326" t="s">
        <v>45</v>
      </c>
      <c r="C326" t="s">
        <v>148</v>
      </c>
      <c r="D326" t="s">
        <v>14</v>
      </c>
      <c r="E326" t="s">
        <v>39</v>
      </c>
      <c r="F326">
        <v>24</v>
      </c>
      <c r="G326" t="s">
        <v>35</v>
      </c>
      <c r="H326">
        <v>61.641321367757342</v>
      </c>
      <c r="I326">
        <v>75</v>
      </c>
      <c r="J326">
        <f t="shared" ref="J326:J386" si="73">I326</f>
        <v>75</v>
      </c>
      <c r="K326">
        <v>750</v>
      </c>
      <c r="L326">
        <f t="shared" si="71"/>
        <v>7.5000000000000002E-4</v>
      </c>
      <c r="M326">
        <f t="shared" ref="M326:M337" si="74">H326*750/100</f>
        <v>462.30991025818008</v>
      </c>
      <c r="N326">
        <f t="shared" si="72"/>
        <v>6.1641321367757342</v>
      </c>
    </row>
    <row r="327" spans="1:14" hidden="1" x14ac:dyDescent="0.45">
      <c r="A327" t="s">
        <v>34</v>
      </c>
      <c r="B327" t="s">
        <v>45</v>
      </c>
      <c r="C327" t="s">
        <v>148</v>
      </c>
      <c r="D327" t="s">
        <v>14</v>
      </c>
      <c r="E327" t="s">
        <v>39</v>
      </c>
      <c r="F327">
        <v>24</v>
      </c>
      <c r="G327" t="s">
        <v>35</v>
      </c>
      <c r="H327">
        <v>78.292622241846303</v>
      </c>
      <c r="I327">
        <v>75</v>
      </c>
      <c r="J327">
        <f t="shared" si="73"/>
        <v>75</v>
      </c>
      <c r="K327">
        <v>750</v>
      </c>
      <c r="L327">
        <f t="shared" si="71"/>
        <v>7.5000000000000002E-4</v>
      </c>
      <c r="M327">
        <f t="shared" si="74"/>
        <v>587.19466681384733</v>
      </c>
      <c r="N327">
        <f t="shared" si="72"/>
        <v>7.8292622241846308</v>
      </c>
    </row>
    <row r="328" spans="1:14" hidden="1" x14ac:dyDescent="0.45">
      <c r="A328" t="s">
        <v>34</v>
      </c>
      <c r="B328" t="s">
        <v>45</v>
      </c>
      <c r="C328" t="s">
        <v>148</v>
      </c>
      <c r="D328" t="s">
        <v>14</v>
      </c>
      <c r="E328" t="s">
        <v>39</v>
      </c>
      <c r="F328">
        <v>24</v>
      </c>
      <c r="G328" t="s">
        <v>35</v>
      </c>
      <c r="H328">
        <v>78.532390886250042</v>
      </c>
      <c r="I328">
        <v>75</v>
      </c>
      <c r="J328">
        <f t="shared" si="73"/>
        <v>75</v>
      </c>
      <c r="K328">
        <v>750</v>
      </c>
      <c r="L328">
        <f t="shared" si="71"/>
        <v>7.5000000000000002E-4</v>
      </c>
      <c r="M328">
        <f t="shared" si="74"/>
        <v>588.99293164687526</v>
      </c>
      <c r="N328">
        <f t="shared" si="72"/>
        <v>7.8532390886250036</v>
      </c>
    </row>
    <row r="329" spans="1:14" hidden="1" x14ac:dyDescent="0.45">
      <c r="A329" t="s">
        <v>34</v>
      </c>
      <c r="B329" t="s">
        <v>45</v>
      </c>
      <c r="C329" t="s">
        <v>148</v>
      </c>
      <c r="D329" t="s">
        <v>14</v>
      </c>
      <c r="E329" t="s">
        <v>39</v>
      </c>
      <c r="F329">
        <v>24</v>
      </c>
      <c r="G329" t="s">
        <v>35</v>
      </c>
      <c r="H329">
        <v>77.575204661102831</v>
      </c>
      <c r="I329">
        <v>75</v>
      </c>
      <c r="J329">
        <f t="shared" si="73"/>
        <v>75</v>
      </c>
      <c r="K329">
        <v>750</v>
      </c>
      <c r="L329">
        <f t="shared" si="71"/>
        <v>7.5000000000000002E-4</v>
      </c>
      <c r="M329">
        <f t="shared" si="74"/>
        <v>581.81403495827124</v>
      </c>
      <c r="N329">
        <f t="shared" si="72"/>
        <v>7.7575204661102832</v>
      </c>
    </row>
    <row r="330" spans="1:14" hidden="1" x14ac:dyDescent="0.45">
      <c r="A330" t="s">
        <v>34</v>
      </c>
      <c r="B330" t="s">
        <v>45</v>
      </c>
      <c r="C330" t="s">
        <v>148</v>
      </c>
      <c r="D330" t="s">
        <v>14</v>
      </c>
      <c r="E330" t="s">
        <v>39</v>
      </c>
      <c r="F330">
        <v>24</v>
      </c>
      <c r="G330" t="s">
        <v>36</v>
      </c>
      <c r="H330">
        <v>18.089544490939208</v>
      </c>
      <c r="I330">
        <v>235</v>
      </c>
      <c r="J330">
        <f t="shared" si="73"/>
        <v>235</v>
      </c>
      <c r="K330">
        <v>750</v>
      </c>
      <c r="L330">
        <f t="shared" si="71"/>
        <v>7.5000000000000002E-4</v>
      </c>
      <c r="M330">
        <f t="shared" si="74"/>
        <v>135.67158368204406</v>
      </c>
      <c r="N330">
        <f t="shared" si="72"/>
        <v>0.57732588800869811</v>
      </c>
    </row>
    <row r="331" spans="1:14" hidden="1" x14ac:dyDescent="0.45">
      <c r="A331" t="s">
        <v>34</v>
      </c>
      <c r="B331" t="s">
        <v>45</v>
      </c>
      <c r="C331" t="s">
        <v>148</v>
      </c>
      <c r="D331" t="s">
        <v>14</v>
      </c>
      <c r="E331" t="s">
        <v>39</v>
      </c>
      <c r="F331">
        <v>24</v>
      </c>
      <c r="G331" t="s">
        <v>36</v>
      </c>
      <c r="H331">
        <v>18.033839649863733</v>
      </c>
      <c r="I331">
        <v>235</v>
      </c>
      <c r="J331">
        <f t="shared" si="73"/>
        <v>235</v>
      </c>
      <c r="K331">
        <v>750</v>
      </c>
      <c r="L331">
        <f t="shared" si="71"/>
        <v>7.5000000000000002E-4</v>
      </c>
      <c r="M331">
        <f t="shared" si="74"/>
        <v>135.25379737397799</v>
      </c>
      <c r="N331">
        <f t="shared" si="72"/>
        <v>0.57554807393182128</v>
      </c>
    </row>
    <row r="332" spans="1:14" hidden="1" x14ac:dyDescent="0.45">
      <c r="A332" t="s">
        <v>34</v>
      </c>
      <c r="B332" t="s">
        <v>45</v>
      </c>
      <c r="C332" t="s">
        <v>148</v>
      </c>
      <c r="D332" t="s">
        <v>14</v>
      </c>
      <c r="E332" t="s">
        <v>39</v>
      </c>
      <c r="F332">
        <v>24</v>
      </c>
      <c r="G332" t="s">
        <v>36</v>
      </c>
      <c r="H332">
        <v>31.922483911204608</v>
      </c>
      <c r="I332">
        <v>235</v>
      </c>
      <c r="J332">
        <f t="shared" si="73"/>
        <v>235</v>
      </c>
      <c r="K332">
        <v>750</v>
      </c>
      <c r="L332">
        <f t="shared" si="71"/>
        <v>7.5000000000000002E-4</v>
      </c>
      <c r="M332">
        <f t="shared" si="74"/>
        <v>239.41862933403456</v>
      </c>
      <c r="N332">
        <f t="shared" si="72"/>
        <v>1.0188026780171684</v>
      </c>
    </row>
    <row r="333" spans="1:14" hidden="1" x14ac:dyDescent="0.45">
      <c r="A333" t="s">
        <v>34</v>
      </c>
      <c r="B333" t="s">
        <v>45</v>
      </c>
      <c r="C333" t="s">
        <v>148</v>
      </c>
      <c r="D333" t="s">
        <v>14</v>
      </c>
      <c r="E333" t="s">
        <v>39</v>
      </c>
      <c r="F333">
        <v>24</v>
      </c>
      <c r="G333" t="s">
        <v>36</v>
      </c>
      <c r="H333">
        <v>32.10854884813233</v>
      </c>
      <c r="I333">
        <v>235</v>
      </c>
      <c r="J333">
        <f t="shared" si="73"/>
        <v>235</v>
      </c>
      <c r="K333">
        <v>750</v>
      </c>
      <c r="L333">
        <f t="shared" si="71"/>
        <v>7.5000000000000002E-4</v>
      </c>
      <c r="M333">
        <f t="shared" si="74"/>
        <v>240.81411636099247</v>
      </c>
      <c r="N333">
        <f t="shared" si="72"/>
        <v>1.0247409206850744</v>
      </c>
    </row>
    <row r="334" spans="1:14" hidden="1" x14ac:dyDescent="0.45">
      <c r="A334" t="s">
        <v>34</v>
      </c>
      <c r="B334" t="s">
        <v>45</v>
      </c>
      <c r="C334" t="s">
        <v>148</v>
      </c>
      <c r="D334" t="s">
        <v>14</v>
      </c>
      <c r="E334" t="s">
        <v>39</v>
      </c>
      <c r="F334">
        <v>24</v>
      </c>
      <c r="G334" t="s">
        <v>12</v>
      </c>
      <c r="H334">
        <v>0.17178195822115103</v>
      </c>
      <c r="I334">
        <v>30</v>
      </c>
      <c r="J334">
        <f t="shared" ref="J334:J337" si="75">(4/3)*PI()*(6.5^3)*0.000000001*22000</f>
        <v>2.5307623219768174E-2</v>
      </c>
      <c r="K334">
        <v>750</v>
      </c>
      <c r="L334">
        <f t="shared" si="71"/>
        <v>7.5000000000000002E-4</v>
      </c>
      <c r="M334">
        <f t="shared" si="74"/>
        <v>1.2883646866586327</v>
      </c>
      <c r="N334">
        <f t="shared" si="72"/>
        <v>50.908166107525702</v>
      </c>
    </row>
    <row r="335" spans="1:14" hidden="1" x14ac:dyDescent="0.45">
      <c r="A335" t="s">
        <v>34</v>
      </c>
      <c r="B335" t="s">
        <v>45</v>
      </c>
      <c r="C335" t="s">
        <v>148</v>
      </c>
      <c r="D335" t="s">
        <v>14</v>
      </c>
      <c r="E335" t="s">
        <v>39</v>
      </c>
      <c r="F335">
        <v>24</v>
      </c>
      <c r="G335" t="s">
        <v>12</v>
      </c>
      <c r="H335">
        <v>1.2659936357331156</v>
      </c>
      <c r="I335">
        <v>30</v>
      </c>
      <c r="J335">
        <f t="shared" si="75"/>
        <v>2.5307623219768174E-2</v>
      </c>
      <c r="K335">
        <v>750</v>
      </c>
      <c r="L335">
        <f t="shared" si="71"/>
        <v>7.5000000000000002E-4</v>
      </c>
      <c r="M335">
        <f t="shared" si="74"/>
        <v>9.4949522679983662</v>
      </c>
      <c r="N335">
        <f t="shared" si="72"/>
        <v>375.18150896848005</v>
      </c>
    </row>
    <row r="336" spans="1:14" hidden="1" x14ac:dyDescent="0.45">
      <c r="A336" t="s">
        <v>34</v>
      </c>
      <c r="B336" t="s">
        <v>45</v>
      </c>
      <c r="C336" t="s">
        <v>148</v>
      </c>
      <c r="D336" t="s">
        <v>14</v>
      </c>
      <c r="E336" t="s">
        <v>39</v>
      </c>
      <c r="F336">
        <v>24</v>
      </c>
      <c r="G336" t="s">
        <v>12</v>
      </c>
      <c r="H336">
        <v>1.2036346901070352</v>
      </c>
      <c r="I336">
        <v>30</v>
      </c>
      <c r="J336">
        <f t="shared" si="75"/>
        <v>2.5307623219768174E-2</v>
      </c>
      <c r="K336">
        <v>750</v>
      </c>
      <c r="L336">
        <f t="shared" si="71"/>
        <v>7.5000000000000002E-4</v>
      </c>
      <c r="M336">
        <f t="shared" si="74"/>
        <v>9.0272601758027626</v>
      </c>
      <c r="N336">
        <f t="shared" si="72"/>
        <v>356.70122387279065</v>
      </c>
    </row>
    <row r="337" spans="1:14" hidden="1" x14ac:dyDescent="0.45">
      <c r="A337" t="s">
        <v>34</v>
      </c>
      <c r="B337" t="s">
        <v>45</v>
      </c>
      <c r="C337" t="s">
        <v>148</v>
      </c>
      <c r="D337" t="s">
        <v>14</v>
      </c>
      <c r="E337" t="s">
        <v>39</v>
      </c>
      <c r="F337">
        <v>24</v>
      </c>
      <c r="G337" t="s">
        <v>12</v>
      </c>
      <c r="H337">
        <v>1.1626336588422785</v>
      </c>
      <c r="I337">
        <v>30</v>
      </c>
      <c r="J337">
        <f t="shared" si="75"/>
        <v>2.5307623219768174E-2</v>
      </c>
      <c r="K337">
        <v>750</v>
      </c>
      <c r="L337">
        <f t="shared" si="71"/>
        <v>7.5000000000000002E-4</v>
      </c>
      <c r="M337">
        <f t="shared" si="74"/>
        <v>8.7197524413170893</v>
      </c>
      <c r="N337">
        <f t="shared" si="72"/>
        <v>344.55042915709117</v>
      </c>
    </row>
    <row r="338" spans="1:14" x14ac:dyDescent="0.45">
      <c r="A338" t="s">
        <v>34</v>
      </c>
      <c r="B338" t="s">
        <v>45</v>
      </c>
      <c r="C338" t="s">
        <v>148</v>
      </c>
      <c r="D338" t="s">
        <v>14</v>
      </c>
      <c r="E338" t="s">
        <v>40</v>
      </c>
      <c r="F338">
        <v>24</v>
      </c>
      <c r="G338" t="s">
        <v>36</v>
      </c>
      <c r="H338">
        <v>67.496527756647779</v>
      </c>
      <c r="I338">
        <v>235</v>
      </c>
      <c r="J338">
        <f t="shared" si="73"/>
        <v>235</v>
      </c>
      <c r="K338">
        <v>2350</v>
      </c>
      <c r="L338">
        <f t="shared" si="71"/>
        <v>2.3500000000000001E-3</v>
      </c>
      <c r="M338">
        <f t="shared" ref="M338:M349" si="76">H338*2350/100</f>
        <v>1586.1684022812228</v>
      </c>
      <c r="N338">
        <f t="shared" si="72"/>
        <v>6.7496527756647779</v>
      </c>
    </row>
    <row r="339" spans="1:14" x14ac:dyDescent="0.45">
      <c r="A339" t="s">
        <v>34</v>
      </c>
      <c r="B339" t="s">
        <v>45</v>
      </c>
      <c r="C339" t="s">
        <v>148</v>
      </c>
      <c r="D339" t="s">
        <v>14</v>
      </c>
      <c r="E339" t="s">
        <v>40</v>
      </c>
      <c r="F339">
        <v>24</v>
      </c>
      <c r="G339" t="s">
        <v>36</v>
      </c>
      <c r="H339">
        <v>76.532397844442485</v>
      </c>
      <c r="I339">
        <v>235</v>
      </c>
      <c r="J339">
        <f t="shared" si="73"/>
        <v>235</v>
      </c>
      <c r="K339">
        <v>2350</v>
      </c>
      <c r="L339">
        <f t="shared" si="71"/>
        <v>2.3500000000000001E-3</v>
      </c>
      <c r="M339">
        <f t="shared" si="76"/>
        <v>1798.5113493443985</v>
      </c>
      <c r="N339">
        <f t="shared" si="72"/>
        <v>7.6532397844442492</v>
      </c>
    </row>
    <row r="340" spans="1:14" x14ac:dyDescent="0.45">
      <c r="A340" t="s">
        <v>34</v>
      </c>
      <c r="B340" t="s">
        <v>45</v>
      </c>
      <c r="C340" t="s">
        <v>148</v>
      </c>
      <c r="D340" t="s">
        <v>14</v>
      </c>
      <c r="E340" t="s">
        <v>40</v>
      </c>
      <c r="F340">
        <v>24</v>
      </c>
      <c r="G340" t="s">
        <v>36</v>
      </c>
      <c r="H340">
        <v>80.89700184577903</v>
      </c>
      <c r="I340">
        <v>235</v>
      </c>
      <c r="J340">
        <f t="shared" si="73"/>
        <v>235</v>
      </c>
      <c r="K340">
        <v>2350</v>
      </c>
      <c r="L340">
        <f t="shared" si="71"/>
        <v>2.3500000000000001E-3</v>
      </c>
      <c r="M340">
        <f t="shared" si="76"/>
        <v>1901.0795433758071</v>
      </c>
      <c r="N340">
        <f t="shared" si="72"/>
        <v>8.089700184577902</v>
      </c>
    </row>
    <row r="341" spans="1:14" x14ac:dyDescent="0.45">
      <c r="A341" t="s">
        <v>34</v>
      </c>
      <c r="B341" t="s">
        <v>45</v>
      </c>
      <c r="C341" t="s">
        <v>148</v>
      </c>
      <c r="D341" t="s">
        <v>14</v>
      </c>
      <c r="E341" t="s">
        <v>40</v>
      </c>
      <c r="F341">
        <v>24</v>
      </c>
      <c r="G341" t="s">
        <v>36</v>
      </c>
      <c r="H341">
        <v>79.217847448956277</v>
      </c>
      <c r="I341">
        <v>235</v>
      </c>
      <c r="J341">
        <f t="shared" si="73"/>
        <v>235</v>
      </c>
      <c r="K341">
        <v>2350</v>
      </c>
      <c r="L341">
        <f t="shared" si="71"/>
        <v>2.3500000000000001E-3</v>
      </c>
      <c r="M341">
        <f t="shared" si="76"/>
        <v>1861.6194150504725</v>
      </c>
      <c r="N341">
        <f t="shared" si="72"/>
        <v>7.9217847448956276</v>
      </c>
    </row>
    <row r="342" spans="1:14" hidden="1" x14ac:dyDescent="0.45">
      <c r="A342" t="s">
        <v>34</v>
      </c>
      <c r="B342" t="s">
        <v>45</v>
      </c>
      <c r="C342" t="s">
        <v>148</v>
      </c>
      <c r="D342" t="s">
        <v>14</v>
      </c>
      <c r="E342" t="s">
        <v>40</v>
      </c>
      <c r="F342">
        <v>24</v>
      </c>
      <c r="G342" t="s">
        <v>35</v>
      </c>
      <c r="H342">
        <v>18.745467820102878</v>
      </c>
      <c r="I342">
        <v>75</v>
      </c>
      <c r="J342">
        <f t="shared" si="73"/>
        <v>75</v>
      </c>
      <c r="K342">
        <v>2350</v>
      </c>
      <c r="L342">
        <f t="shared" si="71"/>
        <v>2.3500000000000001E-3</v>
      </c>
      <c r="M342">
        <f t="shared" si="76"/>
        <v>440.51849377241763</v>
      </c>
      <c r="N342">
        <f t="shared" si="72"/>
        <v>5.8735799169655687</v>
      </c>
    </row>
    <row r="343" spans="1:14" hidden="1" x14ac:dyDescent="0.45">
      <c r="A343" t="s">
        <v>34</v>
      </c>
      <c r="B343" t="s">
        <v>45</v>
      </c>
      <c r="C343" t="s">
        <v>148</v>
      </c>
      <c r="D343" t="s">
        <v>14</v>
      </c>
      <c r="E343" t="s">
        <v>40</v>
      </c>
      <c r="F343">
        <v>24</v>
      </c>
      <c r="G343" t="s">
        <v>35</v>
      </c>
      <c r="H343">
        <v>25.003415163217031</v>
      </c>
      <c r="I343">
        <v>75</v>
      </c>
      <c r="J343">
        <f t="shared" si="73"/>
        <v>75</v>
      </c>
      <c r="K343">
        <v>2350</v>
      </c>
      <c r="L343">
        <f t="shared" si="71"/>
        <v>2.3500000000000001E-3</v>
      </c>
      <c r="M343">
        <f t="shared" si="76"/>
        <v>587.58025633560021</v>
      </c>
      <c r="N343">
        <f t="shared" si="72"/>
        <v>7.8344034178080024</v>
      </c>
    </row>
    <row r="344" spans="1:14" hidden="1" x14ac:dyDescent="0.45">
      <c r="A344" t="s">
        <v>34</v>
      </c>
      <c r="B344" t="s">
        <v>45</v>
      </c>
      <c r="C344" t="s">
        <v>148</v>
      </c>
      <c r="D344" t="s">
        <v>14</v>
      </c>
      <c r="E344" t="s">
        <v>40</v>
      </c>
      <c r="F344">
        <v>24</v>
      </c>
      <c r="G344" t="s">
        <v>35</v>
      </c>
      <c r="H344">
        <v>23.380038794938521</v>
      </c>
      <c r="I344">
        <v>75</v>
      </c>
      <c r="J344">
        <f t="shared" si="73"/>
        <v>75</v>
      </c>
      <c r="K344">
        <v>2350</v>
      </c>
      <c r="L344">
        <f t="shared" si="71"/>
        <v>2.3500000000000001E-3</v>
      </c>
      <c r="M344">
        <f t="shared" si="76"/>
        <v>549.43091168105525</v>
      </c>
      <c r="N344">
        <f t="shared" si="72"/>
        <v>7.3257454890807363</v>
      </c>
    </row>
    <row r="345" spans="1:14" hidden="1" x14ac:dyDescent="0.45">
      <c r="A345" t="s">
        <v>34</v>
      </c>
      <c r="B345" t="s">
        <v>45</v>
      </c>
      <c r="C345" t="s">
        <v>148</v>
      </c>
      <c r="D345" t="s">
        <v>14</v>
      </c>
      <c r="E345" t="s">
        <v>40</v>
      </c>
      <c r="F345">
        <v>24</v>
      </c>
      <c r="G345" t="s">
        <v>35</v>
      </c>
      <c r="H345">
        <v>25.982891535351531</v>
      </c>
      <c r="I345">
        <v>75</v>
      </c>
      <c r="J345">
        <f t="shared" si="73"/>
        <v>75</v>
      </c>
      <c r="K345">
        <v>2350</v>
      </c>
      <c r="L345">
        <f t="shared" si="71"/>
        <v>2.3500000000000001E-3</v>
      </c>
      <c r="M345">
        <f t="shared" si="76"/>
        <v>610.59795108076094</v>
      </c>
      <c r="N345">
        <f t="shared" si="72"/>
        <v>8.1413060144101461</v>
      </c>
    </row>
    <row r="346" spans="1:14" hidden="1" x14ac:dyDescent="0.45">
      <c r="A346" t="s">
        <v>34</v>
      </c>
      <c r="B346" t="s">
        <v>45</v>
      </c>
      <c r="C346" t="s">
        <v>148</v>
      </c>
      <c r="D346" t="s">
        <v>14</v>
      </c>
      <c r="E346" t="s">
        <v>40</v>
      </c>
      <c r="F346">
        <v>24</v>
      </c>
      <c r="G346" t="s">
        <v>12</v>
      </c>
      <c r="H346">
        <v>0.28337215172297459</v>
      </c>
      <c r="I346">
        <v>30</v>
      </c>
      <c r="J346">
        <f t="shared" ref="J346:J349" si="77">(4/3)*PI()*(6.5^3)*0.000000001*22000</f>
        <v>2.5307623219768174E-2</v>
      </c>
      <c r="K346">
        <v>2350</v>
      </c>
      <c r="L346">
        <f t="shared" si="71"/>
        <v>2.3500000000000001E-3</v>
      </c>
      <c r="M346">
        <f t="shared" si="76"/>
        <v>6.6592455654899023</v>
      </c>
      <c r="N346">
        <f t="shared" si="72"/>
        <v>263.13200207154432</v>
      </c>
    </row>
    <row r="347" spans="1:14" hidden="1" x14ac:dyDescent="0.45">
      <c r="A347" t="s">
        <v>34</v>
      </c>
      <c r="B347" t="s">
        <v>45</v>
      </c>
      <c r="C347" t="s">
        <v>148</v>
      </c>
      <c r="D347" t="s">
        <v>14</v>
      </c>
      <c r="E347" t="s">
        <v>40</v>
      </c>
      <c r="F347">
        <v>24</v>
      </c>
      <c r="G347" t="s">
        <v>12</v>
      </c>
      <c r="H347">
        <v>0.77119484810564276</v>
      </c>
      <c r="I347">
        <v>30</v>
      </c>
      <c r="J347">
        <f t="shared" si="77"/>
        <v>2.5307623219768174E-2</v>
      </c>
      <c r="K347">
        <v>2350</v>
      </c>
      <c r="L347">
        <f t="shared" si="71"/>
        <v>2.3500000000000001E-3</v>
      </c>
      <c r="M347">
        <f t="shared" si="76"/>
        <v>18.123078930482606</v>
      </c>
      <c r="N347">
        <f t="shared" si="72"/>
        <v>716.11145673792043</v>
      </c>
    </row>
    <row r="348" spans="1:14" hidden="1" x14ac:dyDescent="0.45">
      <c r="A348" t="s">
        <v>34</v>
      </c>
      <c r="B348" t="s">
        <v>45</v>
      </c>
      <c r="C348" t="s">
        <v>148</v>
      </c>
      <c r="D348" t="s">
        <v>14</v>
      </c>
      <c r="E348" t="s">
        <v>40</v>
      </c>
      <c r="F348">
        <v>24</v>
      </c>
      <c r="G348" t="s">
        <v>12</v>
      </c>
      <c r="H348">
        <v>0.97876985916934156</v>
      </c>
      <c r="I348">
        <v>30</v>
      </c>
      <c r="J348">
        <f t="shared" si="77"/>
        <v>2.5307623219768174E-2</v>
      </c>
      <c r="K348">
        <v>2350</v>
      </c>
      <c r="L348">
        <f t="shared" si="71"/>
        <v>2.3500000000000001E-3</v>
      </c>
      <c r="M348">
        <f t="shared" si="76"/>
        <v>23.001091690479527</v>
      </c>
      <c r="N348">
        <f t="shared" si="72"/>
        <v>908.8602074853485</v>
      </c>
    </row>
    <row r="349" spans="1:14" hidden="1" x14ac:dyDescent="0.45">
      <c r="A349" t="s">
        <v>34</v>
      </c>
      <c r="B349" t="s">
        <v>45</v>
      </c>
      <c r="C349" t="s">
        <v>148</v>
      </c>
      <c r="D349" t="s">
        <v>14</v>
      </c>
      <c r="E349" t="s">
        <v>40</v>
      </c>
      <c r="F349">
        <v>24</v>
      </c>
      <c r="G349" t="s">
        <v>12</v>
      </c>
      <c r="H349">
        <v>0.71107493156644219</v>
      </c>
      <c r="I349">
        <v>30</v>
      </c>
      <c r="J349">
        <f t="shared" si="77"/>
        <v>2.5307623219768174E-2</v>
      </c>
      <c r="K349">
        <v>2350</v>
      </c>
      <c r="L349">
        <f t="shared" si="71"/>
        <v>2.3500000000000001E-3</v>
      </c>
      <c r="M349">
        <f t="shared" si="76"/>
        <v>16.710260891811391</v>
      </c>
      <c r="N349">
        <f t="shared" si="72"/>
        <v>660.28566755169447</v>
      </c>
    </row>
    <row r="350" spans="1:14" hidden="1" x14ac:dyDescent="0.45">
      <c r="A350" t="s">
        <v>34</v>
      </c>
      <c r="B350" t="s">
        <v>20</v>
      </c>
      <c r="C350" t="s">
        <v>146</v>
      </c>
      <c r="D350" t="s">
        <v>14</v>
      </c>
      <c r="E350" t="s">
        <v>39</v>
      </c>
      <c r="F350">
        <v>24</v>
      </c>
      <c r="G350" t="s">
        <v>35</v>
      </c>
      <c r="H350">
        <v>74.187431138744287</v>
      </c>
      <c r="I350">
        <v>75</v>
      </c>
      <c r="J350">
        <f t="shared" si="73"/>
        <v>75</v>
      </c>
      <c r="K350">
        <v>75000</v>
      </c>
      <c r="L350">
        <f t="shared" si="71"/>
        <v>7.4999999999999997E-2</v>
      </c>
      <c r="M350">
        <f t="shared" ref="M350:M361" si="78">H350*75000/100</f>
        <v>55640.573354058222</v>
      </c>
      <c r="N350">
        <f t="shared" si="72"/>
        <v>741.87431138744296</v>
      </c>
    </row>
    <row r="351" spans="1:14" hidden="1" x14ac:dyDescent="0.45">
      <c r="A351" t="s">
        <v>34</v>
      </c>
      <c r="B351" t="s">
        <v>20</v>
      </c>
      <c r="C351" t="s">
        <v>146</v>
      </c>
      <c r="D351" t="s">
        <v>14</v>
      </c>
      <c r="E351" t="s">
        <v>39</v>
      </c>
      <c r="F351">
        <v>24</v>
      </c>
      <c r="G351" t="s">
        <v>35</v>
      </c>
      <c r="H351">
        <v>86.196753600392611</v>
      </c>
      <c r="I351">
        <v>75</v>
      </c>
      <c r="J351">
        <f t="shared" si="73"/>
        <v>75</v>
      </c>
      <c r="K351">
        <v>75000</v>
      </c>
      <c r="L351">
        <f t="shared" si="71"/>
        <v>7.4999999999999997E-2</v>
      </c>
      <c r="M351">
        <f t="shared" si="78"/>
        <v>64647.565200294463</v>
      </c>
      <c r="N351">
        <f t="shared" si="72"/>
        <v>861.96753600392617</v>
      </c>
    </row>
    <row r="352" spans="1:14" hidden="1" x14ac:dyDescent="0.45">
      <c r="A352" t="s">
        <v>34</v>
      </c>
      <c r="B352" t="s">
        <v>20</v>
      </c>
      <c r="C352" t="s">
        <v>146</v>
      </c>
      <c r="D352" t="s">
        <v>14</v>
      </c>
      <c r="E352" t="s">
        <v>39</v>
      </c>
      <c r="F352">
        <v>24</v>
      </c>
      <c r="G352" t="s">
        <v>35</v>
      </c>
      <c r="H352">
        <v>63.957148332259138</v>
      </c>
      <c r="I352">
        <v>75</v>
      </c>
      <c r="J352">
        <f t="shared" si="73"/>
        <v>75</v>
      </c>
      <c r="K352">
        <v>75000</v>
      </c>
      <c r="L352">
        <f t="shared" si="71"/>
        <v>7.4999999999999997E-2</v>
      </c>
      <c r="M352">
        <f t="shared" si="78"/>
        <v>47967.86124919435</v>
      </c>
      <c r="N352">
        <f t="shared" si="72"/>
        <v>639.57148332259135</v>
      </c>
    </row>
    <row r="353" spans="1:14" hidden="1" x14ac:dyDescent="0.45">
      <c r="A353" t="s">
        <v>34</v>
      </c>
      <c r="B353" t="s">
        <v>20</v>
      </c>
      <c r="C353" t="s">
        <v>146</v>
      </c>
      <c r="D353" t="s">
        <v>14</v>
      </c>
      <c r="E353" t="s">
        <v>39</v>
      </c>
      <c r="F353">
        <v>24</v>
      </c>
      <c r="G353" t="s">
        <v>35</v>
      </c>
      <c r="H353">
        <v>66.263410602354952</v>
      </c>
      <c r="I353">
        <v>75</v>
      </c>
      <c r="J353">
        <f t="shared" si="73"/>
        <v>75</v>
      </c>
      <c r="K353">
        <v>75000</v>
      </c>
      <c r="L353">
        <f t="shared" si="71"/>
        <v>7.4999999999999997E-2</v>
      </c>
      <c r="M353">
        <f t="shared" si="78"/>
        <v>49697.557951766212</v>
      </c>
      <c r="N353">
        <f t="shared" si="72"/>
        <v>662.63410602354952</v>
      </c>
    </row>
    <row r="354" spans="1:14" hidden="1" x14ac:dyDescent="0.45">
      <c r="A354" t="s">
        <v>34</v>
      </c>
      <c r="B354" t="s">
        <v>20</v>
      </c>
      <c r="C354" t="s">
        <v>146</v>
      </c>
      <c r="D354" t="s">
        <v>14</v>
      </c>
      <c r="E354" t="s">
        <v>39</v>
      </c>
      <c r="F354">
        <v>24</v>
      </c>
      <c r="G354" t="s">
        <v>36</v>
      </c>
      <c r="H354">
        <v>23.263621735446428</v>
      </c>
      <c r="I354">
        <v>235</v>
      </c>
      <c r="J354">
        <f t="shared" si="73"/>
        <v>235</v>
      </c>
      <c r="K354">
        <v>75000</v>
      </c>
      <c r="L354">
        <f t="shared" si="71"/>
        <v>7.4999999999999997E-2</v>
      </c>
      <c r="M354">
        <f t="shared" si="78"/>
        <v>17447.71630158482</v>
      </c>
      <c r="N354">
        <f t="shared" si="72"/>
        <v>74.245601283339653</v>
      </c>
    </row>
    <row r="355" spans="1:14" hidden="1" x14ac:dyDescent="0.45">
      <c r="A355" t="s">
        <v>34</v>
      </c>
      <c r="B355" t="s">
        <v>20</v>
      </c>
      <c r="C355" t="s">
        <v>146</v>
      </c>
      <c r="D355" t="s">
        <v>14</v>
      </c>
      <c r="E355" t="s">
        <v>39</v>
      </c>
      <c r="F355">
        <v>24</v>
      </c>
      <c r="G355" t="s">
        <v>36</v>
      </c>
      <c r="H355">
        <v>22.205688176359935</v>
      </c>
      <c r="I355">
        <v>235</v>
      </c>
      <c r="J355">
        <f t="shared" si="73"/>
        <v>235</v>
      </c>
      <c r="K355">
        <v>75000</v>
      </c>
      <c r="L355">
        <f t="shared" si="71"/>
        <v>7.4999999999999997E-2</v>
      </c>
      <c r="M355">
        <f t="shared" si="78"/>
        <v>16654.26613226995</v>
      </c>
      <c r="N355">
        <f t="shared" si="72"/>
        <v>70.869217584127441</v>
      </c>
    </row>
    <row r="356" spans="1:14" hidden="1" x14ac:dyDescent="0.45">
      <c r="A356" t="s">
        <v>34</v>
      </c>
      <c r="B356" t="s">
        <v>20</v>
      </c>
      <c r="C356" t="s">
        <v>146</v>
      </c>
      <c r="D356" t="s">
        <v>14</v>
      </c>
      <c r="E356" t="s">
        <v>39</v>
      </c>
      <c r="F356">
        <v>24</v>
      </c>
      <c r="G356" t="s">
        <v>36</v>
      </c>
      <c r="H356">
        <v>28.051060716642418</v>
      </c>
      <c r="I356">
        <v>235</v>
      </c>
      <c r="J356">
        <f t="shared" si="73"/>
        <v>235</v>
      </c>
      <c r="K356">
        <v>75000</v>
      </c>
      <c r="L356">
        <f t="shared" si="71"/>
        <v>7.4999999999999997E-2</v>
      </c>
      <c r="M356">
        <f t="shared" si="78"/>
        <v>21038.295537481816</v>
      </c>
      <c r="N356">
        <f t="shared" si="72"/>
        <v>89.52466186162475</v>
      </c>
    </row>
    <row r="357" spans="1:14" hidden="1" x14ac:dyDescent="0.45">
      <c r="A357" t="s">
        <v>34</v>
      </c>
      <c r="B357" t="s">
        <v>20</v>
      </c>
      <c r="C357" t="s">
        <v>146</v>
      </c>
      <c r="D357" t="s">
        <v>14</v>
      </c>
      <c r="E357" t="s">
        <v>39</v>
      </c>
      <c r="F357">
        <v>24</v>
      </c>
      <c r="G357" t="s">
        <v>36</v>
      </c>
      <c r="H357">
        <v>35.784738751949526</v>
      </c>
      <c r="I357">
        <v>235</v>
      </c>
      <c r="J357">
        <f t="shared" si="73"/>
        <v>235</v>
      </c>
      <c r="K357">
        <v>75000</v>
      </c>
      <c r="L357">
        <f t="shared" si="71"/>
        <v>7.4999999999999997E-2</v>
      </c>
      <c r="M357">
        <f t="shared" si="78"/>
        <v>26838.554063962143</v>
      </c>
      <c r="N357">
        <f t="shared" si="72"/>
        <v>114.20661303813678</v>
      </c>
    </row>
    <row r="358" spans="1:14" hidden="1" x14ac:dyDescent="0.45">
      <c r="A358" t="s">
        <v>34</v>
      </c>
      <c r="B358" t="s">
        <v>20</v>
      </c>
      <c r="C358" t="s">
        <v>146</v>
      </c>
      <c r="D358" t="s">
        <v>14</v>
      </c>
      <c r="E358" t="s">
        <v>39</v>
      </c>
      <c r="F358">
        <v>24</v>
      </c>
      <c r="G358" t="s">
        <v>12</v>
      </c>
      <c r="H358">
        <v>1.8396606022437811E-2</v>
      </c>
      <c r="I358">
        <v>30</v>
      </c>
      <c r="J358">
        <f t="shared" ref="J358:J361" si="79">(4/3)*PI()*(6.5^3)*0.000000001*22000</f>
        <v>2.5307623219768174E-2</v>
      </c>
      <c r="K358">
        <v>75000</v>
      </c>
      <c r="L358">
        <f t="shared" si="71"/>
        <v>7.4999999999999997E-2</v>
      </c>
      <c r="M358">
        <f t="shared" si="78"/>
        <v>13.79745451682836</v>
      </c>
      <c r="N358">
        <f t="shared" si="72"/>
        <v>545.18966072052774</v>
      </c>
    </row>
    <row r="359" spans="1:14" hidden="1" x14ac:dyDescent="0.45">
      <c r="A359" t="s">
        <v>34</v>
      </c>
      <c r="B359" t="s">
        <v>20</v>
      </c>
      <c r="C359" t="s">
        <v>146</v>
      </c>
      <c r="D359" t="s">
        <v>14</v>
      </c>
      <c r="E359" t="s">
        <v>39</v>
      </c>
      <c r="F359">
        <v>24</v>
      </c>
      <c r="G359" t="s">
        <v>12</v>
      </c>
      <c r="H359">
        <v>2.370104739270432E-2</v>
      </c>
      <c r="I359">
        <v>30</v>
      </c>
      <c r="J359">
        <f t="shared" si="79"/>
        <v>2.5307623219768174E-2</v>
      </c>
      <c r="K359">
        <v>75000</v>
      </c>
      <c r="L359">
        <f t="shared" si="71"/>
        <v>7.4999999999999997E-2</v>
      </c>
      <c r="M359">
        <f t="shared" si="78"/>
        <v>17.77578554452824</v>
      </c>
      <c r="N359">
        <f t="shared" si="72"/>
        <v>702.38858031691018</v>
      </c>
    </row>
    <row r="360" spans="1:14" hidden="1" x14ac:dyDescent="0.45">
      <c r="A360" t="s">
        <v>34</v>
      </c>
      <c r="B360" t="s">
        <v>20</v>
      </c>
      <c r="C360" t="s">
        <v>146</v>
      </c>
      <c r="D360" t="s">
        <v>14</v>
      </c>
      <c r="E360" t="s">
        <v>39</v>
      </c>
      <c r="F360">
        <v>24</v>
      </c>
      <c r="G360" t="s">
        <v>12</v>
      </c>
      <c r="H360">
        <v>2.5543451031801206E-2</v>
      </c>
      <c r="I360">
        <v>30</v>
      </c>
      <c r="J360">
        <f t="shared" si="79"/>
        <v>2.5307623219768174E-2</v>
      </c>
      <c r="K360">
        <v>75000</v>
      </c>
      <c r="L360">
        <f t="shared" si="71"/>
        <v>7.4999999999999997E-2</v>
      </c>
      <c r="M360">
        <f t="shared" si="78"/>
        <v>19.157588273850905</v>
      </c>
      <c r="N360">
        <f t="shared" si="72"/>
        <v>756.98883721670938</v>
      </c>
    </row>
    <row r="361" spans="1:14" hidden="1" x14ac:dyDescent="0.45">
      <c r="A361" t="s">
        <v>34</v>
      </c>
      <c r="B361" t="s">
        <v>20</v>
      </c>
      <c r="C361" t="s">
        <v>146</v>
      </c>
      <c r="D361" t="s">
        <v>14</v>
      </c>
      <c r="E361" t="s">
        <v>39</v>
      </c>
      <c r="F361">
        <v>24</v>
      </c>
      <c r="G361" t="s">
        <v>12</v>
      </c>
      <c r="H361">
        <v>2.2505841403807961E-2</v>
      </c>
      <c r="I361">
        <v>30</v>
      </c>
      <c r="J361">
        <f t="shared" si="79"/>
        <v>2.5307623219768174E-2</v>
      </c>
      <c r="K361">
        <v>75000</v>
      </c>
      <c r="L361">
        <f t="shared" si="71"/>
        <v>7.4999999999999997E-2</v>
      </c>
      <c r="M361">
        <f t="shared" si="78"/>
        <v>16.879381052855972</v>
      </c>
      <c r="N361">
        <f t="shared" si="72"/>
        <v>666.9682453495368</v>
      </c>
    </row>
    <row r="362" spans="1:14" x14ac:dyDescent="0.45">
      <c r="A362" t="s">
        <v>34</v>
      </c>
      <c r="B362" t="s">
        <v>20</v>
      </c>
      <c r="C362" t="s">
        <v>146</v>
      </c>
      <c r="D362" t="s">
        <v>14</v>
      </c>
      <c r="E362" t="s">
        <v>40</v>
      </c>
      <c r="F362">
        <v>24</v>
      </c>
      <c r="G362" t="s">
        <v>36</v>
      </c>
      <c r="H362">
        <v>97.928693897852469</v>
      </c>
      <c r="I362">
        <v>235</v>
      </c>
      <c r="J362">
        <f t="shared" si="73"/>
        <v>235</v>
      </c>
      <c r="K362">
        <v>235000</v>
      </c>
      <c r="L362">
        <f t="shared" si="71"/>
        <v>0.23499999999999999</v>
      </c>
      <c r="M362">
        <f t="shared" ref="M362:M373" si="80">H362*235000/100</f>
        <v>230132.43065995333</v>
      </c>
      <c r="N362">
        <f t="shared" si="72"/>
        <v>979.28693897852486</v>
      </c>
    </row>
    <row r="363" spans="1:14" x14ac:dyDescent="0.45">
      <c r="A363" t="s">
        <v>34</v>
      </c>
      <c r="B363" t="s">
        <v>20</v>
      </c>
      <c r="C363" t="s">
        <v>146</v>
      </c>
      <c r="D363" t="s">
        <v>14</v>
      </c>
      <c r="E363" t="s">
        <v>40</v>
      </c>
      <c r="F363">
        <v>24</v>
      </c>
      <c r="G363" t="s">
        <v>36</v>
      </c>
      <c r="H363">
        <v>81.895435458882233</v>
      </c>
      <c r="I363">
        <v>235</v>
      </c>
      <c r="J363">
        <f t="shared" si="73"/>
        <v>235</v>
      </c>
      <c r="K363">
        <v>235000</v>
      </c>
      <c r="L363">
        <f t="shared" si="71"/>
        <v>0.23499999999999999</v>
      </c>
      <c r="M363">
        <f t="shared" si="80"/>
        <v>192454.27332837324</v>
      </c>
      <c r="N363">
        <f t="shared" si="72"/>
        <v>818.9543545888223</v>
      </c>
    </row>
    <row r="364" spans="1:14" x14ac:dyDescent="0.45">
      <c r="A364" t="s">
        <v>34</v>
      </c>
      <c r="B364" t="s">
        <v>20</v>
      </c>
      <c r="C364" t="s">
        <v>146</v>
      </c>
      <c r="D364" t="s">
        <v>14</v>
      </c>
      <c r="E364" t="s">
        <v>40</v>
      </c>
      <c r="F364">
        <v>24</v>
      </c>
      <c r="G364" t="s">
        <v>36</v>
      </c>
      <c r="H364">
        <v>106.11703060940911</v>
      </c>
      <c r="I364">
        <v>235</v>
      </c>
      <c r="J364">
        <f t="shared" si="73"/>
        <v>235</v>
      </c>
      <c r="K364">
        <v>235000</v>
      </c>
      <c r="L364">
        <f t="shared" si="71"/>
        <v>0.23499999999999999</v>
      </c>
      <c r="M364">
        <f t="shared" si="80"/>
        <v>249375.02193211141</v>
      </c>
      <c r="N364">
        <f t="shared" si="72"/>
        <v>1061.1703060940911</v>
      </c>
    </row>
    <row r="365" spans="1:14" x14ac:dyDescent="0.45">
      <c r="A365" t="s">
        <v>34</v>
      </c>
      <c r="B365" t="s">
        <v>20</v>
      </c>
      <c r="C365" t="s">
        <v>146</v>
      </c>
      <c r="D365" t="s">
        <v>14</v>
      </c>
      <c r="E365" t="s">
        <v>40</v>
      </c>
      <c r="F365">
        <v>24</v>
      </c>
      <c r="G365" t="s">
        <v>36</v>
      </c>
      <c r="H365">
        <v>103.58576599967553</v>
      </c>
      <c r="I365">
        <v>235</v>
      </c>
      <c r="J365">
        <f t="shared" si="73"/>
        <v>235</v>
      </c>
      <c r="K365">
        <v>235000</v>
      </c>
      <c r="L365">
        <f t="shared" si="71"/>
        <v>0.23499999999999999</v>
      </c>
      <c r="M365">
        <f t="shared" si="80"/>
        <v>243426.55009923747</v>
      </c>
      <c r="N365">
        <f t="shared" si="72"/>
        <v>1035.8576599967553</v>
      </c>
    </row>
    <row r="366" spans="1:14" hidden="1" x14ac:dyDescent="0.45">
      <c r="A366" t="s">
        <v>34</v>
      </c>
      <c r="B366" t="s">
        <v>20</v>
      </c>
      <c r="C366" t="s">
        <v>146</v>
      </c>
      <c r="D366" t="s">
        <v>14</v>
      </c>
      <c r="E366" t="s">
        <v>40</v>
      </c>
      <c r="F366">
        <v>24</v>
      </c>
      <c r="G366" t="s">
        <v>35</v>
      </c>
      <c r="H366">
        <v>2.2731022455543446</v>
      </c>
      <c r="I366">
        <v>75</v>
      </c>
      <c r="J366">
        <f t="shared" si="73"/>
        <v>75</v>
      </c>
      <c r="K366">
        <v>235000</v>
      </c>
      <c r="L366">
        <f t="shared" si="71"/>
        <v>0.23499999999999999</v>
      </c>
      <c r="M366">
        <f t="shared" si="80"/>
        <v>5341.7902770527107</v>
      </c>
      <c r="N366">
        <f t="shared" si="72"/>
        <v>71.223870360702804</v>
      </c>
    </row>
    <row r="367" spans="1:14" hidden="1" x14ac:dyDescent="0.45">
      <c r="A367" t="s">
        <v>34</v>
      </c>
      <c r="B367" t="s">
        <v>20</v>
      </c>
      <c r="C367" t="s">
        <v>146</v>
      </c>
      <c r="D367" t="s">
        <v>14</v>
      </c>
      <c r="E367" t="s">
        <v>40</v>
      </c>
      <c r="F367">
        <v>24</v>
      </c>
      <c r="G367" t="s">
        <v>35</v>
      </c>
      <c r="H367">
        <v>2.6740539328816877</v>
      </c>
      <c r="I367">
        <v>75</v>
      </c>
      <c r="J367">
        <f t="shared" si="73"/>
        <v>75</v>
      </c>
      <c r="K367">
        <v>235000</v>
      </c>
      <c r="L367">
        <f t="shared" si="71"/>
        <v>0.23499999999999999</v>
      </c>
      <c r="M367">
        <f t="shared" si="80"/>
        <v>6284.0267422719662</v>
      </c>
      <c r="N367">
        <f t="shared" si="72"/>
        <v>83.787023230292888</v>
      </c>
    </row>
    <row r="368" spans="1:14" hidden="1" x14ac:dyDescent="0.45">
      <c r="A368" t="s">
        <v>34</v>
      </c>
      <c r="B368" t="s">
        <v>20</v>
      </c>
      <c r="C368" t="s">
        <v>146</v>
      </c>
      <c r="D368" t="s">
        <v>14</v>
      </c>
      <c r="E368" t="s">
        <v>40</v>
      </c>
      <c r="F368">
        <v>24</v>
      </c>
      <c r="G368" t="s">
        <v>35</v>
      </c>
      <c r="H368">
        <v>2.5751240333663885</v>
      </c>
      <c r="I368">
        <v>75</v>
      </c>
      <c r="J368">
        <f t="shared" si="73"/>
        <v>75</v>
      </c>
      <c r="K368">
        <v>235000</v>
      </c>
      <c r="L368">
        <f t="shared" si="71"/>
        <v>0.23499999999999999</v>
      </c>
      <c r="M368">
        <f t="shared" si="80"/>
        <v>6051.5414784110126</v>
      </c>
      <c r="N368">
        <f t="shared" si="72"/>
        <v>80.687219712146828</v>
      </c>
    </row>
    <row r="369" spans="1:14" hidden="1" x14ac:dyDescent="0.45">
      <c r="A369" t="s">
        <v>34</v>
      </c>
      <c r="B369" t="s">
        <v>20</v>
      </c>
      <c r="C369" t="s">
        <v>146</v>
      </c>
      <c r="D369" t="s">
        <v>14</v>
      </c>
      <c r="E369" t="s">
        <v>40</v>
      </c>
      <c r="F369">
        <v>24</v>
      </c>
      <c r="G369" t="s">
        <v>35</v>
      </c>
      <c r="H369">
        <v>2.9382680537356785</v>
      </c>
      <c r="I369">
        <v>75</v>
      </c>
      <c r="J369">
        <f t="shared" si="73"/>
        <v>75</v>
      </c>
      <c r="K369">
        <v>235000</v>
      </c>
      <c r="L369">
        <f t="shared" si="71"/>
        <v>0.23499999999999999</v>
      </c>
      <c r="M369">
        <f t="shared" si="80"/>
        <v>6904.9299262788445</v>
      </c>
      <c r="N369">
        <f t="shared" si="72"/>
        <v>92.065732350384593</v>
      </c>
    </row>
    <row r="370" spans="1:14" hidden="1" x14ac:dyDescent="0.45">
      <c r="A370" t="s">
        <v>34</v>
      </c>
      <c r="B370" t="s">
        <v>20</v>
      </c>
      <c r="C370" t="s">
        <v>146</v>
      </c>
      <c r="D370" t="s">
        <v>14</v>
      </c>
      <c r="E370" t="s">
        <v>40</v>
      </c>
      <c r="F370">
        <v>24</v>
      </c>
      <c r="G370" t="s">
        <v>12</v>
      </c>
      <c r="H370">
        <v>2.7783162641682253E-3</v>
      </c>
      <c r="I370">
        <v>30</v>
      </c>
      <c r="J370">
        <f t="shared" ref="J370:J373" si="81">(4/3)*PI()*(6.5^3)*0.000000001*22000</f>
        <v>2.5307623219768174E-2</v>
      </c>
      <c r="K370">
        <v>235000</v>
      </c>
      <c r="L370">
        <f t="shared" si="71"/>
        <v>0.23499999999999999</v>
      </c>
      <c r="M370">
        <f t="shared" si="80"/>
        <v>6.5290432207953293</v>
      </c>
      <c r="N370">
        <f t="shared" si="72"/>
        <v>257.98721452812657</v>
      </c>
    </row>
    <row r="371" spans="1:14" hidden="1" x14ac:dyDescent="0.45">
      <c r="A371" t="s">
        <v>34</v>
      </c>
      <c r="B371" t="s">
        <v>20</v>
      </c>
      <c r="C371" t="s">
        <v>146</v>
      </c>
      <c r="D371" t="s">
        <v>14</v>
      </c>
      <c r="E371" t="s">
        <v>40</v>
      </c>
      <c r="F371">
        <v>24</v>
      </c>
      <c r="G371" t="s">
        <v>12</v>
      </c>
      <c r="H371">
        <v>3.2233559582933512E-3</v>
      </c>
      <c r="I371">
        <v>30</v>
      </c>
      <c r="J371">
        <f t="shared" si="81"/>
        <v>2.5307623219768174E-2</v>
      </c>
      <c r="K371">
        <v>235000</v>
      </c>
      <c r="L371">
        <f t="shared" si="71"/>
        <v>0.23499999999999999</v>
      </c>
      <c r="M371">
        <f t="shared" si="80"/>
        <v>7.5748865019893756</v>
      </c>
      <c r="N371">
        <f t="shared" si="72"/>
        <v>299.3124417970833</v>
      </c>
    </row>
    <row r="372" spans="1:14" hidden="1" x14ac:dyDescent="0.45">
      <c r="A372" t="s">
        <v>34</v>
      </c>
      <c r="B372" t="s">
        <v>20</v>
      </c>
      <c r="C372" t="s">
        <v>146</v>
      </c>
      <c r="D372" t="s">
        <v>14</v>
      </c>
      <c r="E372" t="s">
        <v>40</v>
      </c>
      <c r="F372">
        <v>24</v>
      </c>
      <c r="G372" t="s">
        <v>12</v>
      </c>
      <c r="H372">
        <v>3.2887931982281751E-3</v>
      </c>
      <c r="I372">
        <v>30</v>
      </c>
      <c r="J372">
        <f t="shared" si="81"/>
        <v>2.5307623219768174E-2</v>
      </c>
      <c r="K372">
        <v>235000</v>
      </c>
      <c r="L372">
        <f t="shared" si="71"/>
        <v>0.23499999999999999</v>
      </c>
      <c r="M372">
        <f t="shared" si="80"/>
        <v>7.7286640158362117</v>
      </c>
      <c r="N372">
        <f t="shared" si="72"/>
        <v>305.38877352177559</v>
      </c>
    </row>
    <row r="373" spans="1:14" hidden="1" x14ac:dyDescent="0.45">
      <c r="A373" t="s">
        <v>34</v>
      </c>
      <c r="B373" t="s">
        <v>20</v>
      </c>
      <c r="C373" t="s">
        <v>146</v>
      </c>
      <c r="D373" t="s">
        <v>14</v>
      </c>
      <c r="E373" t="s">
        <v>40</v>
      </c>
      <c r="F373">
        <v>24</v>
      </c>
      <c r="G373" t="s">
        <v>12</v>
      </c>
      <c r="H373">
        <v>3.2353032218955932E-3</v>
      </c>
      <c r="I373">
        <v>30</v>
      </c>
      <c r="J373">
        <f t="shared" si="81"/>
        <v>2.5307623219768174E-2</v>
      </c>
      <c r="K373">
        <v>235000</v>
      </c>
      <c r="L373">
        <f t="shared" si="71"/>
        <v>0.23499999999999999</v>
      </c>
      <c r="M373">
        <f t="shared" si="80"/>
        <v>7.6029625714546443</v>
      </c>
      <c r="N373">
        <f t="shared" si="72"/>
        <v>300.42183358869721</v>
      </c>
    </row>
    <row r="374" spans="1:14" hidden="1" x14ac:dyDescent="0.45">
      <c r="A374" t="s">
        <v>34</v>
      </c>
      <c r="B374" t="s">
        <v>22</v>
      </c>
      <c r="C374" t="s">
        <v>146</v>
      </c>
      <c r="D374" t="s">
        <v>14</v>
      </c>
      <c r="E374" t="s">
        <v>39</v>
      </c>
      <c r="F374">
        <v>24</v>
      </c>
      <c r="G374" t="s">
        <v>35</v>
      </c>
      <c r="H374">
        <v>16.462285455448487</v>
      </c>
      <c r="I374">
        <v>75</v>
      </c>
      <c r="J374">
        <f t="shared" si="73"/>
        <v>75</v>
      </c>
      <c r="K374">
        <v>75000</v>
      </c>
      <c r="L374">
        <f t="shared" si="71"/>
        <v>7.4999999999999997E-2</v>
      </c>
      <c r="M374">
        <f t="shared" ref="M374:M385" si="82">H374*75000/100</f>
        <v>12346.714091586366</v>
      </c>
      <c r="N374">
        <f t="shared" si="72"/>
        <v>164.62285455448489</v>
      </c>
    </row>
    <row r="375" spans="1:14" hidden="1" x14ac:dyDescent="0.45">
      <c r="A375" t="s">
        <v>34</v>
      </c>
      <c r="B375" t="s">
        <v>22</v>
      </c>
      <c r="C375" t="s">
        <v>146</v>
      </c>
      <c r="D375" t="s">
        <v>14</v>
      </c>
      <c r="E375" t="s">
        <v>39</v>
      </c>
      <c r="F375">
        <v>24</v>
      </c>
      <c r="G375" t="s">
        <v>35</v>
      </c>
      <c r="H375">
        <v>19.653430675405513</v>
      </c>
      <c r="I375">
        <v>75</v>
      </c>
      <c r="J375">
        <f t="shared" si="73"/>
        <v>75</v>
      </c>
      <c r="K375">
        <v>75000</v>
      </c>
      <c r="L375">
        <f t="shared" si="71"/>
        <v>7.4999999999999997E-2</v>
      </c>
      <c r="M375">
        <f t="shared" si="82"/>
        <v>14740.073006554134</v>
      </c>
      <c r="N375">
        <f t="shared" si="72"/>
        <v>196.53430675405511</v>
      </c>
    </row>
    <row r="376" spans="1:14" hidden="1" x14ac:dyDescent="0.45">
      <c r="A376" t="s">
        <v>34</v>
      </c>
      <c r="B376" t="s">
        <v>22</v>
      </c>
      <c r="C376" t="s">
        <v>146</v>
      </c>
      <c r="D376" t="s">
        <v>14</v>
      </c>
      <c r="E376" t="s">
        <v>39</v>
      </c>
      <c r="F376">
        <v>24</v>
      </c>
      <c r="G376" t="s">
        <v>35</v>
      </c>
      <c r="H376">
        <v>26.473647319274601</v>
      </c>
      <c r="I376">
        <v>75</v>
      </c>
      <c r="J376">
        <f t="shared" si="73"/>
        <v>75</v>
      </c>
      <c r="K376">
        <v>75000</v>
      </c>
      <c r="L376">
        <f t="shared" si="71"/>
        <v>7.4999999999999997E-2</v>
      </c>
      <c r="M376">
        <f t="shared" si="82"/>
        <v>19855.23548945595</v>
      </c>
      <c r="N376">
        <f t="shared" si="72"/>
        <v>264.73647319274602</v>
      </c>
    </row>
    <row r="377" spans="1:14" hidden="1" x14ac:dyDescent="0.45">
      <c r="A377" t="s">
        <v>34</v>
      </c>
      <c r="B377" t="s">
        <v>22</v>
      </c>
      <c r="C377" t="s">
        <v>146</v>
      </c>
      <c r="D377" t="s">
        <v>14</v>
      </c>
      <c r="E377" t="s">
        <v>39</v>
      </c>
      <c r="F377">
        <v>24</v>
      </c>
      <c r="G377" t="s">
        <v>35</v>
      </c>
      <c r="H377">
        <v>30.681887278757785</v>
      </c>
      <c r="I377">
        <v>75</v>
      </c>
      <c r="J377">
        <f t="shared" si="73"/>
        <v>75</v>
      </c>
      <c r="K377">
        <v>75000</v>
      </c>
      <c r="L377">
        <f t="shared" si="71"/>
        <v>7.4999999999999997E-2</v>
      </c>
      <c r="M377">
        <f t="shared" si="82"/>
        <v>23011.415459068339</v>
      </c>
      <c r="N377">
        <f t="shared" si="72"/>
        <v>306.81887278757785</v>
      </c>
    </row>
    <row r="378" spans="1:14" hidden="1" x14ac:dyDescent="0.45">
      <c r="A378" t="s">
        <v>34</v>
      </c>
      <c r="B378" t="s">
        <v>22</v>
      </c>
      <c r="C378" t="s">
        <v>146</v>
      </c>
      <c r="D378" t="s">
        <v>14</v>
      </c>
      <c r="E378" t="s">
        <v>39</v>
      </c>
      <c r="F378">
        <v>24</v>
      </c>
      <c r="G378" t="s">
        <v>36</v>
      </c>
      <c r="H378">
        <v>74.543816472011031</v>
      </c>
      <c r="I378">
        <v>235</v>
      </c>
      <c r="J378">
        <f t="shared" si="73"/>
        <v>235</v>
      </c>
      <c r="K378">
        <v>75000</v>
      </c>
      <c r="L378">
        <f t="shared" si="71"/>
        <v>7.4999999999999997E-2</v>
      </c>
      <c r="M378">
        <f t="shared" si="82"/>
        <v>55907.862354008277</v>
      </c>
      <c r="N378">
        <f t="shared" si="72"/>
        <v>237.90579725109905</v>
      </c>
    </row>
    <row r="379" spans="1:14" hidden="1" x14ac:dyDescent="0.45">
      <c r="A379" t="s">
        <v>34</v>
      </c>
      <c r="B379" t="s">
        <v>22</v>
      </c>
      <c r="C379" t="s">
        <v>146</v>
      </c>
      <c r="D379" t="s">
        <v>14</v>
      </c>
      <c r="E379" t="s">
        <v>39</v>
      </c>
      <c r="F379">
        <v>24</v>
      </c>
      <c r="G379" t="s">
        <v>36</v>
      </c>
      <c r="H379">
        <v>86.950577330470523</v>
      </c>
      <c r="I379">
        <v>235</v>
      </c>
      <c r="J379">
        <f t="shared" si="73"/>
        <v>235</v>
      </c>
      <c r="K379">
        <v>75000</v>
      </c>
      <c r="L379">
        <f t="shared" si="71"/>
        <v>7.4999999999999997E-2</v>
      </c>
      <c r="M379">
        <f t="shared" si="82"/>
        <v>65212.932997852891</v>
      </c>
      <c r="N379">
        <f t="shared" si="72"/>
        <v>277.50184254405485</v>
      </c>
    </row>
    <row r="380" spans="1:14" hidden="1" x14ac:dyDescent="0.45">
      <c r="A380" t="s">
        <v>34</v>
      </c>
      <c r="B380" t="s">
        <v>22</v>
      </c>
      <c r="C380" t="s">
        <v>146</v>
      </c>
      <c r="D380" t="s">
        <v>14</v>
      </c>
      <c r="E380" t="s">
        <v>39</v>
      </c>
      <c r="F380">
        <v>24</v>
      </c>
      <c r="G380" t="s">
        <v>36</v>
      </c>
      <c r="H380">
        <v>68.577796595059908</v>
      </c>
      <c r="I380">
        <v>235</v>
      </c>
      <c r="J380">
        <f t="shared" si="73"/>
        <v>235</v>
      </c>
      <c r="K380">
        <v>75000</v>
      </c>
      <c r="L380">
        <f t="shared" si="71"/>
        <v>7.4999999999999997E-2</v>
      </c>
      <c r="M380">
        <f t="shared" si="82"/>
        <v>51433.347446294931</v>
      </c>
      <c r="N380">
        <f t="shared" si="72"/>
        <v>218.8653082821061</v>
      </c>
    </row>
    <row r="381" spans="1:14" hidden="1" x14ac:dyDescent="0.45">
      <c r="A381" t="s">
        <v>34</v>
      </c>
      <c r="B381" t="s">
        <v>22</v>
      </c>
      <c r="C381" t="s">
        <v>146</v>
      </c>
      <c r="D381" t="s">
        <v>14</v>
      </c>
      <c r="E381" t="s">
        <v>39</v>
      </c>
      <c r="F381">
        <v>24</v>
      </c>
      <c r="G381" t="s">
        <v>36</v>
      </c>
      <c r="H381">
        <v>73.504335815021378</v>
      </c>
      <c r="I381">
        <v>235</v>
      </c>
      <c r="J381">
        <f t="shared" si="73"/>
        <v>235</v>
      </c>
      <c r="K381">
        <v>75000</v>
      </c>
      <c r="L381">
        <f t="shared" si="71"/>
        <v>7.4999999999999997E-2</v>
      </c>
      <c r="M381">
        <f t="shared" si="82"/>
        <v>55128.251861266035</v>
      </c>
      <c r="N381">
        <f t="shared" si="72"/>
        <v>234.58830579262141</v>
      </c>
    </row>
    <row r="382" spans="1:14" hidden="1" x14ac:dyDescent="0.45">
      <c r="A382" t="s">
        <v>34</v>
      </c>
      <c r="B382" t="s">
        <v>22</v>
      </c>
      <c r="C382" t="s">
        <v>146</v>
      </c>
      <c r="D382" t="s">
        <v>14</v>
      </c>
      <c r="E382" t="s">
        <v>39</v>
      </c>
      <c r="F382">
        <v>24</v>
      </c>
      <c r="G382" t="s">
        <v>12</v>
      </c>
      <c r="H382">
        <v>0.61597824299308956</v>
      </c>
      <c r="I382">
        <v>30</v>
      </c>
      <c r="J382">
        <f t="shared" ref="J382:J385" si="83">(4/3)*PI()*(6.5^3)*0.000000001*22000</f>
        <v>2.5307623219768174E-2</v>
      </c>
      <c r="K382">
        <v>75000</v>
      </c>
      <c r="L382">
        <f t="shared" si="71"/>
        <v>7.4999999999999997E-2</v>
      </c>
      <c r="M382">
        <f t="shared" si="82"/>
        <v>461.98368224481715</v>
      </c>
      <c r="N382">
        <f t="shared" si="72"/>
        <v>18254.724208315009</v>
      </c>
    </row>
    <row r="383" spans="1:14" hidden="1" x14ac:dyDescent="0.45">
      <c r="A383" t="s">
        <v>34</v>
      </c>
      <c r="B383" t="s">
        <v>22</v>
      </c>
      <c r="C383" t="s">
        <v>146</v>
      </c>
      <c r="D383" t="s">
        <v>14</v>
      </c>
      <c r="E383" t="s">
        <v>39</v>
      </c>
      <c r="F383">
        <v>24</v>
      </c>
      <c r="G383" t="s">
        <v>12</v>
      </c>
      <c r="H383">
        <v>0.42775654505446375</v>
      </c>
      <c r="I383">
        <v>30</v>
      </c>
      <c r="J383">
        <f t="shared" si="83"/>
        <v>2.5307623219768174E-2</v>
      </c>
      <c r="K383">
        <v>75000</v>
      </c>
      <c r="L383">
        <f t="shared" si="71"/>
        <v>7.4999999999999997E-2</v>
      </c>
      <c r="M383">
        <f t="shared" si="82"/>
        <v>320.81740879084782</v>
      </c>
      <c r="N383">
        <f t="shared" si="72"/>
        <v>12676.710333677342</v>
      </c>
    </row>
    <row r="384" spans="1:14" hidden="1" x14ac:dyDescent="0.45">
      <c r="A384" t="s">
        <v>34</v>
      </c>
      <c r="B384" t="s">
        <v>22</v>
      </c>
      <c r="C384" t="s">
        <v>146</v>
      </c>
      <c r="D384" t="s">
        <v>14</v>
      </c>
      <c r="E384" t="s">
        <v>39</v>
      </c>
      <c r="F384">
        <v>24</v>
      </c>
      <c r="G384" t="s">
        <v>12</v>
      </c>
      <c r="H384">
        <v>0.16336107114103515</v>
      </c>
      <c r="I384">
        <v>30</v>
      </c>
      <c r="J384">
        <f t="shared" si="83"/>
        <v>2.5307623219768174E-2</v>
      </c>
      <c r="K384">
        <v>75000</v>
      </c>
      <c r="L384">
        <f t="shared" si="71"/>
        <v>7.4999999999999997E-2</v>
      </c>
      <c r="M384">
        <f t="shared" si="82"/>
        <v>122.52080335577637</v>
      </c>
      <c r="N384">
        <f t="shared" si="72"/>
        <v>4841.2607652572242</v>
      </c>
    </row>
    <row r="385" spans="1:14" hidden="1" x14ac:dyDescent="0.45">
      <c r="A385" t="s">
        <v>34</v>
      </c>
      <c r="B385" t="s">
        <v>22</v>
      </c>
      <c r="C385" t="s">
        <v>146</v>
      </c>
      <c r="D385" t="s">
        <v>14</v>
      </c>
      <c r="E385" t="s">
        <v>39</v>
      </c>
      <c r="F385">
        <v>24</v>
      </c>
      <c r="G385" t="s">
        <v>12</v>
      </c>
      <c r="H385">
        <v>1.945127199362106</v>
      </c>
      <c r="I385">
        <v>30</v>
      </c>
      <c r="J385">
        <f t="shared" si="83"/>
        <v>2.5307623219768174E-2</v>
      </c>
      <c r="K385">
        <v>75000</v>
      </c>
      <c r="L385">
        <f t="shared" si="71"/>
        <v>7.4999999999999997E-2</v>
      </c>
      <c r="M385">
        <f t="shared" si="82"/>
        <v>1458.8453995215793</v>
      </c>
      <c r="N385">
        <f t="shared" si="72"/>
        <v>57644.504458326723</v>
      </c>
    </row>
    <row r="386" spans="1:14" x14ac:dyDescent="0.45">
      <c r="A386" t="s">
        <v>34</v>
      </c>
      <c r="B386" t="s">
        <v>22</v>
      </c>
      <c r="C386" t="s">
        <v>146</v>
      </c>
      <c r="D386" t="s">
        <v>14</v>
      </c>
      <c r="E386" t="s">
        <v>40</v>
      </c>
      <c r="F386">
        <v>24</v>
      </c>
      <c r="G386" t="s">
        <v>36</v>
      </c>
      <c r="H386">
        <v>84.666799051020305</v>
      </c>
      <c r="I386">
        <v>235</v>
      </c>
      <c r="J386">
        <f t="shared" si="73"/>
        <v>235</v>
      </c>
      <c r="K386">
        <v>235000</v>
      </c>
      <c r="L386">
        <f t="shared" si="71"/>
        <v>0.23499999999999999</v>
      </c>
      <c r="M386">
        <f t="shared" ref="M386:M397" si="84">H386*235000/100</f>
        <v>198966.97776989773</v>
      </c>
      <c r="N386">
        <f t="shared" si="72"/>
        <v>846.66799051020314</v>
      </c>
    </row>
    <row r="387" spans="1:14" x14ac:dyDescent="0.45">
      <c r="A387" t="s">
        <v>34</v>
      </c>
      <c r="B387" t="s">
        <v>22</v>
      </c>
      <c r="C387" t="s">
        <v>146</v>
      </c>
      <c r="D387" t="s">
        <v>14</v>
      </c>
      <c r="E387" t="s">
        <v>40</v>
      </c>
      <c r="F387">
        <v>24</v>
      </c>
      <c r="G387" t="s">
        <v>36</v>
      </c>
      <c r="H387">
        <v>83.816794893598015</v>
      </c>
      <c r="I387">
        <v>235</v>
      </c>
      <c r="J387">
        <f t="shared" ref="J387:J450" si="85">I387</f>
        <v>235</v>
      </c>
      <c r="K387">
        <v>235000</v>
      </c>
      <c r="L387">
        <f t="shared" ref="L387:L450" si="86">K387*0.000001</f>
        <v>0.23499999999999999</v>
      </c>
      <c r="M387">
        <f t="shared" si="84"/>
        <v>196969.46799995535</v>
      </c>
      <c r="N387">
        <f t="shared" ref="N387:N450" si="87">M387/J387</f>
        <v>838.16794893598023</v>
      </c>
    </row>
    <row r="388" spans="1:14" x14ac:dyDescent="0.45">
      <c r="A388" t="s">
        <v>34</v>
      </c>
      <c r="B388" t="s">
        <v>22</v>
      </c>
      <c r="C388" t="s">
        <v>146</v>
      </c>
      <c r="D388" t="s">
        <v>14</v>
      </c>
      <c r="E388" t="s">
        <v>40</v>
      </c>
      <c r="F388">
        <v>24</v>
      </c>
      <c r="G388" t="s">
        <v>36</v>
      </c>
      <c r="H388">
        <v>83.797855415374315</v>
      </c>
      <c r="I388">
        <v>235</v>
      </c>
      <c r="J388">
        <f t="shared" si="85"/>
        <v>235</v>
      </c>
      <c r="K388">
        <v>235000</v>
      </c>
      <c r="L388">
        <f t="shared" si="86"/>
        <v>0.23499999999999999</v>
      </c>
      <c r="M388">
        <f t="shared" si="84"/>
        <v>196924.96022612962</v>
      </c>
      <c r="N388">
        <f t="shared" si="87"/>
        <v>837.97855415374306</v>
      </c>
    </row>
    <row r="389" spans="1:14" x14ac:dyDescent="0.45">
      <c r="A389" t="s">
        <v>34</v>
      </c>
      <c r="B389" t="s">
        <v>22</v>
      </c>
      <c r="C389" t="s">
        <v>146</v>
      </c>
      <c r="D389" t="s">
        <v>14</v>
      </c>
      <c r="E389" t="s">
        <v>40</v>
      </c>
      <c r="F389">
        <v>24</v>
      </c>
      <c r="G389" t="s">
        <v>36</v>
      </c>
      <c r="H389">
        <v>120.98217200116288</v>
      </c>
      <c r="I389">
        <v>235</v>
      </c>
      <c r="J389">
        <f t="shared" si="85"/>
        <v>235</v>
      </c>
      <c r="K389">
        <v>235000</v>
      </c>
      <c r="L389">
        <f t="shared" si="86"/>
        <v>0.23499999999999999</v>
      </c>
      <c r="M389">
        <f t="shared" si="84"/>
        <v>284308.10420273279</v>
      </c>
      <c r="N389">
        <f t="shared" si="87"/>
        <v>1209.8217200116289</v>
      </c>
    </row>
    <row r="390" spans="1:14" hidden="1" x14ac:dyDescent="0.45">
      <c r="A390" t="s">
        <v>34</v>
      </c>
      <c r="B390" t="s">
        <v>22</v>
      </c>
      <c r="C390" t="s">
        <v>146</v>
      </c>
      <c r="D390" t="s">
        <v>14</v>
      </c>
      <c r="E390" t="s">
        <v>40</v>
      </c>
      <c r="F390">
        <v>24</v>
      </c>
      <c r="G390" t="s">
        <v>35</v>
      </c>
      <c r="H390">
        <v>7.8111203739781088</v>
      </c>
      <c r="I390">
        <v>75</v>
      </c>
      <c r="J390">
        <f t="shared" si="85"/>
        <v>75</v>
      </c>
      <c r="K390">
        <v>235000</v>
      </c>
      <c r="L390">
        <f t="shared" si="86"/>
        <v>0.23499999999999999</v>
      </c>
      <c r="M390">
        <f t="shared" si="84"/>
        <v>18356.132878848555</v>
      </c>
      <c r="N390">
        <f t="shared" si="87"/>
        <v>244.74843838464741</v>
      </c>
    </row>
    <row r="391" spans="1:14" hidden="1" x14ac:dyDescent="0.45">
      <c r="A391" t="s">
        <v>34</v>
      </c>
      <c r="B391" t="s">
        <v>22</v>
      </c>
      <c r="C391" t="s">
        <v>146</v>
      </c>
      <c r="D391" t="s">
        <v>14</v>
      </c>
      <c r="E391" t="s">
        <v>40</v>
      </c>
      <c r="F391">
        <v>24</v>
      </c>
      <c r="G391" t="s">
        <v>35</v>
      </c>
      <c r="H391">
        <v>9.894226340101369</v>
      </c>
      <c r="I391">
        <v>75</v>
      </c>
      <c r="J391">
        <f t="shared" si="85"/>
        <v>75</v>
      </c>
      <c r="K391">
        <v>235000</v>
      </c>
      <c r="L391">
        <f t="shared" si="86"/>
        <v>0.23499999999999999</v>
      </c>
      <c r="M391">
        <f t="shared" si="84"/>
        <v>23251.431899238218</v>
      </c>
      <c r="N391">
        <f t="shared" si="87"/>
        <v>310.01909198984288</v>
      </c>
    </row>
    <row r="392" spans="1:14" hidden="1" x14ac:dyDescent="0.45">
      <c r="A392" t="s">
        <v>34</v>
      </c>
      <c r="B392" t="s">
        <v>22</v>
      </c>
      <c r="C392" t="s">
        <v>146</v>
      </c>
      <c r="D392" t="s">
        <v>14</v>
      </c>
      <c r="E392" t="s">
        <v>40</v>
      </c>
      <c r="F392">
        <v>24</v>
      </c>
      <c r="G392" t="s">
        <v>35</v>
      </c>
      <c r="H392">
        <v>5.191146938942067</v>
      </c>
      <c r="I392">
        <v>75</v>
      </c>
      <c r="J392">
        <f t="shared" si="85"/>
        <v>75</v>
      </c>
      <c r="K392">
        <v>235000</v>
      </c>
      <c r="L392">
        <f t="shared" si="86"/>
        <v>0.23499999999999999</v>
      </c>
      <c r="M392">
        <f t="shared" si="84"/>
        <v>12199.195306513857</v>
      </c>
      <c r="N392">
        <f t="shared" si="87"/>
        <v>162.65593742018476</v>
      </c>
    </row>
    <row r="393" spans="1:14" hidden="1" x14ac:dyDescent="0.45">
      <c r="A393" t="s">
        <v>34</v>
      </c>
      <c r="B393" t="s">
        <v>22</v>
      </c>
      <c r="C393" t="s">
        <v>146</v>
      </c>
      <c r="D393" t="s">
        <v>14</v>
      </c>
      <c r="E393" t="s">
        <v>40</v>
      </c>
      <c r="F393">
        <v>24</v>
      </c>
      <c r="G393" t="s">
        <v>35</v>
      </c>
      <c r="H393">
        <v>2.1412989357888006</v>
      </c>
      <c r="I393">
        <v>75</v>
      </c>
      <c r="J393">
        <f t="shared" si="85"/>
        <v>75</v>
      </c>
      <c r="K393">
        <v>235000</v>
      </c>
      <c r="L393">
        <f t="shared" si="86"/>
        <v>0.23499999999999999</v>
      </c>
      <c r="M393">
        <f t="shared" si="84"/>
        <v>5032.0524991036809</v>
      </c>
      <c r="N393">
        <f t="shared" si="87"/>
        <v>67.094033321382412</v>
      </c>
    </row>
    <row r="394" spans="1:14" hidden="1" x14ac:dyDescent="0.45">
      <c r="A394" t="s">
        <v>34</v>
      </c>
      <c r="B394" t="s">
        <v>22</v>
      </c>
      <c r="C394" t="s">
        <v>146</v>
      </c>
      <c r="D394" t="s">
        <v>14</v>
      </c>
      <c r="E394" t="s">
        <v>40</v>
      </c>
      <c r="F394">
        <v>24</v>
      </c>
      <c r="G394" t="s">
        <v>12</v>
      </c>
      <c r="H394">
        <v>0.75624356069408116</v>
      </c>
      <c r="I394">
        <v>30</v>
      </c>
      <c r="J394">
        <f t="shared" ref="J394:J397" si="88">(4/3)*PI()*(6.5^3)*0.000000001*22000</f>
        <v>2.5307623219768174E-2</v>
      </c>
      <c r="K394">
        <v>235000</v>
      </c>
      <c r="L394">
        <f t="shared" si="86"/>
        <v>0.23499999999999999</v>
      </c>
      <c r="M394">
        <f t="shared" si="84"/>
        <v>1777.1723676310908</v>
      </c>
      <c r="N394">
        <f t="shared" si="87"/>
        <v>70222.808052670633</v>
      </c>
    </row>
    <row r="395" spans="1:14" hidden="1" x14ac:dyDescent="0.45">
      <c r="A395" t="s">
        <v>34</v>
      </c>
      <c r="B395" t="s">
        <v>22</v>
      </c>
      <c r="C395" t="s">
        <v>146</v>
      </c>
      <c r="D395" t="s">
        <v>14</v>
      </c>
      <c r="E395" t="s">
        <v>40</v>
      </c>
      <c r="F395">
        <v>24</v>
      </c>
      <c r="G395" t="s">
        <v>12</v>
      </c>
      <c r="H395">
        <v>0.12064819332607124</v>
      </c>
      <c r="I395">
        <v>30</v>
      </c>
      <c r="J395">
        <f t="shared" si="88"/>
        <v>2.5307623219768174E-2</v>
      </c>
      <c r="K395">
        <v>235000</v>
      </c>
      <c r="L395">
        <f t="shared" si="86"/>
        <v>0.23499999999999999</v>
      </c>
      <c r="M395">
        <f t="shared" si="84"/>
        <v>283.52325431626741</v>
      </c>
      <c r="N395">
        <f t="shared" si="87"/>
        <v>11203.077106616754</v>
      </c>
    </row>
    <row r="396" spans="1:14" hidden="1" x14ac:dyDescent="0.45">
      <c r="A396" t="s">
        <v>34</v>
      </c>
      <c r="B396" t="s">
        <v>22</v>
      </c>
      <c r="C396" t="s">
        <v>146</v>
      </c>
      <c r="D396" t="s">
        <v>14</v>
      </c>
      <c r="E396" t="s">
        <v>40</v>
      </c>
      <c r="F396">
        <v>24</v>
      </c>
      <c r="G396" t="s">
        <v>12</v>
      </c>
      <c r="H396">
        <v>0.1957734472079769</v>
      </c>
      <c r="I396">
        <v>30</v>
      </c>
      <c r="J396">
        <f t="shared" si="88"/>
        <v>2.5307623219768174E-2</v>
      </c>
      <c r="K396">
        <v>235000</v>
      </c>
      <c r="L396">
        <f t="shared" si="86"/>
        <v>0.23499999999999999</v>
      </c>
      <c r="M396">
        <f t="shared" si="84"/>
        <v>460.06760093874573</v>
      </c>
      <c r="N396">
        <f t="shared" si="87"/>
        <v>18179.01258223964</v>
      </c>
    </row>
    <row r="397" spans="1:14" hidden="1" x14ac:dyDescent="0.45">
      <c r="A397" t="s">
        <v>34</v>
      </c>
      <c r="B397" t="s">
        <v>22</v>
      </c>
      <c r="C397" t="s">
        <v>146</v>
      </c>
      <c r="D397" t="s">
        <v>14</v>
      </c>
      <c r="E397" t="s">
        <v>40</v>
      </c>
      <c r="F397">
        <v>24</v>
      </c>
      <c r="G397" t="s">
        <v>12</v>
      </c>
      <c r="H397">
        <v>0.62592084880607568</v>
      </c>
      <c r="I397">
        <v>30</v>
      </c>
      <c r="J397">
        <f t="shared" si="88"/>
        <v>2.5307623219768174E-2</v>
      </c>
      <c r="K397">
        <v>235000</v>
      </c>
      <c r="L397">
        <f t="shared" si="86"/>
        <v>0.23499999999999999</v>
      </c>
      <c r="M397">
        <f t="shared" si="84"/>
        <v>1470.913994694278</v>
      </c>
      <c r="N397">
        <f t="shared" si="87"/>
        <v>58121.380341450815</v>
      </c>
    </row>
    <row r="398" spans="1:14" hidden="1" x14ac:dyDescent="0.45">
      <c r="A398" t="s">
        <v>34</v>
      </c>
      <c r="B398" t="s">
        <v>27</v>
      </c>
      <c r="C398" t="s">
        <v>148</v>
      </c>
      <c r="D398" t="s">
        <v>14</v>
      </c>
      <c r="E398" t="s">
        <v>39</v>
      </c>
      <c r="F398">
        <v>24</v>
      </c>
      <c r="G398" t="s">
        <v>35</v>
      </c>
      <c r="H398">
        <v>50.105051718302128</v>
      </c>
      <c r="I398">
        <v>75</v>
      </c>
      <c r="J398">
        <f t="shared" si="85"/>
        <v>75</v>
      </c>
      <c r="K398">
        <v>750</v>
      </c>
      <c r="L398">
        <f t="shared" si="86"/>
        <v>7.5000000000000002E-4</v>
      </c>
      <c r="M398">
        <f t="shared" ref="M398:M409" si="89">H398*750/100</f>
        <v>375.78788788726598</v>
      </c>
      <c r="N398">
        <f t="shared" si="87"/>
        <v>5.0105051718302134</v>
      </c>
    </row>
    <row r="399" spans="1:14" hidden="1" x14ac:dyDescent="0.45">
      <c r="A399" t="s">
        <v>34</v>
      </c>
      <c r="B399" t="s">
        <v>27</v>
      </c>
      <c r="C399" t="s">
        <v>148</v>
      </c>
      <c r="D399" t="s">
        <v>14</v>
      </c>
      <c r="E399" t="s">
        <v>39</v>
      </c>
      <c r="F399">
        <v>24</v>
      </c>
      <c r="G399" t="s">
        <v>35</v>
      </c>
      <c r="H399">
        <v>51.074591381000253</v>
      </c>
      <c r="I399">
        <v>75</v>
      </c>
      <c r="J399">
        <f t="shared" si="85"/>
        <v>75</v>
      </c>
      <c r="K399">
        <v>750</v>
      </c>
      <c r="L399">
        <f t="shared" si="86"/>
        <v>7.5000000000000002E-4</v>
      </c>
      <c r="M399">
        <f t="shared" si="89"/>
        <v>383.05943535750191</v>
      </c>
      <c r="N399">
        <f t="shared" si="87"/>
        <v>5.1074591381000252</v>
      </c>
    </row>
    <row r="400" spans="1:14" hidden="1" x14ac:dyDescent="0.45">
      <c r="A400" t="s">
        <v>34</v>
      </c>
      <c r="B400" t="s">
        <v>27</v>
      </c>
      <c r="C400" t="s">
        <v>148</v>
      </c>
      <c r="D400" t="s">
        <v>14</v>
      </c>
      <c r="E400" t="s">
        <v>39</v>
      </c>
      <c r="F400">
        <v>24</v>
      </c>
      <c r="G400" t="s">
        <v>35</v>
      </c>
      <c r="H400">
        <v>52.87717098604179</v>
      </c>
      <c r="I400">
        <v>75</v>
      </c>
      <c r="J400">
        <f t="shared" si="85"/>
        <v>75</v>
      </c>
      <c r="K400">
        <v>750</v>
      </c>
      <c r="L400">
        <f t="shared" si="86"/>
        <v>7.5000000000000002E-4</v>
      </c>
      <c r="M400">
        <f t="shared" si="89"/>
        <v>396.5787823953134</v>
      </c>
      <c r="N400">
        <f t="shared" si="87"/>
        <v>5.2877170986041788</v>
      </c>
    </row>
    <row r="401" spans="1:14" hidden="1" x14ac:dyDescent="0.45">
      <c r="A401" t="s">
        <v>34</v>
      </c>
      <c r="B401" t="s">
        <v>27</v>
      </c>
      <c r="C401" t="s">
        <v>148</v>
      </c>
      <c r="D401" t="s">
        <v>14</v>
      </c>
      <c r="E401" t="s">
        <v>39</v>
      </c>
      <c r="F401">
        <v>24</v>
      </c>
      <c r="G401" t="s">
        <v>35</v>
      </c>
      <c r="H401">
        <v>57.561257856631222</v>
      </c>
      <c r="I401">
        <v>75</v>
      </c>
      <c r="J401">
        <f t="shared" si="85"/>
        <v>75</v>
      </c>
      <c r="K401">
        <v>750</v>
      </c>
      <c r="L401">
        <f t="shared" si="86"/>
        <v>7.5000000000000002E-4</v>
      </c>
      <c r="M401">
        <f t="shared" si="89"/>
        <v>431.70943392473418</v>
      </c>
      <c r="N401">
        <f t="shared" si="87"/>
        <v>5.7561257856631221</v>
      </c>
    </row>
    <row r="402" spans="1:14" hidden="1" x14ac:dyDescent="0.45">
      <c r="A402" t="s">
        <v>34</v>
      </c>
      <c r="B402" t="s">
        <v>27</v>
      </c>
      <c r="C402" t="s">
        <v>148</v>
      </c>
      <c r="D402" t="s">
        <v>14</v>
      </c>
      <c r="E402" t="s">
        <v>39</v>
      </c>
      <c r="F402">
        <v>24</v>
      </c>
      <c r="G402" t="s">
        <v>36</v>
      </c>
      <c r="H402">
        <v>42.027626264435966</v>
      </c>
      <c r="I402">
        <v>235</v>
      </c>
      <c r="J402">
        <f t="shared" si="85"/>
        <v>235</v>
      </c>
      <c r="K402">
        <v>750</v>
      </c>
      <c r="L402">
        <f t="shared" si="86"/>
        <v>7.5000000000000002E-4</v>
      </c>
      <c r="M402">
        <f t="shared" si="89"/>
        <v>315.20719698326974</v>
      </c>
      <c r="N402">
        <f t="shared" si="87"/>
        <v>1.3413072212054031</v>
      </c>
    </row>
    <row r="403" spans="1:14" hidden="1" x14ac:dyDescent="0.45">
      <c r="A403" t="s">
        <v>34</v>
      </c>
      <c r="B403" t="s">
        <v>27</v>
      </c>
      <c r="C403" t="s">
        <v>148</v>
      </c>
      <c r="D403" t="s">
        <v>14</v>
      </c>
      <c r="E403" t="s">
        <v>39</v>
      </c>
      <c r="F403">
        <v>24</v>
      </c>
      <c r="G403" t="s">
        <v>36</v>
      </c>
      <c r="H403">
        <v>40.330158458467913</v>
      </c>
      <c r="I403">
        <v>235</v>
      </c>
      <c r="J403">
        <f t="shared" si="85"/>
        <v>235</v>
      </c>
      <c r="K403">
        <v>750</v>
      </c>
      <c r="L403">
        <f t="shared" si="86"/>
        <v>7.5000000000000002E-4</v>
      </c>
      <c r="M403">
        <f t="shared" si="89"/>
        <v>302.47618843850933</v>
      </c>
      <c r="N403">
        <f t="shared" si="87"/>
        <v>1.287132716759614</v>
      </c>
    </row>
    <row r="404" spans="1:14" hidden="1" x14ac:dyDescent="0.45">
      <c r="A404" t="s">
        <v>34</v>
      </c>
      <c r="B404" t="s">
        <v>27</v>
      </c>
      <c r="C404" t="s">
        <v>148</v>
      </c>
      <c r="D404" t="s">
        <v>14</v>
      </c>
      <c r="E404" t="s">
        <v>39</v>
      </c>
      <c r="F404">
        <v>24</v>
      </c>
      <c r="G404" t="s">
        <v>36</v>
      </c>
      <c r="H404">
        <v>55.867699321850431</v>
      </c>
      <c r="I404">
        <v>235</v>
      </c>
      <c r="J404">
        <f t="shared" si="85"/>
        <v>235</v>
      </c>
      <c r="K404">
        <v>750</v>
      </c>
      <c r="L404">
        <f t="shared" si="86"/>
        <v>7.5000000000000002E-4</v>
      </c>
      <c r="M404">
        <f t="shared" si="89"/>
        <v>419.00774491387818</v>
      </c>
      <c r="N404">
        <f t="shared" si="87"/>
        <v>1.7830116804845879</v>
      </c>
    </row>
    <row r="405" spans="1:14" hidden="1" x14ac:dyDescent="0.45">
      <c r="A405" t="s">
        <v>34</v>
      </c>
      <c r="B405" t="s">
        <v>27</v>
      </c>
      <c r="C405" t="s">
        <v>148</v>
      </c>
      <c r="D405" t="s">
        <v>14</v>
      </c>
      <c r="E405" t="s">
        <v>39</v>
      </c>
      <c r="F405">
        <v>24</v>
      </c>
      <c r="G405" t="s">
        <v>36</v>
      </c>
      <c r="H405">
        <v>50.018000778763074</v>
      </c>
      <c r="I405">
        <v>235</v>
      </c>
      <c r="J405">
        <f t="shared" si="85"/>
        <v>235</v>
      </c>
      <c r="K405">
        <v>750</v>
      </c>
      <c r="L405">
        <f t="shared" si="86"/>
        <v>7.5000000000000002E-4</v>
      </c>
      <c r="M405">
        <f t="shared" si="89"/>
        <v>375.13500584072301</v>
      </c>
      <c r="N405">
        <f t="shared" si="87"/>
        <v>1.5963191737903106</v>
      </c>
    </row>
    <row r="406" spans="1:14" hidden="1" x14ac:dyDescent="0.45">
      <c r="A406" t="s">
        <v>34</v>
      </c>
      <c r="B406" t="s">
        <v>27</v>
      </c>
      <c r="C406" t="s">
        <v>148</v>
      </c>
      <c r="D406" t="s">
        <v>14</v>
      </c>
      <c r="E406" t="s">
        <v>39</v>
      </c>
      <c r="F406">
        <v>24</v>
      </c>
      <c r="G406" t="s">
        <v>12</v>
      </c>
      <c r="H406">
        <v>6.208927439911977E-3</v>
      </c>
      <c r="I406">
        <v>30</v>
      </c>
      <c r="J406">
        <f t="shared" ref="J406:J409" si="90">(4/3)*PI()*(6.5^3)*0.000000001*22000</f>
        <v>2.5307623219768174E-2</v>
      </c>
      <c r="K406">
        <v>750</v>
      </c>
      <c r="L406">
        <f t="shared" si="86"/>
        <v>7.5000000000000002E-4</v>
      </c>
      <c r="M406">
        <f t="shared" si="89"/>
        <v>4.6566955799339824E-2</v>
      </c>
      <c r="N406">
        <f t="shared" si="87"/>
        <v>1.8400367112691032</v>
      </c>
    </row>
    <row r="407" spans="1:14" hidden="1" x14ac:dyDescent="0.45">
      <c r="A407" t="s">
        <v>34</v>
      </c>
      <c r="B407" t="s">
        <v>27</v>
      </c>
      <c r="C407" t="s">
        <v>148</v>
      </c>
      <c r="D407" t="s">
        <v>14</v>
      </c>
      <c r="E407" t="s">
        <v>39</v>
      </c>
      <c r="F407">
        <v>24</v>
      </c>
      <c r="G407" t="s">
        <v>12</v>
      </c>
      <c r="H407">
        <v>0.11662490986489556</v>
      </c>
      <c r="I407">
        <v>30</v>
      </c>
      <c r="J407">
        <f t="shared" si="90"/>
        <v>2.5307623219768174E-2</v>
      </c>
      <c r="K407">
        <v>750</v>
      </c>
      <c r="L407">
        <f t="shared" si="86"/>
        <v>7.5000000000000002E-4</v>
      </c>
      <c r="M407">
        <f t="shared" si="89"/>
        <v>0.87468682398671671</v>
      </c>
      <c r="N407">
        <f t="shared" si="87"/>
        <v>34.562187700956656</v>
      </c>
    </row>
    <row r="408" spans="1:14" hidden="1" x14ac:dyDescent="0.45">
      <c r="A408" t="s">
        <v>34</v>
      </c>
      <c r="B408" t="s">
        <v>27</v>
      </c>
      <c r="C408" t="s">
        <v>148</v>
      </c>
      <c r="D408" t="s">
        <v>14</v>
      </c>
      <c r="E408" t="s">
        <v>39</v>
      </c>
      <c r="F408">
        <v>24</v>
      </c>
      <c r="G408" t="s">
        <v>12</v>
      </c>
      <c r="H408">
        <v>1.0903709781557532E-2</v>
      </c>
      <c r="I408">
        <v>30</v>
      </c>
      <c r="J408">
        <f t="shared" si="90"/>
        <v>2.5307623219768174E-2</v>
      </c>
      <c r="K408">
        <v>750</v>
      </c>
      <c r="L408">
        <f t="shared" si="86"/>
        <v>7.5000000000000002E-4</v>
      </c>
      <c r="M408">
        <f t="shared" si="89"/>
        <v>8.1777823361681476E-2</v>
      </c>
      <c r="N408">
        <f t="shared" si="87"/>
        <v>3.2313513857675722</v>
      </c>
    </row>
    <row r="409" spans="1:14" hidden="1" x14ac:dyDescent="0.45">
      <c r="A409" t="s">
        <v>34</v>
      </c>
      <c r="B409" t="s">
        <v>27</v>
      </c>
      <c r="C409" t="s">
        <v>148</v>
      </c>
      <c r="D409" t="s">
        <v>14</v>
      </c>
      <c r="E409" t="s">
        <v>39</v>
      </c>
      <c r="F409">
        <v>24</v>
      </c>
      <c r="G409" t="s">
        <v>12</v>
      </c>
      <c r="H409">
        <v>4.7056874208349928E-3</v>
      </c>
      <c r="I409">
        <v>30</v>
      </c>
      <c r="J409">
        <f t="shared" si="90"/>
        <v>2.5307623219768174E-2</v>
      </c>
      <c r="K409">
        <v>750</v>
      </c>
      <c r="L409">
        <f t="shared" si="86"/>
        <v>7.5000000000000002E-4</v>
      </c>
      <c r="M409">
        <f t="shared" si="89"/>
        <v>3.5292655656262446E-2</v>
      </c>
      <c r="N409">
        <f t="shared" si="87"/>
        <v>1.3945464317129082</v>
      </c>
    </row>
    <row r="410" spans="1:14" x14ac:dyDescent="0.45">
      <c r="A410" t="s">
        <v>34</v>
      </c>
      <c r="B410" t="s">
        <v>27</v>
      </c>
      <c r="C410" t="s">
        <v>148</v>
      </c>
      <c r="D410" t="s">
        <v>14</v>
      </c>
      <c r="E410" t="s">
        <v>40</v>
      </c>
      <c r="F410">
        <v>24</v>
      </c>
      <c r="G410" t="s">
        <v>36</v>
      </c>
      <c r="H410">
        <v>84.669883276201546</v>
      </c>
      <c r="I410">
        <v>235</v>
      </c>
      <c r="J410">
        <f t="shared" si="85"/>
        <v>235</v>
      </c>
      <c r="K410">
        <v>2350</v>
      </c>
      <c r="L410">
        <f t="shared" si="86"/>
        <v>2.3500000000000001E-3</v>
      </c>
      <c r="M410">
        <f t="shared" ref="M410:M421" si="91">H410*2350/100</f>
        <v>1989.7422569907365</v>
      </c>
      <c r="N410">
        <f t="shared" si="87"/>
        <v>8.4669883276201556</v>
      </c>
    </row>
    <row r="411" spans="1:14" x14ac:dyDescent="0.45">
      <c r="A411" t="s">
        <v>34</v>
      </c>
      <c r="B411" t="s">
        <v>27</v>
      </c>
      <c r="C411" t="s">
        <v>148</v>
      </c>
      <c r="D411" t="s">
        <v>14</v>
      </c>
      <c r="E411" t="s">
        <v>40</v>
      </c>
      <c r="F411">
        <v>24</v>
      </c>
      <c r="G411" t="s">
        <v>36</v>
      </c>
      <c r="H411">
        <v>86.727331039651176</v>
      </c>
      <c r="I411">
        <v>235</v>
      </c>
      <c r="J411">
        <f t="shared" si="85"/>
        <v>235</v>
      </c>
      <c r="K411">
        <v>2350</v>
      </c>
      <c r="L411">
        <f t="shared" si="86"/>
        <v>2.3500000000000001E-3</v>
      </c>
      <c r="M411">
        <f t="shared" si="91"/>
        <v>2038.0922794318028</v>
      </c>
      <c r="N411">
        <f t="shared" si="87"/>
        <v>8.6727331039651183</v>
      </c>
    </row>
    <row r="412" spans="1:14" x14ac:dyDescent="0.45">
      <c r="A412" t="s">
        <v>34</v>
      </c>
      <c r="B412" t="s">
        <v>27</v>
      </c>
      <c r="C412" t="s">
        <v>148</v>
      </c>
      <c r="D412" t="s">
        <v>14</v>
      </c>
      <c r="E412" t="s">
        <v>40</v>
      </c>
      <c r="F412">
        <v>24</v>
      </c>
      <c r="G412" t="s">
        <v>36</v>
      </c>
      <c r="H412">
        <v>93.772172209799592</v>
      </c>
      <c r="I412">
        <v>235</v>
      </c>
      <c r="J412">
        <f t="shared" si="85"/>
        <v>235</v>
      </c>
      <c r="K412">
        <v>2350</v>
      </c>
      <c r="L412">
        <f t="shared" si="86"/>
        <v>2.3500000000000001E-3</v>
      </c>
      <c r="M412">
        <f t="shared" si="91"/>
        <v>2203.6460469302906</v>
      </c>
      <c r="N412">
        <f t="shared" si="87"/>
        <v>9.3772172209799596</v>
      </c>
    </row>
    <row r="413" spans="1:14" x14ac:dyDescent="0.45">
      <c r="A413" t="s">
        <v>34</v>
      </c>
      <c r="B413" t="s">
        <v>27</v>
      </c>
      <c r="C413" t="s">
        <v>148</v>
      </c>
      <c r="D413" t="s">
        <v>14</v>
      </c>
      <c r="E413" t="s">
        <v>40</v>
      </c>
      <c r="F413">
        <v>24</v>
      </c>
      <c r="G413" t="s">
        <v>36</v>
      </c>
      <c r="H413">
        <v>88.307216166181263</v>
      </c>
      <c r="I413">
        <v>235</v>
      </c>
      <c r="J413">
        <f t="shared" si="85"/>
        <v>235</v>
      </c>
      <c r="K413">
        <v>2350</v>
      </c>
      <c r="L413">
        <f t="shared" si="86"/>
        <v>2.3500000000000001E-3</v>
      </c>
      <c r="M413">
        <f t="shared" si="91"/>
        <v>2075.2195799052597</v>
      </c>
      <c r="N413">
        <f t="shared" si="87"/>
        <v>8.8307216166181259</v>
      </c>
    </row>
    <row r="414" spans="1:14" hidden="1" x14ac:dyDescent="0.45">
      <c r="A414" t="s">
        <v>34</v>
      </c>
      <c r="B414" t="s">
        <v>27</v>
      </c>
      <c r="C414" t="s">
        <v>148</v>
      </c>
      <c r="D414" t="s">
        <v>14</v>
      </c>
      <c r="E414" t="s">
        <v>40</v>
      </c>
      <c r="F414">
        <v>24</v>
      </c>
      <c r="G414" t="s">
        <v>35</v>
      </c>
      <c r="H414">
        <v>10.64024706633611</v>
      </c>
      <c r="I414">
        <v>75</v>
      </c>
      <c r="J414">
        <f t="shared" si="85"/>
        <v>75</v>
      </c>
      <c r="K414">
        <v>2350</v>
      </c>
      <c r="L414">
        <f t="shared" si="86"/>
        <v>2.3500000000000001E-3</v>
      </c>
      <c r="M414">
        <f t="shared" si="91"/>
        <v>250.04580605889859</v>
      </c>
      <c r="N414">
        <f t="shared" si="87"/>
        <v>3.3339440807853147</v>
      </c>
    </row>
    <row r="415" spans="1:14" hidden="1" x14ac:dyDescent="0.45">
      <c r="A415" t="s">
        <v>34</v>
      </c>
      <c r="B415" t="s">
        <v>27</v>
      </c>
      <c r="C415" t="s">
        <v>148</v>
      </c>
      <c r="D415" t="s">
        <v>14</v>
      </c>
      <c r="E415" t="s">
        <v>40</v>
      </c>
      <c r="F415">
        <v>24</v>
      </c>
      <c r="G415" t="s">
        <v>35</v>
      </c>
      <c r="H415">
        <v>12.012620967447388</v>
      </c>
      <c r="I415">
        <v>75</v>
      </c>
      <c r="J415">
        <f t="shared" si="85"/>
        <v>75</v>
      </c>
      <c r="K415">
        <v>2350</v>
      </c>
      <c r="L415">
        <f t="shared" si="86"/>
        <v>2.3500000000000001E-3</v>
      </c>
      <c r="M415">
        <f t="shared" si="91"/>
        <v>282.29659273501363</v>
      </c>
      <c r="N415">
        <f t="shared" si="87"/>
        <v>3.7639545698001817</v>
      </c>
    </row>
    <row r="416" spans="1:14" hidden="1" x14ac:dyDescent="0.45">
      <c r="A416" t="s">
        <v>34</v>
      </c>
      <c r="B416" t="s">
        <v>27</v>
      </c>
      <c r="C416" t="s">
        <v>148</v>
      </c>
      <c r="D416" t="s">
        <v>14</v>
      </c>
      <c r="E416" t="s">
        <v>40</v>
      </c>
      <c r="F416">
        <v>24</v>
      </c>
      <c r="G416" t="s">
        <v>35</v>
      </c>
      <c r="H416">
        <v>12.987794943424236</v>
      </c>
      <c r="I416">
        <v>75</v>
      </c>
      <c r="J416">
        <f t="shared" si="85"/>
        <v>75</v>
      </c>
      <c r="K416">
        <v>2350</v>
      </c>
      <c r="L416">
        <f t="shared" si="86"/>
        <v>2.3500000000000001E-3</v>
      </c>
      <c r="M416">
        <f t="shared" si="91"/>
        <v>305.21318117046957</v>
      </c>
      <c r="N416">
        <f t="shared" si="87"/>
        <v>4.0695090822729272</v>
      </c>
    </row>
    <row r="417" spans="1:14" hidden="1" x14ac:dyDescent="0.45">
      <c r="A417" t="s">
        <v>34</v>
      </c>
      <c r="B417" t="s">
        <v>27</v>
      </c>
      <c r="C417" t="s">
        <v>148</v>
      </c>
      <c r="D417" t="s">
        <v>14</v>
      </c>
      <c r="E417" t="s">
        <v>40</v>
      </c>
      <c r="F417">
        <v>24</v>
      </c>
      <c r="G417" t="s">
        <v>35</v>
      </c>
      <c r="H417">
        <v>10.868142012060856</v>
      </c>
      <c r="I417">
        <v>75</v>
      </c>
      <c r="J417">
        <f t="shared" si="85"/>
        <v>75</v>
      </c>
      <c r="K417">
        <v>2350</v>
      </c>
      <c r="L417">
        <f t="shared" si="86"/>
        <v>2.3500000000000001E-3</v>
      </c>
      <c r="M417">
        <f t="shared" si="91"/>
        <v>255.40133728343011</v>
      </c>
      <c r="N417">
        <f t="shared" si="87"/>
        <v>3.4053511637790681</v>
      </c>
    </row>
    <row r="418" spans="1:14" hidden="1" x14ac:dyDescent="0.45">
      <c r="A418" t="s">
        <v>34</v>
      </c>
      <c r="B418" t="s">
        <v>27</v>
      </c>
      <c r="C418" t="s">
        <v>148</v>
      </c>
      <c r="D418" t="s">
        <v>14</v>
      </c>
      <c r="E418" t="s">
        <v>40</v>
      </c>
      <c r="F418">
        <v>24</v>
      </c>
      <c r="G418" t="s">
        <v>12</v>
      </c>
      <c r="H418">
        <v>4.7076938848405435E-3</v>
      </c>
      <c r="I418">
        <v>30</v>
      </c>
      <c r="J418">
        <f t="shared" ref="J418:J421" si="92">(4/3)*PI()*(6.5^3)*0.000000001*22000</f>
        <v>2.5307623219768174E-2</v>
      </c>
      <c r="K418">
        <v>2350</v>
      </c>
      <c r="L418">
        <f t="shared" si="86"/>
        <v>2.3500000000000001E-3</v>
      </c>
      <c r="M418">
        <f t="shared" si="91"/>
        <v>0.11063080629375277</v>
      </c>
      <c r="N418">
        <f t="shared" si="87"/>
        <v>4.3714419696013707</v>
      </c>
    </row>
    <row r="419" spans="1:14" hidden="1" x14ac:dyDescent="0.45">
      <c r="A419" t="s">
        <v>34</v>
      </c>
      <c r="B419" t="s">
        <v>27</v>
      </c>
      <c r="C419" t="s">
        <v>148</v>
      </c>
      <c r="D419" t="s">
        <v>14</v>
      </c>
      <c r="E419" t="s">
        <v>40</v>
      </c>
      <c r="F419">
        <v>24</v>
      </c>
      <c r="G419" t="s">
        <v>12</v>
      </c>
      <c r="H419">
        <v>4.8358393088216278E-3</v>
      </c>
      <c r="I419">
        <v>30</v>
      </c>
      <c r="J419">
        <f t="shared" si="92"/>
        <v>2.5307623219768174E-2</v>
      </c>
      <c r="K419">
        <v>2350</v>
      </c>
      <c r="L419">
        <f t="shared" si="86"/>
        <v>2.3500000000000001E-3</v>
      </c>
      <c r="M419">
        <f t="shared" si="91"/>
        <v>0.11364222375730826</v>
      </c>
      <c r="N419">
        <f t="shared" si="87"/>
        <v>4.4904344738521544</v>
      </c>
    </row>
    <row r="420" spans="1:14" hidden="1" x14ac:dyDescent="0.45">
      <c r="A420" t="s">
        <v>34</v>
      </c>
      <c r="B420" t="s">
        <v>27</v>
      </c>
      <c r="C420" t="s">
        <v>148</v>
      </c>
      <c r="D420" t="s">
        <v>14</v>
      </c>
      <c r="E420" t="s">
        <v>40</v>
      </c>
      <c r="F420">
        <v>24</v>
      </c>
      <c r="G420" t="s">
        <v>12</v>
      </c>
      <c r="H420">
        <v>3.2783595501398519E-3</v>
      </c>
      <c r="I420">
        <v>30</v>
      </c>
      <c r="J420">
        <f t="shared" si="92"/>
        <v>2.5307623219768174E-2</v>
      </c>
      <c r="K420">
        <v>2350</v>
      </c>
      <c r="L420">
        <f t="shared" si="86"/>
        <v>2.3500000000000001E-3</v>
      </c>
      <c r="M420">
        <f t="shared" si="91"/>
        <v>7.7041449428286515E-2</v>
      </c>
      <c r="N420">
        <f t="shared" si="87"/>
        <v>3.0441993212585943</v>
      </c>
    </row>
    <row r="421" spans="1:14" hidden="1" x14ac:dyDescent="0.45">
      <c r="A421" t="s">
        <v>34</v>
      </c>
      <c r="B421" t="s">
        <v>27</v>
      </c>
      <c r="C421" t="s">
        <v>148</v>
      </c>
      <c r="D421" t="s">
        <v>14</v>
      </c>
      <c r="E421" t="s">
        <v>40</v>
      </c>
      <c r="F421">
        <v>24</v>
      </c>
      <c r="G421" t="s">
        <v>12</v>
      </c>
      <c r="H421">
        <v>1.7704261540027258E-3</v>
      </c>
      <c r="I421">
        <v>30</v>
      </c>
      <c r="J421">
        <f t="shared" si="92"/>
        <v>2.5307623219768174E-2</v>
      </c>
      <c r="K421">
        <v>2350</v>
      </c>
      <c r="L421">
        <f t="shared" si="86"/>
        <v>2.3500000000000001E-3</v>
      </c>
      <c r="M421">
        <f t="shared" si="91"/>
        <v>4.1605014619064053E-2</v>
      </c>
      <c r="N421">
        <f t="shared" si="87"/>
        <v>1.6439716309102363</v>
      </c>
    </row>
    <row r="422" spans="1:14" hidden="1" x14ac:dyDescent="0.45">
      <c r="A422" t="s">
        <v>34</v>
      </c>
      <c r="B422" t="s">
        <v>8</v>
      </c>
      <c r="C422" t="s">
        <v>145</v>
      </c>
      <c r="D422" t="s">
        <v>14</v>
      </c>
      <c r="E422" t="s">
        <v>39</v>
      </c>
      <c r="F422">
        <v>24</v>
      </c>
      <c r="G422" t="s">
        <v>35</v>
      </c>
      <c r="H422">
        <v>55.078972257164423</v>
      </c>
      <c r="I422">
        <v>75</v>
      </c>
      <c r="J422">
        <f t="shared" si="85"/>
        <v>75</v>
      </c>
      <c r="K422">
        <v>375</v>
      </c>
      <c r="L422">
        <f t="shared" si="86"/>
        <v>3.7500000000000001E-4</v>
      </c>
      <c r="M422">
        <f t="shared" ref="M422:M433" si="93">H422*375/100</f>
        <v>206.54614596436659</v>
      </c>
      <c r="N422">
        <f t="shared" si="87"/>
        <v>2.7539486128582213</v>
      </c>
    </row>
    <row r="423" spans="1:14" hidden="1" x14ac:dyDescent="0.45">
      <c r="A423" t="s">
        <v>34</v>
      </c>
      <c r="B423" t="s">
        <v>8</v>
      </c>
      <c r="C423" t="s">
        <v>145</v>
      </c>
      <c r="D423" t="s">
        <v>14</v>
      </c>
      <c r="E423" t="s">
        <v>39</v>
      </c>
      <c r="F423">
        <v>24</v>
      </c>
      <c r="G423" t="s">
        <v>35</v>
      </c>
      <c r="H423">
        <v>54.39555016596168</v>
      </c>
      <c r="I423">
        <v>75</v>
      </c>
      <c r="J423">
        <f t="shared" si="85"/>
        <v>75</v>
      </c>
      <c r="K423">
        <v>375</v>
      </c>
      <c r="L423">
        <f t="shared" si="86"/>
        <v>3.7500000000000001E-4</v>
      </c>
      <c r="M423">
        <f t="shared" si="93"/>
        <v>203.98331312235629</v>
      </c>
      <c r="N423">
        <f t="shared" si="87"/>
        <v>2.7197775082980837</v>
      </c>
    </row>
    <row r="424" spans="1:14" hidden="1" x14ac:dyDescent="0.45">
      <c r="A424" t="s">
        <v>34</v>
      </c>
      <c r="B424" t="s">
        <v>8</v>
      </c>
      <c r="C424" t="s">
        <v>145</v>
      </c>
      <c r="D424" t="s">
        <v>14</v>
      </c>
      <c r="E424" t="s">
        <v>39</v>
      </c>
      <c r="F424">
        <v>24</v>
      </c>
      <c r="G424" t="s">
        <v>35</v>
      </c>
      <c r="H424">
        <v>48.926399784323038</v>
      </c>
      <c r="I424">
        <v>75</v>
      </c>
      <c r="J424">
        <f t="shared" si="85"/>
        <v>75</v>
      </c>
      <c r="K424">
        <v>375</v>
      </c>
      <c r="L424">
        <f t="shared" si="86"/>
        <v>3.7500000000000001E-4</v>
      </c>
      <c r="M424">
        <f t="shared" si="93"/>
        <v>183.47399919121142</v>
      </c>
      <c r="N424">
        <f t="shared" si="87"/>
        <v>2.4463199892161525</v>
      </c>
    </row>
    <row r="425" spans="1:14" hidden="1" x14ac:dyDescent="0.45">
      <c r="A425" t="s">
        <v>34</v>
      </c>
      <c r="B425" t="s">
        <v>8</v>
      </c>
      <c r="C425" t="s">
        <v>145</v>
      </c>
      <c r="D425" t="s">
        <v>14</v>
      </c>
      <c r="E425" t="s">
        <v>39</v>
      </c>
      <c r="F425">
        <v>24</v>
      </c>
      <c r="G425" t="s">
        <v>35</v>
      </c>
      <c r="H425">
        <v>51.877689028571716</v>
      </c>
      <c r="I425">
        <v>75</v>
      </c>
      <c r="J425">
        <f t="shared" si="85"/>
        <v>75</v>
      </c>
      <c r="K425">
        <v>375</v>
      </c>
      <c r="L425">
        <f t="shared" si="86"/>
        <v>3.7500000000000001E-4</v>
      </c>
      <c r="M425">
        <f t="shared" si="93"/>
        <v>194.54133385714394</v>
      </c>
      <c r="N425">
        <f t="shared" si="87"/>
        <v>2.5938844514285857</v>
      </c>
    </row>
    <row r="426" spans="1:14" hidden="1" x14ac:dyDescent="0.45">
      <c r="A426" t="s">
        <v>34</v>
      </c>
      <c r="B426" t="s">
        <v>8</v>
      </c>
      <c r="C426" t="s">
        <v>145</v>
      </c>
      <c r="D426" t="s">
        <v>14</v>
      </c>
      <c r="E426" t="s">
        <v>39</v>
      </c>
      <c r="F426">
        <v>24</v>
      </c>
      <c r="G426" t="s">
        <v>36</v>
      </c>
      <c r="H426">
        <v>44.37882542438544</v>
      </c>
      <c r="I426">
        <v>235</v>
      </c>
      <c r="J426">
        <f t="shared" si="85"/>
        <v>235</v>
      </c>
      <c r="K426">
        <v>375</v>
      </c>
      <c r="L426">
        <f t="shared" si="86"/>
        <v>3.7500000000000001E-4</v>
      </c>
      <c r="M426">
        <f t="shared" si="93"/>
        <v>166.42059534144539</v>
      </c>
      <c r="N426">
        <f t="shared" si="87"/>
        <v>0.7081727461338102</v>
      </c>
    </row>
    <row r="427" spans="1:14" hidden="1" x14ac:dyDescent="0.45">
      <c r="A427" t="s">
        <v>34</v>
      </c>
      <c r="B427" t="s">
        <v>8</v>
      </c>
      <c r="C427" t="s">
        <v>145</v>
      </c>
      <c r="D427" t="s">
        <v>14</v>
      </c>
      <c r="E427" t="s">
        <v>39</v>
      </c>
      <c r="F427">
        <v>24</v>
      </c>
      <c r="G427" t="s">
        <v>36</v>
      </c>
      <c r="H427">
        <v>43.90259038766515</v>
      </c>
      <c r="I427">
        <v>235</v>
      </c>
      <c r="J427">
        <f t="shared" si="85"/>
        <v>235</v>
      </c>
      <c r="K427">
        <v>375</v>
      </c>
      <c r="L427">
        <f t="shared" si="86"/>
        <v>3.7500000000000001E-4</v>
      </c>
      <c r="M427">
        <f t="shared" si="93"/>
        <v>164.63471395374432</v>
      </c>
      <c r="N427">
        <f t="shared" si="87"/>
        <v>0.70057325086699718</v>
      </c>
    </row>
    <row r="428" spans="1:14" hidden="1" x14ac:dyDescent="0.45">
      <c r="A428" t="s">
        <v>34</v>
      </c>
      <c r="B428" t="s">
        <v>8</v>
      </c>
      <c r="C428" t="s">
        <v>145</v>
      </c>
      <c r="D428" t="s">
        <v>14</v>
      </c>
      <c r="E428" t="s">
        <v>39</v>
      </c>
      <c r="F428">
        <v>24</v>
      </c>
      <c r="G428" t="s">
        <v>36</v>
      </c>
      <c r="H428">
        <v>63.705865442279574</v>
      </c>
      <c r="I428">
        <v>235</v>
      </c>
      <c r="J428">
        <f t="shared" si="85"/>
        <v>235</v>
      </c>
      <c r="K428">
        <v>375</v>
      </c>
      <c r="L428">
        <f t="shared" si="86"/>
        <v>3.7500000000000001E-4</v>
      </c>
      <c r="M428">
        <f t="shared" si="93"/>
        <v>238.89699540854838</v>
      </c>
      <c r="N428">
        <f t="shared" si="87"/>
        <v>1.0165829591853122</v>
      </c>
    </row>
    <row r="429" spans="1:14" hidden="1" x14ac:dyDescent="0.45">
      <c r="A429" t="s">
        <v>34</v>
      </c>
      <c r="B429" t="s">
        <v>8</v>
      </c>
      <c r="C429" t="s">
        <v>145</v>
      </c>
      <c r="D429" t="s">
        <v>14</v>
      </c>
      <c r="E429" t="s">
        <v>39</v>
      </c>
      <c r="F429">
        <v>24</v>
      </c>
      <c r="G429" t="s">
        <v>36</v>
      </c>
      <c r="H429">
        <v>37.531620288096462</v>
      </c>
      <c r="I429">
        <v>235</v>
      </c>
      <c r="J429">
        <f t="shared" si="85"/>
        <v>235</v>
      </c>
      <c r="K429">
        <v>375</v>
      </c>
      <c r="L429">
        <f t="shared" si="86"/>
        <v>3.7500000000000001E-4</v>
      </c>
      <c r="M429">
        <f t="shared" si="93"/>
        <v>140.74357608036172</v>
      </c>
      <c r="N429">
        <f t="shared" si="87"/>
        <v>0.59890883438451792</v>
      </c>
    </row>
    <row r="430" spans="1:14" hidden="1" x14ac:dyDescent="0.45">
      <c r="A430" t="s">
        <v>34</v>
      </c>
      <c r="B430" t="s">
        <v>8</v>
      </c>
      <c r="C430" t="s">
        <v>145</v>
      </c>
      <c r="D430" t="s">
        <v>14</v>
      </c>
      <c r="E430" t="s">
        <v>39</v>
      </c>
      <c r="F430">
        <v>24</v>
      </c>
      <c r="G430" t="s">
        <v>12</v>
      </c>
      <c r="H430">
        <v>8.5059684633195479E-2</v>
      </c>
      <c r="I430">
        <v>30</v>
      </c>
      <c r="J430">
        <f t="shared" ref="J430:J433" si="94">(4/3)*PI()*(6.5^3)*0.000000001*22000</f>
        <v>2.5307623219768174E-2</v>
      </c>
      <c r="K430">
        <v>375</v>
      </c>
      <c r="L430">
        <f t="shared" si="86"/>
        <v>3.7500000000000001E-4</v>
      </c>
      <c r="M430">
        <f t="shared" si="93"/>
        <v>0.31897381737448305</v>
      </c>
      <c r="N430">
        <f t="shared" si="87"/>
        <v>12.603863057567875</v>
      </c>
    </row>
    <row r="431" spans="1:14" hidden="1" x14ac:dyDescent="0.45">
      <c r="A431" t="s">
        <v>34</v>
      </c>
      <c r="B431" t="s">
        <v>8</v>
      </c>
      <c r="C431" t="s">
        <v>145</v>
      </c>
      <c r="D431" t="s">
        <v>14</v>
      </c>
      <c r="E431" t="s">
        <v>39</v>
      </c>
      <c r="F431">
        <v>24</v>
      </c>
      <c r="G431" t="s">
        <v>12</v>
      </c>
      <c r="H431">
        <v>7.2023958838480881E-2</v>
      </c>
      <c r="I431">
        <v>30</v>
      </c>
      <c r="J431">
        <f t="shared" si="94"/>
        <v>2.5307623219768174E-2</v>
      </c>
      <c r="K431">
        <v>375</v>
      </c>
      <c r="L431">
        <f t="shared" si="86"/>
        <v>3.7500000000000001E-4</v>
      </c>
      <c r="M431">
        <f t="shared" si="93"/>
        <v>0.27008984564430333</v>
      </c>
      <c r="N431">
        <f t="shared" si="87"/>
        <v>10.672272275388231</v>
      </c>
    </row>
    <row r="432" spans="1:14" hidden="1" x14ac:dyDescent="0.45">
      <c r="A432" t="s">
        <v>34</v>
      </c>
      <c r="B432" t="s">
        <v>8</v>
      </c>
      <c r="C432" t="s">
        <v>145</v>
      </c>
      <c r="D432" t="s">
        <v>14</v>
      </c>
      <c r="E432" t="s">
        <v>39</v>
      </c>
      <c r="F432">
        <v>24</v>
      </c>
      <c r="G432" t="s">
        <v>12</v>
      </c>
      <c r="H432">
        <v>2.3257431007861252E-2</v>
      </c>
      <c r="I432">
        <v>30</v>
      </c>
      <c r="J432">
        <f t="shared" si="94"/>
        <v>2.5307623219768174E-2</v>
      </c>
      <c r="K432">
        <v>375</v>
      </c>
      <c r="L432">
        <f t="shared" si="86"/>
        <v>3.7500000000000001E-4</v>
      </c>
      <c r="M432">
        <f t="shared" si="93"/>
        <v>8.7215366279479692E-2</v>
      </c>
      <c r="N432">
        <f t="shared" si="87"/>
        <v>3.4462092912523854</v>
      </c>
    </row>
    <row r="433" spans="1:14" hidden="1" x14ac:dyDescent="0.45">
      <c r="A433" t="s">
        <v>34</v>
      </c>
      <c r="B433" t="s">
        <v>8</v>
      </c>
      <c r="C433" t="s">
        <v>145</v>
      </c>
      <c r="D433" t="s">
        <v>14</v>
      </c>
      <c r="E433" t="s">
        <v>39</v>
      </c>
      <c r="F433">
        <v>24</v>
      </c>
      <c r="G433" t="s">
        <v>12</v>
      </c>
      <c r="H433">
        <v>2.2146147073015699E-2</v>
      </c>
      <c r="I433">
        <v>30</v>
      </c>
      <c r="J433">
        <f t="shared" si="94"/>
        <v>2.5307623219768174E-2</v>
      </c>
      <c r="K433">
        <v>375</v>
      </c>
      <c r="L433">
        <f t="shared" si="86"/>
        <v>3.7500000000000001E-4</v>
      </c>
      <c r="M433">
        <f t="shared" si="93"/>
        <v>8.3048051523808869E-2</v>
      </c>
      <c r="N433">
        <f t="shared" si="87"/>
        <v>3.2815429091317734</v>
      </c>
    </row>
    <row r="434" spans="1:14" x14ac:dyDescent="0.45">
      <c r="A434" t="s">
        <v>34</v>
      </c>
      <c r="B434" t="s">
        <v>8</v>
      </c>
      <c r="C434" t="s">
        <v>145</v>
      </c>
      <c r="D434" t="s">
        <v>14</v>
      </c>
      <c r="E434" t="s">
        <v>40</v>
      </c>
      <c r="F434">
        <v>24</v>
      </c>
      <c r="G434" t="s">
        <v>36</v>
      </c>
      <c r="H434">
        <v>85.494969358172028</v>
      </c>
      <c r="I434">
        <v>235</v>
      </c>
      <c r="J434">
        <f t="shared" si="85"/>
        <v>235</v>
      </c>
      <c r="K434">
        <v>1175</v>
      </c>
      <c r="L434">
        <f t="shared" si="86"/>
        <v>1.175E-3</v>
      </c>
      <c r="M434">
        <f t="shared" ref="M434:M445" si="95">H434*1175/100</f>
        <v>1004.5658899585213</v>
      </c>
      <c r="N434">
        <f t="shared" si="87"/>
        <v>4.2747484679086014</v>
      </c>
    </row>
    <row r="435" spans="1:14" x14ac:dyDescent="0.45">
      <c r="A435" t="s">
        <v>34</v>
      </c>
      <c r="B435" t="s">
        <v>8</v>
      </c>
      <c r="C435" t="s">
        <v>145</v>
      </c>
      <c r="D435" t="s">
        <v>14</v>
      </c>
      <c r="E435" t="s">
        <v>40</v>
      </c>
      <c r="F435">
        <v>24</v>
      </c>
      <c r="G435" t="s">
        <v>36</v>
      </c>
      <c r="H435">
        <v>81.637774233224391</v>
      </c>
      <c r="I435">
        <v>235</v>
      </c>
      <c r="J435">
        <f t="shared" si="85"/>
        <v>235</v>
      </c>
      <c r="K435">
        <v>1175</v>
      </c>
      <c r="L435">
        <f t="shared" si="86"/>
        <v>1.175E-3</v>
      </c>
      <c r="M435">
        <f t="shared" si="95"/>
        <v>959.24384724038657</v>
      </c>
      <c r="N435">
        <f t="shared" si="87"/>
        <v>4.081888711661219</v>
      </c>
    </row>
    <row r="436" spans="1:14" x14ac:dyDescent="0.45">
      <c r="A436" t="s">
        <v>34</v>
      </c>
      <c r="B436" t="s">
        <v>8</v>
      </c>
      <c r="C436" t="s">
        <v>145</v>
      </c>
      <c r="D436" t="s">
        <v>14</v>
      </c>
      <c r="E436" t="s">
        <v>40</v>
      </c>
      <c r="F436">
        <v>24</v>
      </c>
      <c r="G436" t="s">
        <v>36</v>
      </c>
      <c r="H436">
        <v>81.37569468651688</v>
      </c>
      <c r="I436">
        <v>235</v>
      </c>
      <c r="J436">
        <f t="shared" si="85"/>
        <v>235</v>
      </c>
      <c r="K436">
        <v>1175</v>
      </c>
      <c r="L436">
        <f t="shared" si="86"/>
        <v>1.175E-3</v>
      </c>
      <c r="M436">
        <f t="shared" si="95"/>
        <v>956.16441256657333</v>
      </c>
      <c r="N436">
        <f t="shared" si="87"/>
        <v>4.0687847343258436</v>
      </c>
    </row>
    <row r="437" spans="1:14" x14ac:dyDescent="0.45">
      <c r="A437" t="s">
        <v>34</v>
      </c>
      <c r="B437" t="s">
        <v>8</v>
      </c>
      <c r="C437" t="s">
        <v>145</v>
      </c>
      <c r="D437" t="s">
        <v>14</v>
      </c>
      <c r="E437" t="s">
        <v>40</v>
      </c>
      <c r="F437">
        <v>24</v>
      </c>
      <c r="G437" t="s">
        <v>36</v>
      </c>
      <c r="H437">
        <v>79.731443666675347</v>
      </c>
      <c r="I437">
        <v>235</v>
      </c>
      <c r="J437">
        <f t="shared" si="85"/>
        <v>235</v>
      </c>
      <c r="K437">
        <v>1175</v>
      </c>
      <c r="L437">
        <f t="shared" si="86"/>
        <v>1.175E-3</v>
      </c>
      <c r="M437">
        <f t="shared" si="95"/>
        <v>936.84446308343524</v>
      </c>
      <c r="N437">
        <f t="shared" si="87"/>
        <v>3.9865721833337671</v>
      </c>
    </row>
    <row r="438" spans="1:14" hidden="1" x14ac:dyDescent="0.45">
      <c r="A438" t="s">
        <v>34</v>
      </c>
      <c r="B438" t="s">
        <v>8</v>
      </c>
      <c r="C438" t="s">
        <v>145</v>
      </c>
      <c r="D438" t="s">
        <v>14</v>
      </c>
      <c r="E438" t="s">
        <v>40</v>
      </c>
      <c r="F438">
        <v>24</v>
      </c>
      <c r="G438" t="s">
        <v>35</v>
      </c>
      <c r="H438">
        <v>14.442386718985178</v>
      </c>
      <c r="I438">
        <v>75</v>
      </c>
      <c r="J438">
        <f t="shared" si="85"/>
        <v>75</v>
      </c>
      <c r="K438">
        <v>1175</v>
      </c>
      <c r="L438">
        <f t="shared" si="86"/>
        <v>1.175E-3</v>
      </c>
      <c r="M438">
        <f t="shared" si="95"/>
        <v>169.69804394807582</v>
      </c>
      <c r="N438">
        <f t="shared" si="87"/>
        <v>2.2626405859743444</v>
      </c>
    </row>
    <row r="439" spans="1:14" hidden="1" x14ac:dyDescent="0.45">
      <c r="A439" t="s">
        <v>34</v>
      </c>
      <c r="B439" t="s">
        <v>8</v>
      </c>
      <c r="C439" t="s">
        <v>145</v>
      </c>
      <c r="D439" t="s">
        <v>14</v>
      </c>
      <c r="E439" t="s">
        <v>40</v>
      </c>
      <c r="F439">
        <v>24</v>
      </c>
      <c r="G439" t="s">
        <v>35</v>
      </c>
      <c r="H439">
        <v>12.744589103342699</v>
      </c>
      <c r="I439">
        <v>75</v>
      </c>
      <c r="J439">
        <f t="shared" si="85"/>
        <v>75</v>
      </c>
      <c r="K439">
        <v>1175</v>
      </c>
      <c r="L439">
        <f t="shared" si="86"/>
        <v>1.175E-3</v>
      </c>
      <c r="M439">
        <f t="shared" si="95"/>
        <v>149.74892196427672</v>
      </c>
      <c r="N439">
        <f t="shared" si="87"/>
        <v>1.9966522928570229</v>
      </c>
    </row>
    <row r="440" spans="1:14" hidden="1" x14ac:dyDescent="0.45">
      <c r="A440" t="s">
        <v>34</v>
      </c>
      <c r="B440" t="s">
        <v>8</v>
      </c>
      <c r="C440" t="s">
        <v>145</v>
      </c>
      <c r="D440" t="s">
        <v>14</v>
      </c>
      <c r="E440" t="s">
        <v>40</v>
      </c>
      <c r="F440">
        <v>24</v>
      </c>
      <c r="G440" t="s">
        <v>35</v>
      </c>
      <c r="H440">
        <v>12.84393210434043</v>
      </c>
      <c r="I440">
        <v>75</v>
      </c>
      <c r="J440">
        <f t="shared" si="85"/>
        <v>75</v>
      </c>
      <c r="K440">
        <v>1175</v>
      </c>
      <c r="L440">
        <f t="shared" si="86"/>
        <v>1.175E-3</v>
      </c>
      <c r="M440">
        <f t="shared" si="95"/>
        <v>150.91620222600005</v>
      </c>
      <c r="N440">
        <f t="shared" si="87"/>
        <v>2.0122160296800007</v>
      </c>
    </row>
    <row r="441" spans="1:14" hidden="1" x14ac:dyDescent="0.45">
      <c r="A441" t="s">
        <v>34</v>
      </c>
      <c r="B441" t="s">
        <v>8</v>
      </c>
      <c r="C441" t="s">
        <v>145</v>
      </c>
      <c r="D441" t="s">
        <v>14</v>
      </c>
      <c r="E441" t="s">
        <v>40</v>
      </c>
      <c r="F441">
        <v>24</v>
      </c>
      <c r="G441" t="s">
        <v>35</v>
      </c>
      <c r="H441">
        <v>31.076276340198611</v>
      </c>
      <c r="I441">
        <v>75</v>
      </c>
      <c r="J441">
        <f t="shared" si="85"/>
        <v>75</v>
      </c>
      <c r="K441">
        <v>1175</v>
      </c>
      <c r="L441">
        <f t="shared" si="86"/>
        <v>1.175E-3</v>
      </c>
      <c r="M441">
        <f t="shared" si="95"/>
        <v>365.14624699733366</v>
      </c>
      <c r="N441">
        <f t="shared" si="87"/>
        <v>4.8686166266311153</v>
      </c>
    </row>
    <row r="442" spans="1:14" hidden="1" x14ac:dyDescent="0.45">
      <c r="A442" t="s">
        <v>34</v>
      </c>
      <c r="B442" t="s">
        <v>8</v>
      </c>
      <c r="C442" t="s">
        <v>145</v>
      </c>
      <c r="D442" t="s">
        <v>14</v>
      </c>
      <c r="E442" t="s">
        <v>40</v>
      </c>
      <c r="F442">
        <v>24</v>
      </c>
      <c r="G442" t="s">
        <v>12</v>
      </c>
      <c r="H442">
        <v>0.20198972931771628</v>
      </c>
      <c r="I442">
        <v>30</v>
      </c>
      <c r="J442">
        <f t="shared" ref="J442:J445" si="96">(4/3)*PI()*(6.5^3)*0.000000001*22000</f>
        <v>2.5307623219768174E-2</v>
      </c>
      <c r="K442">
        <v>1175</v>
      </c>
      <c r="L442">
        <f t="shared" si="86"/>
        <v>1.175E-3</v>
      </c>
      <c r="M442">
        <f t="shared" si="95"/>
        <v>2.3733793194831661</v>
      </c>
      <c r="N442">
        <f t="shared" si="87"/>
        <v>93.781201769642394</v>
      </c>
    </row>
    <row r="443" spans="1:14" hidden="1" x14ac:dyDescent="0.45">
      <c r="A443" t="s">
        <v>34</v>
      </c>
      <c r="B443" t="s">
        <v>8</v>
      </c>
      <c r="C443" t="s">
        <v>145</v>
      </c>
      <c r="D443" t="s">
        <v>14</v>
      </c>
      <c r="E443" t="s">
        <v>40</v>
      </c>
      <c r="F443">
        <v>24</v>
      </c>
      <c r="G443" t="s">
        <v>12</v>
      </c>
      <c r="H443">
        <v>0.20920666695277013</v>
      </c>
      <c r="I443">
        <v>30</v>
      </c>
      <c r="J443">
        <f t="shared" si="96"/>
        <v>2.5307623219768174E-2</v>
      </c>
      <c r="K443">
        <v>1175</v>
      </c>
      <c r="L443">
        <f t="shared" si="86"/>
        <v>1.175E-3</v>
      </c>
      <c r="M443">
        <f t="shared" si="95"/>
        <v>2.4581783366950489</v>
      </c>
      <c r="N443">
        <f t="shared" si="87"/>
        <v>97.131931961707409</v>
      </c>
    </row>
    <row r="444" spans="1:14" hidden="1" x14ac:dyDescent="0.45">
      <c r="A444" t="s">
        <v>34</v>
      </c>
      <c r="B444" t="s">
        <v>8</v>
      </c>
      <c r="C444" t="s">
        <v>145</v>
      </c>
      <c r="D444" t="s">
        <v>14</v>
      </c>
      <c r="E444" t="s">
        <v>40</v>
      </c>
      <c r="F444">
        <v>24</v>
      </c>
      <c r="G444" t="s">
        <v>12</v>
      </c>
      <c r="H444">
        <v>0.15724943555998386</v>
      </c>
      <c r="I444">
        <v>30</v>
      </c>
      <c r="J444">
        <f t="shared" si="96"/>
        <v>2.5307623219768174E-2</v>
      </c>
      <c r="K444">
        <v>1175</v>
      </c>
      <c r="L444">
        <f t="shared" si="86"/>
        <v>1.175E-3</v>
      </c>
      <c r="M444">
        <f t="shared" si="95"/>
        <v>1.8476808678298104</v>
      </c>
      <c r="N444">
        <f t="shared" si="87"/>
        <v>73.008865818207639</v>
      </c>
    </row>
    <row r="445" spans="1:14" hidden="1" x14ac:dyDescent="0.45">
      <c r="A445" t="s">
        <v>34</v>
      </c>
      <c r="B445" t="s">
        <v>8</v>
      </c>
      <c r="C445" t="s">
        <v>145</v>
      </c>
      <c r="D445" t="s">
        <v>14</v>
      </c>
      <c r="E445" t="s">
        <v>40</v>
      </c>
      <c r="F445">
        <v>24</v>
      </c>
      <c r="G445" t="s">
        <v>12</v>
      </c>
      <c r="H445">
        <v>8.4487956713910004E-2</v>
      </c>
      <c r="I445">
        <v>30</v>
      </c>
      <c r="J445">
        <f t="shared" si="96"/>
        <v>2.5307623219768174E-2</v>
      </c>
      <c r="K445">
        <v>1175</v>
      </c>
      <c r="L445">
        <f t="shared" si="86"/>
        <v>1.175E-3</v>
      </c>
      <c r="M445">
        <f t="shared" si="95"/>
        <v>0.99273349138844258</v>
      </c>
      <c r="N445">
        <f t="shared" si="87"/>
        <v>39.226658417018122</v>
      </c>
    </row>
    <row r="446" spans="1:14" hidden="1" x14ac:dyDescent="0.45">
      <c r="A446" t="s">
        <v>34</v>
      </c>
      <c r="B446" t="s">
        <v>18</v>
      </c>
      <c r="C446" t="s">
        <v>145</v>
      </c>
      <c r="D446" t="s">
        <v>14</v>
      </c>
      <c r="E446" t="s">
        <v>39</v>
      </c>
      <c r="F446">
        <v>24</v>
      </c>
      <c r="G446" t="s">
        <v>35</v>
      </c>
      <c r="H446">
        <v>58.536135432213918</v>
      </c>
      <c r="I446">
        <v>75</v>
      </c>
      <c r="J446">
        <f t="shared" si="85"/>
        <v>75</v>
      </c>
      <c r="K446">
        <v>375</v>
      </c>
      <c r="L446">
        <f t="shared" si="86"/>
        <v>3.7500000000000001E-4</v>
      </c>
      <c r="M446">
        <f t="shared" ref="M446:M457" si="97">H446*375/100</f>
        <v>219.51050787080217</v>
      </c>
      <c r="N446">
        <f t="shared" si="87"/>
        <v>2.9268067716106958</v>
      </c>
    </row>
    <row r="447" spans="1:14" hidden="1" x14ac:dyDescent="0.45">
      <c r="A447" t="s">
        <v>34</v>
      </c>
      <c r="B447" t="s">
        <v>18</v>
      </c>
      <c r="C447" t="s">
        <v>145</v>
      </c>
      <c r="D447" t="s">
        <v>14</v>
      </c>
      <c r="E447" t="s">
        <v>39</v>
      </c>
      <c r="F447">
        <v>24</v>
      </c>
      <c r="G447" t="s">
        <v>35</v>
      </c>
      <c r="H447">
        <v>135.19042665833635</v>
      </c>
      <c r="I447">
        <v>75</v>
      </c>
      <c r="J447">
        <f t="shared" si="85"/>
        <v>75</v>
      </c>
      <c r="K447">
        <v>375</v>
      </c>
      <c r="L447">
        <f t="shared" si="86"/>
        <v>3.7500000000000001E-4</v>
      </c>
      <c r="M447">
        <f t="shared" si="97"/>
        <v>506.96409996876127</v>
      </c>
      <c r="N447">
        <f t="shared" si="87"/>
        <v>6.7595213329168171</v>
      </c>
    </row>
    <row r="448" spans="1:14" hidden="1" x14ac:dyDescent="0.45">
      <c r="A448" t="s">
        <v>34</v>
      </c>
      <c r="B448" t="s">
        <v>18</v>
      </c>
      <c r="C448" t="s">
        <v>145</v>
      </c>
      <c r="D448" t="s">
        <v>14</v>
      </c>
      <c r="E448" t="s">
        <v>39</v>
      </c>
      <c r="F448">
        <v>24</v>
      </c>
      <c r="G448" t="s">
        <v>35</v>
      </c>
      <c r="H448">
        <v>61.031351693119561</v>
      </c>
      <c r="I448">
        <v>75</v>
      </c>
      <c r="J448">
        <f t="shared" si="85"/>
        <v>75</v>
      </c>
      <c r="K448">
        <v>375</v>
      </c>
      <c r="L448">
        <f t="shared" si="86"/>
        <v>3.7500000000000001E-4</v>
      </c>
      <c r="M448">
        <f t="shared" si="97"/>
        <v>228.86756884919836</v>
      </c>
      <c r="N448">
        <f t="shared" si="87"/>
        <v>3.0515675846559782</v>
      </c>
    </row>
    <row r="449" spans="1:14" hidden="1" x14ac:dyDescent="0.45">
      <c r="A449" t="s">
        <v>34</v>
      </c>
      <c r="B449" t="s">
        <v>18</v>
      </c>
      <c r="C449" t="s">
        <v>145</v>
      </c>
      <c r="D449" t="s">
        <v>14</v>
      </c>
      <c r="E449" t="s">
        <v>39</v>
      </c>
      <c r="F449">
        <v>24</v>
      </c>
      <c r="G449" t="s">
        <v>35</v>
      </c>
      <c r="H449">
        <v>104.92269233417606</v>
      </c>
      <c r="I449">
        <v>75</v>
      </c>
      <c r="J449">
        <f t="shared" si="85"/>
        <v>75</v>
      </c>
      <c r="K449">
        <v>375</v>
      </c>
      <c r="L449">
        <f t="shared" si="86"/>
        <v>3.7500000000000001E-4</v>
      </c>
      <c r="M449">
        <f t="shared" si="97"/>
        <v>393.4600962531602</v>
      </c>
      <c r="N449">
        <f t="shared" si="87"/>
        <v>5.2461346167088028</v>
      </c>
    </row>
    <row r="450" spans="1:14" hidden="1" x14ac:dyDescent="0.45">
      <c r="A450" t="s">
        <v>34</v>
      </c>
      <c r="B450" t="s">
        <v>18</v>
      </c>
      <c r="C450" t="s">
        <v>145</v>
      </c>
      <c r="D450" t="s">
        <v>14</v>
      </c>
      <c r="E450" t="s">
        <v>39</v>
      </c>
      <c r="F450">
        <v>24</v>
      </c>
      <c r="G450" t="s">
        <v>36</v>
      </c>
      <c r="H450">
        <v>9.0909197038379528</v>
      </c>
      <c r="I450">
        <v>235</v>
      </c>
      <c r="J450">
        <f t="shared" si="85"/>
        <v>235</v>
      </c>
      <c r="K450">
        <v>375</v>
      </c>
      <c r="L450">
        <f t="shared" si="86"/>
        <v>3.7500000000000001E-4</v>
      </c>
      <c r="M450">
        <f t="shared" si="97"/>
        <v>34.090948889392322</v>
      </c>
      <c r="N450">
        <f t="shared" si="87"/>
        <v>0.14506786761443541</v>
      </c>
    </row>
    <row r="451" spans="1:14" hidden="1" x14ac:dyDescent="0.45">
      <c r="A451" t="s">
        <v>34</v>
      </c>
      <c r="B451" t="s">
        <v>18</v>
      </c>
      <c r="C451" t="s">
        <v>145</v>
      </c>
      <c r="D451" t="s">
        <v>14</v>
      </c>
      <c r="E451" t="s">
        <v>39</v>
      </c>
      <c r="F451">
        <v>24</v>
      </c>
      <c r="G451" t="s">
        <v>36</v>
      </c>
      <c r="H451">
        <v>9.0252968974179044</v>
      </c>
      <c r="I451">
        <v>235</v>
      </c>
      <c r="J451">
        <f t="shared" ref="J451:J514" si="98">I451</f>
        <v>235</v>
      </c>
      <c r="K451">
        <v>375</v>
      </c>
      <c r="L451">
        <f t="shared" ref="L451:L514" si="99">K451*0.000001</f>
        <v>3.7500000000000001E-4</v>
      </c>
      <c r="M451">
        <f t="shared" si="97"/>
        <v>33.844863365317138</v>
      </c>
      <c r="N451">
        <f t="shared" ref="N451:N514" si="100">M451/J451</f>
        <v>0.1440206951715623</v>
      </c>
    </row>
    <row r="452" spans="1:14" hidden="1" x14ac:dyDescent="0.45">
      <c r="A452" t="s">
        <v>34</v>
      </c>
      <c r="B452" t="s">
        <v>18</v>
      </c>
      <c r="C452" t="s">
        <v>145</v>
      </c>
      <c r="D452" t="s">
        <v>14</v>
      </c>
      <c r="E452" t="s">
        <v>39</v>
      </c>
      <c r="F452">
        <v>24</v>
      </c>
      <c r="G452" t="s">
        <v>36</v>
      </c>
      <c r="H452">
        <v>7.6467429287064039</v>
      </c>
      <c r="I452">
        <v>235</v>
      </c>
      <c r="J452">
        <f t="shared" si="98"/>
        <v>235</v>
      </c>
      <c r="K452">
        <v>375</v>
      </c>
      <c r="L452">
        <f t="shared" si="99"/>
        <v>3.7500000000000001E-4</v>
      </c>
      <c r="M452">
        <f t="shared" si="97"/>
        <v>28.675285982649015</v>
      </c>
      <c r="N452">
        <f t="shared" si="100"/>
        <v>0.1220224935431873</v>
      </c>
    </row>
    <row r="453" spans="1:14" hidden="1" x14ac:dyDescent="0.45">
      <c r="A453" t="s">
        <v>34</v>
      </c>
      <c r="B453" t="s">
        <v>18</v>
      </c>
      <c r="C453" t="s">
        <v>145</v>
      </c>
      <c r="D453" t="s">
        <v>14</v>
      </c>
      <c r="E453" t="s">
        <v>39</v>
      </c>
      <c r="F453">
        <v>24</v>
      </c>
      <c r="G453" t="s">
        <v>36</v>
      </c>
      <c r="H453">
        <v>14.522537294756283</v>
      </c>
      <c r="I453">
        <v>235</v>
      </c>
      <c r="J453">
        <f t="shared" si="98"/>
        <v>235</v>
      </c>
      <c r="K453">
        <v>375</v>
      </c>
      <c r="L453">
        <f t="shared" si="99"/>
        <v>3.7500000000000001E-4</v>
      </c>
      <c r="M453">
        <f t="shared" si="97"/>
        <v>54.459514855336067</v>
      </c>
      <c r="N453">
        <f t="shared" si="100"/>
        <v>0.23174261640568539</v>
      </c>
    </row>
    <row r="454" spans="1:14" hidden="1" x14ac:dyDescent="0.45">
      <c r="A454" t="s">
        <v>34</v>
      </c>
      <c r="B454" t="s">
        <v>18</v>
      </c>
      <c r="C454" t="s">
        <v>145</v>
      </c>
      <c r="D454" t="s">
        <v>14</v>
      </c>
      <c r="E454" t="s">
        <v>39</v>
      </c>
      <c r="F454">
        <v>24</v>
      </c>
      <c r="G454" t="s">
        <v>12</v>
      </c>
      <c r="H454">
        <v>7.5858001849689423E-3</v>
      </c>
      <c r="I454">
        <v>30</v>
      </c>
      <c r="J454">
        <f t="shared" ref="J454:J457" si="101">(4/3)*PI()*(6.5^3)*0.000000001*22000</f>
        <v>2.5307623219768174E-2</v>
      </c>
      <c r="K454">
        <v>375</v>
      </c>
      <c r="L454">
        <f t="shared" si="99"/>
        <v>3.7500000000000001E-4</v>
      </c>
      <c r="M454">
        <f t="shared" si="97"/>
        <v>2.8446750693633532E-2</v>
      </c>
      <c r="N454">
        <f t="shared" si="100"/>
        <v>1.1240388102274788</v>
      </c>
    </row>
    <row r="455" spans="1:14" hidden="1" x14ac:dyDescent="0.45">
      <c r="A455" t="s">
        <v>34</v>
      </c>
      <c r="B455" t="s">
        <v>18</v>
      </c>
      <c r="C455" t="s">
        <v>145</v>
      </c>
      <c r="D455" t="s">
        <v>14</v>
      </c>
      <c r="E455" t="s">
        <v>39</v>
      </c>
      <c r="F455">
        <v>24</v>
      </c>
      <c r="G455" t="s">
        <v>12</v>
      </c>
      <c r="H455">
        <v>6.9326862498707001E-3</v>
      </c>
      <c r="I455">
        <v>30</v>
      </c>
      <c r="J455">
        <f t="shared" si="101"/>
        <v>2.5307623219768174E-2</v>
      </c>
      <c r="K455">
        <v>375</v>
      </c>
      <c r="L455">
        <f t="shared" si="99"/>
        <v>3.7500000000000001E-4</v>
      </c>
      <c r="M455">
        <f t="shared" si="97"/>
        <v>2.5997573437015125E-2</v>
      </c>
      <c r="N455">
        <f t="shared" si="100"/>
        <v>1.0272625450148167</v>
      </c>
    </row>
    <row r="456" spans="1:14" hidden="1" x14ac:dyDescent="0.45">
      <c r="A456" t="s">
        <v>34</v>
      </c>
      <c r="B456" t="s">
        <v>18</v>
      </c>
      <c r="C456" t="s">
        <v>145</v>
      </c>
      <c r="D456" t="s">
        <v>14</v>
      </c>
      <c r="E456" t="s">
        <v>39</v>
      </c>
      <c r="F456">
        <v>24</v>
      </c>
      <c r="G456" t="s">
        <v>12</v>
      </c>
      <c r="H456">
        <v>1.332463745277917E-2</v>
      </c>
      <c r="I456">
        <v>30</v>
      </c>
      <c r="J456">
        <f t="shared" si="101"/>
        <v>2.5307623219768174E-2</v>
      </c>
      <c r="K456">
        <v>375</v>
      </c>
      <c r="L456">
        <f t="shared" si="99"/>
        <v>3.7500000000000001E-4</v>
      </c>
      <c r="M456">
        <f t="shared" si="97"/>
        <v>4.9967390447921887E-2</v>
      </c>
      <c r="N456">
        <f t="shared" si="100"/>
        <v>1.9744007571952309</v>
      </c>
    </row>
    <row r="457" spans="1:14" hidden="1" x14ac:dyDescent="0.45">
      <c r="A457" t="s">
        <v>34</v>
      </c>
      <c r="B457" t="s">
        <v>18</v>
      </c>
      <c r="C457" t="s">
        <v>145</v>
      </c>
      <c r="D457" t="s">
        <v>14</v>
      </c>
      <c r="E457" t="s">
        <v>39</v>
      </c>
      <c r="F457">
        <v>24</v>
      </c>
      <c r="G457" t="s">
        <v>12</v>
      </c>
      <c r="H457">
        <v>6.0539335479873812E-3</v>
      </c>
      <c r="I457">
        <v>30</v>
      </c>
      <c r="J457">
        <f t="shared" si="101"/>
        <v>2.5307623219768174E-2</v>
      </c>
      <c r="K457">
        <v>375</v>
      </c>
      <c r="L457">
        <f t="shared" si="99"/>
        <v>3.7500000000000001E-4</v>
      </c>
      <c r="M457">
        <f t="shared" si="97"/>
        <v>2.2702250804952681E-2</v>
      </c>
      <c r="N457">
        <f t="shared" si="100"/>
        <v>0.89705187278193721</v>
      </c>
    </row>
    <row r="458" spans="1:14" x14ac:dyDescent="0.45">
      <c r="A458" t="s">
        <v>34</v>
      </c>
      <c r="B458" t="s">
        <v>18</v>
      </c>
      <c r="C458" t="s">
        <v>145</v>
      </c>
      <c r="D458" t="s">
        <v>14</v>
      </c>
      <c r="E458" t="s">
        <v>40</v>
      </c>
      <c r="F458">
        <v>24</v>
      </c>
      <c r="G458" t="s">
        <v>36</v>
      </c>
      <c r="H458">
        <v>91.064813041525511</v>
      </c>
      <c r="I458">
        <v>235</v>
      </c>
      <c r="J458">
        <f t="shared" si="98"/>
        <v>235</v>
      </c>
      <c r="K458">
        <v>1175</v>
      </c>
      <c r="L458">
        <f t="shared" si="99"/>
        <v>1.175E-3</v>
      </c>
      <c r="M458">
        <f t="shared" ref="M458:M469" si="102">H458*1175/100</f>
        <v>1070.0115532379248</v>
      </c>
      <c r="N458">
        <f t="shared" si="100"/>
        <v>4.5532406520762754</v>
      </c>
    </row>
    <row r="459" spans="1:14" x14ac:dyDescent="0.45">
      <c r="A459" t="s">
        <v>34</v>
      </c>
      <c r="B459" t="s">
        <v>18</v>
      </c>
      <c r="C459" t="s">
        <v>145</v>
      </c>
      <c r="D459" t="s">
        <v>14</v>
      </c>
      <c r="E459" t="s">
        <v>40</v>
      </c>
      <c r="F459">
        <v>24</v>
      </c>
      <c r="G459" t="s">
        <v>36</v>
      </c>
      <c r="H459">
        <v>88.177244323739274</v>
      </c>
      <c r="I459">
        <v>235</v>
      </c>
      <c r="J459">
        <f t="shared" si="98"/>
        <v>235</v>
      </c>
      <c r="K459">
        <v>1175</v>
      </c>
      <c r="L459">
        <f t="shared" si="99"/>
        <v>1.175E-3</v>
      </c>
      <c r="M459">
        <f t="shared" si="102"/>
        <v>1036.0826208039364</v>
      </c>
      <c r="N459">
        <f t="shared" si="100"/>
        <v>4.4088622161869635</v>
      </c>
    </row>
    <row r="460" spans="1:14" x14ac:dyDescent="0.45">
      <c r="A460" t="s">
        <v>34</v>
      </c>
      <c r="B460" t="s">
        <v>18</v>
      </c>
      <c r="C460" t="s">
        <v>145</v>
      </c>
      <c r="D460" t="s">
        <v>14</v>
      </c>
      <c r="E460" t="s">
        <v>40</v>
      </c>
      <c r="F460">
        <v>24</v>
      </c>
      <c r="G460" t="s">
        <v>36</v>
      </c>
      <c r="H460">
        <v>69.259187304352267</v>
      </c>
      <c r="I460">
        <v>235</v>
      </c>
      <c r="J460">
        <f t="shared" si="98"/>
        <v>235</v>
      </c>
      <c r="K460">
        <v>1175</v>
      </c>
      <c r="L460">
        <f t="shared" si="99"/>
        <v>1.175E-3</v>
      </c>
      <c r="M460">
        <f t="shared" si="102"/>
        <v>813.79545082613913</v>
      </c>
      <c r="N460">
        <f t="shared" si="100"/>
        <v>3.4629593652176132</v>
      </c>
    </row>
    <row r="461" spans="1:14" x14ac:dyDescent="0.45">
      <c r="A461" t="s">
        <v>34</v>
      </c>
      <c r="B461" t="s">
        <v>18</v>
      </c>
      <c r="C461" t="s">
        <v>145</v>
      </c>
      <c r="D461" t="s">
        <v>14</v>
      </c>
      <c r="E461" t="s">
        <v>40</v>
      </c>
      <c r="F461">
        <v>24</v>
      </c>
      <c r="G461" t="s">
        <v>36</v>
      </c>
      <c r="H461">
        <v>81.577020034228838</v>
      </c>
      <c r="I461">
        <v>235</v>
      </c>
      <c r="J461">
        <f t="shared" si="98"/>
        <v>235</v>
      </c>
      <c r="K461">
        <v>1175</v>
      </c>
      <c r="L461">
        <f t="shared" si="99"/>
        <v>1.175E-3</v>
      </c>
      <c r="M461">
        <f t="shared" si="102"/>
        <v>958.52998540218891</v>
      </c>
      <c r="N461">
        <f t="shared" si="100"/>
        <v>4.0788510017114419</v>
      </c>
    </row>
    <row r="462" spans="1:14" hidden="1" x14ac:dyDescent="0.45">
      <c r="A462" t="s">
        <v>34</v>
      </c>
      <c r="B462" t="s">
        <v>18</v>
      </c>
      <c r="C462" t="s">
        <v>145</v>
      </c>
      <c r="D462" t="s">
        <v>14</v>
      </c>
      <c r="E462" t="s">
        <v>40</v>
      </c>
      <c r="F462">
        <v>24</v>
      </c>
      <c r="G462" t="s">
        <v>35</v>
      </c>
      <c r="H462">
        <v>8.4616774541513529</v>
      </c>
      <c r="I462">
        <v>75</v>
      </c>
      <c r="J462">
        <f t="shared" si="98"/>
        <v>75</v>
      </c>
      <c r="K462">
        <v>1175</v>
      </c>
      <c r="L462">
        <f t="shared" si="99"/>
        <v>1.175E-3</v>
      </c>
      <c r="M462">
        <f t="shared" si="102"/>
        <v>99.424710086278395</v>
      </c>
      <c r="N462">
        <f t="shared" si="100"/>
        <v>1.3256628011503786</v>
      </c>
    </row>
    <row r="463" spans="1:14" hidden="1" x14ac:dyDescent="0.45">
      <c r="A463" t="s">
        <v>34</v>
      </c>
      <c r="B463" t="s">
        <v>18</v>
      </c>
      <c r="C463" t="s">
        <v>145</v>
      </c>
      <c r="D463" t="s">
        <v>14</v>
      </c>
      <c r="E463" t="s">
        <v>40</v>
      </c>
      <c r="F463">
        <v>24</v>
      </c>
      <c r="G463" t="s">
        <v>35</v>
      </c>
      <c r="H463">
        <v>14.426179242470194</v>
      </c>
      <c r="I463">
        <v>75</v>
      </c>
      <c r="J463">
        <f t="shared" si="98"/>
        <v>75</v>
      </c>
      <c r="K463">
        <v>1175</v>
      </c>
      <c r="L463">
        <f t="shared" si="99"/>
        <v>1.175E-3</v>
      </c>
      <c r="M463">
        <f t="shared" si="102"/>
        <v>169.50760609902477</v>
      </c>
      <c r="N463">
        <f t="shared" si="100"/>
        <v>2.2601014146536635</v>
      </c>
    </row>
    <row r="464" spans="1:14" hidden="1" x14ac:dyDescent="0.45">
      <c r="A464" t="s">
        <v>34</v>
      </c>
      <c r="B464" t="s">
        <v>18</v>
      </c>
      <c r="C464" t="s">
        <v>145</v>
      </c>
      <c r="D464" t="s">
        <v>14</v>
      </c>
      <c r="E464" t="s">
        <v>40</v>
      </c>
      <c r="F464">
        <v>24</v>
      </c>
      <c r="G464" t="s">
        <v>35</v>
      </c>
      <c r="H464">
        <v>25.986053373277201</v>
      </c>
      <c r="I464">
        <v>75</v>
      </c>
      <c r="J464">
        <f t="shared" si="98"/>
        <v>75</v>
      </c>
      <c r="K464">
        <v>1175</v>
      </c>
      <c r="L464">
        <f t="shared" si="99"/>
        <v>1.175E-3</v>
      </c>
      <c r="M464">
        <f t="shared" si="102"/>
        <v>305.33612713600712</v>
      </c>
      <c r="N464">
        <f t="shared" si="100"/>
        <v>4.0711483618134281</v>
      </c>
    </row>
    <row r="465" spans="1:14" hidden="1" x14ac:dyDescent="0.45">
      <c r="A465" t="s">
        <v>34</v>
      </c>
      <c r="B465" t="s">
        <v>18</v>
      </c>
      <c r="C465" t="s">
        <v>145</v>
      </c>
      <c r="D465" t="s">
        <v>14</v>
      </c>
      <c r="E465" t="s">
        <v>40</v>
      </c>
      <c r="F465">
        <v>24</v>
      </c>
      <c r="G465" t="s">
        <v>35</v>
      </c>
      <c r="H465">
        <v>20.991935461987136</v>
      </c>
      <c r="I465">
        <v>75</v>
      </c>
      <c r="J465">
        <f t="shared" si="98"/>
        <v>75</v>
      </c>
      <c r="K465">
        <v>1175</v>
      </c>
      <c r="L465">
        <f t="shared" si="99"/>
        <v>1.175E-3</v>
      </c>
      <c r="M465">
        <f t="shared" si="102"/>
        <v>246.65524167834886</v>
      </c>
      <c r="N465">
        <f t="shared" si="100"/>
        <v>3.288736555711318</v>
      </c>
    </row>
    <row r="466" spans="1:14" hidden="1" x14ac:dyDescent="0.45">
      <c r="A466" t="s">
        <v>34</v>
      </c>
      <c r="B466" t="s">
        <v>18</v>
      </c>
      <c r="C466" t="s">
        <v>145</v>
      </c>
      <c r="D466" t="s">
        <v>14</v>
      </c>
      <c r="E466" t="s">
        <v>40</v>
      </c>
      <c r="F466">
        <v>24</v>
      </c>
      <c r="G466" t="s">
        <v>12</v>
      </c>
      <c r="H466">
        <v>1.3144128170397364E-2</v>
      </c>
      <c r="I466">
        <v>30</v>
      </c>
      <c r="J466">
        <f t="shared" ref="J466:J469" si="103">(4/3)*PI()*(6.5^3)*0.000000001*22000</f>
        <v>2.5307623219768174E-2</v>
      </c>
      <c r="K466">
        <v>1175</v>
      </c>
      <c r="L466">
        <f t="shared" si="99"/>
        <v>1.175E-3</v>
      </c>
      <c r="M466">
        <f t="shared" si="102"/>
        <v>0.15444350600216905</v>
      </c>
      <c r="N466">
        <f t="shared" si="100"/>
        <v>6.1026475959832869</v>
      </c>
    </row>
    <row r="467" spans="1:14" hidden="1" x14ac:dyDescent="0.45">
      <c r="A467" t="s">
        <v>34</v>
      </c>
      <c r="B467" t="s">
        <v>18</v>
      </c>
      <c r="C467" t="s">
        <v>145</v>
      </c>
      <c r="D467" t="s">
        <v>14</v>
      </c>
      <c r="E467" t="s">
        <v>40</v>
      </c>
      <c r="F467">
        <v>24</v>
      </c>
      <c r="G467" t="s">
        <v>12</v>
      </c>
      <c r="H467">
        <v>1.0170507393706729E-2</v>
      </c>
      <c r="I467">
        <v>30</v>
      </c>
      <c r="J467">
        <f t="shared" si="103"/>
        <v>2.5307623219768174E-2</v>
      </c>
      <c r="K467">
        <v>1175</v>
      </c>
      <c r="L467">
        <f t="shared" si="99"/>
        <v>1.175E-3</v>
      </c>
      <c r="M467">
        <f t="shared" si="102"/>
        <v>0.11950346187605407</v>
      </c>
      <c r="N467">
        <f t="shared" si="100"/>
        <v>4.7220341807012547</v>
      </c>
    </row>
    <row r="468" spans="1:14" hidden="1" x14ac:dyDescent="0.45">
      <c r="A468" t="s">
        <v>34</v>
      </c>
      <c r="B468" t="s">
        <v>18</v>
      </c>
      <c r="C468" t="s">
        <v>145</v>
      </c>
      <c r="D468" t="s">
        <v>14</v>
      </c>
      <c r="E468" t="s">
        <v>40</v>
      </c>
      <c r="F468">
        <v>24</v>
      </c>
      <c r="G468" t="s">
        <v>12</v>
      </c>
      <c r="H468">
        <v>1.0782988905373603E-2</v>
      </c>
      <c r="I468">
        <v>30</v>
      </c>
      <c r="J468">
        <f t="shared" si="103"/>
        <v>2.5307623219768174E-2</v>
      </c>
      <c r="K468">
        <v>1175</v>
      </c>
      <c r="L468">
        <f t="shared" si="99"/>
        <v>1.175E-3</v>
      </c>
      <c r="M468">
        <f t="shared" si="102"/>
        <v>0.12670011963813985</v>
      </c>
      <c r="N468">
        <f t="shared" si="100"/>
        <v>5.0064013731314141</v>
      </c>
    </row>
    <row r="469" spans="1:14" hidden="1" x14ac:dyDescent="0.45">
      <c r="A469" t="s">
        <v>34</v>
      </c>
      <c r="B469" t="s">
        <v>18</v>
      </c>
      <c r="C469" t="s">
        <v>145</v>
      </c>
      <c r="D469" t="s">
        <v>14</v>
      </c>
      <c r="E469" t="s">
        <v>40</v>
      </c>
      <c r="F469">
        <v>24</v>
      </c>
      <c r="G469" t="s">
        <v>12</v>
      </c>
      <c r="H469">
        <v>2.1792139798797003E-2</v>
      </c>
      <c r="I469">
        <v>30</v>
      </c>
      <c r="J469">
        <f t="shared" si="103"/>
        <v>2.5307623219768174E-2</v>
      </c>
      <c r="K469">
        <v>1175</v>
      </c>
      <c r="L469">
        <f t="shared" si="99"/>
        <v>1.175E-3</v>
      </c>
      <c r="M469">
        <f t="shared" si="102"/>
        <v>0.25605764263586478</v>
      </c>
      <c r="N469">
        <f t="shared" si="100"/>
        <v>10.117806813081295</v>
      </c>
    </row>
    <row r="470" spans="1:14" hidden="1" x14ac:dyDescent="0.45">
      <c r="A470" t="s">
        <v>34</v>
      </c>
      <c r="B470" t="s">
        <v>137</v>
      </c>
      <c r="C470" t="s">
        <v>148</v>
      </c>
      <c r="D470" t="s">
        <v>14</v>
      </c>
      <c r="E470" t="s">
        <v>39</v>
      </c>
      <c r="F470">
        <v>24</v>
      </c>
      <c r="G470" t="s">
        <v>35</v>
      </c>
      <c r="H470">
        <v>70.992919517376265</v>
      </c>
      <c r="I470">
        <v>75</v>
      </c>
      <c r="J470">
        <f t="shared" si="98"/>
        <v>75</v>
      </c>
      <c r="K470">
        <v>750</v>
      </c>
      <c r="L470">
        <f t="shared" si="99"/>
        <v>7.5000000000000002E-4</v>
      </c>
      <c r="M470">
        <f t="shared" ref="M470:M481" si="104">H470*750/100</f>
        <v>532.44689638032196</v>
      </c>
      <c r="N470">
        <f t="shared" si="100"/>
        <v>7.0992919517376265</v>
      </c>
    </row>
    <row r="471" spans="1:14" hidden="1" x14ac:dyDescent="0.45">
      <c r="A471" t="s">
        <v>34</v>
      </c>
      <c r="B471" t="s">
        <v>137</v>
      </c>
      <c r="C471" t="s">
        <v>148</v>
      </c>
      <c r="D471" t="s">
        <v>14</v>
      </c>
      <c r="E471" t="s">
        <v>39</v>
      </c>
      <c r="F471">
        <v>24</v>
      </c>
      <c r="G471" t="s">
        <v>35</v>
      </c>
      <c r="H471">
        <v>66.715412302097292</v>
      </c>
      <c r="I471">
        <v>75</v>
      </c>
      <c r="J471">
        <f t="shared" si="98"/>
        <v>75</v>
      </c>
      <c r="K471">
        <v>750</v>
      </c>
      <c r="L471">
        <f t="shared" si="99"/>
        <v>7.5000000000000002E-4</v>
      </c>
      <c r="M471">
        <f t="shared" si="104"/>
        <v>500.36559226572973</v>
      </c>
      <c r="N471">
        <f t="shared" si="100"/>
        <v>6.6715412302097299</v>
      </c>
    </row>
    <row r="472" spans="1:14" hidden="1" x14ac:dyDescent="0.45">
      <c r="A472" t="s">
        <v>34</v>
      </c>
      <c r="B472" t="s">
        <v>137</v>
      </c>
      <c r="C472" t="s">
        <v>148</v>
      </c>
      <c r="D472" t="s">
        <v>14</v>
      </c>
      <c r="E472" t="s">
        <v>39</v>
      </c>
      <c r="F472">
        <v>24</v>
      </c>
      <c r="G472" t="s">
        <v>35</v>
      </c>
      <c r="H472">
        <v>85.875615067231365</v>
      </c>
      <c r="I472">
        <v>75</v>
      </c>
      <c r="J472">
        <f t="shared" si="98"/>
        <v>75</v>
      </c>
      <c r="K472">
        <v>750</v>
      </c>
      <c r="L472">
        <f t="shared" si="99"/>
        <v>7.5000000000000002E-4</v>
      </c>
      <c r="M472">
        <f t="shared" si="104"/>
        <v>644.06711300423524</v>
      </c>
      <c r="N472">
        <f t="shared" si="100"/>
        <v>8.5875615067231372</v>
      </c>
    </row>
    <row r="473" spans="1:14" hidden="1" x14ac:dyDescent="0.45">
      <c r="A473" t="s">
        <v>34</v>
      </c>
      <c r="B473" t="s">
        <v>137</v>
      </c>
      <c r="C473" t="s">
        <v>148</v>
      </c>
      <c r="D473" t="s">
        <v>14</v>
      </c>
      <c r="E473" t="s">
        <v>39</v>
      </c>
      <c r="F473">
        <v>24</v>
      </c>
      <c r="G473" t="s">
        <v>35</v>
      </c>
      <c r="H473">
        <v>87.457571587571607</v>
      </c>
      <c r="I473">
        <v>75</v>
      </c>
      <c r="J473">
        <f t="shared" si="98"/>
        <v>75</v>
      </c>
      <c r="K473">
        <v>750</v>
      </c>
      <c r="L473">
        <f t="shared" si="99"/>
        <v>7.5000000000000002E-4</v>
      </c>
      <c r="M473">
        <f t="shared" si="104"/>
        <v>655.93178690678701</v>
      </c>
      <c r="N473">
        <f t="shared" si="100"/>
        <v>8.7457571587571596</v>
      </c>
    </row>
    <row r="474" spans="1:14" hidden="1" x14ac:dyDescent="0.45">
      <c r="A474" t="s">
        <v>34</v>
      </c>
      <c r="B474" t="s">
        <v>137</v>
      </c>
      <c r="C474" t="s">
        <v>148</v>
      </c>
      <c r="D474" t="s">
        <v>14</v>
      </c>
      <c r="E474" t="s">
        <v>39</v>
      </c>
      <c r="F474">
        <v>24</v>
      </c>
      <c r="G474" t="s">
        <v>36</v>
      </c>
      <c r="H474">
        <v>20.86349483333564</v>
      </c>
      <c r="I474">
        <v>235</v>
      </c>
      <c r="J474">
        <f t="shared" si="98"/>
        <v>235</v>
      </c>
      <c r="K474">
        <v>750</v>
      </c>
      <c r="L474">
        <f t="shared" si="99"/>
        <v>7.5000000000000002E-4</v>
      </c>
      <c r="M474">
        <f t="shared" si="104"/>
        <v>156.47621125001729</v>
      </c>
      <c r="N474">
        <f t="shared" si="100"/>
        <v>0.66585621808517992</v>
      </c>
    </row>
    <row r="475" spans="1:14" hidden="1" x14ac:dyDescent="0.45">
      <c r="A475" t="s">
        <v>34</v>
      </c>
      <c r="B475" t="s">
        <v>137</v>
      </c>
      <c r="C475" t="s">
        <v>148</v>
      </c>
      <c r="D475" t="s">
        <v>14</v>
      </c>
      <c r="E475" t="s">
        <v>39</v>
      </c>
      <c r="F475">
        <v>24</v>
      </c>
      <c r="G475" t="s">
        <v>36</v>
      </c>
      <c r="H475">
        <v>21.333938598599932</v>
      </c>
      <c r="I475">
        <v>235</v>
      </c>
      <c r="J475">
        <f t="shared" si="98"/>
        <v>235</v>
      </c>
      <c r="K475">
        <v>750</v>
      </c>
      <c r="L475">
        <f t="shared" si="99"/>
        <v>7.5000000000000002E-4</v>
      </c>
      <c r="M475">
        <f t="shared" si="104"/>
        <v>160.00453948949951</v>
      </c>
      <c r="N475">
        <f t="shared" si="100"/>
        <v>0.68087038080638085</v>
      </c>
    </row>
    <row r="476" spans="1:14" hidden="1" x14ac:dyDescent="0.45">
      <c r="A476" t="s">
        <v>34</v>
      </c>
      <c r="B476" t="s">
        <v>137</v>
      </c>
      <c r="C476" t="s">
        <v>148</v>
      </c>
      <c r="D476" t="s">
        <v>14</v>
      </c>
      <c r="E476" t="s">
        <v>39</v>
      </c>
      <c r="F476">
        <v>24</v>
      </c>
      <c r="G476" t="s">
        <v>36</v>
      </c>
      <c r="H476">
        <v>21.467573486520131</v>
      </c>
      <c r="I476">
        <v>235</v>
      </c>
      <c r="J476">
        <f t="shared" si="98"/>
        <v>235</v>
      </c>
      <c r="K476">
        <v>750</v>
      </c>
      <c r="L476">
        <f t="shared" si="99"/>
        <v>7.5000000000000002E-4</v>
      </c>
      <c r="M476">
        <f t="shared" si="104"/>
        <v>161.00680114890099</v>
      </c>
      <c r="N476">
        <f t="shared" si="100"/>
        <v>0.68513532403787658</v>
      </c>
    </row>
    <row r="477" spans="1:14" hidden="1" x14ac:dyDescent="0.45">
      <c r="A477" t="s">
        <v>34</v>
      </c>
      <c r="B477" t="s">
        <v>137</v>
      </c>
      <c r="C477" t="s">
        <v>148</v>
      </c>
      <c r="D477" t="s">
        <v>14</v>
      </c>
      <c r="E477" t="s">
        <v>39</v>
      </c>
      <c r="F477">
        <v>24</v>
      </c>
      <c r="G477" t="s">
        <v>36</v>
      </c>
      <c r="H477">
        <v>21.525074578369022</v>
      </c>
      <c r="I477">
        <v>235</v>
      </c>
      <c r="J477">
        <f t="shared" si="98"/>
        <v>235</v>
      </c>
      <c r="K477">
        <v>750</v>
      </c>
      <c r="L477">
        <f t="shared" si="99"/>
        <v>7.5000000000000002E-4</v>
      </c>
      <c r="M477">
        <f t="shared" si="104"/>
        <v>161.43805933776767</v>
      </c>
      <c r="N477">
        <f t="shared" si="100"/>
        <v>0.68697046526709649</v>
      </c>
    </row>
    <row r="478" spans="1:14" hidden="1" x14ac:dyDescent="0.45">
      <c r="A478" t="s">
        <v>34</v>
      </c>
      <c r="B478" t="s">
        <v>137</v>
      </c>
      <c r="C478" t="s">
        <v>148</v>
      </c>
      <c r="D478" t="s">
        <v>14</v>
      </c>
      <c r="E478" t="s">
        <v>39</v>
      </c>
      <c r="F478">
        <v>24</v>
      </c>
      <c r="G478" t="s">
        <v>12</v>
      </c>
      <c r="H478">
        <v>1.0321325513759532</v>
      </c>
      <c r="I478">
        <v>30</v>
      </c>
      <c r="J478">
        <f t="shared" ref="J478:J481" si="105">(4/3)*PI()*(6.5^3)*0.000000001*22000</f>
        <v>2.5307623219768174E-2</v>
      </c>
      <c r="K478">
        <v>750</v>
      </c>
      <c r="L478">
        <f t="shared" si="99"/>
        <v>7.5000000000000002E-4</v>
      </c>
      <c r="M478">
        <f t="shared" si="104"/>
        <v>7.7409941353196485</v>
      </c>
      <c r="N478">
        <f t="shared" si="100"/>
        <v>305.87598322046455</v>
      </c>
    </row>
    <row r="479" spans="1:14" hidden="1" x14ac:dyDescent="0.45">
      <c r="A479" t="s">
        <v>34</v>
      </c>
      <c r="B479" t="s">
        <v>137</v>
      </c>
      <c r="C479" t="s">
        <v>148</v>
      </c>
      <c r="D479" t="s">
        <v>14</v>
      </c>
      <c r="E479" t="s">
        <v>39</v>
      </c>
      <c r="F479">
        <v>24</v>
      </c>
      <c r="G479" t="s">
        <v>12</v>
      </c>
      <c r="H479">
        <v>1.0463154843027809</v>
      </c>
      <c r="I479">
        <v>30</v>
      </c>
      <c r="J479">
        <f t="shared" si="105"/>
        <v>2.5307623219768174E-2</v>
      </c>
      <c r="K479">
        <v>750</v>
      </c>
      <c r="L479">
        <f t="shared" si="99"/>
        <v>7.5000000000000002E-4</v>
      </c>
      <c r="M479">
        <f t="shared" si="104"/>
        <v>7.8473661322708566</v>
      </c>
      <c r="N479">
        <f t="shared" si="100"/>
        <v>310.0791435104486</v>
      </c>
    </row>
    <row r="480" spans="1:14" hidden="1" x14ac:dyDescent="0.45">
      <c r="A480" t="s">
        <v>34</v>
      </c>
      <c r="B480" t="s">
        <v>137</v>
      </c>
      <c r="C480" t="s">
        <v>148</v>
      </c>
      <c r="D480" t="s">
        <v>14</v>
      </c>
      <c r="E480" t="s">
        <v>39</v>
      </c>
      <c r="F480">
        <v>24</v>
      </c>
      <c r="G480" t="s">
        <v>12</v>
      </c>
      <c r="H480">
        <v>0.75062928915239258</v>
      </c>
      <c r="I480">
        <v>30</v>
      </c>
      <c r="J480">
        <f t="shared" si="105"/>
        <v>2.5307623219768174E-2</v>
      </c>
      <c r="K480">
        <v>750</v>
      </c>
      <c r="L480">
        <f t="shared" si="99"/>
        <v>7.5000000000000002E-4</v>
      </c>
      <c r="M480">
        <f t="shared" si="104"/>
        <v>5.6297196686429452</v>
      </c>
      <c r="N480">
        <f t="shared" si="100"/>
        <v>222.45153643055207</v>
      </c>
    </row>
    <row r="481" spans="1:14" hidden="1" x14ac:dyDescent="0.45">
      <c r="A481" t="s">
        <v>34</v>
      </c>
      <c r="B481" t="s">
        <v>137</v>
      </c>
      <c r="C481" t="s">
        <v>148</v>
      </c>
      <c r="D481" t="s">
        <v>14</v>
      </c>
      <c r="E481" t="s">
        <v>39</v>
      </c>
      <c r="F481">
        <v>24</v>
      </c>
      <c r="G481" t="s">
        <v>12</v>
      </c>
      <c r="H481">
        <v>0.9393227040676031</v>
      </c>
      <c r="I481">
        <v>30</v>
      </c>
      <c r="J481">
        <f t="shared" si="105"/>
        <v>2.5307623219768174E-2</v>
      </c>
      <c r="K481">
        <v>750</v>
      </c>
      <c r="L481">
        <f t="shared" si="99"/>
        <v>7.5000000000000002E-4</v>
      </c>
      <c r="M481">
        <f t="shared" si="104"/>
        <v>7.0449202805070232</v>
      </c>
      <c r="N481">
        <f t="shared" si="100"/>
        <v>278.37147010328999</v>
      </c>
    </row>
    <row r="482" spans="1:14" x14ac:dyDescent="0.45">
      <c r="A482" t="s">
        <v>34</v>
      </c>
      <c r="B482" t="s">
        <v>137</v>
      </c>
      <c r="C482" t="s">
        <v>148</v>
      </c>
      <c r="D482" t="s">
        <v>14</v>
      </c>
      <c r="E482" t="s">
        <v>40</v>
      </c>
      <c r="F482">
        <v>24</v>
      </c>
      <c r="G482" t="s">
        <v>36</v>
      </c>
      <c r="H482">
        <v>85.813469389930717</v>
      </c>
      <c r="I482">
        <v>235</v>
      </c>
      <c r="J482">
        <f t="shared" si="98"/>
        <v>235</v>
      </c>
      <c r="K482">
        <v>2350</v>
      </c>
      <c r="L482">
        <f t="shared" si="99"/>
        <v>2.3500000000000001E-3</v>
      </c>
      <c r="M482">
        <f t="shared" ref="M482:M493" si="106">H482*2350/100</f>
        <v>2016.616530663372</v>
      </c>
      <c r="N482">
        <f t="shared" si="100"/>
        <v>8.5813469389930717</v>
      </c>
    </row>
    <row r="483" spans="1:14" x14ac:dyDescent="0.45">
      <c r="A483" t="s">
        <v>34</v>
      </c>
      <c r="B483" t="s">
        <v>137</v>
      </c>
      <c r="C483" t="s">
        <v>148</v>
      </c>
      <c r="D483" t="s">
        <v>14</v>
      </c>
      <c r="E483" t="s">
        <v>40</v>
      </c>
      <c r="F483">
        <v>24</v>
      </c>
      <c r="G483" t="s">
        <v>36</v>
      </c>
      <c r="H483">
        <v>98.513365991665509</v>
      </c>
      <c r="I483">
        <v>235</v>
      </c>
      <c r="J483">
        <f t="shared" si="98"/>
        <v>235</v>
      </c>
      <c r="K483">
        <v>2350</v>
      </c>
      <c r="L483">
        <f t="shared" si="99"/>
        <v>2.3500000000000001E-3</v>
      </c>
      <c r="M483">
        <f t="shared" si="106"/>
        <v>2315.0641008041393</v>
      </c>
      <c r="N483">
        <f t="shared" si="100"/>
        <v>9.8513365991665509</v>
      </c>
    </row>
    <row r="484" spans="1:14" x14ac:dyDescent="0.45">
      <c r="A484" t="s">
        <v>34</v>
      </c>
      <c r="B484" t="s">
        <v>137</v>
      </c>
      <c r="C484" t="s">
        <v>148</v>
      </c>
      <c r="D484" t="s">
        <v>14</v>
      </c>
      <c r="E484" t="s">
        <v>40</v>
      </c>
      <c r="F484">
        <v>24</v>
      </c>
      <c r="G484" t="s">
        <v>36</v>
      </c>
      <c r="H484">
        <v>94.667495898036307</v>
      </c>
      <c r="I484">
        <v>235</v>
      </c>
      <c r="J484">
        <f t="shared" si="98"/>
        <v>235</v>
      </c>
      <c r="K484">
        <v>2350</v>
      </c>
      <c r="L484">
        <f t="shared" si="99"/>
        <v>2.3500000000000001E-3</v>
      </c>
      <c r="M484">
        <f t="shared" si="106"/>
        <v>2224.6861536038532</v>
      </c>
      <c r="N484">
        <f t="shared" si="100"/>
        <v>9.46674958980363</v>
      </c>
    </row>
    <row r="485" spans="1:14" x14ac:dyDescent="0.45">
      <c r="A485" t="s">
        <v>34</v>
      </c>
      <c r="B485" t="s">
        <v>137</v>
      </c>
      <c r="C485" t="s">
        <v>148</v>
      </c>
      <c r="D485" t="s">
        <v>14</v>
      </c>
      <c r="E485" t="s">
        <v>40</v>
      </c>
      <c r="F485">
        <v>24</v>
      </c>
      <c r="G485" t="s">
        <v>36</v>
      </c>
      <c r="H485">
        <v>96.098458419286004</v>
      </c>
      <c r="I485">
        <v>235</v>
      </c>
      <c r="J485">
        <f t="shared" si="98"/>
        <v>235</v>
      </c>
      <c r="K485">
        <v>2350</v>
      </c>
      <c r="L485">
        <f t="shared" si="99"/>
        <v>2.3500000000000001E-3</v>
      </c>
      <c r="M485">
        <f t="shared" si="106"/>
        <v>2258.3137728532211</v>
      </c>
      <c r="N485">
        <f t="shared" si="100"/>
        <v>9.6098458419285997</v>
      </c>
    </row>
    <row r="486" spans="1:14" hidden="1" x14ac:dyDescent="0.45">
      <c r="A486" t="s">
        <v>34</v>
      </c>
      <c r="B486" t="s">
        <v>137</v>
      </c>
      <c r="C486" t="s">
        <v>148</v>
      </c>
      <c r="D486" t="s">
        <v>14</v>
      </c>
      <c r="E486" t="s">
        <v>40</v>
      </c>
      <c r="F486">
        <v>24</v>
      </c>
      <c r="G486" t="s">
        <v>35</v>
      </c>
      <c r="H486">
        <v>5.102333011945472</v>
      </c>
      <c r="I486">
        <v>75</v>
      </c>
      <c r="J486">
        <f t="shared" si="98"/>
        <v>75</v>
      </c>
      <c r="K486">
        <v>2350</v>
      </c>
      <c r="L486">
        <f t="shared" si="99"/>
        <v>2.3500000000000001E-3</v>
      </c>
      <c r="M486">
        <f t="shared" si="106"/>
        <v>119.90482578071858</v>
      </c>
      <c r="N486">
        <f t="shared" si="100"/>
        <v>1.5987310104095811</v>
      </c>
    </row>
    <row r="487" spans="1:14" hidden="1" x14ac:dyDescent="0.45">
      <c r="A487" t="s">
        <v>34</v>
      </c>
      <c r="B487" t="s">
        <v>137</v>
      </c>
      <c r="C487" t="s">
        <v>148</v>
      </c>
      <c r="D487" t="s">
        <v>14</v>
      </c>
      <c r="E487" t="s">
        <v>40</v>
      </c>
      <c r="F487">
        <v>24</v>
      </c>
      <c r="G487" t="s">
        <v>35</v>
      </c>
      <c r="H487">
        <v>4.8165747954849065</v>
      </c>
      <c r="I487">
        <v>75</v>
      </c>
      <c r="J487">
        <f t="shared" si="98"/>
        <v>75</v>
      </c>
      <c r="K487">
        <v>2350</v>
      </c>
      <c r="L487">
        <f t="shared" si="99"/>
        <v>2.3500000000000001E-3</v>
      </c>
      <c r="M487">
        <f t="shared" si="106"/>
        <v>113.18950769389531</v>
      </c>
      <c r="N487">
        <f t="shared" si="100"/>
        <v>1.5091934359186041</v>
      </c>
    </row>
    <row r="488" spans="1:14" hidden="1" x14ac:dyDescent="0.45">
      <c r="A488" t="s">
        <v>34</v>
      </c>
      <c r="B488" t="s">
        <v>137</v>
      </c>
      <c r="C488" t="s">
        <v>148</v>
      </c>
      <c r="D488" t="s">
        <v>14</v>
      </c>
      <c r="E488" t="s">
        <v>40</v>
      </c>
      <c r="F488">
        <v>24</v>
      </c>
      <c r="G488" t="s">
        <v>35</v>
      </c>
      <c r="H488">
        <v>4.8303680414579278</v>
      </c>
      <c r="I488">
        <v>75</v>
      </c>
      <c r="J488">
        <f t="shared" si="98"/>
        <v>75</v>
      </c>
      <c r="K488">
        <v>2350</v>
      </c>
      <c r="L488">
        <f t="shared" si="99"/>
        <v>2.3500000000000001E-3</v>
      </c>
      <c r="M488">
        <f t="shared" si="106"/>
        <v>113.5136489742613</v>
      </c>
      <c r="N488">
        <f t="shared" si="100"/>
        <v>1.5135153196568174</v>
      </c>
    </row>
    <row r="489" spans="1:14" hidden="1" x14ac:dyDescent="0.45">
      <c r="A489" t="s">
        <v>34</v>
      </c>
      <c r="B489" t="s">
        <v>137</v>
      </c>
      <c r="C489" t="s">
        <v>148</v>
      </c>
      <c r="D489" t="s">
        <v>14</v>
      </c>
      <c r="E489" t="s">
        <v>40</v>
      </c>
      <c r="F489">
        <v>24</v>
      </c>
      <c r="G489" t="s">
        <v>35</v>
      </c>
      <c r="H489">
        <v>5.9283068521239484</v>
      </c>
      <c r="I489">
        <v>75</v>
      </c>
      <c r="J489">
        <f t="shared" si="98"/>
        <v>75</v>
      </c>
      <c r="K489">
        <v>2350</v>
      </c>
      <c r="L489">
        <f t="shared" si="99"/>
        <v>2.3500000000000001E-3</v>
      </c>
      <c r="M489">
        <f t="shared" si="106"/>
        <v>139.3152110249128</v>
      </c>
      <c r="N489">
        <f t="shared" si="100"/>
        <v>1.8575361469988374</v>
      </c>
    </row>
    <row r="490" spans="1:14" hidden="1" x14ac:dyDescent="0.45">
      <c r="A490" t="s">
        <v>34</v>
      </c>
      <c r="B490" t="s">
        <v>137</v>
      </c>
      <c r="C490" t="s">
        <v>148</v>
      </c>
      <c r="D490" t="s">
        <v>14</v>
      </c>
      <c r="E490" t="s">
        <v>40</v>
      </c>
      <c r="F490">
        <v>24</v>
      </c>
      <c r="G490" t="s">
        <v>12</v>
      </c>
      <c r="H490">
        <v>1.0152249955881465</v>
      </c>
      <c r="I490">
        <v>30</v>
      </c>
      <c r="J490">
        <f t="shared" ref="J490:J493" si="107">(4/3)*PI()*(6.5^3)*0.000000001*22000</f>
        <v>2.5307623219768174E-2</v>
      </c>
      <c r="K490">
        <v>2350</v>
      </c>
      <c r="L490">
        <f t="shared" si="99"/>
        <v>2.3500000000000001E-3</v>
      </c>
      <c r="M490">
        <f t="shared" si="106"/>
        <v>23.857787396321442</v>
      </c>
      <c r="N490">
        <f t="shared" si="100"/>
        <v>942.71149799977093</v>
      </c>
    </row>
    <row r="491" spans="1:14" hidden="1" x14ac:dyDescent="0.45">
      <c r="A491" t="s">
        <v>34</v>
      </c>
      <c r="B491" t="s">
        <v>137</v>
      </c>
      <c r="C491" t="s">
        <v>148</v>
      </c>
      <c r="D491" t="s">
        <v>14</v>
      </c>
      <c r="E491" t="s">
        <v>40</v>
      </c>
      <c r="F491">
        <v>24</v>
      </c>
      <c r="G491" t="s">
        <v>12</v>
      </c>
      <c r="H491">
        <v>1.157229272314902</v>
      </c>
      <c r="I491">
        <v>30</v>
      </c>
      <c r="J491">
        <f t="shared" si="107"/>
        <v>2.5307623219768174E-2</v>
      </c>
      <c r="K491">
        <v>2350</v>
      </c>
      <c r="L491">
        <f t="shared" si="99"/>
        <v>2.3500000000000001E-3</v>
      </c>
      <c r="M491">
        <f t="shared" si="106"/>
        <v>27.194887899400197</v>
      </c>
      <c r="N491">
        <f t="shared" si="100"/>
        <v>1074.5729720741951</v>
      </c>
    </row>
    <row r="492" spans="1:14" hidden="1" x14ac:dyDescent="0.45">
      <c r="A492" t="s">
        <v>34</v>
      </c>
      <c r="B492" t="s">
        <v>137</v>
      </c>
      <c r="C492" t="s">
        <v>148</v>
      </c>
      <c r="D492" t="s">
        <v>14</v>
      </c>
      <c r="E492" t="s">
        <v>40</v>
      </c>
      <c r="F492">
        <v>24</v>
      </c>
      <c r="G492" t="s">
        <v>12</v>
      </c>
      <c r="H492">
        <v>0.98200054476880183</v>
      </c>
      <c r="I492">
        <v>30</v>
      </c>
      <c r="J492">
        <f t="shared" si="107"/>
        <v>2.5307623219768174E-2</v>
      </c>
      <c r="K492">
        <v>2350</v>
      </c>
      <c r="L492">
        <f t="shared" si="99"/>
        <v>2.3500000000000001E-3</v>
      </c>
      <c r="M492">
        <f t="shared" si="106"/>
        <v>23.077012802066843</v>
      </c>
      <c r="N492">
        <f t="shared" si="100"/>
        <v>911.86013801726881</v>
      </c>
    </row>
    <row r="493" spans="1:14" hidden="1" x14ac:dyDescent="0.45">
      <c r="A493" t="s">
        <v>34</v>
      </c>
      <c r="B493" t="s">
        <v>137</v>
      </c>
      <c r="C493" t="s">
        <v>148</v>
      </c>
      <c r="D493" t="s">
        <v>14</v>
      </c>
      <c r="E493" t="s">
        <v>40</v>
      </c>
      <c r="F493">
        <v>24</v>
      </c>
      <c r="G493" t="s">
        <v>12</v>
      </c>
      <c r="H493">
        <v>1.0751727873973624</v>
      </c>
      <c r="I493">
        <v>30</v>
      </c>
      <c r="J493">
        <f t="shared" si="107"/>
        <v>2.5307623219768174E-2</v>
      </c>
      <c r="K493">
        <v>2350</v>
      </c>
      <c r="L493">
        <f t="shared" si="99"/>
        <v>2.3500000000000001E-3</v>
      </c>
      <c r="M493">
        <f t="shared" si="106"/>
        <v>25.266560503838019</v>
      </c>
      <c r="N493">
        <f t="shared" si="100"/>
        <v>998.37745664325837</v>
      </c>
    </row>
    <row r="494" spans="1:14" hidden="1" x14ac:dyDescent="0.45">
      <c r="A494" t="s">
        <v>34</v>
      </c>
      <c r="B494" t="s">
        <v>23</v>
      </c>
      <c r="C494" t="s">
        <v>145</v>
      </c>
      <c r="D494" t="s">
        <v>14</v>
      </c>
      <c r="E494" t="s">
        <v>39</v>
      </c>
      <c r="F494">
        <v>4</v>
      </c>
      <c r="G494" t="s">
        <v>35</v>
      </c>
      <c r="H494">
        <v>98.110228413444617</v>
      </c>
      <c r="I494">
        <v>75</v>
      </c>
      <c r="J494">
        <f t="shared" si="98"/>
        <v>75</v>
      </c>
      <c r="K494">
        <v>375</v>
      </c>
      <c r="L494">
        <f t="shared" si="99"/>
        <v>3.7500000000000001E-4</v>
      </c>
      <c r="M494">
        <f t="shared" ref="M494:M501" si="108">H494*375/100</f>
        <v>367.91335655041729</v>
      </c>
      <c r="N494">
        <f t="shared" si="100"/>
        <v>4.9055114206722301</v>
      </c>
    </row>
    <row r="495" spans="1:14" hidden="1" x14ac:dyDescent="0.45">
      <c r="A495" t="s">
        <v>34</v>
      </c>
      <c r="B495" t="s">
        <v>23</v>
      </c>
      <c r="C495" t="s">
        <v>145</v>
      </c>
      <c r="D495" t="s">
        <v>14</v>
      </c>
      <c r="E495" t="s">
        <v>39</v>
      </c>
      <c r="F495">
        <v>4</v>
      </c>
      <c r="G495" t="s">
        <v>35</v>
      </c>
      <c r="H495">
        <v>106.73747501526438</v>
      </c>
      <c r="I495">
        <v>75</v>
      </c>
      <c r="J495">
        <f t="shared" si="98"/>
        <v>75</v>
      </c>
      <c r="K495">
        <v>375</v>
      </c>
      <c r="L495">
        <f t="shared" si="99"/>
        <v>3.7500000000000001E-4</v>
      </c>
      <c r="M495">
        <f t="shared" si="108"/>
        <v>400.26553130724142</v>
      </c>
      <c r="N495">
        <f t="shared" si="100"/>
        <v>5.3368737507632185</v>
      </c>
    </row>
    <row r="496" spans="1:14" hidden="1" x14ac:dyDescent="0.45">
      <c r="A496" t="s">
        <v>34</v>
      </c>
      <c r="B496" t="s">
        <v>23</v>
      </c>
      <c r="C496" t="s">
        <v>145</v>
      </c>
      <c r="D496" t="s">
        <v>14</v>
      </c>
      <c r="E496" t="s">
        <v>39</v>
      </c>
      <c r="F496">
        <v>4</v>
      </c>
      <c r="G496" t="s">
        <v>35</v>
      </c>
      <c r="H496">
        <v>89.852350481128624</v>
      </c>
      <c r="I496">
        <v>75</v>
      </c>
      <c r="J496">
        <f t="shared" si="98"/>
        <v>75</v>
      </c>
      <c r="K496">
        <v>375</v>
      </c>
      <c r="L496">
        <f t="shared" si="99"/>
        <v>3.7500000000000001E-4</v>
      </c>
      <c r="M496">
        <f t="shared" si="108"/>
        <v>336.94631430423237</v>
      </c>
      <c r="N496">
        <f t="shared" si="100"/>
        <v>4.4926175240564312</v>
      </c>
    </row>
    <row r="497" spans="1:14" hidden="1" x14ac:dyDescent="0.45">
      <c r="A497" t="s">
        <v>34</v>
      </c>
      <c r="B497" t="s">
        <v>23</v>
      </c>
      <c r="C497" t="s">
        <v>145</v>
      </c>
      <c r="D497" t="s">
        <v>14</v>
      </c>
      <c r="E497" t="s">
        <v>39</v>
      </c>
      <c r="F497">
        <v>4</v>
      </c>
      <c r="G497" t="s">
        <v>35</v>
      </c>
      <c r="H497">
        <v>98.293928060034375</v>
      </c>
      <c r="I497">
        <v>75</v>
      </c>
      <c r="J497">
        <f t="shared" si="98"/>
        <v>75</v>
      </c>
      <c r="K497">
        <v>375</v>
      </c>
      <c r="L497">
        <f t="shared" si="99"/>
        <v>3.7500000000000001E-4</v>
      </c>
      <c r="M497">
        <f t="shared" si="108"/>
        <v>368.60223022512889</v>
      </c>
      <c r="N497">
        <f t="shared" si="100"/>
        <v>4.9146964030017184</v>
      </c>
    </row>
    <row r="498" spans="1:14" hidden="1" x14ac:dyDescent="0.45">
      <c r="A498" t="s">
        <v>34</v>
      </c>
      <c r="B498" t="s">
        <v>23</v>
      </c>
      <c r="C498" t="s">
        <v>145</v>
      </c>
      <c r="D498" t="s">
        <v>14</v>
      </c>
      <c r="E498" t="s">
        <v>39</v>
      </c>
      <c r="F498">
        <v>4</v>
      </c>
      <c r="G498" t="s">
        <v>36</v>
      </c>
      <c r="H498">
        <v>1.8143091048997571</v>
      </c>
      <c r="I498">
        <v>235</v>
      </c>
      <c r="J498">
        <f t="shared" si="98"/>
        <v>235</v>
      </c>
      <c r="K498">
        <v>375</v>
      </c>
      <c r="L498">
        <f t="shared" si="99"/>
        <v>3.7500000000000001E-4</v>
      </c>
      <c r="M498">
        <f t="shared" si="108"/>
        <v>6.8036591433740883</v>
      </c>
      <c r="N498">
        <f t="shared" si="100"/>
        <v>2.8951741035634419E-2</v>
      </c>
    </row>
    <row r="499" spans="1:14" hidden="1" x14ac:dyDescent="0.45">
      <c r="A499" t="s">
        <v>34</v>
      </c>
      <c r="B499" t="s">
        <v>23</v>
      </c>
      <c r="C499" t="s">
        <v>145</v>
      </c>
      <c r="D499" t="s">
        <v>14</v>
      </c>
      <c r="E499" t="s">
        <v>39</v>
      </c>
      <c r="F499">
        <v>4</v>
      </c>
      <c r="G499" t="s">
        <v>36</v>
      </c>
      <c r="H499">
        <v>1.6016543769302303</v>
      </c>
      <c r="I499">
        <v>235</v>
      </c>
      <c r="J499">
        <f t="shared" si="98"/>
        <v>235</v>
      </c>
      <c r="K499">
        <v>375</v>
      </c>
      <c r="L499">
        <f t="shared" si="99"/>
        <v>3.7500000000000001E-4</v>
      </c>
      <c r="M499">
        <f t="shared" si="108"/>
        <v>6.0062039134883642</v>
      </c>
      <c r="N499">
        <f t="shared" si="100"/>
        <v>2.5558314525482403E-2</v>
      </c>
    </row>
    <row r="500" spans="1:14" hidden="1" x14ac:dyDescent="0.45">
      <c r="A500" t="s">
        <v>34</v>
      </c>
      <c r="B500" t="s">
        <v>23</v>
      </c>
      <c r="C500" t="s">
        <v>145</v>
      </c>
      <c r="D500" t="s">
        <v>14</v>
      </c>
      <c r="E500" t="s">
        <v>39</v>
      </c>
      <c r="F500">
        <v>4</v>
      </c>
      <c r="G500" t="s">
        <v>36</v>
      </c>
      <c r="H500">
        <v>2.0012039196427254</v>
      </c>
      <c r="I500">
        <v>235</v>
      </c>
      <c r="J500">
        <f t="shared" si="98"/>
        <v>235</v>
      </c>
      <c r="K500">
        <v>375</v>
      </c>
      <c r="L500">
        <f t="shared" si="99"/>
        <v>3.7500000000000001E-4</v>
      </c>
      <c r="M500">
        <f t="shared" si="108"/>
        <v>7.5045146986602198</v>
      </c>
      <c r="N500">
        <f t="shared" si="100"/>
        <v>3.1934105100681787E-2</v>
      </c>
    </row>
    <row r="501" spans="1:14" hidden="1" x14ac:dyDescent="0.45">
      <c r="A501" t="s">
        <v>34</v>
      </c>
      <c r="B501" t="s">
        <v>23</v>
      </c>
      <c r="C501" t="s">
        <v>145</v>
      </c>
      <c r="D501" t="s">
        <v>14</v>
      </c>
      <c r="E501" t="s">
        <v>39</v>
      </c>
      <c r="F501">
        <v>4</v>
      </c>
      <c r="G501" t="s">
        <v>36</v>
      </c>
      <c r="H501">
        <v>1.5888506286552571</v>
      </c>
      <c r="I501">
        <v>235</v>
      </c>
      <c r="J501">
        <f t="shared" si="98"/>
        <v>235</v>
      </c>
      <c r="K501">
        <v>375</v>
      </c>
      <c r="L501">
        <f t="shared" si="99"/>
        <v>3.7500000000000001E-4</v>
      </c>
      <c r="M501">
        <f t="shared" si="108"/>
        <v>5.9581898574572145</v>
      </c>
      <c r="N501">
        <f t="shared" si="100"/>
        <v>2.5353999393434957E-2</v>
      </c>
    </row>
    <row r="502" spans="1:14" hidden="1" x14ac:dyDescent="0.45">
      <c r="A502" t="s">
        <v>34</v>
      </c>
      <c r="B502" t="s">
        <v>23</v>
      </c>
      <c r="C502" t="s">
        <v>145</v>
      </c>
      <c r="D502" t="s">
        <v>14</v>
      </c>
      <c r="E502" t="s">
        <v>40</v>
      </c>
      <c r="F502">
        <v>4</v>
      </c>
      <c r="G502" t="s">
        <v>36</v>
      </c>
      <c r="H502">
        <v>80.859903023055551</v>
      </c>
      <c r="I502">
        <v>235</v>
      </c>
      <c r="J502">
        <f t="shared" si="98"/>
        <v>235</v>
      </c>
      <c r="K502">
        <v>1175</v>
      </c>
      <c r="L502">
        <f t="shared" si="99"/>
        <v>1.175E-3</v>
      </c>
      <c r="M502">
        <f t="shared" ref="M502:M509" si="109">H502*1175/100</f>
        <v>950.10386052090269</v>
      </c>
      <c r="N502">
        <f t="shared" si="100"/>
        <v>4.0429951511527777</v>
      </c>
    </row>
    <row r="503" spans="1:14" hidden="1" x14ac:dyDescent="0.45">
      <c r="A503" t="s">
        <v>34</v>
      </c>
      <c r="B503" t="s">
        <v>23</v>
      </c>
      <c r="C503" t="s">
        <v>145</v>
      </c>
      <c r="D503" t="s">
        <v>14</v>
      </c>
      <c r="E503" t="s">
        <v>40</v>
      </c>
      <c r="F503">
        <v>4</v>
      </c>
      <c r="G503" t="s">
        <v>36</v>
      </c>
      <c r="H503">
        <v>74.944556894863354</v>
      </c>
      <c r="I503">
        <v>235</v>
      </c>
      <c r="J503">
        <f t="shared" si="98"/>
        <v>235</v>
      </c>
      <c r="K503">
        <v>1175</v>
      </c>
      <c r="L503">
        <f t="shared" si="99"/>
        <v>1.175E-3</v>
      </c>
      <c r="M503">
        <f t="shared" si="109"/>
        <v>880.59854351464446</v>
      </c>
      <c r="N503">
        <f t="shared" si="100"/>
        <v>3.7472278447431679</v>
      </c>
    </row>
    <row r="504" spans="1:14" hidden="1" x14ac:dyDescent="0.45">
      <c r="A504" t="s">
        <v>34</v>
      </c>
      <c r="B504" t="s">
        <v>23</v>
      </c>
      <c r="C504" t="s">
        <v>145</v>
      </c>
      <c r="D504" t="s">
        <v>14</v>
      </c>
      <c r="E504" t="s">
        <v>40</v>
      </c>
      <c r="F504">
        <v>4</v>
      </c>
      <c r="G504" t="s">
        <v>36</v>
      </c>
      <c r="H504">
        <v>139.92403595447482</v>
      </c>
      <c r="I504">
        <v>235</v>
      </c>
      <c r="J504">
        <f t="shared" si="98"/>
        <v>235</v>
      </c>
      <c r="K504">
        <v>1175</v>
      </c>
      <c r="L504">
        <f t="shared" si="99"/>
        <v>1.175E-3</v>
      </c>
      <c r="M504">
        <f t="shared" si="109"/>
        <v>1644.107422465079</v>
      </c>
      <c r="N504">
        <f t="shared" si="100"/>
        <v>6.9962017977237405</v>
      </c>
    </row>
    <row r="505" spans="1:14" hidden="1" x14ac:dyDescent="0.45">
      <c r="A505" t="s">
        <v>34</v>
      </c>
      <c r="B505" t="s">
        <v>23</v>
      </c>
      <c r="C505" t="s">
        <v>145</v>
      </c>
      <c r="D505" t="s">
        <v>14</v>
      </c>
      <c r="E505" t="s">
        <v>40</v>
      </c>
      <c r="F505">
        <v>4</v>
      </c>
      <c r="G505" t="s">
        <v>36</v>
      </c>
      <c r="H505">
        <v>102.68937016872783</v>
      </c>
      <c r="I505">
        <v>235</v>
      </c>
      <c r="J505">
        <f t="shared" si="98"/>
        <v>235</v>
      </c>
      <c r="K505">
        <v>1175</v>
      </c>
      <c r="L505">
        <f t="shared" si="99"/>
        <v>1.175E-3</v>
      </c>
      <c r="M505">
        <f t="shared" si="109"/>
        <v>1206.600099482552</v>
      </c>
      <c r="N505">
        <f t="shared" si="100"/>
        <v>5.1344685084363917</v>
      </c>
    </row>
    <row r="506" spans="1:14" hidden="1" x14ac:dyDescent="0.45">
      <c r="A506" t="s">
        <v>34</v>
      </c>
      <c r="B506" t="s">
        <v>23</v>
      </c>
      <c r="C506" t="s">
        <v>145</v>
      </c>
      <c r="D506" t="s">
        <v>14</v>
      </c>
      <c r="E506" t="s">
        <v>40</v>
      </c>
      <c r="F506">
        <v>4</v>
      </c>
      <c r="G506" t="s">
        <v>35</v>
      </c>
      <c r="H506">
        <v>0.50016084675183337</v>
      </c>
      <c r="I506">
        <v>75</v>
      </c>
      <c r="J506">
        <f t="shared" si="98"/>
        <v>75</v>
      </c>
      <c r="K506">
        <v>1175</v>
      </c>
      <c r="L506">
        <f t="shared" si="99"/>
        <v>1.175E-3</v>
      </c>
      <c r="M506">
        <f t="shared" si="109"/>
        <v>5.8768899493340419</v>
      </c>
      <c r="N506">
        <f t="shared" si="100"/>
        <v>7.8358532657787222E-2</v>
      </c>
    </row>
    <row r="507" spans="1:14" hidden="1" x14ac:dyDescent="0.45">
      <c r="A507" t="s">
        <v>34</v>
      </c>
      <c r="B507" t="s">
        <v>23</v>
      </c>
      <c r="C507" t="s">
        <v>145</v>
      </c>
      <c r="D507" t="s">
        <v>14</v>
      </c>
      <c r="E507" t="s">
        <v>40</v>
      </c>
      <c r="F507">
        <v>4</v>
      </c>
      <c r="G507" t="s">
        <v>35</v>
      </c>
      <c r="H507">
        <v>0.45315452377058896</v>
      </c>
      <c r="I507">
        <v>75</v>
      </c>
      <c r="J507">
        <f t="shared" si="98"/>
        <v>75</v>
      </c>
      <c r="K507">
        <v>1175</v>
      </c>
      <c r="L507">
        <f t="shared" si="99"/>
        <v>1.175E-3</v>
      </c>
      <c r="M507">
        <f t="shared" si="109"/>
        <v>5.3245656543044193</v>
      </c>
      <c r="N507">
        <f t="shared" si="100"/>
        <v>7.0994208724058927E-2</v>
      </c>
    </row>
    <row r="508" spans="1:14" hidden="1" x14ac:dyDescent="0.45">
      <c r="A508" t="s">
        <v>34</v>
      </c>
      <c r="B508" t="s">
        <v>23</v>
      </c>
      <c r="C508" t="s">
        <v>145</v>
      </c>
      <c r="D508" t="s">
        <v>14</v>
      </c>
      <c r="E508" t="s">
        <v>40</v>
      </c>
      <c r="F508">
        <v>4</v>
      </c>
      <c r="G508" t="s">
        <v>35</v>
      </c>
      <c r="H508">
        <v>0.34134106325421332</v>
      </c>
      <c r="I508">
        <v>75</v>
      </c>
      <c r="J508">
        <f t="shared" si="98"/>
        <v>75</v>
      </c>
      <c r="K508">
        <v>1175</v>
      </c>
      <c r="L508">
        <f t="shared" si="99"/>
        <v>1.175E-3</v>
      </c>
      <c r="M508">
        <f t="shared" si="109"/>
        <v>4.0107574932370058</v>
      </c>
      <c r="N508">
        <f t="shared" si="100"/>
        <v>5.3476766576493411E-2</v>
      </c>
    </row>
    <row r="509" spans="1:14" hidden="1" x14ac:dyDescent="0.45">
      <c r="A509" t="s">
        <v>34</v>
      </c>
      <c r="B509" t="s">
        <v>23</v>
      </c>
      <c r="C509" t="s">
        <v>145</v>
      </c>
      <c r="D509" t="s">
        <v>14</v>
      </c>
      <c r="E509" t="s">
        <v>40</v>
      </c>
      <c r="F509">
        <v>4</v>
      </c>
      <c r="G509" t="s">
        <v>35</v>
      </c>
      <c r="H509">
        <v>0.28747752510184077</v>
      </c>
      <c r="I509">
        <v>75</v>
      </c>
      <c r="J509">
        <f t="shared" si="98"/>
        <v>75</v>
      </c>
      <c r="K509">
        <v>1175</v>
      </c>
      <c r="L509">
        <f t="shared" si="99"/>
        <v>1.175E-3</v>
      </c>
      <c r="M509">
        <f t="shared" si="109"/>
        <v>3.3778609199466292</v>
      </c>
      <c r="N509">
        <f t="shared" si="100"/>
        <v>4.5038145599288391E-2</v>
      </c>
    </row>
    <row r="510" spans="1:14" hidden="1" x14ac:dyDescent="0.45">
      <c r="A510" t="s">
        <v>34</v>
      </c>
      <c r="B510" t="s">
        <v>24</v>
      </c>
      <c r="C510" t="s">
        <v>145</v>
      </c>
      <c r="D510" t="s">
        <v>14</v>
      </c>
      <c r="E510" t="s">
        <v>39</v>
      </c>
      <c r="F510">
        <v>4</v>
      </c>
      <c r="G510" t="s">
        <v>35</v>
      </c>
      <c r="H510">
        <v>111.1313178083405</v>
      </c>
      <c r="I510">
        <v>75</v>
      </c>
      <c r="J510">
        <f t="shared" si="98"/>
        <v>75</v>
      </c>
      <c r="K510">
        <v>375</v>
      </c>
      <c r="L510">
        <f t="shared" si="99"/>
        <v>3.7500000000000001E-4</v>
      </c>
      <c r="M510">
        <f t="shared" ref="M510:M517" si="110">H510*375/100</f>
        <v>416.74244178127685</v>
      </c>
      <c r="N510">
        <f t="shared" si="100"/>
        <v>5.5565658904170245</v>
      </c>
    </row>
    <row r="511" spans="1:14" hidden="1" x14ac:dyDescent="0.45">
      <c r="A511" t="s">
        <v>34</v>
      </c>
      <c r="B511" t="s">
        <v>24</v>
      </c>
      <c r="C511" t="s">
        <v>145</v>
      </c>
      <c r="D511" t="s">
        <v>14</v>
      </c>
      <c r="E511" t="s">
        <v>39</v>
      </c>
      <c r="F511">
        <v>4</v>
      </c>
      <c r="G511" t="s">
        <v>35</v>
      </c>
      <c r="H511">
        <v>82.800980007037978</v>
      </c>
      <c r="I511">
        <v>75</v>
      </c>
      <c r="J511">
        <f t="shared" si="98"/>
        <v>75</v>
      </c>
      <c r="K511">
        <v>375</v>
      </c>
      <c r="L511">
        <f t="shared" si="99"/>
        <v>3.7500000000000001E-4</v>
      </c>
      <c r="M511">
        <f t="shared" si="110"/>
        <v>310.50367502639239</v>
      </c>
      <c r="N511">
        <f t="shared" si="100"/>
        <v>4.1400490003518984</v>
      </c>
    </row>
    <row r="512" spans="1:14" hidden="1" x14ac:dyDescent="0.45">
      <c r="A512" t="s">
        <v>34</v>
      </c>
      <c r="B512" t="s">
        <v>24</v>
      </c>
      <c r="C512" t="s">
        <v>145</v>
      </c>
      <c r="D512" t="s">
        <v>14</v>
      </c>
      <c r="E512" t="s">
        <v>39</v>
      </c>
      <c r="F512">
        <v>4</v>
      </c>
      <c r="G512" t="s">
        <v>35</v>
      </c>
      <c r="H512">
        <v>102.26135474542816</v>
      </c>
      <c r="I512">
        <v>75</v>
      </c>
      <c r="J512">
        <f t="shared" si="98"/>
        <v>75</v>
      </c>
      <c r="K512">
        <v>375</v>
      </c>
      <c r="L512">
        <f t="shared" si="99"/>
        <v>3.7500000000000001E-4</v>
      </c>
      <c r="M512">
        <f t="shared" si="110"/>
        <v>383.48008029535561</v>
      </c>
      <c r="N512">
        <f t="shared" si="100"/>
        <v>5.1130677372714084</v>
      </c>
    </row>
    <row r="513" spans="1:14" hidden="1" x14ac:dyDescent="0.45">
      <c r="A513" t="s">
        <v>34</v>
      </c>
      <c r="B513" t="s">
        <v>24</v>
      </c>
      <c r="C513" t="s">
        <v>145</v>
      </c>
      <c r="D513" t="s">
        <v>14</v>
      </c>
      <c r="E513" t="s">
        <v>39</v>
      </c>
      <c r="F513">
        <v>4</v>
      </c>
      <c r="G513" t="s">
        <v>35</v>
      </c>
      <c r="H513">
        <v>98.266116788238548</v>
      </c>
      <c r="I513">
        <v>75</v>
      </c>
      <c r="J513">
        <f t="shared" si="98"/>
        <v>75</v>
      </c>
      <c r="K513">
        <v>375</v>
      </c>
      <c r="L513">
        <f t="shared" si="99"/>
        <v>3.7500000000000001E-4</v>
      </c>
      <c r="M513">
        <f t="shared" si="110"/>
        <v>368.49793795589454</v>
      </c>
      <c r="N513">
        <f t="shared" si="100"/>
        <v>4.9133058394119269</v>
      </c>
    </row>
    <row r="514" spans="1:14" hidden="1" x14ac:dyDescent="0.45">
      <c r="A514" t="s">
        <v>34</v>
      </c>
      <c r="B514" t="s">
        <v>24</v>
      </c>
      <c r="C514" t="s">
        <v>145</v>
      </c>
      <c r="D514" t="s">
        <v>14</v>
      </c>
      <c r="E514" t="s">
        <v>39</v>
      </c>
      <c r="F514">
        <v>4</v>
      </c>
      <c r="G514" t="s">
        <v>36</v>
      </c>
      <c r="H514">
        <v>1.4995672504453943</v>
      </c>
      <c r="I514">
        <v>235</v>
      </c>
      <c r="J514">
        <f t="shared" si="98"/>
        <v>235</v>
      </c>
      <c r="K514">
        <v>375</v>
      </c>
      <c r="L514">
        <f t="shared" si="99"/>
        <v>3.7500000000000001E-4</v>
      </c>
      <c r="M514">
        <f t="shared" si="110"/>
        <v>5.6233771891702284</v>
      </c>
      <c r="N514">
        <f t="shared" si="100"/>
        <v>2.3929264634766929E-2</v>
      </c>
    </row>
    <row r="515" spans="1:14" hidden="1" x14ac:dyDescent="0.45">
      <c r="A515" t="s">
        <v>34</v>
      </c>
      <c r="B515" t="s">
        <v>24</v>
      </c>
      <c r="C515" t="s">
        <v>145</v>
      </c>
      <c r="D515" t="s">
        <v>14</v>
      </c>
      <c r="E515" t="s">
        <v>39</v>
      </c>
      <c r="F515">
        <v>4</v>
      </c>
      <c r="G515" t="s">
        <v>36</v>
      </c>
      <c r="H515">
        <v>1.6906410330933517</v>
      </c>
      <c r="I515">
        <v>235</v>
      </c>
      <c r="J515">
        <f t="shared" ref="J515:J578" si="111">I515</f>
        <v>235</v>
      </c>
      <c r="K515">
        <v>375</v>
      </c>
      <c r="L515">
        <f t="shared" ref="L515:L578" si="112">K515*0.000001</f>
        <v>3.7500000000000001E-4</v>
      </c>
      <c r="M515">
        <f t="shared" si="110"/>
        <v>6.3399038741000684</v>
      </c>
      <c r="N515">
        <f t="shared" ref="N515:N578" si="113">M515/J515</f>
        <v>2.6978314357872631E-2</v>
      </c>
    </row>
    <row r="516" spans="1:14" hidden="1" x14ac:dyDescent="0.45">
      <c r="A516" t="s">
        <v>34</v>
      </c>
      <c r="B516" t="s">
        <v>24</v>
      </c>
      <c r="C516" t="s">
        <v>145</v>
      </c>
      <c r="D516" t="s">
        <v>14</v>
      </c>
      <c r="E516" t="s">
        <v>39</v>
      </c>
      <c r="F516">
        <v>4</v>
      </c>
      <c r="G516" t="s">
        <v>36</v>
      </c>
      <c r="H516">
        <v>1.4630927823182323</v>
      </c>
      <c r="I516">
        <v>235</v>
      </c>
      <c r="J516">
        <f t="shared" si="111"/>
        <v>235</v>
      </c>
      <c r="K516">
        <v>375</v>
      </c>
      <c r="L516">
        <f t="shared" si="112"/>
        <v>3.7500000000000001E-4</v>
      </c>
      <c r="M516">
        <f t="shared" si="110"/>
        <v>5.4865979336933712</v>
      </c>
      <c r="N516">
        <f t="shared" si="113"/>
        <v>2.3347225249759025E-2</v>
      </c>
    </row>
    <row r="517" spans="1:14" hidden="1" x14ac:dyDescent="0.45">
      <c r="A517" t="s">
        <v>34</v>
      </c>
      <c r="B517" t="s">
        <v>24</v>
      </c>
      <c r="C517" t="s">
        <v>145</v>
      </c>
      <c r="D517" t="s">
        <v>14</v>
      </c>
      <c r="E517" t="s">
        <v>39</v>
      </c>
      <c r="F517">
        <v>4</v>
      </c>
      <c r="G517" t="s">
        <v>36</v>
      </c>
      <c r="H517">
        <v>0.88692958509781583</v>
      </c>
      <c r="I517">
        <v>235</v>
      </c>
      <c r="J517">
        <f t="shared" si="111"/>
        <v>235</v>
      </c>
      <c r="K517">
        <v>375</v>
      </c>
      <c r="L517">
        <f t="shared" si="112"/>
        <v>3.7500000000000001E-4</v>
      </c>
      <c r="M517">
        <f t="shared" si="110"/>
        <v>3.3259859441168094</v>
      </c>
      <c r="N517">
        <f t="shared" si="113"/>
        <v>1.4153131677092807E-2</v>
      </c>
    </row>
    <row r="518" spans="1:14" hidden="1" x14ac:dyDescent="0.45">
      <c r="A518" t="s">
        <v>34</v>
      </c>
      <c r="B518" t="s">
        <v>24</v>
      </c>
      <c r="C518" t="s">
        <v>145</v>
      </c>
      <c r="D518" t="s">
        <v>14</v>
      </c>
      <c r="E518" t="s">
        <v>40</v>
      </c>
      <c r="F518">
        <v>4</v>
      </c>
      <c r="G518" t="s">
        <v>36</v>
      </c>
      <c r="H518">
        <v>73.86506596485367</v>
      </c>
      <c r="I518">
        <v>235</v>
      </c>
      <c r="J518">
        <f t="shared" si="111"/>
        <v>235</v>
      </c>
      <c r="K518">
        <v>1175</v>
      </c>
      <c r="L518">
        <f t="shared" si="112"/>
        <v>1.175E-3</v>
      </c>
      <c r="M518">
        <f t="shared" ref="M518:M525" si="114">H518*1175/100</f>
        <v>867.9145250870306</v>
      </c>
      <c r="N518">
        <f t="shared" si="113"/>
        <v>3.6932532982426833</v>
      </c>
    </row>
    <row r="519" spans="1:14" hidden="1" x14ac:dyDescent="0.45">
      <c r="A519" t="s">
        <v>34</v>
      </c>
      <c r="B519" t="s">
        <v>24</v>
      </c>
      <c r="C519" t="s">
        <v>145</v>
      </c>
      <c r="D519" t="s">
        <v>14</v>
      </c>
      <c r="E519" t="s">
        <v>40</v>
      </c>
      <c r="F519">
        <v>4</v>
      </c>
      <c r="G519" t="s">
        <v>36</v>
      </c>
      <c r="H519">
        <v>104.55920921771637</v>
      </c>
      <c r="I519">
        <v>235</v>
      </c>
      <c r="J519">
        <f t="shared" si="111"/>
        <v>235</v>
      </c>
      <c r="K519">
        <v>1175</v>
      </c>
      <c r="L519">
        <f t="shared" si="112"/>
        <v>1.175E-3</v>
      </c>
      <c r="M519">
        <f t="shared" si="114"/>
        <v>1228.5707083081675</v>
      </c>
      <c r="N519">
        <f t="shared" si="113"/>
        <v>5.2279604608858188</v>
      </c>
    </row>
    <row r="520" spans="1:14" hidden="1" x14ac:dyDescent="0.45">
      <c r="A520" t="s">
        <v>34</v>
      </c>
      <c r="B520" t="s">
        <v>24</v>
      </c>
      <c r="C520" t="s">
        <v>145</v>
      </c>
      <c r="D520" t="s">
        <v>14</v>
      </c>
      <c r="E520" t="s">
        <v>40</v>
      </c>
      <c r="F520">
        <v>4</v>
      </c>
      <c r="G520" t="s">
        <v>36</v>
      </c>
      <c r="H520">
        <v>100.18573202953993</v>
      </c>
      <c r="I520">
        <v>235</v>
      </c>
      <c r="J520">
        <f t="shared" si="111"/>
        <v>235</v>
      </c>
      <c r="K520">
        <v>1175</v>
      </c>
      <c r="L520">
        <f t="shared" si="112"/>
        <v>1.175E-3</v>
      </c>
      <c r="M520">
        <f t="shared" si="114"/>
        <v>1177.1823513470943</v>
      </c>
      <c r="N520">
        <f t="shared" si="113"/>
        <v>5.0092866014769966</v>
      </c>
    </row>
    <row r="521" spans="1:14" hidden="1" x14ac:dyDescent="0.45">
      <c r="A521" t="s">
        <v>34</v>
      </c>
      <c r="B521" t="s">
        <v>24</v>
      </c>
      <c r="C521" t="s">
        <v>145</v>
      </c>
      <c r="D521" t="s">
        <v>14</v>
      </c>
      <c r="E521" t="s">
        <v>40</v>
      </c>
      <c r="F521">
        <v>4</v>
      </c>
      <c r="G521" t="s">
        <v>36</v>
      </c>
      <c r="H521">
        <v>117.69272560078319</v>
      </c>
      <c r="I521">
        <v>235</v>
      </c>
      <c r="J521">
        <f t="shared" si="111"/>
        <v>235</v>
      </c>
      <c r="K521">
        <v>1175</v>
      </c>
      <c r="L521">
        <f t="shared" si="112"/>
        <v>1.175E-3</v>
      </c>
      <c r="M521">
        <f t="shared" si="114"/>
        <v>1382.8895258092025</v>
      </c>
      <c r="N521">
        <f t="shared" si="113"/>
        <v>5.8846362800391594</v>
      </c>
    </row>
    <row r="522" spans="1:14" hidden="1" x14ac:dyDescent="0.45">
      <c r="A522" t="s">
        <v>34</v>
      </c>
      <c r="B522" t="s">
        <v>24</v>
      </c>
      <c r="C522" t="s">
        <v>145</v>
      </c>
      <c r="D522" t="s">
        <v>14</v>
      </c>
      <c r="E522" t="s">
        <v>40</v>
      </c>
      <c r="F522">
        <v>4</v>
      </c>
      <c r="G522" t="s">
        <v>35</v>
      </c>
      <c r="H522">
        <v>0.75064924393307508</v>
      </c>
      <c r="I522">
        <v>75</v>
      </c>
      <c r="J522">
        <f t="shared" si="111"/>
        <v>75</v>
      </c>
      <c r="K522">
        <v>1175</v>
      </c>
      <c r="L522">
        <f t="shared" si="112"/>
        <v>1.175E-3</v>
      </c>
      <c r="M522">
        <f t="shared" si="114"/>
        <v>8.8201286162136316</v>
      </c>
      <c r="N522">
        <f t="shared" si="113"/>
        <v>0.11760171488284842</v>
      </c>
    </row>
    <row r="523" spans="1:14" hidden="1" x14ac:dyDescent="0.45">
      <c r="A523" t="s">
        <v>34</v>
      </c>
      <c r="B523" t="s">
        <v>24</v>
      </c>
      <c r="C523" t="s">
        <v>145</v>
      </c>
      <c r="D523" t="s">
        <v>14</v>
      </c>
      <c r="E523" t="s">
        <v>40</v>
      </c>
      <c r="F523">
        <v>4</v>
      </c>
      <c r="G523" t="s">
        <v>35</v>
      </c>
      <c r="H523">
        <v>1.1853136153420052</v>
      </c>
      <c r="I523">
        <v>75</v>
      </c>
      <c r="J523">
        <f t="shared" si="111"/>
        <v>75</v>
      </c>
      <c r="K523">
        <v>1175</v>
      </c>
      <c r="L523">
        <f t="shared" si="112"/>
        <v>1.175E-3</v>
      </c>
      <c r="M523">
        <f t="shared" si="114"/>
        <v>13.927434980268561</v>
      </c>
      <c r="N523">
        <f t="shared" si="113"/>
        <v>0.18569913307024749</v>
      </c>
    </row>
    <row r="524" spans="1:14" hidden="1" x14ac:dyDescent="0.45">
      <c r="A524" t="s">
        <v>34</v>
      </c>
      <c r="B524" t="s">
        <v>24</v>
      </c>
      <c r="C524" t="s">
        <v>145</v>
      </c>
      <c r="D524" t="s">
        <v>14</v>
      </c>
      <c r="E524" t="s">
        <v>40</v>
      </c>
      <c r="F524">
        <v>4</v>
      </c>
      <c r="G524" t="s">
        <v>35</v>
      </c>
      <c r="H524">
        <v>1.048523880365918</v>
      </c>
      <c r="I524">
        <v>75</v>
      </c>
      <c r="J524">
        <f t="shared" si="111"/>
        <v>75</v>
      </c>
      <c r="K524">
        <v>1175</v>
      </c>
      <c r="L524">
        <f t="shared" si="112"/>
        <v>1.175E-3</v>
      </c>
      <c r="M524">
        <f t="shared" si="114"/>
        <v>12.320155594299537</v>
      </c>
      <c r="N524">
        <f t="shared" si="113"/>
        <v>0.16426874125732716</v>
      </c>
    </row>
    <row r="525" spans="1:14" hidden="1" x14ac:dyDescent="0.45">
      <c r="A525" t="s">
        <v>34</v>
      </c>
      <c r="B525" t="s">
        <v>24</v>
      </c>
      <c r="C525" t="s">
        <v>145</v>
      </c>
      <c r="D525" t="s">
        <v>14</v>
      </c>
      <c r="E525" t="s">
        <v>40</v>
      </c>
      <c r="F525">
        <v>4</v>
      </c>
      <c r="G525" t="s">
        <v>35</v>
      </c>
      <c r="H525">
        <v>0.71278044746587732</v>
      </c>
      <c r="I525">
        <v>75</v>
      </c>
      <c r="J525">
        <f t="shared" si="111"/>
        <v>75</v>
      </c>
      <c r="K525">
        <v>1175</v>
      </c>
      <c r="L525">
        <f t="shared" si="112"/>
        <v>1.175E-3</v>
      </c>
      <c r="M525">
        <f t="shared" si="114"/>
        <v>8.3751702577240579</v>
      </c>
      <c r="N525">
        <f t="shared" si="113"/>
        <v>0.1116689367696541</v>
      </c>
    </row>
    <row r="526" spans="1:14" hidden="1" x14ac:dyDescent="0.45">
      <c r="A526" t="s">
        <v>34</v>
      </c>
      <c r="B526" t="s">
        <v>25</v>
      </c>
      <c r="C526" t="s">
        <v>145</v>
      </c>
      <c r="D526" t="s">
        <v>14</v>
      </c>
      <c r="E526" t="s">
        <v>39</v>
      </c>
      <c r="F526">
        <v>4</v>
      </c>
      <c r="G526" t="s">
        <v>35</v>
      </c>
      <c r="H526">
        <v>19.461673219204219</v>
      </c>
      <c r="I526">
        <v>75</v>
      </c>
      <c r="J526">
        <f t="shared" si="111"/>
        <v>75</v>
      </c>
      <c r="K526">
        <v>375</v>
      </c>
      <c r="L526">
        <f t="shared" si="112"/>
        <v>3.7500000000000001E-4</v>
      </c>
      <c r="M526">
        <f t="shared" ref="M526:M533" si="115">H526*375/100</f>
        <v>72.98127457201582</v>
      </c>
      <c r="N526">
        <f t="shared" si="113"/>
        <v>0.97308366096021093</v>
      </c>
    </row>
    <row r="527" spans="1:14" hidden="1" x14ac:dyDescent="0.45">
      <c r="A527" t="s">
        <v>34</v>
      </c>
      <c r="B527" t="s">
        <v>25</v>
      </c>
      <c r="C527" t="s">
        <v>145</v>
      </c>
      <c r="D527" t="s">
        <v>14</v>
      </c>
      <c r="E527" t="s">
        <v>39</v>
      </c>
      <c r="F527">
        <v>4</v>
      </c>
      <c r="G527" t="s">
        <v>35</v>
      </c>
      <c r="H527">
        <v>43.471565445446934</v>
      </c>
      <c r="I527">
        <v>75</v>
      </c>
      <c r="J527">
        <f t="shared" si="111"/>
        <v>75</v>
      </c>
      <c r="K527">
        <v>375</v>
      </c>
      <c r="L527">
        <f t="shared" si="112"/>
        <v>3.7500000000000001E-4</v>
      </c>
      <c r="M527">
        <f t="shared" si="115"/>
        <v>163.01837042042601</v>
      </c>
      <c r="N527">
        <f t="shared" si="113"/>
        <v>2.1735782722723469</v>
      </c>
    </row>
    <row r="528" spans="1:14" hidden="1" x14ac:dyDescent="0.45">
      <c r="A528" t="s">
        <v>34</v>
      </c>
      <c r="B528" t="s">
        <v>25</v>
      </c>
      <c r="C528" t="s">
        <v>145</v>
      </c>
      <c r="D528" t="s">
        <v>14</v>
      </c>
      <c r="E528" t="s">
        <v>39</v>
      </c>
      <c r="F528">
        <v>4</v>
      </c>
      <c r="G528" t="s">
        <v>35</v>
      </c>
      <c r="H528">
        <v>54.307212194144775</v>
      </c>
      <c r="I528">
        <v>75</v>
      </c>
      <c r="J528">
        <f t="shared" si="111"/>
        <v>75</v>
      </c>
      <c r="K528">
        <v>375</v>
      </c>
      <c r="L528">
        <f t="shared" si="112"/>
        <v>3.7500000000000001E-4</v>
      </c>
      <c r="M528">
        <f t="shared" si="115"/>
        <v>203.65204572804291</v>
      </c>
      <c r="N528">
        <f t="shared" si="113"/>
        <v>2.7153606097072389</v>
      </c>
    </row>
    <row r="529" spans="1:14" hidden="1" x14ac:dyDescent="0.45">
      <c r="A529" t="s">
        <v>34</v>
      </c>
      <c r="B529" t="s">
        <v>25</v>
      </c>
      <c r="C529" t="s">
        <v>145</v>
      </c>
      <c r="D529" t="s">
        <v>14</v>
      </c>
      <c r="E529" t="s">
        <v>39</v>
      </c>
      <c r="F529">
        <v>4</v>
      </c>
      <c r="G529" t="s">
        <v>35</v>
      </c>
      <c r="H529">
        <v>23.270665315291637</v>
      </c>
      <c r="I529">
        <v>75</v>
      </c>
      <c r="J529">
        <f t="shared" si="111"/>
        <v>75</v>
      </c>
      <c r="K529">
        <v>375</v>
      </c>
      <c r="L529">
        <f t="shared" si="112"/>
        <v>3.7500000000000001E-4</v>
      </c>
      <c r="M529">
        <f t="shared" si="115"/>
        <v>87.26499493234364</v>
      </c>
      <c r="N529">
        <f t="shared" si="113"/>
        <v>1.1635332657645818</v>
      </c>
    </row>
    <row r="530" spans="1:14" hidden="1" x14ac:dyDescent="0.45">
      <c r="A530" t="s">
        <v>34</v>
      </c>
      <c r="B530" t="s">
        <v>25</v>
      </c>
      <c r="C530" t="s">
        <v>145</v>
      </c>
      <c r="D530" t="s">
        <v>14</v>
      </c>
      <c r="E530" t="s">
        <v>39</v>
      </c>
      <c r="F530">
        <v>4</v>
      </c>
      <c r="G530" t="s">
        <v>36</v>
      </c>
      <c r="H530">
        <v>54.301535572296508</v>
      </c>
      <c r="I530">
        <v>235</v>
      </c>
      <c r="J530">
        <f t="shared" si="111"/>
        <v>235</v>
      </c>
      <c r="K530">
        <v>375</v>
      </c>
      <c r="L530">
        <f t="shared" si="112"/>
        <v>3.7500000000000001E-4</v>
      </c>
      <c r="M530">
        <f t="shared" si="115"/>
        <v>203.63075839611193</v>
      </c>
      <c r="N530">
        <f t="shared" si="113"/>
        <v>0.86651386551536991</v>
      </c>
    </row>
    <row r="531" spans="1:14" hidden="1" x14ac:dyDescent="0.45">
      <c r="A531" t="s">
        <v>34</v>
      </c>
      <c r="B531" t="s">
        <v>25</v>
      </c>
      <c r="C531" t="s">
        <v>145</v>
      </c>
      <c r="D531" t="s">
        <v>14</v>
      </c>
      <c r="E531" t="s">
        <v>39</v>
      </c>
      <c r="F531">
        <v>4</v>
      </c>
      <c r="G531" t="s">
        <v>36</v>
      </c>
      <c r="H531">
        <v>43.888238744119604</v>
      </c>
      <c r="I531">
        <v>235</v>
      </c>
      <c r="J531">
        <f t="shared" si="111"/>
        <v>235</v>
      </c>
      <c r="K531">
        <v>375</v>
      </c>
      <c r="L531">
        <f t="shared" si="112"/>
        <v>3.7500000000000001E-4</v>
      </c>
      <c r="M531">
        <f t="shared" si="115"/>
        <v>164.58089529044852</v>
      </c>
      <c r="N531">
        <f t="shared" si="113"/>
        <v>0.70034423527850431</v>
      </c>
    </row>
    <row r="532" spans="1:14" hidden="1" x14ac:dyDescent="0.45">
      <c r="A532" t="s">
        <v>34</v>
      </c>
      <c r="B532" t="s">
        <v>25</v>
      </c>
      <c r="C532" t="s">
        <v>145</v>
      </c>
      <c r="D532" t="s">
        <v>14</v>
      </c>
      <c r="E532" t="s">
        <v>39</v>
      </c>
      <c r="F532">
        <v>4</v>
      </c>
      <c r="G532" t="s">
        <v>36</v>
      </c>
      <c r="H532">
        <v>94.474006244525469</v>
      </c>
      <c r="I532">
        <v>235</v>
      </c>
      <c r="J532">
        <f t="shared" si="111"/>
        <v>235</v>
      </c>
      <c r="K532">
        <v>375</v>
      </c>
      <c r="L532">
        <f t="shared" si="112"/>
        <v>3.7500000000000001E-4</v>
      </c>
      <c r="M532">
        <f t="shared" si="115"/>
        <v>354.2775234169705</v>
      </c>
      <c r="N532">
        <f t="shared" si="113"/>
        <v>1.5075639294339169</v>
      </c>
    </row>
    <row r="533" spans="1:14" hidden="1" x14ac:dyDescent="0.45">
      <c r="A533" t="s">
        <v>34</v>
      </c>
      <c r="B533" t="s">
        <v>25</v>
      </c>
      <c r="C533" t="s">
        <v>145</v>
      </c>
      <c r="D533" t="s">
        <v>14</v>
      </c>
      <c r="E533" t="s">
        <v>39</v>
      </c>
      <c r="F533">
        <v>4</v>
      </c>
      <c r="G533" t="s">
        <v>36</v>
      </c>
      <c r="H533">
        <v>66.825103264970892</v>
      </c>
      <c r="I533">
        <v>235</v>
      </c>
      <c r="J533">
        <f t="shared" si="111"/>
        <v>235</v>
      </c>
      <c r="K533">
        <v>375</v>
      </c>
      <c r="L533">
        <f t="shared" si="112"/>
        <v>3.7500000000000001E-4</v>
      </c>
      <c r="M533">
        <f t="shared" si="115"/>
        <v>250.59413724364083</v>
      </c>
      <c r="N533">
        <f t="shared" si="113"/>
        <v>1.0663580308240035</v>
      </c>
    </row>
    <row r="534" spans="1:14" hidden="1" x14ac:dyDescent="0.45">
      <c r="A534" t="s">
        <v>34</v>
      </c>
      <c r="B534" t="s">
        <v>25</v>
      </c>
      <c r="C534" t="s">
        <v>145</v>
      </c>
      <c r="D534" t="s">
        <v>14</v>
      </c>
      <c r="E534" t="s">
        <v>40</v>
      </c>
      <c r="F534">
        <v>4</v>
      </c>
      <c r="G534" t="s">
        <v>36</v>
      </c>
      <c r="H534">
        <v>54.645294776688658</v>
      </c>
      <c r="I534">
        <v>235</v>
      </c>
      <c r="J534">
        <f t="shared" si="111"/>
        <v>235</v>
      </c>
      <c r="K534">
        <v>1175</v>
      </c>
      <c r="L534">
        <f t="shared" si="112"/>
        <v>1.175E-3</v>
      </c>
      <c r="M534">
        <f t="shared" ref="M534:M541" si="116">H534*1175/100</f>
        <v>642.08221362609174</v>
      </c>
      <c r="N534">
        <f t="shared" si="113"/>
        <v>2.732264738834433</v>
      </c>
    </row>
    <row r="535" spans="1:14" hidden="1" x14ac:dyDescent="0.45">
      <c r="A535" t="s">
        <v>34</v>
      </c>
      <c r="B535" t="s">
        <v>25</v>
      </c>
      <c r="C535" t="s">
        <v>145</v>
      </c>
      <c r="D535" t="s">
        <v>14</v>
      </c>
      <c r="E535" t="s">
        <v>40</v>
      </c>
      <c r="F535">
        <v>4</v>
      </c>
      <c r="G535" t="s">
        <v>36</v>
      </c>
      <c r="H535">
        <v>150.71403737015183</v>
      </c>
      <c r="I535">
        <v>235</v>
      </c>
      <c r="J535">
        <f t="shared" si="111"/>
        <v>235</v>
      </c>
      <c r="K535">
        <v>1175</v>
      </c>
      <c r="L535">
        <f t="shared" si="112"/>
        <v>1.175E-3</v>
      </c>
      <c r="M535">
        <f t="shared" si="116"/>
        <v>1770.889939099284</v>
      </c>
      <c r="N535">
        <f t="shared" si="113"/>
        <v>7.5357018685075916</v>
      </c>
    </row>
    <row r="536" spans="1:14" hidden="1" x14ac:dyDescent="0.45">
      <c r="A536" t="s">
        <v>34</v>
      </c>
      <c r="B536" t="s">
        <v>25</v>
      </c>
      <c r="C536" t="s">
        <v>145</v>
      </c>
      <c r="D536" t="s">
        <v>14</v>
      </c>
      <c r="E536" t="s">
        <v>40</v>
      </c>
      <c r="F536">
        <v>4</v>
      </c>
      <c r="G536" t="s">
        <v>36</v>
      </c>
      <c r="H536">
        <v>32.12729519450798</v>
      </c>
      <c r="I536">
        <v>235</v>
      </c>
      <c r="J536">
        <f t="shared" si="111"/>
        <v>235</v>
      </c>
      <c r="K536">
        <v>1175</v>
      </c>
      <c r="L536">
        <f t="shared" si="112"/>
        <v>1.175E-3</v>
      </c>
      <c r="M536">
        <f t="shared" si="116"/>
        <v>377.49571853546877</v>
      </c>
      <c r="N536">
        <f t="shared" si="113"/>
        <v>1.6063647597253989</v>
      </c>
    </row>
    <row r="537" spans="1:14" hidden="1" x14ac:dyDescent="0.45">
      <c r="A537" t="s">
        <v>34</v>
      </c>
      <c r="B537" t="s">
        <v>25</v>
      </c>
      <c r="C537" t="s">
        <v>145</v>
      </c>
      <c r="D537" t="s">
        <v>14</v>
      </c>
      <c r="E537" t="s">
        <v>40</v>
      </c>
      <c r="F537">
        <v>4</v>
      </c>
      <c r="G537" t="s">
        <v>36</v>
      </c>
      <c r="H537">
        <v>89.65921322818356</v>
      </c>
      <c r="I537">
        <v>235</v>
      </c>
      <c r="J537">
        <f t="shared" si="111"/>
        <v>235</v>
      </c>
      <c r="K537">
        <v>1175</v>
      </c>
      <c r="L537">
        <f t="shared" si="112"/>
        <v>1.175E-3</v>
      </c>
      <c r="M537">
        <f t="shared" si="116"/>
        <v>1053.4957554311568</v>
      </c>
      <c r="N537">
        <f t="shared" si="113"/>
        <v>4.4829606614091775</v>
      </c>
    </row>
    <row r="538" spans="1:14" hidden="1" x14ac:dyDescent="0.45">
      <c r="A538" t="s">
        <v>34</v>
      </c>
      <c r="B538" t="s">
        <v>25</v>
      </c>
      <c r="C538" t="s">
        <v>145</v>
      </c>
      <c r="D538" t="s">
        <v>14</v>
      </c>
      <c r="E538" t="s">
        <v>40</v>
      </c>
      <c r="F538">
        <v>4</v>
      </c>
      <c r="G538" t="s">
        <v>35</v>
      </c>
      <c r="H538">
        <v>11.330863397661409</v>
      </c>
      <c r="I538">
        <v>75</v>
      </c>
      <c r="J538">
        <f t="shared" si="111"/>
        <v>75</v>
      </c>
      <c r="K538">
        <v>1175</v>
      </c>
      <c r="L538">
        <f t="shared" si="112"/>
        <v>1.175E-3</v>
      </c>
      <c r="M538">
        <f t="shared" si="116"/>
        <v>133.13764492252156</v>
      </c>
      <c r="N538">
        <f t="shared" si="113"/>
        <v>1.7751685989669541</v>
      </c>
    </row>
    <row r="539" spans="1:14" hidden="1" x14ac:dyDescent="0.45">
      <c r="A539" t="s">
        <v>34</v>
      </c>
      <c r="B539" t="s">
        <v>25</v>
      </c>
      <c r="C539" t="s">
        <v>145</v>
      </c>
      <c r="D539" t="s">
        <v>14</v>
      </c>
      <c r="E539" t="s">
        <v>40</v>
      </c>
      <c r="F539">
        <v>4</v>
      </c>
      <c r="G539" t="s">
        <v>35</v>
      </c>
      <c r="H539">
        <v>16.074128266574441</v>
      </c>
      <c r="I539">
        <v>75</v>
      </c>
      <c r="J539">
        <f t="shared" si="111"/>
        <v>75</v>
      </c>
      <c r="K539">
        <v>1175</v>
      </c>
      <c r="L539">
        <f t="shared" si="112"/>
        <v>1.175E-3</v>
      </c>
      <c r="M539">
        <f t="shared" si="116"/>
        <v>188.8710071322497</v>
      </c>
      <c r="N539">
        <f t="shared" si="113"/>
        <v>2.5182800950966628</v>
      </c>
    </row>
    <row r="540" spans="1:14" hidden="1" x14ac:dyDescent="0.45">
      <c r="A540" t="s">
        <v>34</v>
      </c>
      <c r="B540" t="s">
        <v>25</v>
      </c>
      <c r="C540" t="s">
        <v>145</v>
      </c>
      <c r="D540" t="s">
        <v>14</v>
      </c>
      <c r="E540" t="s">
        <v>40</v>
      </c>
      <c r="F540">
        <v>4</v>
      </c>
      <c r="G540" t="s">
        <v>35</v>
      </c>
      <c r="H540">
        <v>16.533579635934146</v>
      </c>
      <c r="I540">
        <v>75</v>
      </c>
      <c r="J540">
        <f t="shared" si="111"/>
        <v>75</v>
      </c>
      <c r="K540">
        <v>1175</v>
      </c>
      <c r="L540">
        <f t="shared" si="112"/>
        <v>1.175E-3</v>
      </c>
      <c r="M540">
        <f t="shared" si="116"/>
        <v>194.2695607222262</v>
      </c>
      <c r="N540">
        <f t="shared" si="113"/>
        <v>2.5902608096296826</v>
      </c>
    </row>
    <row r="541" spans="1:14" hidden="1" x14ac:dyDescent="0.45">
      <c r="A541" t="s">
        <v>34</v>
      </c>
      <c r="B541" t="s">
        <v>25</v>
      </c>
      <c r="C541" t="s">
        <v>145</v>
      </c>
      <c r="D541" t="s">
        <v>14</v>
      </c>
      <c r="E541" t="s">
        <v>40</v>
      </c>
      <c r="F541">
        <v>4</v>
      </c>
      <c r="G541" t="s">
        <v>35</v>
      </c>
      <c r="H541">
        <v>28.915588130297955</v>
      </c>
      <c r="I541">
        <v>75</v>
      </c>
      <c r="J541">
        <f t="shared" si="111"/>
        <v>75</v>
      </c>
      <c r="K541">
        <v>1175</v>
      </c>
      <c r="L541">
        <f t="shared" si="112"/>
        <v>1.175E-3</v>
      </c>
      <c r="M541">
        <f t="shared" si="116"/>
        <v>339.75816053100095</v>
      </c>
      <c r="N541">
        <f t="shared" si="113"/>
        <v>4.5301088070800128</v>
      </c>
    </row>
    <row r="542" spans="1:14" hidden="1" x14ac:dyDescent="0.45">
      <c r="A542" t="s">
        <v>34</v>
      </c>
      <c r="B542" t="s">
        <v>33</v>
      </c>
      <c r="C542" t="s">
        <v>145</v>
      </c>
      <c r="D542" t="s">
        <v>14</v>
      </c>
      <c r="E542" t="s">
        <v>39</v>
      </c>
      <c r="F542">
        <v>4</v>
      </c>
      <c r="G542" t="s">
        <v>35</v>
      </c>
      <c r="H542">
        <v>24.945236417151015</v>
      </c>
      <c r="I542">
        <v>75</v>
      </c>
      <c r="J542">
        <f t="shared" si="111"/>
        <v>75</v>
      </c>
      <c r="K542">
        <v>375</v>
      </c>
      <c r="L542">
        <f t="shared" si="112"/>
        <v>3.7500000000000001E-4</v>
      </c>
      <c r="M542">
        <f t="shared" ref="M542:M549" si="117">H542*375/100</f>
        <v>93.54463656431632</v>
      </c>
      <c r="N542">
        <f t="shared" si="113"/>
        <v>1.247261820857551</v>
      </c>
    </row>
    <row r="543" spans="1:14" hidden="1" x14ac:dyDescent="0.45">
      <c r="A543" t="s">
        <v>34</v>
      </c>
      <c r="B543" t="s">
        <v>33</v>
      </c>
      <c r="C543" t="s">
        <v>145</v>
      </c>
      <c r="D543" t="s">
        <v>14</v>
      </c>
      <c r="E543" t="s">
        <v>39</v>
      </c>
      <c r="F543">
        <v>4</v>
      </c>
      <c r="G543" t="s">
        <v>35</v>
      </c>
      <c r="H543">
        <v>53.405784003312462</v>
      </c>
      <c r="I543">
        <v>75</v>
      </c>
      <c r="J543">
        <f t="shared" si="111"/>
        <v>75</v>
      </c>
      <c r="K543">
        <v>375</v>
      </c>
      <c r="L543">
        <f t="shared" si="112"/>
        <v>3.7500000000000001E-4</v>
      </c>
      <c r="M543">
        <f t="shared" si="117"/>
        <v>200.27169001242174</v>
      </c>
      <c r="N543">
        <f t="shared" si="113"/>
        <v>2.6702892001656231</v>
      </c>
    </row>
    <row r="544" spans="1:14" hidden="1" x14ac:dyDescent="0.45">
      <c r="A544" t="s">
        <v>34</v>
      </c>
      <c r="B544" t="s">
        <v>33</v>
      </c>
      <c r="C544" t="s">
        <v>145</v>
      </c>
      <c r="D544" t="s">
        <v>14</v>
      </c>
      <c r="E544" t="s">
        <v>39</v>
      </c>
      <c r="F544">
        <v>4</v>
      </c>
      <c r="G544" t="s">
        <v>35</v>
      </c>
      <c r="H544">
        <v>42.857264224370141</v>
      </c>
      <c r="I544">
        <v>75</v>
      </c>
      <c r="J544">
        <f t="shared" si="111"/>
        <v>75</v>
      </c>
      <c r="K544">
        <v>375</v>
      </c>
      <c r="L544">
        <f t="shared" si="112"/>
        <v>3.7500000000000001E-4</v>
      </c>
      <c r="M544">
        <f t="shared" si="117"/>
        <v>160.71474084138802</v>
      </c>
      <c r="N544">
        <f t="shared" si="113"/>
        <v>2.1428632112185069</v>
      </c>
    </row>
    <row r="545" spans="1:14" hidden="1" x14ac:dyDescent="0.45">
      <c r="A545" t="s">
        <v>34</v>
      </c>
      <c r="B545" t="s">
        <v>33</v>
      </c>
      <c r="C545" t="s">
        <v>145</v>
      </c>
      <c r="D545" t="s">
        <v>14</v>
      </c>
      <c r="E545" t="s">
        <v>39</v>
      </c>
      <c r="F545">
        <v>4</v>
      </c>
      <c r="G545" t="s">
        <v>35</v>
      </c>
      <c r="H545">
        <v>25.456590807204304</v>
      </c>
      <c r="I545">
        <v>75</v>
      </c>
      <c r="J545">
        <f t="shared" si="111"/>
        <v>75</v>
      </c>
      <c r="K545">
        <v>375</v>
      </c>
      <c r="L545">
        <f t="shared" si="112"/>
        <v>3.7500000000000001E-4</v>
      </c>
      <c r="M545">
        <f t="shared" si="117"/>
        <v>95.462215527016141</v>
      </c>
      <c r="N545">
        <f t="shared" si="113"/>
        <v>1.2728295403602152</v>
      </c>
    </row>
    <row r="546" spans="1:14" hidden="1" x14ac:dyDescent="0.45">
      <c r="A546" t="s">
        <v>34</v>
      </c>
      <c r="B546" t="s">
        <v>33</v>
      </c>
      <c r="C546" t="s">
        <v>145</v>
      </c>
      <c r="D546" t="s">
        <v>14</v>
      </c>
      <c r="E546" t="s">
        <v>39</v>
      </c>
      <c r="F546">
        <v>4</v>
      </c>
      <c r="G546" t="s">
        <v>36</v>
      </c>
      <c r="H546">
        <v>49.850390354112939</v>
      </c>
      <c r="I546">
        <v>235</v>
      </c>
      <c r="J546">
        <f t="shared" si="111"/>
        <v>235</v>
      </c>
      <c r="K546">
        <v>375</v>
      </c>
      <c r="L546">
        <f t="shared" si="112"/>
        <v>3.7500000000000001E-4</v>
      </c>
      <c r="M546">
        <f t="shared" si="117"/>
        <v>186.93896382792352</v>
      </c>
      <c r="N546">
        <f t="shared" si="113"/>
        <v>0.795484952459249</v>
      </c>
    </row>
    <row r="547" spans="1:14" hidden="1" x14ac:dyDescent="0.45">
      <c r="A547" t="s">
        <v>34</v>
      </c>
      <c r="B547" t="s">
        <v>33</v>
      </c>
      <c r="C547" t="s">
        <v>145</v>
      </c>
      <c r="D547" t="s">
        <v>14</v>
      </c>
      <c r="E547" t="s">
        <v>39</v>
      </c>
      <c r="F547">
        <v>4</v>
      </c>
      <c r="G547" t="s">
        <v>36</v>
      </c>
      <c r="H547">
        <v>53.377698863325953</v>
      </c>
      <c r="I547">
        <v>235</v>
      </c>
      <c r="J547">
        <f t="shared" si="111"/>
        <v>235</v>
      </c>
      <c r="K547">
        <v>375</v>
      </c>
      <c r="L547">
        <f t="shared" si="112"/>
        <v>3.7500000000000001E-4</v>
      </c>
      <c r="M547">
        <f t="shared" si="117"/>
        <v>200.16637073747231</v>
      </c>
      <c r="N547">
        <f t="shared" si="113"/>
        <v>0.85177179037222261</v>
      </c>
    </row>
    <row r="548" spans="1:14" hidden="1" x14ac:dyDescent="0.45">
      <c r="A548" t="s">
        <v>34</v>
      </c>
      <c r="B548" t="s">
        <v>33</v>
      </c>
      <c r="C548" t="s">
        <v>145</v>
      </c>
      <c r="D548" t="s">
        <v>14</v>
      </c>
      <c r="E548" t="s">
        <v>39</v>
      </c>
      <c r="F548">
        <v>4</v>
      </c>
      <c r="G548" t="s">
        <v>36</v>
      </c>
      <c r="H548">
        <v>95.421624981931529</v>
      </c>
      <c r="I548">
        <v>235</v>
      </c>
      <c r="J548">
        <f t="shared" si="111"/>
        <v>235</v>
      </c>
      <c r="K548">
        <v>375</v>
      </c>
      <c r="L548">
        <f t="shared" si="112"/>
        <v>3.7500000000000001E-4</v>
      </c>
      <c r="M548">
        <f t="shared" si="117"/>
        <v>357.83109368224325</v>
      </c>
      <c r="N548">
        <f t="shared" si="113"/>
        <v>1.5226855050308223</v>
      </c>
    </row>
    <row r="549" spans="1:14" hidden="1" x14ac:dyDescent="0.45">
      <c r="A549" t="s">
        <v>34</v>
      </c>
      <c r="B549" t="s">
        <v>33</v>
      </c>
      <c r="C549" t="s">
        <v>145</v>
      </c>
      <c r="D549" t="s">
        <v>14</v>
      </c>
      <c r="E549" t="s">
        <v>39</v>
      </c>
      <c r="F549">
        <v>4</v>
      </c>
      <c r="G549" t="s">
        <v>36</v>
      </c>
      <c r="H549">
        <v>54.685410348591631</v>
      </c>
      <c r="I549">
        <v>235</v>
      </c>
      <c r="J549">
        <f t="shared" si="111"/>
        <v>235</v>
      </c>
      <c r="K549">
        <v>375</v>
      </c>
      <c r="L549">
        <f t="shared" si="112"/>
        <v>3.7500000000000001E-4</v>
      </c>
      <c r="M549">
        <f t="shared" si="117"/>
        <v>205.07028880721862</v>
      </c>
      <c r="N549">
        <f t="shared" si="113"/>
        <v>0.87263952683922819</v>
      </c>
    </row>
    <row r="550" spans="1:14" hidden="1" x14ac:dyDescent="0.45">
      <c r="A550" t="s">
        <v>34</v>
      </c>
      <c r="B550" t="s">
        <v>33</v>
      </c>
      <c r="C550" t="s">
        <v>145</v>
      </c>
      <c r="D550" t="s">
        <v>14</v>
      </c>
      <c r="E550" t="s">
        <v>40</v>
      </c>
      <c r="F550">
        <v>4</v>
      </c>
      <c r="G550" t="s">
        <v>36</v>
      </c>
      <c r="H550">
        <v>61.79527173498299</v>
      </c>
      <c r="I550">
        <v>235</v>
      </c>
      <c r="J550">
        <f t="shared" si="111"/>
        <v>235</v>
      </c>
      <c r="K550">
        <v>1175</v>
      </c>
      <c r="L550">
        <f t="shared" si="112"/>
        <v>1.175E-3</v>
      </c>
      <c r="M550">
        <f t="shared" ref="M550:M557" si="118">H550*1175/100</f>
        <v>726.09444288605005</v>
      </c>
      <c r="N550">
        <f t="shared" si="113"/>
        <v>3.0897635867491493</v>
      </c>
    </row>
    <row r="551" spans="1:14" hidden="1" x14ac:dyDescent="0.45">
      <c r="A551" t="s">
        <v>34</v>
      </c>
      <c r="B551" t="s">
        <v>33</v>
      </c>
      <c r="C551" t="s">
        <v>145</v>
      </c>
      <c r="D551" t="s">
        <v>14</v>
      </c>
      <c r="E551" t="s">
        <v>40</v>
      </c>
      <c r="F551">
        <v>4</v>
      </c>
      <c r="G551" t="s">
        <v>36</v>
      </c>
      <c r="H551">
        <v>76.076743215826895</v>
      </c>
      <c r="I551">
        <v>235</v>
      </c>
      <c r="J551">
        <f t="shared" si="111"/>
        <v>235</v>
      </c>
      <c r="K551">
        <v>1175</v>
      </c>
      <c r="L551">
        <f t="shared" si="112"/>
        <v>1.175E-3</v>
      </c>
      <c r="M551">
        <f t="shared" si="118"/>
        <v>893.90173278596603</v>
      </c>
      <c r="N551">
        <f t="shared" si="113"/>
        <v>3.8038371607913448</v>
      </c>
    </row>
    <row r="552" spans="1:14" hidden="1" x14ac:dyDescent="0.45">
      <c r="A552" t="s">
        <v>34</v>
      </c>
      <c r="B552" t="s">
        <v>33</v>
      </c>
      <c r="C552" t="s">
        <v>145</v>
      </c>
      <c r="D552" t="s">
        <v>14</v>
      </c>
      <c r="E552" t="s">
        <v>40</v>
      </c>
      <c r="F552">
        <v>4</v>
      </c>
      <c r="G552" t="s">
        <v>36</v>
      </c>
      <c r="H552">
        <v>125.7394036053354</v>
      </c>
      <c r="I552">
        <v>235</v>
      </c>
      <c r="J552">
        <f t="shared" si="111"/>
        <v>235</v>
      </c>
      <c r="K552">
        <v>1175</v>
      </c>
      <c r="L552">
        <f t="shared" si="112"/>
        <v>1.175E-3</v>
      </c>
      <c r="M552">
        <f t="shared" si="118"/>
        <v>1477.4379923626909</v>
      </c>
      <c r="N552">
        <f t="shared" si="113"/>
        <v>6.2869701802667697</v>
      </c>
    </row>
    <row r="553" spans="1:14" hidden="1" x14ac:dyDescent="0.45">
      <c r="A553" t="s">
        <v>34</v>
      </c>
      <c r="B553" t="s">
        <v>33</v>
      </c>
      <c r="C553" t="s">
        <v>145</v>
      </c>
      <c r="D553" t="s">
        <v>14</v>
      </c>
      <c r="E553" t="s">
        <v>40</v>
      </c>
      <c r="F553">
        <v>4</v>
      </c>
      <c r="G553" t="s">
        <v>36</v>
      </c>
      <c r="H553">
        <v>79.502126435556491</v>
      </c>
      <c r="I553">
        <v>235</v>
      </c>
      <c r="J553">
        <f t="shared" si="111"/>
        <v>235</v>
      </c>
      <c r="K553">
        <v>1175</v>
      </c>
      <c r="L553">
        <f t="shared" si="112"/>
        <v>1.175E-3</v>
      </c>
      <c r="M553">
        <f t="shared" si="118"/>
        <v>934.14998561778873</v>
      </c>
      <c r="N553">
        <f t="shared" si="113"/>
        <v>3.9751063217778242</v>
      </c>
    </row>
    <row r="554" spans="1:14" hidden="1" x14ac:dyDescent="0.45">
      <c r="A554" t="s">
        <v>34</v>
      </c>
      <c r="B554" t="s">
        <v>33</v>
      </c>
      <c r="C554" t="s">
        <v>145</v>
      </c>
      <c r="D554" t="s">
        <v>14</v>
      </c>
      <c r="E554" t="s">
        <v>40</v>
      </c>
      <c r="F554">
        <v>4</v>
      </c>
      <c r="G554" t="s">
        <v>35</v>
      </c>
      <c r="H554">
        <v>25.361986813117987</v>
      </c>
      <c r="I554">
        <v>75</v>
      </c>
      <c r="J554">
        <f t="shared" si="111"/>
        <v>75</v>
      </c>
      <c r="K554">
        <v>1175</v>
      </c>
      <c r="L554">
        <f t="shared" si="112"/>
        <v>1.175E-3</v>
      </c>
      <c r="M554">
        <f t="shared" si="118"/>
        <v>298.00334505413633</v>
      </c>
      <c r="N554">
        <f t="shared" si="113"/>
        <v>3.9733779340551512</v>
      </c>
    </row>
    <row r="555" spans="1:14" hidden="1" x14ac:dyDescent="0.45">
      <c r="A555" t="s">
        <v>34</v>
      </c>
      <c r="B555" t="s">
        <v>33</v>
      </c>
      <c r="C555" t="s">
        <v>145</v>
      </c>
      <c r="D555" t="s">
        <v>14</v>
      </c>
      <c r="E555" t="s">
        <v>40</v>
      </c>
      <c r="F555">
        <v>4</v>
      </c>
      <c r="G555" t="s">
        <v>35</v>
      </c>
      <c r="H555">
        <v>11.802168026228163</v>
      </c>
      <c r="I555">
        <v>75</v>
      </c>
      <c r="J555">
        <f t="shared" si="111"/>
        <v>75</v>
      </c>
      <c r="K555">
        <v>1175</v>
      </c>
      <c r="L555">
        <f t="shared" si="112"/>
        <v>1.175E-3</v>
      </c>
      <c r="M555">
        <f t="shared" si="118"/>
        <v>138.67547430818092</v>
      </c>
      <c r="N555">
        <f t="shared" si="113"/>
        <v>1.8490063241090791</v>
      </c>
    </row>
    <row r="556" spans="1:14" hidden="1" x14ac:dyDescent="0.45">
      <c r="A556" t="s">
        <v>34</v>
      </c>
      <c r="B556" t="s">
        <v>33</v>
      </c>
      <c r="C556" t="s">
        <v>145</v>
      </c>
      <c r="D556" t="s">
        <v>14</v>
      </c>
      <c r="E556" t="s">
        <v>40</v>
      </c>
      <c r="F556">
        <v>4</v>
      </c>
      <c r="G556" t="s">
        <v>35</v>
      </c>
      <c r="H556">
        <v>14.117760929400603</v>
      </c>
      <c r="I556">
        <v>75</v>
      </c>
      <c r="J556">
        <f t="shared" si="111"/>
        <v>75</v>
      </c>
      <c r="K556">
        <v>1175</v>
      </c>
      <c r="L556">
        <f t="shared" si="112"/>
        <v>1.175E-3</v>
      </c>
      <c r="M556">
        <f t="shared" si="118"/>
        <v>165.88369092045707</v>
      </c>
      <c r="N556">
        <f t="shared" si="113"/>
        <v>2.2117825456060944</v>
      </c>
    </row>
    <row r="557" spans="1:14" hidden="1" x14ac:dyDescent="0.45">
      <c r="A557" t="s">
        <v>34</v>
      </c>
      <c r="B557" t="s">
        <v>33</v>
      </c>
      <c r="C557" t="s">
        <v>145</v>
      </c>
      <c r="D557" t="s">
        <v>14</v>
      </c>
      <c r="E557" t="s">
        <v>40</v>
      </c>
      <c r="F557">
        <v>4</v>
      </c>
      <c r="G557" t="s">
        <v>35</v>
      </c>
      <c r="H557">
        <v>5.6045392395514595</v>
      </c>
      <c r="I557">
        <v>75</v>
      </c>
      <c r="J557">
        <f t="shared" si="111"/>
        <v>75</v>
      </c>
      <c r="K557">
        <v>1175</v>
      </c>
      <c r="L557">
        <f t="shared" si="112"/>
        <v>1.175E-3</v>
      </c>
      <c r="M557">
        <f t="shared" si="118"/>
        <v>65.853336064729646</v>
      </c>
      <c r="N557">
        <f t="shared" si="113"/>
        <v>0.87804448086306197</v>
      </c>
    </row>
    <row r="558" spans="1:14" hidden="1" x14ac:dyDescent="0.45">
      <c r="A558" t="s">
        <v>34</v>
      </c>
      <c r="B558" t="s">
        <v>29</v>
      </c>
      <c r="C558" t="s">
        <v>145</v>
      </c>
      <c r="D558" t="s">
        <v>14</v>
      </c>
      <c r="E558" t="s">
        <v>39</v>
      </c>
      <c r="F558">
        <v>4</v>
      </c>
      <c r="G558" t="s">
        <v>35</v>
      </c>
      <c r="H558">
        <v>87.417556824031749</v>
      </c>
      <c r="I558">
        <v>75</v>
      </c>
      <c r="J558">
        <f t="shared" si="111"/>
        <v>75</v>
      </c>
      <c r="K558">
        <v>375</v>
      </c>
      <c r="L558">
        <f t="shared" si="112"/>
        <v>3.7500000000000001E-4</v>
      </c>
      <c r="M558">
        <f t="shared" ref="M558:M565" si="119">H558*375/100</f>
        <v>327.81583809011909</v>
      </c>
      <c r="N558">
        <f t="shared" si="113"/>
        <v>4.3708778412015876</v>
      </c>
    </row>
    <row r="559" spans="1:14" hidden="1" x14ac:dyDescent="0.45">
      <c r="A559" t="s">
        <v>34</v>
      </c>
      <c r="B559" t="s">
        <v>29</v>
      </c>
      <c r="C559" t="s">
        <v>145</v>
      </c>
      <c r="D559" t="s">
        <v>14</v>
      </c>
      <c r="E559" t="s">
        <v>39</v>
      </c>
      <c r="F559">
        <v>4</v>
      </c>
      <c r="G559" t="s">
        <v>35</v>
      </c>
      <c r="H559">
        <v>177.22335110959531</v>
      </c>
      <c r="I559">
        <v>75</v>
      </c>
      <c r="J559">
        <f t="shared" si="111"/>
        <v>75</v>
      </c>
      <c r="K559">
        <v>375</v>
      </c>
      <c r="L559">
        <f t="shared" si="112"/>
        <v>3.7500000000000001E-4</v>
      </c>
      <c r="M559">
        <f t="shared" si="119"/>
        <v>664.58756666098236</v>
      </c>
      <c r="N559">
        <f t="shared" si="113"/>
        <v>8.8611675554797653</v>
      </c>
    </row>
    <row r="560" spans="1:14" hidden="1" x14ac:dyDescent="0.45">
      <c r="A560" t="s">
        <v>34</v>
      </c>
      <c r="B560" t="s">
        <v>29</v>
      </c>
      <c r="C560" t="s">
        <v>145</v>
      </c>
      <c r="D560" t="s">
        <v>14</v>
      </c>
      <c r="E560" t="s">
        <v>39</v>
      </c>
      <c r="F560">
        <v>4</v>
      </c>
      <c r="G560" t="s">
        <v>35</v>
      </c>
      <c r="H560">
        <v>78.796996641645038</v>
      </c>
      <c r="I560">
        <v>75</v>
      </c>
      <c r="J560">
        <f t="shared" si="111"/>
        <v>75</v>
      </c>
      <c r="K560">
        <v>375</v>
      </c>
      <c r="L560">
        <f t="shared" si="112"/>
        <v>3.7500000000000001E-4</v>
      </c>
      <c r="M560">
        <f t="shared" si="119"/>
        <v>295.48873740616887</v>
      </c>
      <c r="N560">
        <f t="shared" si="113"/>
        <v>3.9398498320822517</v>
      </c>
    </row>
    <row r="561" spans="1:14" hidden="1" x14ac:dyDescent="0.45">
      <c r="A561" t="s">
        <v>34</v>
      </c>
      <c r="B561" t="s">
        <v>29</v>
      </c>
      <c r="C561" t="s">
        <v>145</v>
      </c>
      <c r="D561" t="s">
        <v>14</v>
      </c>
      <c r="E561" t="s">
        <v>39</v>
      </c>
      <c r="F561">
        <v>4</v>
      </c>
      <c r="G561" t="s">
        <v>35</v>
      </c>
      <c r="H561">
        <v>48.862890185148004</v>
      </c>
      <c r="I561">
        <v>75</v>
      </c>
      <c r="J561">
        <f t="shared" si="111"/>
        <v>75</v>
      </c>
      <c r="K561">
        <v>375</v>
      </c>
      <c r="L561">
        <f t="shared" si="112"/>
        <v>3.7500000000000001E-4</v>
      </c>
      <c r="M561">
        <f t="shared" si="119"/>
        <v>183.23583819430499</v>
      </c>
      <c r="N561">
        <f t="shared" si="113"/>
        <v>2.4431445092574</v>
      </c>
    </row>
    <row r="562" spans="1:14" hidden="1" x14ac:dyDescent="0.45">
      <c r="A562" t="s">
        <v>34</v>
      </c>
      <c r="B562" t="s">
        <v>29</v>
      </c>
      <c r="C562" t="s">
        <v>145</v>
      </c>
      <c r="D562" t="s">
        <v>14</v>
      </c>
      <c r="E562" t="s">
        <v>39</v>
      </c>
      <c r="F562">
        <v>4</v>
      </c>
      <c r="G562" t="s">
        <v>36</v>
      </c>
      <c r="H562">
        <v>1.8550999550100633</v>
      </c>
      <c r="I562">
        <v>235</v>
      </c>
      <c r="J562">
        <f t="shared" si="111"/>
        <v>235</v>
      </c>
      <c r="K562">
        <v>375</v>
      </c>
      <c r="L562">
        <f t="shared" si="112"/>
        <v>3.7500000000000001E-4</v>
      </c>
      <c r="M562">
        <f t="shared" si="119"/>
        <v>6.956624831287737</v>
      </c>
      <c r="N562">
        <f t="shared" si="113"/>
        <v>2.9602658856543562E-2</v>
      </c>
    </row>
    <row r="563" spans="1:14" hidden="1" x14ac:dyDescent="0.45">
      <c r="A563" t="s">
        <v>34</v>
      </c>
      <c r="B563" t="s">
        <v>29</v>
      </c>
      <c r="C563" t="s">
        <v>145</v>
      </c>
      <c r="D563" t="s">
        <v>14</v>
      </c>
      <c r="E563" t="s">
        <v>39</v>
      </c>
      <c r="F563">
        <v>4</v>
      </c>
      <c r="G563" t="s">
        <v>36</v>
      </c>
      <c r="H563">
        <v>1.6687402461642253</v>
      </c>
      <c r="I563">
        <v>235</v>
      </c>
      <c r="J563">
        <f t="shared" si="111"/>
        <v>235</v>
      </c>
      <c r="K563">
        <v>375</v>
      </c>
      <c r="L563">
        <f t="shared" si="112"/>
        <v>3.7500000000000001E-4</v>
      </c>
      <c r="M563">
        <f t="shared" si="119"/>
        <v>6.2577759231158447</v>
      </c>
      <c r="N563">
        <f t="shared" si="113"/>
        <v>2.6628833715386574E-2</v>
      </c>
    </row>
    <row r="564" spans="1:14" hidden="1" x14ac:dyDescent="0.45">
      <c r="A564" t="s">
        <v>34</v>
      </c>
      <c r="B564" t="s">
        <v>29</v>
      </c>
      <c r="C564" t="s">
        <v>145</v>
      </c>
      <c r="D564" t="s">
        <v>14</v>
      </c>
      <c r="E564" t="s">
        <v>39</v>
      </c>
      <c r="F564">
        <v>4</v>
      </c>
      <c r="G564" t="s">
        <v>36</v>
      </c>
      <c r="H564">
        <v>2.0483011061418166</v>
      </c>
      <c r="I564">
        <v>235</v>
      </c>
      <c r="J564">
        <f t="shared" si="111"/>
        <v>235</v>
      </c>
      <c r="K564">
        <v>375</v>
      </c>
      <c r="L564">
        <f t="shared" si="112"/>
        <v>3.7500000000000001E-4</v>
      </c>
      <c r="M564">
        <f t="shared" si="119"/>
        <v>7.681129148031812</v>
      </c>
      <c r="N564">
        <f t="shared" si="113"/>
        <v>3.2685655949071538E-2</v>
      </c>
    </row>
    <row r="565" spans="1:14" hidden="1" x14ac:dyDescent="0.45">
      <c r="A565" t="s">
        <v>34</v>
      </c>
      <c r="B565" t="s">
        <v>29</v>
      </c>
      <c r="C565" t="s">
        <v>145</v>
      </c>
      <c r="D565" t="s">
        <v>14</v>
      </c>
      <c r="E565" t="s">
        <v>39</v>
      </c>
      <c r="F565">
        <v>4</v>
      </c>
      <c r="G565" t="s">
        <v>36</v>
      </c>
      <c r="H565">
        <v>2.1270639322637637</v>
      </c>
      <c r="I565">
        <v>235</v>
      </c>
      <c r="J565">
        <f t="shared" si="111"/>
        <v>235</v>
      </c>
      <c r="K565">
        <v>375</v>
      </c>
      <c r="L565">
        <f t="shared" si="112"/>
        <v>3.7500000000000001E-4</v>
      </c>
      <c r="M565">
        <f t="shared" si="119"/>
        <v>7.976489745989114</v>
      </c>
      <c r="N565">
        <f t="shared" si="113"/>
        <v>3.3942509557400483E-2</v>
      </c>
    </row>
    <row r="566" spans="1:14" hidden="1" x14ac:dyDescent="0.45">
      <c r="A566" t="s">
        <v>34</v>
      </c>
      <c r="B566" t="s">
        <v>29</v>
      </c>
      <c r="C566" t="s">
        <v>145</v>
      </c>
      <c r="D566" t="s">
        <v>14</v>
      </c>
      <c r="E566" t="s">
        <v>40</v>
      </c>
      <c r="F566">
        <v>4</v>
      </c>
      <c r="G566" t="s">
        <v>36</v>
      </c>
      <c r="H566">
        <v>105.74542666309506</v>
      </c>
      <c r="I566">
        <v>235</v>
      </c>
      <c r="J566">
        <f t="shared" si="111"/>
        <v>235</v>
      </c>
      <c r="K566">
        <v>1175</v>
      </c>
      <c r="L566">
        <f t="shared" si="112"/>
        <v>1.175E-3</v>
      </c>
      <c r="M566">
        <f t="shared" ref="M566:M573" si="120">H566*1175/100</f>
        <v>1242.5087632913669</v>
      </c>
      <c r="N566">
        <f t="shared" si="113"/>
        <v>5.2872713331547532</v>
      </c>
    </row>
    <row r="567" spans="1:14" hidden="1" x14ac:dyDescent="0.45">
      <c r="A567" t="s">
        <v>34</v>
      </c>
      <c r="B567" t="s">
        <v>29</v>
      </c>
      <c r="C567" t="s">
        <v>145</v>
      </c>
      <c r="D567" t="s">
        <v>14</v>
      </c>
      <c r="E567" t="s">
        <v>40</v>
      </c>
      <c r="F567">
        <v>4</v>
      </c>
      <c r="G567" t="s">
        <v>36</v>
      </c>
      <c r="H567">
        <v>58.386109763238714</v>
      </c>
      <c r="I567">
        <v>235</v>
      </c>
      <c r="J567">
        <f t="shared" si="111"/>
        <v>235</v>
      </c>
      <c r="K567">
        <v>1175</v>
      </c>
      <c r="L567">
        <f t="shared" si="112"/>
        <v>1.175E-3</v>
      </c>
      <c r="M567">
        <f t="shared" si="120"/>
        <v>686.03678971805493</v>
      </c>
      <c r="N567">
        <f t="shared" si="113"/>
        <v>2.9193054881619358</v>
      </c>
    </row>
    <row r="568" spans="1:14" hidden="1" x14ac:dyDescent="0.45">
      <c r="A568" t="s">
        <v>34</v>
      </c>
      <c r="B568" t="s">
        <v>29</v>
      </c>
      <c r="C568" t="s">
        <v>145</v>
      </c>
      <c r="D568" t="s">
        <v>14</v>
      </c>
      <c r="E568" t="s">
        <v>40</v>
      </c>
      <c r="F568">
        <v>4</v>
      </c>
      <c r="G568" t="s">
        <v>36</v>
      </c>
      <c r="H568">
        <v>110.88705740357506</v>
      </c>
      <c r="I568">
        <v>235</v>
      </c>
      <c r="J568">
        <f t="shared" si="111"/>
        <v>235</v>
      </c>
      <c r="K568">
        <v>1175</v>
      </c>
      <c r="L568">
        <f t="shared" si="112"/>
        <v>1.175E-3</v>
      </c>
      <c r="M568">
        <f t="shared" si="120"/>
        <v>1302.9229244920068</v>
      </c>
      <c r="N568">
        <f t="shared" si="113"/>
        <v>5.5443528701787521</v>
      </c>
    </row>
    <row r="569" spans="1:14" hidden="1" x14ac:dyDescent="0.45">
      <c r="A569" t="s">
        <v>34</v>
      </c>
      <c r="B569" t="s">
        <v>29</v>
      </c>
      <c r="C569" t="s">
        <v>145</v>
      </c>
      <c r="D569" t="s">
        <v>14</v>
      </c>
      <c r="E569" t="s">
        <v>40</v>
      </c>
      <c r="F569">
        <v>4</v>
      </c>
      <c r="G569" t="s">
        <v>36</v>
      </c>
      <c r="H569">
        <v>122.3669565254372</v>
      </c>
      <c r="I569">
        <v>235</v>
      </c>
      <c r="J569">
        <f t="shared" si="111"/>
        <v>235</v>
      </c>
      <c r="K569">
        <v>1175</v>
      </c>
      <c r="L569">
        <f t="shared" si="112"/>
        <v>1.175E-3</v>
      </c>
      <c r="M569">
        <f t="shared" si="120"/>
        <v>1437.8117391738872</v>
      </c>
      <c r="N569">
        <f t="shared" si="113"/>
        <v>6.1183478262718607</v>
      </c>
    </row>
    <row r="570" spans="1:14" hidden="1" x14ac:dyDescent="0.45">
      <c r="A570" t="s">
        <v>34</v>
      </c>
      <c r="B570" t="s">
        <v>29</v>
      </c>
      <c r="C570" t="s">
        <v>145</v>
      </c>
      <c r="D570" t="s">
        <v>14</v>
      </c>
      <c r="E570" t="s">
        <v>40</v>
      </c>
      <c r="F570">
        <v>4</v>
      </c>
      <c r="G570" t="s">
        <v>35</v>
      </c>
      <c r="H570">
        <v>0.96641570832896218</v>
      </c>
      <c r="I570">
        <v>75</v>
      </c>
      <c r="J570">
        <f t="shared" si="111"/>
        <v>75</v>
      </c>
      <c r="K570">
        <v>1175</v>
      </c>
      <c r="L570">
        <f t="shared" si="112"/>
        <v>1.175E-3</v>
      </c>
      <c r="M570">
        <f t="shared" si="120"/>
        <v>11.355384572865304</v>
      </c>
      <c r="N570">
        <f t="shared" si="113"/>
        <v>0.15140512763820405</v>
      </c>
    </row>
    <row r="571" spans="1:14" hidden="1" x14ac:dyDescent="0.45">
      <c r="A571" t="s">
        <v>34</v>
      </c>
      <c r="B571" t="s">
        <v>29</v>
      </c>
      <c r="C571" t="s">
        <v>145</v>
      </c>
      <c r="D571" t="s">
        <v>14</v>
      </c>
      <c r="E571" t="s">
        <v>40</v>
      </c>
      <c r="F571">
        <v>4</v>
      </c>
      <c r="G571" t="s">
        <v>35</v>
      </c>
      <c r="H571">
        <v>0.58908160365332596</v>
      </c>
      <c r="I571">
        <v>75</v>
      </c>
      <c r="J571">
        <f t="shared" si="111"/>
        <v>75</v>
      </c>
      <c r="K571">
        <v>1175</v>
      </c>
      <c r="L571">
        <f t="shared" si="112"/>
        <v>1.175E-3</v>
      </c>
      <c r="M571">
        <f t="shared" si="120"/>
        <v>6.9217088429265798</v>
      </c>
      <c r="N571">
        <f t="shared" si="113"/>
        <v>9.2289451239021061E-2</v>
      </c>
    </row>
    <row r="572" spans="1:14" hidden="1" x14ac:dyDescent="0.45">
      <c r="A572" t="s">
        <v>34</v>
      </c>
      <c r="B572" t="s">
        <v>29</v>
      </c>
      <c r="C572" t="s">
        <v>145</v>
      </c>
      <c r="D572" t="s">
        <v>14</v>
      </c>
      <c r="E572" t="s">
        <v>40</v>
      </c>
      <c r="F572">
        <v>4</v>
      </c>
      <c r="G572" t="s">
        <v>35</v>
      </c>
      <c r="H572">
        <v>0.73716676821434435</v>
      </c>
      <c r="I572">
        <v>75</v>
      </c>
      <c r="J572">
        <f t="shared" si="111"/>
        <v>75</v>
      </c>
      <c r="K572">
        <v>1175</v>
      </c>
      <c r="L572">
        <f t="shared" si="112"/>
        <v>1.175E-3</v>
      </c>
      <c r="M572">
        <f t="shared" si="120"/>
        <v>8.6617095265185462</v>
      </c>
      <c r="N572">
        <f t="shared" si="113"/>
        <v>0.11548946035358061</v>
      </c>
    </row>
    <row r="573" spans="1:14" hidden="1" x14ac:dyDescent="0.45">
      <c r="A573" t="s">
        <v>34</v>
      </c>
      <c r="B573" t="s">
        <v>29</v>
      </c>
      <c r="C573" t="s">
        <v>145</v>
      </c>
      <c r="D573" t="s">
        <v>14</v>
      </c>
      <c r="E573" t="s">
        <v>40</v>
      </c>
      <c r="F573">
        <v>4</v>
      </c>
      <c r="G573" t="s">
        <v>35</v>
      </c>
      <c r="H573">
        <v>0.32178556445729767</v>
      </c>
      <c r="I573">
        <v>75</v>
      </c>
      <c r="J573">
        <f t="shared" si="111"/>
        <v>75</v>
      </c>
      <c r="K573">
        <v>1175</v>
      </c>
      <c r="L573">
        <f t="shared" si="112"/>
        <v>1.175E-3</v>
      </c>
      <c r="M573">
        <f t="shared" si="120"/>
        <v>3.7809803823732477</v>
      </c>
      <c r="N573">
        <f t="shared" si="113"/>
        <v>5.0413071764976634E-2</v>
      </c>
    </row>
    <row r="574" spans="1:14" hidden="1" x14ac:dyDescent="0.45">
      <c r="A574" t="s">
        <v>34</v>
      </c>
      <c r="B574" t="s">
        <v>31</v>
      </c>
      <c r="C574" t="s">
        <v>145</v>
      </c>
      <c r="D574" t="s">
        <v>14</v>
      </c>
      <c r="E574" t="s">
        <v>39</v>
      </c>
      <c r="F574">
        <v>4</v>
      </c>
      <c r="G574" t="s">
        <v>35</v>
      </c>
      <c r="H574">
        <v>16.592345364154401</v>
      </c>
      <c r="I574">
        <v>75</v>
      </c>
      <c r="J574">
        <f t="shared" si="111"/>
        <v>75</v>
      </c>
      <c r="K574">
        <v>375</v>
      </c>
      <c r="L574">
        <f t="shared" si="112"/>
        <v>3.7500000000000001E-4</v>
      </c>
      <c r="M574">
        <f t="shared" ref="M574:M581" si="121">H574*375/100</f>
        <v>62.221295115579004</v>
      </c>
      <c r="N574">
        <f t="shared" si="113"/>
        <v>0.82961726820772008</v>
      </c>
    </row>
    <row r="575" spans="1:14" hidden="1" x14ac:dyDescent="0.45">
      <c r="A575" t="s">
        <v>34</v>
      </c>
      <c r="B575" t="s">
        <v>31</v>
      </c>
      <c r="C575" t="s">
        <v>145</v>
      </c>
      <c r="D575" t="s">
        <v>14</v>
      </c>
      <c r="E575" t="s">
        <v>39</v>
      </c>
      <c r="F575">
        <v>4</v>
      </c>
      <c r="G575" t="s">
        <v>35</v>
      </c>
      <c r="H575">
        <v>46.406111150449128</v>
      </c>
      <c r="I575">
        <v>75</v>
      </c>
      <c r="J575">
        <f t="shared" si="111"/>
        <v>75</v>
      </c>
      <c r="K575">
        <v>375</v>
      </c>
      <c r="L575">
        <f t="shared" si="112"/>
        <v>3.7500000000000001E-4</v>
      </c>
      <c r="M575">
        <f t="shared" si="121"/>
        <v>174.02291681418424</v>
      </c>
      <c r="N575">
        <f t="shared" si="113"/>
        <v>2.3203055575224565</v>
      </c>
    </row>
    <row r="576" spans="1:14" hidden="1" x14ac:dyDescent="0.45">
      <c r="A576" t="s">
        <v>34</v>
      </c>
      <c r="B576" t="s">
        <v>31</v>
      </c>
      <c r="C576" t="s">
        <v>145</v>
      </c>
      <c r="D576" t="s">
        <v>14</v>
      </c>
      <c r="E576" t="s">
        <v>39</v>
      </c>
      <c r="F576">
        <v>4</v>
      </c>
      <c r="G576" t="s">
        <v>35</v>
      </c>
      <c r="H576">
        <v>24.072053914532209</v>
      </c>
      <c r="I576">
        <v>75</v>
      </c>
      <c r="J576">
        <f t="shared" si="111"/>
        <v>75</v>
      </c>
      <c r="K576">
        <v>375</v>
      </c>
      <c r="L576">
        <f t="shared" si="112"/>
        <v>3.7500000000000001E-4</v>
      </c>
      <c r="M576">
        <f t="shared" si="121"/>
        <v>90.270202179495797</v>
      </c>
      <c r="N576">
        <f t="shared" si="113"/>
        <v>1.2036026957266106</v>
      </c>
    </row>
    <row r="577" spans="1:14" hidden="1" x14ac:dyDescent="0.45">
      <c r="A577" t="s">
        <v>34</v>
      </c>
      <c r="B577" t="s">
        <v>31</v>
      </c>
      <c r="C577" t="s">
        <v>145</v>
      </c>
      <c r="D577" t="s">
        <v>14</v>
      </c>
      <c r="E577" t="s">
        <v>39</v>
      </c>
      <c r="F577">
        <v>4</v>
      </c>
      <c r="G577" t="s">
        <v>35</v>
      </c>
      <c r="H577">
        <v>9.8446071063445153</v>
      </c>
      <c r="I577">
        <v>75</v>
      </c>
      <c r="J577">
        <f t="shared" si="111"/>
        <v>75</v>
      </c>
      <c r="K577">
        <v>375</v>
      </c>
      <c r="L577">
        <f t="shared" si="112"/>
        <v>3.7500000000000001E-4</v>
      </c>
      <c r="M577">
        <f t="shared" si="121"/>
        <v>36.917276648791933</v>
      </c>
      <c r="N577">
        <f t="shared" si="113"/>
        <v>0.49223035531722575</v>
      </c>
    </row>
    <row r="578" spans="1:14" hidden="1" x14ac:dyDescent="0.45">
      <c r="A578" t="s">
        <v>34</v>
      </c>
      <c r="B578" t="s">
        <v>31</v>
      </c>
      <c r="C578" t="s">
        <v>145</v>
      </c>
      <c r="D578" t="s">
        <v>14</v>
      </c>
      <c r="E578" t="s">
        <v>39</v>
      </c>
      <c r="F578">
        <v>4</v>
      </c>
      <c r="G578" t="s">
        <v>36</v>
      </c>
      <c r="H578">
        <v>104.16880374523639</v>
      </c>
      <c r="I578">
        <v>235</v>
      </c>
      <c r="J578">
        <f t="shared" si="111"/>
        <v>235</v>
      </c>
      <c r="K578">
        <v>375</v>
      </c>
      <c r="L578">
        <f t="shared" si="112"/>
        <v>3.7500000000000001E-4</v>
      </c>
      <c r="M578">
        <f t="shared" si="121"/>
        <v>390.63301404463641</v>
      </c>
      <c r="N578">
        <f t="shared" si="113"/>
        <v>1.6622681448707932</v>
      </c>
    </row>
    <row r="579" spans="1:14" hidden="1" x14ac:dyDescent="0.45">
      <c r="A579" t="s">
        <v>34</v>
      </c>
      <c r="B579" t="s">
        <v>31</v>
      </c>
      <c r="C579" t="s">
        <v>145</v>
      </c>
      <c r="D579" t="s">
        <v>14</v>
      </c>
      <c r="E579" t="s">
        <v>39</v>
      </c>
      <c r="F579">
        <v>4</v>
      </c>
      <c r="G579" t="s">
        <v>36</v>
      </c>
      <c r="H579">
        <v>70.942841659088955</v>
      </c>
      <c r="I579">
        <v>235</v>
      </c>
      <c r="J579">
        <f t="shared" ref="J579:J642" si="122">I579</f>
        <v>235</v>
      </c>
      <c r="K579">
        <v>375</v>
      </c>
      <c r="L579">
        <f t="shared" ref="L579:L642" si="123">K579*0.000001</f>
        <v>3.7500000000000001E-4</v>
      </c>
      <c r="M579">
        <f t="shared" si="121"/>
        <v>266.03565622158362</v>
      </c>
      <c r="N579">
        <f t="shared" ref="N579:N642" si="124">M579/J579</f>
        <v>1.1320666222195048</v>
      </c>
    </row>
    <row r="580" spans="1:14" hidden="1" x14ac:dyDescent="0.45">
      <c r="A580" t="s">
        <v>34</v>
      </c>
      <c r="B580" t="s">
        <v>31</v>
      </c>
      <c r="C580" t="s">
        <v>145</v>
      </c>
      <c r="D580" t="s">
        <v>14</v>
      </c>
      <c r="E580" t="s">
        <v>39</v>
      </c>
      <c r="F580">
        <v>4</v>
      </c>
      <c r="G580" t="s">
        <v>36</v>
      </c>
      <c r="H580">
        <v>52.135032392829075</v>
      </c>
      <c r="I580">
        <v>235</v>
      </c>
      <c r="J580">
        <f t="shared" si="122"/>
        <v>235</v>
      </c>
      <c r="K580">
        <v>375</v>
      </c>
      <c r="L580">
        <f t="shared" si="123"/>
        <v>3.7500000000000001E-4</v>
      </c>
      <c r="M580">
        <f t="shared" si="121"/>
        <v>195.50637147310903</v>
      </c>
      <c r="N580">
        <f t="shared" si="124"/>
        <v>0.83194200626854908</v>
      </c>
    </row>
    <row r="581" spans="1:14" hidden="1" x14ac:dyDescent="0.45">
      <c r="A581" t="s">
        <v>34</v>
      </c>
      <c r="B581" t="s">
        <v>31</v>
      </c>
      <c r="C581" t="s">
        <v>145</v>
      </c>
      <c r="D581" t="s">
        <v>14</v>
      </c>
      <c r="E581" t="s">
        <v>39</v>
      </c>
      <c r="F581">
        <v>4</v>
      </c>
      <c r="G581" t="s">
        <v>36</v>
      </c>
      <c r="H581">
        <v>75.838204667365261</v>
      </c>
      <c r="I581">
        <v>235</v>
      </c>
      <c r="J581">
        <f t="shared" si="122"/>
        <v>235</v>
      </c>
      <c r="K581">
        <v>375</v>
      </c>
      <c r="L581">
        <f t="shared" si="123"/>
        <v>3.7500000000000001E-4</v>
      </c>
      <c r="M581">
        <f t="shared" si="121"/>
        <v>284.39326750261972</v>
      </c>
      <c r="N581">
        <f t="shared" si="124"/>
        <v>1.2101841170324243</v>
      </c>
    </row>
    <row r="582" spans="1:14" hidden="1" x14ac:dyDescent="0.45">
      <c r="A582" t="s">
        <v>34</v>
      </c>
      <c r="B582" t="s">
        <v>31</v>
      </c>
      <c r="C582" t="s">
        <v>145</v>
      </c>
      <c r="D582" t="s">
        <v>14</v>
      </c>
      <c r="E582" t="s">
        <v>40</v>
      </c>
      <c r="F582">
        <v>4</v>
      </c>
      <c r="G582" t="s">
        <v>36</v>
      </c>
      <c r="H582">
        <v>100.9566748626835</v>
      </c>
      <c r="I582">
        <v>235</v>
      </c>
      <c r="J582">
        <f t="shared" si="122"/>
        <v>235</v>
      </c>
      <c r="K582">
        <v>1175</v>
      </c>
      <c r="L582">
        <f t="shared" si="123"/>
        <v>1.175E-3</v>
      </c>
      <c r="M582">
        <f t="shared" ref="M582:M589" si="125">H582*1175/100</f>
        <v>1186.2409296365311</v>
      </c>
      <c r="N582">
        <f t="shared" si="124"/>
        <v>5.0478337431341744</v>
      </c>
    </row>
    <row r="583" spans="1:14" hidden="1" x14ac:dyDescent="0.45">
      <c r="A583" t="s">
        <v>34</v>
      </c>
      <c r="B583" t="s">
        <v>31</v>
      </c>
      <c r="C583" t="s">
        <v>145</v>
      </c>
      <c r="D583" t="s">
        <v>14</v>
      </c>
      <c r="E583" t="s">
        <v>40</v>
      </c>
      <c r="F583">
        <v>4</v>
      </c>
      <c r="G583" t="s">
        <v>36</v>
      </c>
      <c r="H583">
        <v>178.60239954688691</v>
      </c>
      <c r="I583">
        <v>235</v>
      </c>
      <c r="J583">
        <f t="shared" si="122"/>
        <v>235</v>
      </c>
      <c r="K583">
        <v>1175</v>
      </c>
      <c r="L583">
        <f t="shared" si="123"/>
        <v>1.175E-3</v>
      </c>
      <c r="M583">
        <f t="shared" si="125"/>
        <v>2098.5781946759212</v>
      </c>
      <c r="N583">
        <f t="shared" si="124"/>
        <v>8.9301199773443454</v>
      </c>
    </row>
    <row r="584" spans="1:14" hidden="1" x14ac:dyDescent="0.45">
      <c r="A584" t="s">
        <v>34</v>
      </c>
      <c r="B584" t="s">
        <v>31</v>
      </c>
      <c r="C584" t="s">
        <v>145</v>
      </c>
      <c r="D584" t="s">
        <v>14</v>
      </c>
      <c r="E584" t="s">
        <v>40</v>
      </c>
      <c r="F584">
        <v>4</v>
      </c>
      <c r="G584" t="s">
        <v>36</v>
      </c>
      <c r="H584">
        <v>32.342581935557718</v>
      </c>
      <c r="I584">
        <v>235</v>
      </c>
      <c r="J584">
        <f t="shared" si="122"/>
        <v>235</v>
      </c>
      <c r="K584">
        <v>1175</v>
      </c>
      <c r="L584">
        <f t="shared" si="123"/>
        <v>1.175E-3</v>
      </c>
      <c r="M584">
        <f t="shared" si="125"/>
        <v>380.02533774280317</v>
      </c>
      <c r="N584">
        <f t="shared" si="124"/>
        <v>1.6171290967778857</v>
      </c>
    </row>
    <row r="585" spans="1:14" hidden="1" x14ac:dyDescent="0.45">
      <c r="A585" t="s">
        <v>34</v>
      </c>
      <c r="B585" t="s">
        <v>31</v>
      </c>
      <c r="C585" t="s">
        <v>145</v>
      </c>
      <c r="D585" t="s">
        <v>14</v>
      </c>
      <c r="E585" t="s">
        <v>40</v>
      </c>
      <c r="F585">
        <v>4</v>
      </c>
      <c r="G585" t="s">
        <v>36</v>
      </c>
      <c r="H585">
        <v>41.224647874715707</v>
      </c>
      <c r="I585">
        <v>235</v>
      </c>
      <c r="J585">
        <f t="shared" si="122"/>
        <v>235</v>
      </c>
      <c r="K585">
        <v>1175</v>
      </c>
      <c r="L585">
        <f t="shared" si="123"/>
        <v>1.175E-3</v>
      </c>
      <c r="M585">
        <f t="shared" si="125"/>
        <v>484.38961252790955</v>
      </c>
      <c r="N585">
        <f t="shared" si="124"/>
        <v>2.0612323937357853</v>
      </c>
    </row>
    <row r="586" spans="1:14" hidden="1" x14ac:dyDescent="0.45">
      <c r="A586" t="s">
        <v>34</v>
      </c>
      <c r="B586" t="s">
        <v>31</v>
      </c>
      <c r="C586" t="s">
        <v>145</v>
      </c>
      <c r="D586" t="s">
        <v>14</v>
      </c>
      <c r="E586" t="s">
        <v>40</v>
      </c>
      <c r="F586">
        <v>4</v>
      </c>
      <c r="G586" t="s">
        <v>35</v>
      </c>
      <c r="H586">
        <v>17.86161166331512</v>
      </c>
      <c r="I586">
        <v>75</v>
      </c>
      <c r="J586">
        <f t="shared" si="122"/>
        <v>75</v>
      </c>
      <c r="K586">
        <v>1175</v>
      </c>
      <c r="L586">
        <f t="shared" si="123"/>
        <v>1.175E-3</v>
      </c>
      <c r="M586">
        <f t="shared" si="125"/>
        <v>209.87393704395265</v>
      </c>
      <c r="N586">
        <f t="shared" si="124"/>
        <v>2.7983191605860354</v>
      </c>
    </row>
    <row r="587" spans="1:14" hidden="1" x14ac:dyDescent="0.45">
      <c r="A587" t="s">
        <v>34</v>
      </c>
      <c r="B587" t="s">
        <v>31</v>
      </c>
      <c r="C587" t="s">
        <v>145</v>
      </c>
      <c r="D587" t="s">
        <v>14</v>
      </c>
      <c r="E587" t="s">
        <v>40</v>
      </c>
      <c r="F587">
        <v>4</v>
      </c>
      <c r="G587" t="s">
        <v>35</v>
      </c>
      <c r="H587">
        <v>6.4597716144058932</v>
      </c>
      <c r="I587">
        <v>75</v>
      </c>
      <c r="J587">
        <f t="shared" si="122"/>
        <v>75</v>
      </c>
      <c r="K587">
        <v>1175</v>
      </c>
      <c r="L587">
        <f t="shared" si="123"/>
        <v>1.175E-3</v>
      </c>
      <c r="M587">
        <f t="shared" si="125"/>
        <v>75.902316469269238</v>
      </c>
      <c r="N587">
        <f t="shared" si="124"/>
        <v>1.0120308862569232</v>
      </c>
    </row>
    <row r="588" spans="1:14" hidden="1" x14ac:dyDescent="0.45">
      <c r="A588" t="s">
        <v>34</v>
      </c>
      <c r="B588" t="s">
        <v>31</v>
      </c>
      <c r="C588" t="s">
        <v>145</v>
      </c>
      <c r="D588" t="s">
        <v>14</v>
      </c>
      <c r="E588" t="s">
        <v>40</v>
      </c>
      <c r="F588">
        <v>4</v>
      </c>
      <c r="G588" t="s">
        <v>35</v>
      </c>
      <c r="H588">
        <v>12.805548379729812</v>
      </c>
      <c r="I588">
        <v>75</v>
      </c>
      <c r="J588">
        <f t="shared" si="122"/>
        <v>75</v>
      </c>
      <c r="K588">
        <v>1175</v>
      </c>
      <c r="L588">
        <f t="shared" si="123"/>
        <v>1.175E-3</v>
      </c>
      <c r="M588">
        <f t="shared" si="125"/>
        <v>150.46519346182529</v>
      </c>
      <c r="N588">
        <f t="shared" si="124"/>
        <v>2.0062025794910041</v>
      </c>
    </row>
    <row r="589" spans="1:14" hidden="1" x14ac:dyDescent="0.45">
      <c r="A589" t="s">
        <v>34</v>
      </c>
      <c r="B589" t="s">
        <v>31</v>
      </c>
      <c r="C589" t="s">
        <v>145</v>
      </c>
      <c r="D589" t="s">
        <v>14</v>
      </c>
      <c r="E589" t="s">
        <v>40</v>
      </c>
      <c r="F589">
        <v>4</v>
      </c>
      <c r="G589" t="s">
        <v>35</v>
      </c>
      <c r="H589">
        <v>9.7467641227053896</v>
      </c>
      <c r="I589">
        <v>75</v>
      </c>
      <c r="J589">
        <f t="shared" si="122"/>
        <v>75</v>
      </c>
      <c r="K589">
        <v>1175</v>
      </c>
      <c r="L589">
        <f t="shared" si="123"/>
        <v>1.175E-3</v>
      </c>
      <c r="M589">
        <f t="shared" si="125"/>
        <v>114.52447844178832</v>
      </c>
      <c r="N589">
        <f t="shared" si="124"/>
        <v>1.526993045890511</v>
      </c>
    </row>
    <row r="590" spans="1:14" hidden="1" x14ac:dyDescent="0.45">
      <c r="A590" t="s">
        <v>34</v>
      </c>
      <c r="B590" t="s">
        <v>17</v>
      </c>
      <c r="C590" t="s">
        <v>145</v>
      </c>
      <c r="D590" t="s">
        <v>14</v>
      </c>
      <c r="E590" t="s">
        <v>39</v>
      </c>
      <c r="F590">
        <v>4</v>
      </c>
      <c r="G590" t="s">
        <v>35</v>
      </c>
      <c r="H590">
        <v>129.72093194954223</v>
      </c>
      <c r="I590">
        <v>75</v>
      </c>
      <c r="J590">
        <f t="shared" si="122"/>
        <v>75</v>
      </c>
      <c r="K590">
        <v>375</v>
      </c>
      <c r="L590">
        <f t="shared" si="123"/>
        <v>3.7500000000000001E-4</v>
      </c>
      <c r="M590">
        <f t="shared" ref="M590:M597" si="126">H590*375/100</f>
        <v>486.45349481078335</v>
      </c>
      <c r="N590">
        <f t="shared" si="124"/>
        <v>6.4860465974771113</v>
      </c>
    </row>
    <row r="591" spans="1:14" hidden="1" x14ac:dyDescent="0.45">
      <c r="A591" t="s">
        <v>34</v>
      </c>
      <c r="B591" t="s">
        <v>17</v>
      </c>
      <c r="C591" t="s">
        <v>145</v>
      </c>
      <c r="D591" t="s">
        <v>14</v>
      </c>
      <c r="E591" t="s">
        <v>39</v>
      </c>
      <c r="F591">
        <v>4</v>
      </c>
      <c r="G591" t="s">
        <v>35</v>
      </c>
      <c r="H591">
        <v>85.983928779516191</v>
      </c>
      <c r="I591">
        <v>75</v>
      </c>
      <c r="J591">
        <f t="shared" si="122"/>
        <v>75</v>
      </c>
      <c r="K591">
        <v>375</v>
      </c>
      <c r="L591">
        <f t="shared" si="123"/>
        <v>3.7500000000000001E-4</v>
      </c>
      <c r="M591">
        <f t="shared" si="126"/>
        <v>322.43973292318572</v>
      </c>
      <c r="N591">
        <f t="shared" si="124"/>
        <v>4.2991964389758097</v>
      </c>
    </row>
    <row r="592" spans="1:14" hidden="1" x14ac:dyDescent="0.45">
      <c r="A592" t="s">
        <v>34</v>
      </c>
      <c r="B592" t="s">
        <v>17</v>
      </c>
      <c r="C592" t="s">
        <v>145</v>
      </c>
      <c r="D592" t="s">
        <v>14</v>
      </c>
      <c r="E592" t="s">
        <v>39</v>
      </c>
      <c r="F592">
        <v>4</v>
      </c>
      <c r="G592" t="s">
        <v>35</v>
      </c>
      <c r="H592">
        <v>64.633831553080654</v>
      </c>
      <c r="I592">
        <v>75</v>
      </c>
      <c r="J592">
        <f t="shared" si="122"/>
        <v>75</v>
      </c>
      <c r="K592">
        <v>375</v>
      </c>
      <c r="L592">
        <f t="shared" si="123"/>
        <v>3.7500000000000001E-4</v>
      </c>
      <c r="M592">
        <f t="shared" si="126"/>
        <v>242.37686832405245</v>
      </c>
      <c r="N592">
        <f t="shared" si="124"/>
        <v>3.2316915776540327</v>
      </c>
    </row>
    <row r="593" spans="1:14" hidden="1" x14ac:dyDescent="0.45">
      <c r="A593" t="s">
        <v>34</v>
      </c>
      <c r="B593" t="s">
        <v>17</v>
      </c>
      <c r="C593" t="s">
        <v>145</v>
      </c>
      <c r="D593" t="s">
        <v>14</v>
      </c>
      <c r="E593" t="s">
        <v>39</v>
      </c>
      <c r="F593">
        <v>4</v>
      </c>
      <c r="G593" t="s">
        <v>35</v>
      </c>
      <c r="H593">
        <v>74.839436824598366</v>
      </c>
      <c r="I593">
        <v>75</v>
      </c>
      <c r="J593">
        <f t="shared" si="122"/>
        <v>75</v>
      </c>
      <c r="K593">
        <v>375</v>
      </c>
      <c r="L593">
        <f t="shared" si="123"/>
        <v>3.7500000000000001E-4</v>
      </c>
      <c r="M593">
        <f t="shared" si="126"/>
        <v>280.64788809224387</v>
      </c>
      <c r="N593">
        <f t="shared" si="124"/>
        <v>3.7419718412299185</v>
      </c>
    </row>
    <row r="594" spans="1:14" hidden="1" x14ac:dyDescent="0.45">
      <c r="A594" t="s">
        <v>34</v>
      </c>
      <c r="B594" t="s">
        <v>17</v>
      </c>
      <c r="C594" t="s">
        <v>145</v>
      </c>
      <c r="D594" t="s">
        <v>14</v>
      </c>
      <c r="E594" t="s">
        <v>39</v>
      </c>
      <c r="F594">
        <v>4</v>
      </c>
      <c r="G594" t="s">
        <v>36</v>
      </c>
      <c r="H594">
        <v>10.360495814304034</v>
      </c>
      <c r="I594">
        <v>235</v>
      </c>
      <c r="J594">
        <f t="shared" si="122"/>
        <v>235</v>
      </c>
      <c r="K594">
        <v>375</v>
      </c>
      <c r="L594">
        <f t="shared" si="123"/>
        <v>3.7500000000000001E-4</v>
      </c>
      <c r="M594">
        <f t="shared" si="126"/>
        <v>38.851859303640126</v>
      </c>
      <c r="N594">
        <f t="shared" si="124"/>
        <v>0.16532706086655372</v>
      </c>
    </row>
    <row r="595" spans="1:14" hidden="1" x14ac:dyDescent="0.45">
      <c r="A595" t="s">
        <v>34</v>
      </c>
      <c r="B595" t="s">
        <v>17</v>
      </c>
      <c r="C595" t="s">
        <v>145</v>
      </c>
      <c r="D595" t="s">
        <v>14</v>
      </c>
      <c r="E595" t="s">
        <v>39</v>
      </c>
      <c r="F595">
        <v>4</v>
      </c>
      <c r="G595" t="s">
        <v>36</v>
      </c>
      <c r="H595">
        <v>13.009127184111405</v>
      </c>
      <c r="I595">
        <v>235</v>
      </c>
      <c r="J595">
        <f t="shared" si="122"/>
        <v>235</v>
      </c>
      <c r="K595">
        <v>375</v>
      </c>
      <c r="L595">
        <f t="shared" si="123"/>
        <v>3.7500000000000001E-4</v>
      </c>
      <c r="M595">
        <f t="shared" si="126"/>
        <v>48.784226940417767</v>
      </c>
      <c r="N595">
        <f t="shared" si="124"/>
        <v>0.20759245506560753</v>
      </c>
    </row>
    <row r="596" spans="1:14" hidden="1" x14ac:dyDescent="0.45">
      <c r="A596" t="s">
        <v>34</v>
      </c>
      <c r="B596" t="s">
        <v>17</v>
      </c>
      <c r="C596" t="s">
        <v>145</v>
      </c>
      <c r="D596" t="s">
        <v>14</v>
      </c>
      <c r="E596" t="s">
        <v>39</v>
      </c>
      <c r="F596">
        <v>4</v>
      </c>
      <c r="G596" t="s">
        <v>36</v>
      </c>
      <c r="H596">
        <v>8.1560003183923726</v>
      </c>
      <c r="I596">
        <v>235</v>
      </c>
      <c r="J596">
        <f t="shared" si="122"/>
        <v>235</v>
      </c>
      <c r="K596">
        <v>375</v>
      </c>
      <c r="L596">
        <f t="shared" si="123"/>
        <v>3.7500000000000001E-4</v>
      </c>
      <c r="M596">
        <f t="shared" si="126"/>
        <v>30.585001193971397</v>
      </c>
      <c r="N596">
        <f t="shared" si="124"/>
        <v>0.13014894125094212</v>
      </c>
    </row>
    <row r="597" spans="1:14" hidden="1" x14ac:dyDescent="0.45">
      <c r="A597" t="s">
        <v>34</v>
      </c>
      <c r="B597" t="s">
        <v>17</v>
      </c>
      <c r="C597" t="s">
        <v>145</v>
      </c>
      <c r="D597" t="s">
        <v>14</v>
      </c>
      <c r="E597" t="s">
        <v>39</v>
      </c>
      <c r="F597">
        <v>4</v>
      </c>
      <c r="G597" t="s">
        <v>36</v>
      </c>
      <c r="H597">
        <v>13.296247576454729</v>
      </c>
      <c r="I597">
        <v>235</v>
      </c>
      <c r="J597">
        <f t="shared" si="122"/>
        <v>235</v>
      </c>
      <c r="K597">
        <v>375</v>
      </c>
      <c r="L597">
        <f t="shared" si="123"/>
        <v>3.7500000000000001E-4</v>
      </c>
      <c r="M597">
        <f t="shared" si="126"/>
        <v>49.860928411705238</v>
      </c>
      <c r="N597">
        <f t="shared" si="124"/>
        <v>0.21217416345406484</v>
      </c>
    </row>
    <row r="598" spans="1:14" hidden="1" x14ac:dyDescent="0.45">
      <c r="A598" t="s">
        <v>34</v>
      </c>
      <c r="B598" t="s">
        <v>17</v>
      </c>
      <c r="C598" t="s">
        <v>145</v>
      </c>
      <c r="D598" t="s">
        <v>14</v>
      </c>
      <c r="E598" t="s">
        <v>40</v>
      </c>
      <c r="F598">
        <v>4</v>
      </c>
      <c r="G598" t="s">
        <v>36</v>
      </c>
      <c r="H598">
        <v>117.77612242482883</v>
      </c>
      <c r="I598">
        <v>235</v>
      </c>
      <c r="J598">
        <f t="shared" si="122"/>
        <v>235</v>
      </c>
      <c r="K598">
        <v>1175</v>
      </c>
      <c r="L598">
        <f t="shared" si="123"/>
        <v>1.175E-3</v>
      </c>
      <c r="M598">
        <f t="shared" ref="M598:M605" si="127">H598*1175/100</f>
        <v>1383.8694384917387</v>
      </c>
      <c r="N598">
        <f t="shared" si="124"/>
        <v>5.8888061212414415</v>
      </c>
    </row>
    <row r="599" spans="1:14" hidden="1" x14ac:dyDescent="0.45">
      <c r="A599" t="s">
        <v>34</v>
      </c>
      <c r="B599" t="s">
        <v>17</v>
      </c>
      <c r="C599" t="s">
        <v>145</v>
      </c>
      <c r="D599" t="s">
        <v>14</v>
      </c>
      <c r="E599" t="s">
        <v>40</v>
      </c>
      <c r="F599">
        <v>4</v>
      </c>
      <c r="G599" t="s">
        <v>36</v>
      </c>
      <c r="H599">
        <v>111.83425867211436</v>
      </c>
      <c r="I599">
        <v>235</v>
      </c>
      <c r="J599">
        <f t="shared" si="122"/>
        <v>235</v>
      </c>
      <c r="K599">
        <v>1175</v>
      </c>
      <c r="L599">
        <f t="shared" si="123"/>
        <v>1.175E-3</v>
      </c>
      <c r="M599">
        <f t="shared" si="127"/>
        <v>1314.0525393973437</v>
      </c>
      <c r="N599">
        <f t="shared" si="124"/>
        <v>5.5917129336057183</v>
      </c>
    </row>
    <row r="600" spans="1:14" hidden="1" x14ac:dyDescent="0.45">
      <c r="A600" t="s">
        <v>34</v>
      </c>
      <c r="B600" t="s">
        <v>17</v>
      </c>
      <c r="C600" t="s">
        <v>145</v>
      </c>
      <c r="D600" t="s">
        <v>14</v>
      </c>
      <c r="E600" t="s">
        <v>40</v>
      </c>
      <c r="F600">
        <v>4</v>
      </c>
      <c r="G600" t="s">
        <v>36</v>
      </c>
      <c r="H600">
        <v>83.729702834117063</v>
      </c>
      <c r="I600">
        <v>235</v>
      </c>
      <c r="J600">
        <f t="shared" si="122"/>
        <v>235</v>
      </c>
      <c r="K600">
        <v>1175</v>
      </c>
      <c r="L600">
        <f t="shared" si="123"/>
        <v>1.175E-3</v>
      </c>
      <c r="M600">
        <f t="shared" si="127"/>
        <v>983.82400830087545</v>
      </c>
      <c r="N600">
        <f t="shared" si="124"/>
        <v>4.1864851417058526</v>
      </c>
    </row>
    <row r="601" spans="1:14" hidden="1" x14ac:dyDescent="0.45">
      <c r="A601" t="s">
        <v>34</v>
      </c>
      <c r="B601" t="s">
        <v>17</v>
      </c>
      <c r="C601" t="s">
        <v>145</v>
      </c>
      <c r="D601" t="s">
        <v>14</v>
      </c>
      <c r="E601" t="s">
        <v>40</v>
      </c>
      <c r="F601">
        <v>4</v>
      </c>
      <c r="G601" t="s">
        <v>36</v>
      </c>
      <c r="H601">
        <v>78.843361441505621</v>
      </c>
      <c r="I601">
        <v>235</v>
      </c>
      <c r="J601">
        <f t="shared" si="122"/>
        <v>235</v>
      </c>
      <c r="K601">
        <v>1175</v>
      </c>
      <c r="L601">
        <f t="shared" si="123"/>
        <v>1.175E-3</v>
      </c>
      <c r="M601">
        <f t="shared" si="127"/>
        <v>926.40949693769096</v>
      </c>
      <c r="N601">
        <f t="shared" si="124"/>
        <v>3.9421680720752805</v>
      </c>
    </row>
    <row r="602" spans="1:14" hidden="1" x14ac:dyDescent="0.45">
      <c r="A602" t="s">
        <v>34</v>
      </c>
      <c r="B602" t="s">
        <v>17</v>
      </c>
      <c r="C602" t="s">
        <v>145</v>
      </c>
      <c r="D602" t="s">
        <v>14</v>
      </c>
      <c r="E602" t="s">
        <v>40</v>
      </c>
      <c r="F602">
        <v>4</v>
      </c>
      <c r="G602" t="s">
        <v>35</v>
      </c>
      <c r="H602">
        <v>1.7570871588368915</v>
      </c>
      <c r="I602">
        <v>75</v>
      </c>
      <c r="J602">
        <f t="shared" si="122"/>
        <v>75</v>
      </c>
      <c r="K602">
        <v>1175</v>
      </c>
      <c r="L602">
        <f t="shared" si="123"/>
        <v>1.175E-3</v>
      </c>
      <c r="M602">
        <f t="shared" si="127"/>
        <v>20.645774116333474</v>
      </c>
      <c r="N602">
        <f t="shared" si="124"/>
        <v>0.27527698821777963</v>
      </c>
    </row>
    <row r="603" spans="1:14" hidden="1" x14ac:dyDescent="0.45">
      <c r="A603" t="s">
        <v>34</v>
      </c>
      <c r="B603" t="s">
        <v>17</v>
      </c>
      <c r="C603" t="s">
        <v>145</v>
      </c>
      <c r="D603" t="s">
        <v>14</v>
      </c>
      <c r="E603" t="s">
        <v>40</v>
      </c>
      <c r="F603">
        <v>4</v>
      </c>
      <c r="G603" t="s">
        <v>35</v>
      </c>
      <c r="H603">
        <v>1.9088569340513888</v>
      </c>
      <c r="I603">
        <v>75</v>
      </c>
      <c r="J603">
        <f t="shared" si="122"/>
        <v>75</v>
      </c>
      <c r="K603">
        <v>1175</v>
      </c>
      <c r="L603">
        <f t="shared" si="123"/>
        <v>1.175E-3</v>
      </c>
      <c r="M603">
        <f t="shared" si="127"/>
        <v>22.429068975103817</v>
      </c>
      <c r="N603">
        <f t="shared" si="124"/>
        <v>0.29905425300138422</v>
      </c>
    </row>
    <row r="604" spans="1:14" hidden="1" x14ac:dyDescent="0.45">
      <c r="A604" t="s">
        <v>34</v>
      </c>
      <c r="B604" t="s">
        <v>17</v>
      </c>
      <c r="C604" t="s">
        <v>145</v>
      </c>
      <c r="D604" t="s">
        <v>14</v>
      </c>
      <c r="E604" t="s">
        <v>40</v>
      </c>
      <c r="F604">
        <v>4</v>
      </c>
      <c r="G604" t="s">
        <v>35</v>
      </c>
      <c r="H604">
        <v>2.3100453860486194</v>
      </c>
      <c r="I604">
        <v>75</v>
      </c>
      <c r="J604">
        <f t="shared" si="122"/>
        <v>75</v>
      </c>
      <c r="K604">
        <v>1175</v>
      </c>
      <c r="L604">
        <f t="shared" si="123"/>
        <v>1.175E-3</v>
      </c>
      <c r="M604">
        <f t="shared" si="127"/>
        <v>27.143033286071276</v>
      </c>
      <c r="N604">
        <f t="shared" si="124"/>
        <v>0.36190711048095037</v>
      </c>
    </row>
    <row r="605" spans="1:14" hidden="1" x14ac:dyDescent="0.45">
      <c r="A605" t="s">
        <v>34</v>
      </c>
      <c r="B605" t="s">
        <v>17</v>
      </c>
      <c r="C605" t="s">
        <v>145</v>
      </c>
      <c r="D605" t="s">
        <v>14</v>
      </c>
      <c r="E605" t="s">
        <v>40</v>
      </c>
      <c r="F605">
        <v>4</v>
      </c>
      <c r="G605" t="s">
        <v>35</v>
      </c>
      <c r="H605">
        <v>1.8405651484972005</v>
      </c>
      <c r="I605">
        <v>75</v>
      </c>
      <c r="J605">
        <f t="shared" si="122"/>
        <v>75</v>
      </c>
      <c r="K605">
        <v>1175</v>
      </c>
      <c r="L605">
        <f t="shared" si="123"/>
        <v>1.175E-3</v>
      </c>
      <c r="M605">
        <f t="shared" si="127"/>
        <v>21.626640494842107</v>
      </c>
      <c r="N605">
        <f t="shared" si="124"/>
        <v>0.28835520659789476</v>
      </c>
    </row>
    <row r="606" spans="1:14" hidden="1" x14ac:dyDescent="0.45">
      <c r="A606" t="s">
        <v>34</v>
      </c>
      <c r="B606" t="s">
        <v>28</v>
      </c>
      <c r="C606" t="s">
        <v>145</v>
      </c>
      <c r="D606" t="s">
        <v>14</v>
      </c>
      <c r="E606" t="s">
        <v>39</v>
      </c>
      <c r="F606">
        <v>4</v>
      </c>
      <c r="G606" t="s">
        <v>35</v>
      </c>
      <c r="H606">
        <v>94.058624824005847</v>
      </c>
      <c r="I606">
        <v>75</v>
      </c>
      <c r="J606">
        <f t="shared" si="122"/>
        <v>75</v>
      </c>
      <c r="K606">
        <v>375</v>
      </c>
      <c r="L606">
        <f t="shared" si="123"/>
        <v>3.7500000000000001E-4</v>
      </c>
      <c r="M606">
        <f t="shared" ref="M606:M613" si="128">H606*375/100</f>
        <v>352.71984309002187</v>
      </c>
      <c r="N606">
        <f t="shared" si="124"/>
        <v>4.7029312412002913</v>
      </c>
    </row>
    <row r="607" spans="1:14" hidden="1" x14ac:dyDescent="0.45">
      <c r="A607" t="s">
        <v>34</v>
      </c>
      <c r="B607" t="s">
        <v>28</v>
      </c>
      <c r="C607" t="s">
        <v>145</v>
      </c>
      <c r="D607" t="s">
        <v>14</v>
      </c>
      <c r="E607" t="s">
        <v>39</v>
      </c>
      <c r="F607">
        <v>4</v>
      </c>
      <c r="G607" t="s">
        <v>35</v>
      </c>
      <c r="H607">
        <v>103.29079944517167</v>
      </c>
      <c r="I607">
        <v>75</v>
      </c>
      <c r="J607">
        <f t="shared" si="122"/>
        <v>75</v>
      </c>
      <c r="K607">
        <v>375</v>
      </c>
      <c r="L607">
        <f t="shared" si="123"/>
        <v>3.7500000000000001E-4</v>
      </c>
      <c r="M607">
        <f t="shared" si="128"/>
        <v>387.34049791939373</v>
      </c>
      <c r="N607">
        <f t="shared" si="124"/>
        <v>5.1645399722585834</v>
      </c>
    </row>
    <row r="608" spans="1:14" hidden="1" x14ac:dyDescent="0.45">
      <c r="A608" t="s">
        <v>34</v>
      </c>
      <c r="B608" t="s">
        <v>28</v>
      </c>
      <c r="C608" t="s">
        <v>145</v>
      </c>
      <c r="D608" t="s">
        <v>14</v>
      </c>
      <c r="E608" t="s">
        <v>39</v>
      </c>
      <c r="F608">
        <v>4</v>
      </c>
      <c r="G608" t="s">
        <v>35</v>
      </c>
      <c r="H608">
        <v>94.648395674535209</v>
      </c>
      <c r="I608">
        <v>75</v>
      </c>
      <c r="J608">
        <f t="shared" si="122"/>
        <v>75</v>
      </c>
      <c r="K608">
        <v>375</v>
      </c>
      <c r="L608">
        <f t="shared" si="123"/>
        <v>3.7500000000000001E-4</v>
      </c>
      <c r="M608">
        <f t="shared" si="128"/>
        <v>354.93148377950706</v>
      </c>
      <c r="N608">
        <f t="shared" si="124"/>
        <v>4.732419783726761</v>
      </c>
    </row>
    <row r="609" spans="1:14" hidden="1" x14ac:dyDescent="0.45">
      <c r="A609" t="s">
        <v>34</v>
      </c>
      <c r="B609" t="s">
        <v>28</v>
      </c>
      <c r="C609" t="s">
        <v>145</v>
      </c>
      <c r="D609" t="s">
        <v>14</v>
      </c>
      <c r="E609" t="s">
        <v>39</v>
      </c>
      <c r="F609">
        <v>4</v>
      </c>
      <c r="G609" t="s">
        <v>35</v>
      </c>
      <c r="H609">
        <v>97.231422624611881</v>
      </c>
      <c r="I609">
        <v>75</v>
      </c>
      <c r="J609">
        <f t="shared" si="122"/>
        <v>75</v>
      </c>
      <c r="K609">
        <v>375</v>
      </c>
      <c r="L609">
        <f t="shared" si="123"/>
        <v>3.7500000000000001E-4</v>
      </c>
      <c r="M609">
        <f t="shared" si="128"/>
        <v>364.61783484229454</v>
      </c>
      <c r="N609">
        <f t="shared" si="124"/>
        <v>4.861571131230594</v>
      </c>
    </row>
    <row r="610" spans="1:14" hidden="1" x14ac:dyDescent="0.45">
      <c r="A610" t="s">
        <v>34</v>
      </c>
      <c r="B610" t="s">
        <v>28</v>
      </c>
      <c r="C610" t="s">
        <v>145</v>
      </c>
      <c r="D610" t="s">
        <v>14</v>
      </c>
      <c r="E610" t="s">
        <v>39</v>
      </c>
      <c r="F610">
        <v>4</v>
      </c>
      <c r="G610" t="s">
        <v>36</v>
      </c>
      <c r="H610">
        <v>2.7250583288234065</v>
      </c>
      <c r="I610">
        <v>235</v>
      </c>
      <c r="J610">
        <f t="shared" si="122"/>
        <v>235</v>
      </c>
      <c r="K610">
        <v>375</v>
      </c>
      <c r="L610">
        <f t="shared" si="123"/>
        <v>3.7500000000000001E-4</v>
      </c>
      <c r="M610">
        <f t="shared" si="128"/>
        <v>10.218968733087774</v>
      </c>
      <c r="N610">
        <f t="shared" si="124"/>
        <v>4.3484973332288401E-2</v>
      </c>
    </row>
    <row r="611" spans="1:14" hidden="1" x14ac:dyDescent="0.45">
      <c r="A611" t="s">
        <v>34</v>
      </c>
      <c r="B611" t="s">
        <v>28</v>
      </c>
      <c r="C611" t="s">
        <v>145</v>
      </c>
      <c r="D611" t="s">
        <v>14</v>
      </c>
      <c r="E611" t="s">
        <v>39</v>
      </c>
      <c r="F611">
        <v>4</v>
      </c>
      <c r="G611" t="s">
        <v>36</v>
      </c>
      <c r="H611">
        <v>2.4965881224148756</v>
      </c>
      <c r="I611">
        <v>235</v>
      </c>
      <c r="J611">
        <f t="shared" si="122"/>
        <v>235</v>
      </c>
      <c r="K611">
        <v>375</v>
      </c>
      <c r="L611">
        <f t="shared" si="123"/>
        <v>3.7500000000000001E-4</v>
      </c>
      <c r="M611">
        <f t="shared" si="128"/>
        <v>9.3622054590557831</v>
      </c>
      <c r="N611">
        <f t="shared" si="124"/>
        <v>3.9839172166194821E-2</v>
      </c>
    </row>
    <row r="612" spans="1:14" hidden="1" x14ac:dyDescent="0.45">
      <c r="A612" t="s">
        <v>34</v>
      </c>
      <c r="B612" t="s">
        <v>28</v>
      </c>
      <c r="C612" t="s">
        <v>145</v>
      </c>
      <c r="D612" t="s">
        <v>14</v>
      </c>
      <c r="E612" t="s">
        <v>39</v>
      </c>
      <c r="F612">
        <v>4</v>
      </c>
      <c r="G612" t="s">
        <v>36</v>
      </c>
      <c r="H612">
        <v>2.958875441828253</v>
      </c>
      <c r="I612">
        <v>235</v>
      </c>
      <c r="J612">
        <f t="shared" si="122"/>
        <v>235</v>
      </c>
      <c r="K612">
        <v>375</v>
      </c>
      <c r="L612">
        <f t="shared" si="123"/>
        <v>3.7500000000000001E-4</v>
      </c>
      <c r="M612">
        <f t="shared" si="128"/>
        <v>11.09578290685595</v>
      </c>
      <c r="N612">
        <f t="shared" si="124"/>
        <v>4.7216097475982766E-2</v>
      </c>
    </row>
    <row r="613" spans="1:14" hidden="1" x14ac:dyDescent="0.45">
      <c r="A613" t="s">
        <v>34</v>
      </c>
      <c r="B613" t="s">
        <v>28</v>
      </c>
      <c r="C613" t="s">
        <v>145</v>
      </c>
      <c r="D613" t="s">
        <v>14</v>
      </c>
      <c r="E613" t="s">
        <v>39</v>
      </c>
      <c r="F613">
        <v>4</v>
      </c>
      <c r="G613" t="s">
        <v>36</v>
      </c>
      <c r="H613">
        <v>2.590235538608828</v>
      </c>
      <c r="I613">
        <v>235</v>
      </c>
      <c r="J613">
        <f t="shared" si="122"/>
        <v>235</v>
      </c>
      <c r="K613">
        <v>375</v>
      </c>
      <c r="L613">
        <f t="shared" si="123"/>
        <v>3.7500000000000001E-4</v>
      </c>
      <c r="M613">
        <f t="shared" si="128"/>
        <v>9.7133832697831046</v>
      </c>
      <c r="N613">
        <f t="shared" si="124"/>
        <v>4.1333545828864275E-2</v>
      </c>
    </row>
    <row r="614" spans="1:14" hidden="1" x14ac:dyDescent="0.45">
      <c r="A614" t="s">
        <v>34</v>
      </c>
      <c r="B614" t="s">
        <v>28</v>
      </c>
      <c r="C614" t="s">
        <v>145</v>
      </c>
      <c r="D614" t="s">
        <v>14</v>
      </c>
      <c r="E614" t="s">
        <v>40</v>
      </c>
      <c r="F614">
        <v>4</v>
      </c>
      <c r="G614" t="s">
        <v>36</v>
      </c>
      <c r="H614">
        <v>108.02193518033828</v>
      </c>
      <c r="I614">
        <v>235</v>
      </c>
      <c r="J614">
        <f t="shared" si="122"/>
        <v>235</v>
      </c>
      <c r="K614">
        <v>1175</v>
      </c>
      <c r="L614">
        <f t="shared" si="123"/>
        <v>1.175E-3</v>
      </c>
      <c r="M614">
        <f t="shared" ref="M614:M621" si="129">H614*1175/100</f>
        <v>1269.2577383689747</v>
      </c>
      <c r="N614">
        <f t="shared" si="124"/>
        <v>5.4010967590169141</v>
      </c>
    </row>
    <row r="615" spans="1:14" hidden="1" x14ac:dyDescent="0.45">
      <c r="A615" t="s">
        <v>34</v>
      </c>
      <c r="B615" t="s">
        <v>28</v>
      </c>
      <c r="C615" t="s">
        <v>145</v>
      </c>
      <c r="D615" t="s">
        <v>14</v>
      </c>
      <c r="E615" t="s">
        <v>40</v>
      </c>
      <c r="F615">
        <v>4</v>
      </c>
      <c r="G615" t="s">
        <v>36</v>
      </c>
      <c r="H615">
        <v>84.12805610267786</v>
      </c>
      <c r="I615">
        <v>235</v>
      </c>
      <c r="J615">
        <f t="shared" si="122"/>
        <v>235</v>
      </c>
      <c r="K615">
        <v>1175</v>
      </c>
      <c r="L615">
        <f t="shared" si="123"/>
        <v>1.175E-3</v>
      </c>
      <c r="M615">
        <f t="shared" si="129"/>
        <v>988.50465920646491</v>
      </c>
      <c r="N615">
        <f t="shared" si="124"/>
        <v>4.2064028051338935</v>
      </c>
    </row>
    <row r="616" spans="1:14" hidden="1" x14ac:dyDescent="0.45">
      <c r="A616" t="s">
        <v>34</v>
      </c>
      <c r="B616" t="s">
        <v>28</v>
      </c>
      <c r="C616" t="s">
        <v>145</v>
      </c>
      <c r="D616" t="s">
        <v>14</v>
      </c>
      <c r="E616" t="s">
        <v>40</v>
      </c>
      <c r="F616">
        <v>4</v>
      </c>
      <c r="G616" t="s">
        <v>36</v>
      </c>
      <c r="H616">
        <v>78.52497324542442</v>
      </c>
      <c r="I616">
        <v>235</v>
      </c>
      <c r="J616">
        <f t="shared" si="122"/>
        <v>235</v>
      </c>
      <c r="K616">
        <v>1175</v>
      </c>
      <c r="L616">
        <f t="shared" si="123"/>
        <v>1.175E-3</v>
      </c>
      <c r="M616">
        <f t="shared" si="129"/>
        <v>922.66843563373698</v>
      </c>
      <c r="N616">
        <f t="shared" si="124"/>
        <v>3.9262486622712212</v>
      </c>
    </row>
    <row r="617" spans="1:14" hidden="1" x14ac:dyDescent="0.45">
      <c r="A617" t="s">
        <v>34</v>
      </c>
      <c r="B617" t="s">
        <v>28</v>
      </c>
      <c r="C617" t="s">
        <v>145</v>
      </c>
      <c r="D617" t="s">
        <v>14</v>
      </c>
      <c r="E617" t="s">
        <v>40</v>
      </c>
      <c r="F617">
        <v>4</v>
      </c>
      <c r="G617" t="s">
        <v>36</v>
      </c>
      <c r="H617">
        <v>128.27156932999588</v>
      </c>
      <c r="I617">
        <v>235</v>
      </c>
      <c r="J617">
        <f t="shared" si="122"/>
        <v>235</v>
      </c>
      <c r="K617">
        <v>1175</v>
      </c>
      <c r="L617">
        <f t="shared" si="123"/>
        <v>1.175E-3</v>
      </c>
      <c r="M617">
        <f t="shared" si="129"/>
        <v>1507.1909396274516</v>
      </c>
      <c r="N617">
        <f t="shared" si="124"/>
        <v>6.4135784664997937</v>
      </c>
    </row>
    <row r="618" spans="1:14" hidden="1" x14ac:dyDescent="0.45">
      <c r="A618" t="s">
        <v>34</v>
      </c>
      <c r="B618" t="s">
        <v>28</v>
      </c>
      <c r="C618" t="s">
        <v>145</v>
      </c>
      <c r="D618" t="s">
        <v>14</v>
      </c>
      <c r="E618" t="s">
        <v>40</v>
      </c>
      <c r="F618">
        <v>4</v>
      </c>
      <c r="G618" t="s">
        <v>35</v>
      </c>
      <c r="H618">
        <v>0.14925748929107571</v>
      </c>
      <c r="I618">
        <v>75</v>
      </c>
      <c r="J618">
        <f t="shared" si="122"/>
        <v>75</v>
      </c>
      <c r="K618">
        <v>1175</v>
      </c>
      <c r="L618">
        <f t="shared" si="123"/>
        <v>1.175E-3</v>
      </c>
      <c r="M618">
        <f t="shared" si="129"/>
        <v>1.7537754991701398</v>
      </c>
      <c r="N618">
        <f t="shared" si="124"/>
        <v>2.3383673322268528E-2</v>
      </c>
    </row>
    <row r="619" spans="1:14" hidden="1" x14ac:dyDescent="0.45">
      <c r="A619" t="s">
        <v>34</v>
      </c>
      <c r="B619" t="s">
        <v>28</v>
      </c>
      <c r="C619" t="s">
        <v>145</v>
      </c>
      <c r="D619" t="s">
        <v>14</v>
      </c>
      <c r="E619" t="s">
        <v>40</v>
      </c>
      <c r="F619">
        <v>4</v>
      </c>
      <c r="G619" t="s">
        <v>35</v>
      </c>
      <c r="H619">
        <v>0.39701970093167505</v>
      </c>
      <c r="I619">
        <v>75</v>
      </c>
      <c r="J619">
        <f t="shared" si="122"/>
        <v>75</v>
      </c>
      <c r="K619">
        <v>1175</v>
      </c>
      <c r="L619">
        <f t="shared" si="123"/>
        <v>1.175E-3</v>
      </c>
      <c r="M619">
        <f t="shared" si="129"/>
        <v>4.6649814859471821</v>
      </c>
      <c r="N619">
        <f t="shared" si="124"/>
        <v>6.2199753145962426E-2</v>
      </c>
    </row>
    <row r="620" spans="1:14" hidden="1" x14ac:dyDescent="0.45">
      <c r="A620" t="s">
        <v>34</v>
      </c>
      <c r="B620" t="s">
        <v>28</v>
      </c>
      <c r="C620" t="s">
        <v>145</v>
      </c>
      <c r="D620" t="s">
        <v>14</v>
      </c>
      <c r="E620" t="s">
        <v>40</v>
      </c>
      <c r="F620">
        <v>4</v>
      </c>
      <c r="G620" t="s">
        <v>35</v>
      </c>
      <c r="H620">
        <v>0.40220993119333615</v>
      </c>
      <c r="I620">
        <v>75</v>
      </c>
      <c r="J620">
        <f t="shared" si="122"/>
        <v>75</v>
      </c>
      <c r="K620">
        <v>1175</v>
      </c>
      <c r="L620">
        <f t="shared" si="123"/>
        <v>1.175E-3</v>
      </c>
      <c r="M620">
        <f t="shared" si="129"/>
        <v>4.7259666915217</v>
      </c>
      <c r="N620">
        <f t="shared" si="124"/>
        <v>6.3012889220289331E-2</v>
      </c>
    </row>
    <row r="621" spans="1:14" hidden="1" x14ac:dyDescent="0.45">
      <c r="A621" t="s">
        <v>34</v>
      </c>
      <c r="B621" t="s">
        <v>28</v>
      </c>
      <c r="C621" t="s">
        <v>145</v>
      </c>
      <c r="D621" t="s">
        <v>14</v>
      </c>
      <c r="E621" t="s">
        <v>40</v>
      </c>
      <c r="F621">
        <v>4</v>
      </c>
      <c r="G621" t="s">
        <v>35</v>
      </c>
      <c r="H621">
        <v>0.10497902014748503</v>
      </c>
      <c r="I621">
        <v>75</v>
      </c>
      <c r="J621">
        <f t="shared" si="122"/>
        <v>75</v>
      </c>
      <c r="K621">
        <v>1175</v>
      </c>
      <c r="L621">
        <f t="shared" si="123"/>
        <v>1.175E-3</v>
      </c>
      <c r="M621">
        <f t="shared" si="129"/>
        <v>1.2335034867329491</v>
      </c>
      <c r="N621">
        <f t="shared" si="124"/>
        <v>1.6446713156439322E-2</v>
      </c>
    </row>
    <row r="622" spans="1:14" hidden="1" x14ac:dyDescent="0.45">
      <c r="A622" t="s">
        <v>34</v>
      </c>
      <c r="B622" t="s">
        <v>19</v>
      </c>
      <c r="C622" t="s">
        <v>145</v>
      </c>
      <c r="D622" t="s">
        <v>14</v>
      </c>
      <c r="E622" t="s">
        <v>39</v>
      </c>
      <c r="F622">
        <v>4</v>
      </c>
      <c r="G622" t="s">
        <v>35</v>
      </c>
      <c r="H622">
        <v>64.225268636404721</v>
      </c>
      <c r="I622">
        <v>75</v>
      </c>
      <c r="J622">
        <f t="shared" si="122"/>
        <v>75</v>
      </c>
      <c r="K622">
        <v>375</v>
      </c>
      <c r="L622">
        <f t="shared" si="123"/>
        <v>3.7500000000000001E-4</v>
      </c>
      <c r="M622">
        <f t="shared" ref="M622:M629" si="130">H622*375/100</f>
        <v>240.8447573865177</v>
      </c>
      <c r="N622">
        <f t="shared" si="124"/>
        <v>3.2112634318202358</v>
      </c>
    </row>
    <row r="623" spans="1:14" hidden="1" x14ac:dyDescent="0.45">
      <c r="A623" t="s">
        <v>34</v>
      </c>
      <c r="B623" t="s">
        <v>19</v>
      </c>
      <c r="C623" t="s">
        <v>145</v>
      </c>
      <c r="D623" t="s">
        <v>14</v>
      </c>
      <c r="E623" t="s">
        <v>39</v>
      </c>
      <c r="F623">
        <v>4</v>
      </c>
      <c r="G623" t="s">
        <v>35</v>
      </c>
      <c r="H623">
        <v>175.24010631733867</v>
      </c>
      <c r="I623">
        <v>75</v>
      </c>
      <c r="J623">
        <f t="shared" si="122"/>
        <v>75</v>
      </c>
      <c r="K623">
        <v>375</v>
      </c>
      <c r="L623">
        <f t="shared" si="123"/>
        <v>3.7500000000000001E-4</v>
      </c>
      <c r="M623">
        <f t="shared" si="130"/>
        <v>657.1503986900201</v>
      </c>
      <c r="N623">
        <f t="shared" si="124"/>
        <v>8.7620053158669347</v>
      </c>
    </row>
    <row r="624" spans="1:14" hidden="1" x14ac:dyDescent="0.45">
      <c r="A624" t="s">
        <v>34</v>
      </c>
      <c r="B624" t="s">
        <v>19</v>
      </c>
      <c r="C624" t="s">
        <v>145</v>
      </c>
      <c r="D624" t="s">
        <v>14</v>
      </c>
      <c r="E624" t="s">
        <v>39</v>
      </c>
      <c r="F624">
        <v>4</v>
      </c>
      <c r="G624" t="s">
        <v>35</v>
      </c>
      <c r="H624">
        <v>56.706865505981895</v>
      </c>
      <c r="I624">
        <v>75</v>
      </c>
      <c r="J624">
        <f t="shared" si="122"/>
        <v>75</v>
      </c>
      <c r="K624">
        <v>375</v>
      </c>
      <c r="L624">
        <f t="shared" si="123"/>
        <v>3.7500000000000001E-4</v>
      </c>
      <c r="M624">
        <f t="shared" si="130"/>
        <v>212.65074564743213</v>
      </c>
      <c r="N624">
        <f t="shared" si="124"/>
        <v>2.835343275299095</v>
      </c>
    </row>
    <row r="625" spans="1:14" hidden="1" x14ac:dyDescent="0.45">
      <c r="A625" t="s">
        <v>34</v>
      </c>
      <c r="B625" t="s">
        <v>19</v>
      </c>
      <c r="C625" t="s">
        <v>145</v>
      </c>
      <c r="D625" t="s">
        <v>14</v>
      </c>
      <c r="E625" t="s">
        <v>39</v>
      </c>
      <c r="F625">
        <v>4</v>
      </c>
      <c r="G625" t="s">
        <v>35</v>
      </c>
      <c r="H625">
        <v>64.955766532509443</v>
      </c>
      <c r="I625">
        <v>75</v>
      </c>
      <c r="J625">
        <f t="shared" si="122"/>
        <v>75</v>
      </c>
      <c r="K625">
        <v>375</v>
      </c>
      <c r="L625">
        <f t="shared" si="123"/>
        <v>3.7500000000000001E-4</v>
      </c>
      <c r="M625">
        <f t="shared" si="130"/>
        <v>243.58412449691042</v>
      </c>
      <c r="N625">
        <f t="shared" si="124"/>
        <v>3.2477883266254723</v>
      </c>
    </row>
    <row r="626" spans="1:14" hidden="1" x14ac:dyDescent="0.45">
      <c r="A626" t="s">
        <v>34</v>
      </c>
      <c r="B626" t="s">
        <v>19</v>
      </c>
      <c r="C626" t="s">
        <v>145</v>
      </c>
      <c r="D626" t="s">
        <v>14</v>
      </c>
      <c r="E626" t="s">
        <v>39</v>
      </c>
      <c r="F626">
        <v>4</v>
      </c>
      <c r="G626" t="s">
        <v>36</v>
      </c>
      <c r="H626">
        <v>9.0497544780453651</v>
      </c>
      <c r="I626">
        <v>235</v>
      </c>
      <c r="J626">
        <f t="shared" si="122"/>
        <v>235</v>
      </c>
      <c r="K626">
        <v>375</v>
      </c>
      <c r="L626">
        <f t="shared" si="123"/>
        <v>3.7500000000000001E-4</v>
      </c>
      <c r="M626">
        <f t="shared" si="130"/>
        <v>33.936579292670125</v>
      </c>
      <c r="N626">
        <f t="shared" si="124"/>
        <v>0.1444109757134899</v>
      </c>
    </row>
    <row r="627" spans="1:14" hidden="1" x14ac:dyDescent="0.45">
      <c r="A627" t="s">
        <v>34</v>
      </c>
      <c r="B627" t="s">
        <v>19</v>
      </c>
      <c r="C627" t="s">
        <v>145</v>
      </c>
      <c r="D627" t="s">
        <v>14</v>
      </c>
      <c r="E627" t="s">
        <v>39</v>
      </c>
      <c r="F627">
        <v>4</v>
      </c>
      <c r="G627" t="s">
        <v>36</v>
      </c>
      <c r="H627">
        <v>10.686903505512822</v>
      </c>
      <c r="I627">
        <v>235</v>
      </c>
      <c r="J627">
        <f t="shared" si="122"/>
        <v>235</v>
      </c>
      <c r="K627">
        <v>375</v>
      </c>
      <c r="L627">
        <f t="shared" si="123"/>
        <v>3.7500000000000001E-4</v>
      </c>
      <c r="M627">
        <f t="shared" si="130"/>
        <v>40.075888145673083</v>
      </c>
      <c r="N627">
        <f t="shared" si="124"/>
        <v>0.17053569423690673</v>
      </c>
    </row>
    <row r="628" spans="1:14" hidden="1" x14ac:dyDescent="0.45">
      <c r="A628" t="s">
        <v>34</v>
      </c>
      <c r="B628" t="s">
        <v>19</v>
      </c>
      <c r="C628" t="s">
        <v>145</v>
      </c>
      <c r="D628" t="s">
        <v>14</v>
      </c>
      <c r="E628" t="s">
        <v>39</v>
      </c>
      <c r="F628">
        <v>4</v>
      </c>
      <c r="G628" t="s">
        <v>36</v>
      </c>
      <c r="H628">
        <v>9.81283843309477</v>
      </c>
      <c r="I628">
        <v>235</v>
      </c>
      <c r="J628">
        <f t="shared" si="122"/>
        <v>235</v>
      </c>
      <c r="K628">
        <v>375</v>
      </c>
      <c r="L628">
        <f t="shared" si="123"/>
        <v>3.7500000000000001E-4</v>
      </c>
      <c r="M628">
        <f t="shared" si="130"/>
        <v>36.798144124105391</v>
      </c>
      <c r="N628">
        <f t="shared" si="124"/>
        <v>0.15658784733661868</v>
      </c>
    </row>
    <row r="629" spans="1:14" hidden="1" x14ac:dyDescent="0.45">
      <c r="A629" t="s">
        <v>34</v>
      </c>
      <c r="B629" t="s">
        <v>19</v>
      </c>
      <c r="C629" t="s">
        <v>145</v>
      </c>
      <c r="D629" t="s">
        <v>14</v>
      </c>
      <c r="E629" t="s">
        <v>39</v>
      </c>
      <c r="F629">
        <v>4</v>
      </c>
      <c r="G629" t="s">
        <v>36</v>
      </c>
      <c r="H629">
        <v>9.3224965911123281</v>
      </c>
      <c r="I629">
        <v>235</v>
      </c>
      <c r="J629">
        <f t="shared" si="122"/>
        <v>235</v>
      </c>
      <c r="K629">
        <v>375</v>
      </c>
      <c r="L629">
        <f t="shared" si="123"/>
        <v>3.7500000000000001E-4</v>
      </c>
      <c r="M629">
        <f t="shared" si="130"/>
        <v>34.959362216671231</v>
      </c>
      <c r="N629">
        <f t="shared" si="124"/>
        <v>0.14876324347519673</v>
      </c>
    </row>
    <row r="630" spans="1:14" hidden="1" x14ac:dyDescent="0.45">
      <c r="A630" t="s">
        <v>34</v>
      </c>
      <c r="B630" t="s">
        <v>19</v>
      </c>
      <c r="C630" t="s">
        <v>145</v>
      </c>
      <c r="D630" t="s">
        <v>14</v>
      </c>
      <c r="E630" t="s">
        <v>40</v>
      </c>
      <c r="F630">
        <v>4</v>
      </c>
      <c r="G630" t="s">
        <v>36</v>
      </c>
      <c r="H630">
        <v>76.390706281286725</v>
      </c>
      <c r="I630">
        <v>235</v>
      </c>
      <c r="J630">
        <f t="shared" si="122"/>
        <v>235</v>
      </c>
      <c r="K630">
        <v>1175</v>
      </c>
      <c r="L630">
        <f t="shared" si="123"/>
        <v>1.175E-3</v>
      </c>
      <c r="M630">
        <f t="shared" ref="M630:M637" si="131">H630*1175/100</f>
        <v>897.59079880511899</v>
      </c>
      <c r="N630">
        <f t="shared" si="124"/>
        <v>3.819535314064336</v>
      </c>
    </row>
    <row r="631" spans="1:14" hidden="1" x14ac:dyDescent="0.45">
      <c r="A631" t="s">
        <v>34</v>
      </c>
      <c r="B631" t="s">
        <v>19</v>
      </c>
      <c r="C631" t="s">
        <v>145</v>
      </c>
      <c r="D631" t="s">
        <v>14</v>
      </c>
      <c r="E631" t="s">
        <v>40</v>
      </c>
      <c r="F631">
        <v>4</v>
      </c>
      <c r="G631" t="s">
        <v>36</v>
      </c>
      <c r="H631">
        <v>96.540400154514842</v>
      </c>
      <c r="I631">
        <v>235</v>
      </c>
      <c r="J631">
        <f t="shared" si="122"/>
        <v>235</v>
      </c>
      <c r="K631">
        <v>1175</v>
      </c>
      <c r="L631">
        <f t="shared" si="123"/>
        <v>1.175E-3</v>
      </c>
      <c r="M631">
        <f t="shared" si="131"/>
        <v>1134.3497018155495</v>
      </c>
      <c r="N631">
        <f t="shared" si="124"/>
        <v>4.8270200077257419</v>
      </c>
    </row>
    <row r="632" spans="1:14" hidden="1" x14ac:dyDescent="0.45">
      <c r="A632" t="s">
        <v>34</v>
      </c>
      <c r="B632" t="s">
        <v>19</v>
      </c>
      <c r="C632" t="s">
        <v>145</v>
      </c>
      <c r="D632" t="s">
        <v>14</v>
      </c>
      <c r="E632" t="s">
        <v>40</v>
      </c>
      <c r="F632">
        <v>4</v>
      </c>
      <c r="G632" t="s">
        <v>36</v>
      </c>
      <c r="H632">
        <v>97.189818789751172</v>
      </c>
      <c r="I632">
        <v>235</v>
      </c>
      <c r="J632">
        <f t="shared" si="122"/>
        <v>235</v>
      </c>
      <c r="K632">
        <v>1175</v>
      </c>
      <c r="L632">
        <f t="shared" si="123"/>
        <v>1.175E-3</v>
      </c>
      <c r="M632">
        <f t="shared" si="131"/>
        <v>1141.9803707795763</v>
      </c>
      <c r="N632">
        <f t="shared" si="124"/>
        <v>4.8594909394875589</v>
      </c>
    </row>
    <row r="633" spans="1:14" hidden="1" x14ac:dyDescent="0.45">
      <c r="A633" t="s">
        <v>34</v>
      </c>
      <c r="B633" t="s">
        <v>19</v>
      </c>
      <c r="C633" t="s">
        <v>145</v>
      </c>
      <c r="D633" t="s">
        <v>14</v>
      </c>
      <c r="E633" t="s">
        <v>40</v>
      </c>
      <c r="F633">
        <v>4</v>
      </c>
      <c r="G633" t="s">
        <v>36</v>
      </c>
      <c r="H633">
        <v>125.10294502087021</v>
      </c>
      <c r="I633">
        <v>235</v>
      </c>
      <c r="J633">
        <f t="shared" si="122"/>
        <v>235</v>
      </c>
      <c r="K633">
        <v>1175</v>
      </c>
      <c r="L633">
        <f t="shared" si="123"/>
        <v>1.175E-3</v>
      </c>
      <c r="M633">
        <f t="shared" si="131"/>
        <v>1469.9596039952251</v>
      </c>
      <c r="N633">
        <f t="shared" si="124"/>
        <v>6.2551472510435104</v>
      </c>
    </row>
    <row r="634" spans="1:14" hidden="1" x14ac:dyDescent="0.45">
      <c r="A634" t="s">
        <v>34</v>
      </c>
      <c r="B634" t="s">
        <v>19</v>
      </c>
      <c r="C634" t="s">
        <v>145</v>
      </c>
      <c r="D634" t="s">
        <v>14</v>
      </c>
      <c r="E634" t="s">
        <v>40</v>
      </c>
      <c r="F634">
        <v>4</v>
      </c>
      <c r="G634" t="s">
        <v>35</v>
      </c>
      <c r="H634">
        <v>1.0106276179390792</v>
      </c>
      <c r="I634">
        <v>75</v>
      </c>
      <c r="J634">
        <f t="shared" si="122"/>
        <v>75</v>
      </c>
      <c r="K634">
        <v>1175</v>
      </c>
      <c r="L634">
        <f t="shared" si="123"/>
        <v>1.175E-3</v>
      </c>
      <c r="M634">
        <f t="shared" si="131"/>
        <v>11.87487451078418</v>
      </c>
      <c r="N634">
        <f t="shared" si="124"/>
        <v>0.15833166014378905</v>
      </c>
    </row>
    <row r="635" spans="1:14" hidden="1" x14ac:dyDescent="0.45">
      <c r="A635" t="s">
        <v>34</v>
      </c>
      <c r="B635" t="s">
        <v>19</v>
      </c>
      <c r="C635" t="s">
        <v>145</v>
      </c>
      <c r="D635" t="s">
        <v>14</v>
      </c>
      <c r="E635" t="s">
        <v>40</v>
      </c>
      <c r="F635">
        <v>4</v>
      </c>
      <c r="G635" t="s">
        <v>35</v>
      </c>
      <c r="H635">
        <v>1.348714827746835</v>
      </c>
      <c r="I635">
        <v>75</v>
      </c>
      <c r="J635">
        <f t="shared" si="122"/>
        <v>75</v>
      </c>
      <c r="K635">
        <v>1175</v>
      </c>
      <c r="L635">
        <f t="shared" si="123"/>
        <v>1.175E-3</v>
      </c>
      <c r="M635">
        <f t="shared" si="131"/>
        <v>15.847399226025312</v>
      </c>
      <c r="N635">
        <f t="shared" si="124"/>
        <v>0.21129865634700415</v>
      </c>
    </row>
    <row r="636" spans="1:14" hidden="1" x14ac:dyDescent="0.45">
      <c r="A636" t="s">
        <v>34</v>
      </c>
      <c r="B636" t="s">
        <v>19</v>
      </c>
      <c r="C636" t="s">
        <v>145</v>
      </c>
      <c r="D636" t="s">
        <v>14</v>
      </c>
      <c r="E636" t="s">
        <v>40</v>
      </c>
      <c r="F636">
        <v>4</v>
      </c>
      <c r="G636" t="s">
        <v>35</v>
      </c>
      <c r="H636">
        <v>1.1705585167185577</v>
      </c>
      <c r="I636">
        <v>75</v>
      </c>
      <c r="J636">
        <f t="shared" si="122"/>
        <v>75</v>
      </c>
      <c r="K636">
        <v>1175</v>
      </c>
      <c r="L636">
        <f t="shared" si="123"/>
        <v>1.175E-3</v>
      </c>
      <c r="M636">
        <f t="shared" si="131"/>
        <v>13.754062571443052</v>
      </c>
      <c r="N636">
        <f t="shared" si="124"/>
        <v>0.18338750095257403</v>
      </c>
    </row>
    <row r="637" spans="1:14" hidden="1" x14ac:dyDescent="0.45">
      <c r="A637" t="s">
        <v>34</v>
      </c>
      <c r="B637" t="s">
        <v>19</v>
      </c>
      <c r="C637" t="s">
        <v>145</v>
      </c>
      <c r="D637" t="s">
        <v>14</v>
      </c>
      <c r="E637" t="s">
        <v>40</v>
      </c>
      <c r="F637">
        <v>4</v>
      </c>
      <c r="G637" t="s">
        <v>35</v>
      </c>
      <c r="H637">
        <v>1.246228791172554</v>
      </c>
      <c r="I637">
        <v>75</v>
      </c>
      <c r="J637">
        <f t="shared" si="122"/>
        <v>75</v>
      </c>
      <c r="K637">
        <v>1175</v>
      </c>
      <c r="L637">
        <f t="shared" si="123"/>
        <v>1.175E-3</v>
      </c>
      <c r="M637">
        <f t="shared" si="131"/>
        <v>14.64318829627751</v>
      </c>
      <c r="N637">
        <f t="shared" si="124"/>
        <v>0.19524251061703346</v>
      </c>
    </row>
    <row r="638" spans="1:14" hidden="1" x14ac:dyDescent="0.45">
      <c r="A638" t="s">
        <v>34</v>
      </c>
      <c r="B638" t="s">
        <v>30</v>
      </c>
      <c r="C638" t="s">
        <v>145</v>
      </c>
      <c r="D638" t="s">
        <v>14</v>
      </c>
      <c r="E638" t="s">
        <v>39</v>
      </c>
      <c r="F638">
        <v>4</v>
      </c>
      <c r="G638" t="s">
        <v>35</v>
      </c>
      <c r="H638">
        <v>73.00165852855757</v>
      </c>
      <c r="I638">
        <v>75</v>
      </c>
      <c r="J638">
        <f t="shared" si="122"/>
        <v>75</v>
      </c>
      <c r="K638">
        <v>375</v>
      </c>
      <c r="L638">
        <f t="shared" si="123"/>
        <v>3.7500000000000001E-4</v>
      </c>
      <c r="M638">
        <f t="shared" ref="M638:M645" si="132">H638*375/100</f>
        <v>273.7562194820909</v>
      </c>
      <c r="N638">
        <f t="shared" si="124"/>
        <v>3.6500829264278787</v>
      </c>
    </row>
    <row r="639" spans="1:14" hidden="1" x14ac:dyDescent="0.45">
      <c r="A639" t="s">
        <v>34</v>
      </c>
      <c r="B639" t="s">
        <v>30</v>
      </c>
      <c r="C639" t="s">
        <v>145</v>
      </c>
      <c r="D639" t="s">
        <v>14</v>
      </c>
      <c r="E639" t="s">
        <v>39</v>
      </c>
      <c r="F639">
        <v>4</v>
      </c>
      <c r="G639" t="s">
        <v>35</v>
      </c>
      <c r="H639">
        <v>94.867288215780945</v>
      </c>
      <c r="I639">
        <v>75</v>
      </c>
      <c r="J639">
        <f t="shared" si="122"/>
        <v>75</v>
      </c>
      <c r="K639">
        <v>375</v>
      </c>
      <c r="L639">
        <f t="shared" si="123"/>
        <v>3.7500000000000001E-4</v>
      </c>
      <c r="M639">
        <f t="shared" si="132"/>
        <v>355.75233080917855</v>
      </c>
      <c r="N639">
        <f t="shared" si="124"/>
        <v>4.7433644107890469</v>
      </c>
    </row>
    <row r="640" spans="1:14" hidden="1" x14ac:dyDescent="0.45">
      <c r="A640" t="s">
        <v>34</v>
      </c>
      <c r="B640" t="s">
        <v>30</v>
      </c>
      <c r="C640" t="s">
        <v>145</v>
      </c>
      <c r="D640" t="s">
        <v>14</v>
      </c>
      <c r="E640" t="s">
        <v>39</v>
      </c>
      <c r="F640">
        <v>4</v>
      </c>
      <c r="G640" t="s">
        <v>35</v>
      </c>
      <c r="H640">
        <v>102.40792134230115</v>
      </c>
      <c r="I640">
        <v>75</v>
      </c>
      <c r="J640">
        <f t="shared" si="122"/>
        <v>75</v>
      </c>
      <c r="K640">
        <v>375</v>
      </c>
      <c r="L640">
        <f t="shared" si="123"/>
        <v>3.7500000000000001E-4</v>
      </c>
      <c r="M640">
        <f t="shared" si="132"/>
        <v>384.02970503362928</v>
      </c>
      <c r="N640">
        <f t="shared" si="124"/>
        <v>5.120396067115057</v>
      </c>
    </row>
    <row r="641" spans="1:14" hidden="1" x14ac:dyDescent="0.45">
      <c r="A641" t="s">
        <v>34</v>
      </c>
      <c r="B641" t="s">
        <v>30</v>
      </c>
      <c r="C641" t="s">
        <v>145</v>
      </c>
      <c r="D641" t="s">
        <v>14</v>
      </c>
      <c r="E641" t="s">
        <v>39</v>
      </c>
      <c r="F641">
        <v>4</v>
      </c>
      <c r="G641" t="s">
        <v>35</v>
      </c>
      <c r="H641">
        <v>109.10416670473127</v>
      </c>
      <c r="I641">
        <v>75</v>
      </c>
      <c r="J641">
        <f t="shared" si="122"/>
        <v>75</v>
      </c>
      <c r="K641">
        <v>375</v>
      </c>
      <c r="L641">
        <f t="shared" si="123"/>
        <v>3.7500000000000001E-4</v>
      </c>
      <c r="M641">
        <f t="shared" si="132"/>
        <v>409.14062514274229</v>
      </c>
      <c r="N641">
        <f t="shared" si="124"/>
        <v>5.4552083352365637</v>
      </c>
    </row>
    <row r="642" spans="1:14" hidden="1" x14ac:dyDescent="0.45">
      <c r="A642" t="s">
        <v>34</v>
      </c>
      <c r="B642" t="s">
        <v>30</v>
      </c>
      <c r="C642" t="s">
        <v>145</v>
      </c>
      <c r="D642" t="s">
        <v>14</v>
      </c>
      <c r="E642" t="s">
        <v>39</v>
      </c>
      <c r="F642">
        <v>4</v>
      </c>
      <c r="G642" t="s">
        <v>36</v>
      </c>
      <c r="H642">
        <v>4.1927037446897026</v>
      </c>
      <c r="I642">
        <v>235</v>
      </c>
      <c r="J642">
        <f t="shared" si="122"/>
        <v>235</v>
      </c>
      <c r="K642">
        <v>375</v>
      </c>
      <c r="L642">
        <f t="shared" si="123"/>
        <v>3.7500000000000001E-4</v>
      </c>
      <c r="M642">
        <f t="shared" si="132"/>
        <v>15.722639042586383</v>
      </c>
      <c r="N642">
        <f t="shared" si="124"/>
        <v>6.6904846989729289E-2</v>
      </c>
    </row>
    <row r="643" spans="1:14" hidden="1" x14ac:dyDescent="0.45">
      <c r="A643" t="s">
        <v>34</v>
      </c>
      <c r="B643" t="s">
        <v>30</v>
      </c>
      <c r="C643" t="s">
        <v>145</v>
      </c>
      <c r="D643" t="s">
        <v>14</v>
      </c>
      <c r="E643" t="s">
        <v>39</v>
      </c>
      <c r="F643">
        <v>4</v>
      </c>
      <c r="G643" t="s">
        <v>36</v>
      </c>
      <c r="H643">
        <v>5.0542113494488072</v>
      </c>
      <c r="I643">
        <v>235</v>
      </c>
      <c r="J643">
        <f t="shared" ref="J643:J706" si="133">I643</f>
        <v>235</v>
      </c>
      <c r="K643">
        <v>375</v>
      </c>
      <c r="L643">
        <f t="shared" ref="L643:L706" si="134">K643*0.000001</f>
        <v>3.7500000000000001E-4</v>
      </c>
      <c r="M643">
        <f t="shared" si="132"/>
        <v>18.953292560433027</v>
      </c>
      <c r="N643">
        <f t="shared" ref="N643:N706" si="135">M643/J643</f>
        <v>8.0652308767800121E-2</v>
      </c>
    </row>
    <row r="644" spans="1:14" hidden="1" x14ac:dyDescent="0.45">
      <c r="A644" t="s">
        <v>34</v>
      </c>
      <c r="B644" t="s">
        <v>30</v>
      </c>
      <c r="C644" t="s">
        <v>145</v>
      </c>
      <c r="D644" t="s">
        <v>14</v>
      </c>
      <c r="E644" t="s">
        <v>39</v>
      </c>
      <c r="F644">
        <v>4</v>
      </c>
      <c r="G644" t="s">
        <v>36</v>
      </c>
      <c r="H644">
        <v>5.8568649472890773</v>
      </c>
      <c r="I644">
        <v>235</v>
      </c>
      <c r="J644">
        <f t="shared" si="133"/>
        <v>235</v>
      </c>
      <c r="K644">
        <v>375</v>
      </c>
      <c r="L644">
        <f t="shared" si="134"/>
        <v>3.7500000000000001E-4</v>
      </c>
      <c r="M644">
        <f t="shared" si="132"/>
        <v>21.963243552334038</v>
      </c>
      <c r="N644">
        <f t="shared" si="135"/>
        <v>9.3460610860995913E-2</v>
      </c>
    </row>
    <row r="645" spans="1:14" hidden="1" x14ac:dyDescent="0.45">
      <c r="A645" t="s">
        <v>34</v>
      </c>
      <c r="B645" t="s">
        <v>30</v>
      </c>
      <c r="C645" t="s">
        <v>145</v>
      </c>
      <c r="D645" t="s">
        <v>14</v>
      </c>
      <c r="E645" t="s">
        <v>39</v>
      </c>
      <c r="F645">
        <v>4</v>
      </c>
      <c r="G645" t="s">
        <v>36</v>
      </c>
      <c r="H645">
        <v>5.5151851672014489</v>
      </c>
      <c r="I645">
        <v>235</v>
      </c>
      <c r="J645">
        <f t="shared" si="133"/>
        <v>235</v>
      </c>
      <c r="K645">
        <v>375</v>
      </c>
      <c r="L645">
        <f t="shared" si="134"/>
        <v>3.7500000000000001E-4</v>
      </c>
      <c r="M645">
        <f t="shared" si="132"/>
        <v>20.681944377005433</v>
      </c>
      <c r="N645">
        <f t="shared" si="135"/>
        <v>8.8008273944703966E-2</v>
      </c>
    </row>
    <row r="646" spans="1:14" hidden="1" x14ac:dyDescent="0.45">
      <c r="A646" t="s">
        <v>34</v>
      </c>
      <c r="B646" t="s">
        <v>30</v>
      </c>
      <c r="C646" t="s">
        <v>145</v>
      </c>
      <c r="D646" t="s">
        <v>14</v>
      </c>
      <c r="E646" t="s">
        <v>40</v>
      </c>
      <c r="F646">
        <v>4</v>
      </c>
      <c r="G646" t="s">
        <v>36</v>
      </c>
      <c r="H646">
        <v>89.980024555611081</v>
      </c>
      <c r="I646">
        <v>235</v>
      </c>
      <c r="J646">
        <f t="shared" si="133"/>
        <v>235</v>
      </c>
      <c r="K646">
        <v>1175</v>
      </c>
      <c r="L646">
        <f t="shared" si="134"/>
        <v>1.175E-3</v>
      </c>
      <c r="M646">
        <f t="shared" ref="M646:M653" si="136">H646*1175/100</f>
        <v>1057.2652885284303</v>
      </c>
      <c r="N646">
        <f t="shared" si="135"/>
        <v>4.4990012277805542</v>
      </c>
    </row>
    <row r="647" spans="1:14" hidden="1" x14ac:dyDescent="0.45">
      <c r="A647" t="s">
        <v>34</v>
      </c>
      <c r="B647" t="s">
        <v>30</v>
      </c>
      <c r="C647" t="s">
        <v>145</v>
      </c>
      <c r="D647" t="s">
        <v>14</v>
      </c>
      <c r="E647" t="s">
        <v>40</v>
      </c>
      <c r="F647">
        <v>4</v>
      </c>
      <c r="G647" t="s">
        <v>36</v>
      </c>
      <c r="H647">
        <v>101.1709361155288</v>
      </c>
      <c r="I647">
        <v>235</v>
      </c>
      <c r="J647">
        <f t="shared" si="133"/>
        <v>235</v>
      </c>
      <c r="K647">
        <v>1175</v>
      </c>
      <c r="L647">
        <f t="shared" si="134"/>
        <v>1.175E-3</v>
      </c>
      <c r="M647">
        <f t="shared" si="136"/>
        <v>1188.7584993574635</v>
      </c>
      <c r="N647">
        <f t="shared" si="135"/>
        <v>5.0585468057764409</v>
      </c>
    </row>
    <row r="648" spans="1:14" hidden="1" x14ac:dyDescent="0.45">
      <c r="A648" t="s">
        <v>34</v>
      </c>
      <c r="B648" t="s">
        <v>30</v>
      </c>
      <c r="C648" t="s">
        <v>145</v>
      </c>
      <c r="D648" t="s">
        <v>14</v>
      </c>
      <c r="E648" t="s">
        <v>40</v>
      </c>
      <c r="F648">
        <v>4</v>
      </c>
      <c r="G648" t="s">
        <v>36</v>
      </c>
      <c r="H648">
        <v>98.794670038208466</v>
      </c>
      <c r="I648">
        <v>235</v>
      </c>
      <c r="J648">
        <f t="shared" si="133"/>
        <v>235</v>
      </c>
      <c r="K648">
        <v>1175</v>
      </c>
      <c r="L648">
        <f t="shared" si="134"/>
        <v>1.175E-3</v>
      </c>
      <c r="M648">
        <f t="shared" si="136"/>
        <v>1160.8373729489495</v>
      </c>
      <c r="N648">
        <f t="shared" si="135"/>
        <v>4.9397335019104229</v>
      </c>
    </row>
    <row r="649" spans="1:14" hidden="1" x14ac:dyDescent="0.45">
      <c r="A649" t="s">
        <v>34</v>
      </c>
      <c r="B649" t="s">
        <v>30</v>
      </c>
      <c r="C649" t="s">
        <v>145</v>
      </c>
      <c r="D649" t="s">
        <v>14</v>
      </c>
      <c r="E649" t="s">
        <v>40</v>
      </c>
      <c r="F649">
        <v>4</v>
      </c>
      <c r="G649" t="s">
        <v>36</v>
      </c>
      <c r="H649">
        <v>105.87884227902285</v>
      </c>
      <c r="I649">
        <v>235</v>
      </c>
      <c r="J649">
        <f t="shared" si="133"/>
        <v>235</v>
      </c>
      <c r="K649">
        <v>1175</v>
      </c>
      <c r="L649">
        <f t="shared" si="134"/>
        <v>1.175E-3</v>
      </c>
      <c r="M649">
        <f t="shared" si="136"/>
        <v>1244.0763967785183</v>
      </c>
      <c r="N649">
        <f t="shared" si="135"/>
        <v>5.2939421139511413</v>
      </c>
    </row>
    <row r="650" spans="1:14" hidden="1" x14ac:dyDescent="0.45">
      <c r="A650" t="s">
        <v>34</v>
      </c>
      <c r="B650" t="s">
        <v>30</v>
      </c>
      <c r="C650" t="s">
        <v>145</v>
      </c>
      <c r="D650" t="s">
        <v>14</v>
      </c>
      <c r="E650" t="s">
        <v>40</v>
      </c>
      <c r="F650">
        <v>4</v>
      </c>
      <c r="G650" t="s">
        <v>35</v>
      </c>
      <c r="H650">
        <v>0.99645725655088946</v>
      </c>
      <c r="I650">
        <v>75</v>
      </c>
      <c r="J650">
        <f t="shared" si="133"/>
        <v>75</v>
      </c>
      <c r="K650">
        <v>1175</v>
      </c>
      <c r="L650">
        <f t="shared" si="134"/>
        <v>1.175E-3</v>
      </c>
      <c r="M650">
        <f t="shared" si="136"/>
        <v>11.708372764472951</v>
      </c>
      <c r="N650">
        <f t="shared" si="135"/>
        <v>0.15611163685963936</v>
      </c>
    </row>
    <row r="651" spans="1:14" hidden="1" x14ac:dyDescent="0.45">
      <c r="A651" t="s">
        <v>34</v>
      </c>
      <c r="B651" t="s">
        <v>30</v>
      </c>
      <c r="C651" t="s">
        <v>145</v>
      </c>
      <c r="D651" t="s">
        <v>14</v>
      </c>
      <c r="E651" t="s">
        <v>40</v>
      </c>
      <c r="F651">
        <v>4</v>
      </c>
      <c r="G651" t="s">
        <v>35</v>
      </c>
      <c r="H651">
        <v>1.1862341317912941</v>
      </c>
      <c r="I651">
        <v>75</v>
      </c>
      <c r="J651">
        <f t="shared" si="133"/>
        <v>75</v>
      </c>
      <c r="K651">
        <v>1175</v>
      </c>
      <c r="L651">
        <f t="shared" si="134"/>
        <v>1.175E-3</v>
      </c>
      <c r="M651">
        <f t="shared" si="136"/>
        <v>13.938251048547706</v>
      </c>
      <c r="N651">
        <f t="shared" si="135"/>
        <v>0.1858433473139694</v>
      </c>
    </row>
    <row r="652" spans="1:14" hidden="1" x14ac:dyDescent="0.45">
      <c r="A652" t="s">
        <v>34</v>
      </c>
      <c r="B652" t="s">
        <v>30</v>
      </c>
      <c r="C652" t="s">
        <v>145</v>
      </c>
      <c r="D652" t="s">
        <v>14</v>
      </c>
      <c r="E652" t="s">
        <v>40</v>
      </c>
      <c r="F652">
        <v>4</v>
      </c>
      <c r="G652" t="s">
        <v>35</v>
      </c>
      <c r="H652">
        <v>1.0727876041932796</v>
      </c>
      <c r="I652">
        <v>75</v>
      </c>
      <c r="J652">
        <f t="shared" si="133"/>
        <v>75</v>
      </c>
      <c r="K652">
        <v>1175</v>
      </c>
      <c r="L652">
        <f t="shared" si="134"/>
        <v>1.175E-3</v>
      </c>
      <c r="M652">
        <f t="shared" si="136"/>
        <v>12.605254349271036</v>
      </c>
      <c r="N652">
        <f t="shared" si="135"/>
        <v>0.16807005799028046</v>
      </c>
    </row>
    <row r="653" spans="1:14" hidden="1" x14ac:dyDescent="0.45">
      <c r="A653" t="s">
        <v>34</v>
      </c>
      <c r="B653" t="s">
        <v>30</v>
      </c>
      <c r="C653" t="s">
        <v>145</v>
      </c>
      <c r="D653" t="s">
        <v>14</v>
      </c>
      <c r="E653" t="s">
        <v>40</v>
      </c>
      <c r="F653">
        <v>4</v>
      </c>
      <c r="G653" t="s">
        <v>35</v>
      </c>
      <c r="H653">
        <v>0.92004801909326328</v>
      </c>
      <c r="I653">
        <v>75</v>
      </c>
      <c r="J653">
        <f t="shared" si="133"/>
        <v>75</v>
      </c>
      <c r="K653">
        <v>1175</v>
      </c>
      <c r="L653">
        <f t="shared" si="134"/>
        <v>1.175E-3</v>
      </c>
      <c r="M653">
        <f t="shared" si="136"/>
        <v>10.810564224345844</v>
      </c>
      <c r="N653">
        <f t="shared" si="135"/>
        <v>0.14414085632461127</v>
      </c>
    </row>
    <row r="654" spans="1:14" hidden="1" x14ac:dyDescent="0.45">
      <c r="A654" t="s">
        <v>34</v>
      </c>
      <c r="B654" t="s">
        <v>32</v>
      </c>
      <c r="C654" t="s">
        <v>145</v>
      </c>
      <c r="D654" t="s">
        <v>14</v>
      </c>
      <c r="E654" t="s">
        <v>39</v>
      </c>
      <c r="F654">
        <v>4</v>
      </c>
      <c r="G654" t="s">
        <v>35</v>
      </c>
      <c r="H654">
        <v>44.056689254454199</v>
      </c>
      <c r="I654">
        <v>75</v>
      </c>
      <c r="J654">
        <f t="shared" si="133"/>
        <v>75</v>
      </c>
      <c r="K654">
        <v>375</v>
      </c>
      <c r="L654">
        <f t="shared" si="134"/>
        <v>3.7500000000000001E-4</v>
      </c>
      <c r="M654">
        <f t="shared" ref="M654:M661" si="137">H654*375/100</f>
        <v>165.21258470420327</v>
      </c>
      <c r="N654">
        <f t="shared" si="135"/>
        <v>2.2028344627227101</v>
      </c>
    </row>
    <row r="655" spans="1:14" hidden="1" x14ac:dyDescent="0.45">
      <c r="A655" t="s">
        <v>34</v>
      </c>
      <c r="B655" t="s">
        <v>32</v>
      </c>
      <c r="C655" t="s">
        <v>145</v>
      </c>
      <c r="D655" t="s">
        <v>14</v>
      </c>
      <c r="E655" t="s">
        <v>39</v>
      </c>
      <c r="F655">
        <v>4</v>
      </c>
      <c r="G655" t="s">
        <v>35</v>
      </c>
      <c r="H655">
        <v>28.221179559021099</v>
      </c>
      <c r="I655">
        <v>75</v>
      </c>
      <c r="J655">
        <f t="shared" si="133"/>
        <v>75</v>
      </c>
      <c r="K655">
        <v>375</v>
      </c>
      <c r="L655">
        <f t="shared" si="134"/>
        <v>3.7500000000000001E-4</v>
      </c>
      <c r="M655">
        <f t="shared" si="137"/>
        <v>105.82942334632911</v>
      </c>
      <c r="N655">
        <f t="shared" si="135"/>
        <v>1.4110589779510547</v>
      </c>
    </row>
    <row r="656" spans="1:14" hidden="1" x14ac:dyDescent="0.45">
      <c r="A656" t="s">
        <v>34</v>
      </c>
      <c r="B656" t="s">
        <v>32</v>
      </c>
      <c r="C656" t="s">
        <v>145</v>
      </c>
      <c r="D656" t="s">
        <v>14</v>
      </c>
      <c r="E656" t="s">
        <v>39</v>
      </c>
      <c r="F656">
        <v>4</v>
      </c>
      <c r="G656" t="s">
        <v>35</v>
      </c>
      <c r="H656">
        <v>63.682667734622413</v>
      </c>
      <c r="I656">
        <v>75</v>
      </c>
      <c r="J656">
        <f t="shared" si="133"/>
        <v>75</v>
      </c>
      <c r="K656">
        <v>375</v>
      </c>
      <c r="L656">
        <f t="shared" si="134"/>
        <v>3.7500000000000001E-4</v>
      </c>
      <c r="M656">
        <f t="shared" si="137"/>
        <v>238.81000400483404</v>
      </c>
      <c r="N656">
        <f t="shared" si="135"/>
        <v>3.1841333867311206</v>
      </c>
    </row>
    <row r="657" spans="1:14" hidden="1" x14ac:dyDescent="0.45">
      <c r="A657" t="s">
        <v>34</v>
      </c>
      <c r="B657" t="s">
        <v>32</v>
      </c>
      <c r="C657" t="s">
        <v>145</v>
      </c>
      <c r="D657" t="s">
        <v>14</v>
      </c>
      <c r="E657" t="s">
        <v>39</v>
      </c>
      <c r="F657">
        <v>4</v>
      </c>
      <c r="G657" t="s">
        <v>35</v>
      </c>
      <c r="H657">
        <v>55.21124125439183</v>
      </c>
      <c r="I657">
        <v>75</v>
      </c>
      <c r="J657">
        <f t="shared" si="133"/>
        <v>75</v>
      </c>
      <c r="K657">
        <v>375</v>
      </c>
      <c r="L657">
        <f t="shared" si="134"/>
        <v>3.7500000000000001E-4</v>
      </c>
      <c r="M657">
        <f t="shared" si="137"/>
        <v>207.04215470396935</v>
      </c>
      <c r="N657">
        <f t="shared" si="135"/>
        <v>2.7605620627195915</v>
      </c>
    </row>
    <row r="658" spans="1:14" hidden="1" x14ac:dyDescent="0.45">
      <c r="A658" t="s">
        <v>34</v>
      </c>
      <c r="B658" t="s">
        <v>32</v>
      </c>
      <c r="C658" t="s">
        <v>145</v>
      </c>
      <c r="D658" t="s">
        <v>14</v>
      </c>
      <c r="E658" t="s">
        <v>39</v>
      </c>
      <c r="F658">
        <v>4</v>
      </c>
      <c r="G658" t="s">
        <v>36</v>
      </c>
      <c r="H658">
        <v>93.181601649863538</v>
      </c>
      <c r="I658">
        <v>235</v>
      </c>
      <c r="J658">
        <f t="shared" si="133"/>
        <v>235</v>
      </c>
      <c r="K658">
        <v>375</v>
      </c>
      <c r="L658">
        <f t="shared" si="134"/>
        <v>3.7500000000000001E-4</v>
      </c>
      <c r="M658">
        <f t="shared" si="137"/>
        <v>349.43100618698821</v>
      </c>
      <c r="N658">
        <f t="shared" si="135"/>
        <v>1.4869404518595244</v>
      </c>
    </row>
    <row r="659" spans="1:14" hidden="1" x14ac:dyDescent="0.45">
      <c r="A659" t="s">
        <v>34</v>
      </c>
      <c r="B659" t="s">
        <v>32</v>
      </c>
      <c r="C659" t="s">
        <v>145</v>
      </c>
      <c r="D659" t="s">
        <v>14</v>
      </c>
      <c r="E659" t="s">
        <v>39</v>
      </c>
      <c r="F659">
        <v>4</v>
      </c>
      <c r="G659" t="s">
        <v>36</v>
      </c>
      <c r="H659">
        <v>34.540529536661182</v>
      </c>
      <c r="I659">
        <v>235</v>
      </c>
      <c r="J659">
        <f t="shared" si="133"/>
        <v>235</v>
      </c>
      <c r="K659">
        <v>375</v>
      </c>
      <c r="L659">
        <f t="shared" si="134"/>
        <v>3.7500000000000001E-4</v>
      </c>
      <c r="M659">
        <f t="shared" si="137"/>
        <v>129.52698576247943</v>
      </c>
      <c r="N659">
        <f t="shared" si="135"/>
        <v>0.55117866281906136</v>
      </c>
    </row>
    <row r="660" spans="1:14" hidden="1" x14ac:dyDescent="0.45">
      <c r="A660" t="s">
        <v>34</v>
      </c>
      <c r="B660" t="s">
        <v>32</v>
      </c>
      <c r="C660" t="s">
        <v>145</v>
      </c>
      <c r="D660" t="s">
        <v>14</v>
      </c>
      <c r="E660" t="s">
        <v>39</v>
      </c>
      <c r="F660">
        <v>4</v>
      </c>
      <c r="G660" t="s">
        <v>36</v>
      </c>
      <c r="H660">
        <v>55.391464193167451</v>
      </c>
      <c r="I660">
        <v>235</v>
      </c>
      <c r="J660">
        <f t="shared" si="133"/>
        <v>235</v>
      </c>
      <c r="K660">
        <v>375</v>
      </c>
      <c r="L660">
        <f t="shared" si="134"/>
        <v>3.7500000000000001E-4</v>
      </c>
      <c r="M660">
        <f t="shared" si="137"/>
        <v>207.71799072437793</v>
      </c>
      <c r="N660">
        <f t="shared" si="135"/>
        <v>0.88390634350799113</v>
      </c>
    </row>
    <row r="661" spans="1:14" hidden="1" x14ac:dyDescent="0.45">
      <c r="A661" t="s">
        <v>34</v>
      </c>
      <c r="B661" t="s">
        <v>32</v>
      </c>
      <c r="C661" t="s">
        <v>145</v>
      </c>
      <c r="D661" t="s">
        <v>14</v>
      </c>
      <c r="E661" t="s">
        <v>39</v>
      </c>
      <c r="F661">
        <v>4</v>
      </c>
      <c r="G661" t="s">
        <v>36</v>
      </c>
      <c r="H661">
        <v>25.714626817818285</v>
      </c>
      <c r="I661">
        <v>235</v>
      </c>
      <c r="J661">
        <f t="shared" si="133"/>
        <v>235</v>
      </c>
      <c r="K661">
        <v>375</v>
      </c>
      <c r="L661">
        <f t="shared" si="134"/>
        <v>3.7500000000000001E-4</v>
      </c>
      <c r="M661">
        <f t="shared" si="137"/>
        <v>96.429850566818573</v>
      </c>
      <c r="N661">
        <f t="shared" si="135"/>
        <v>0.41033978964603646</v>
      </c>
    </row>
    <row r="662" spans="1:14" hidden="1" x14ac:dyDescent="0.45">
      <c r="A662" t="s">
        <v>34</v>
      </c>
      <c r="B662" t="s">
        <v>32</v>
      </c>
      <c r="C662" t="s">
        <v>145</v>
      </c>
      <c r="D662" t="s">
        <v>14</v>
      </c>
      <c r="E662" t="s">
        <v>40</v>
      </c>
      <c r="F662">
        <v>4</v>
      </c>
      <c r="G662" t="s">
        <v>36</v>
      </c>
      <c r="H662">
        <v>98.108226757663317</v>
      </c>
      <c r="I662">
        <v>235</v>
      </c>
      <c r="J662">
        <f t="shared" si="133"/>
        <v>235</v>
      </c>
      <c r="K662">
        <v>1175</v>
      </c>
      <c r="L662">
        <f t="shared" si="134"/>
        <v>1.175E-3</v>
      </c>
      <c r="M662">
        <f t="shared" ref="M662:M669" si="138">H662*1175/100</f>
        <v>1152.771664402544</v>
      </c>
      <c r="N662">
        <f t="shared" si="135"/>
        <v>4.9054113378831659</v>
      </c>
    </row>
    <row r="663" spans="1:14" hidden="1" x14ac:dyDescent="0.45">
      <c r="A663" t="s">
        <v>34</v>
      </c>
      <c r="B663" t="s">
        <v>32</v>
      </c>
      <c r="C663" t="s">
        <v>145</v>
      </c>
      <c r="D663" t="s">
        <v>14</v>
      </c>
      <c r="E663" t="s">
        <v>40</v>
      </c>
      <c r="F663">
        <v>4</v>
      </c>
      <c r="G663" t="s">
        <v>36</v>
      </c>
      <c r="H663">
        <v>69.044873002315086</v>
      </c>
      <c r="I663">
        <v>235</v>
      </c>
      <c r="J663">
        <f t="shared" si="133"/>
        <v>235</v>
      </c>
      <c r="K663">
        <v>1175</v>
      </c>
      <c r="L663">
        <f t="shared" si="134"/>
        <v>1.175E-3</v>
      </c>
      <c r="M663">
        <f t="shared" si="138"/>
        <v>811.27725777720229</v>
      </c>
      <c r="N663">
        <f t="shared" si="135"/>
        <v>3.4522436501157543</v>
      </c>
    </row>
    <row r="664" spans="1:14" hidden="1" x14ac:dyDescent="0.45">
      <c r="A664" t="s">
        <v>34</v>
      </c>
      <c r="B664" t="s">
        <v>32</v>
      </c>
      <c r="C664" t="s">
        <v>145</v>
      </c>
      <c r="D664" t="s">
        <v>14</v>
      </c>
      <c r="E664" t="s">
        <v>40</v>
      </c>
      <c r="F664">
        <v>4</v>
      </c>
      <c r="G664" t="s">
        <v>36</v>
      </c>
      <c r="H664">
        <v>79.051367189827687</v>
      </c>
      <c r="I664">
        <v>235</v>
      </c>
      <c r="J664">
        <f t="shared" si="133"/>
        <v>235</v>
      </c>
      <c r="K664">
        <v>1175</v>
      </c>
      <c r="L664">
        <f t="shared" si="134"/>
        <v>1.175E-3</v>
      </c>
      <c r="M664">
        <f t="shared" si="138"/>
        <v>928.85356448047537</v>
      </c>
      <c r="N664">
        <f t="shared" si="135"/>
        <v>3.9525683594913845</v>
      </c>
    </row>
    <row r="665" spans="1:14" hidden="1" x14ac:dyDescent="0.45">
      <c r="A665" t="s">
        <v>34</v>
      </c>
      <c r="B665" t="s">
        <v>32</v>
      </c>
      <c r="C665" t="s">
        <v>145</v>
      </c>
      <c r="D665" t="s">
        <v>14</v>
      </c>
      <c r="E665" t="s">
        <v>40</v>
      </c>
      <c r="F665">
        <v>4</v>
      </c>
      <c r="G665" t="s">
        <v>36</v>
      </c>
      <c r="H665">
        <v>103.6338524557588</v>
      </c>
      <c r="I665">
        <v>235</v>
      </c>
      <c r="J665">
        <f t="shared" si="133"/>
        <v>235</v>
      </c>
      <c r="K665">
        <v>1175</v>
      </c>
      <c r="L665">
        <f t="shared" si="134"/>
        <v>1.175E-3</v>
      </c>
      <c r="M665">
        <f t="shared" si="138"/>
        <v>1217.6977663551659</v>
      </c>
      <c r="N665">
        <f t="shared" si="135"/>
        <v>5.1816926227879403</v>
      </c>
    </row>
    <row r="666" spans="1:14" hidden="1" x14ac:dyDescent="0.45">
      <c r="A666" t="s">
        <v>34</v>
      </c>
      <c r="B666" t="s">
        <v>32</v>
      </c>
      <c r="C666" t="s">
        <v>145</v>
      </c>
      <c r="D666" t="s">
        <v>14</v>
      </c>
      <c r="E666" t="s">
        <v>40</v>
      </c>
      <c r="F666">
        <v>4</v>
      </c>
      <c r="G666" t="s">
        <v>35</v>
      </c>
      <c r="H666">
        <v>9.4733308892354877</v>
      </c>
      <c r="I666">
        <v>75</v>
      </c>
      <c r="J666">
        <f t="shared" si="133"/>
        <v>75</v>
      </c>
      <c r="K666">
        <v>1175</v>
      </c>
      <c r="L666">
        <f t="shared" si="134"/>
        <v>1.175E-3</v>
      </c>
      <c r="M666">
        <f t="shared" si="138"/>
        <v>111.31163794851699</v>
      </c>
      <c r="N666">
        <f t="shared" si="135"/>
        <v>1.4841551726468931</v>
      </c>
    </row>
    <row r="667" spans="1:14" hidden="1" x14ac:dyDescent="0.45">
      <c r="A667" t="s">
        <v>34</v>
      </c>
      <c r="B667" t="s">
        <v>32</v>
      </c>
      <c r="C667" t="s">
        <v>145</v>
      </c>
      <c r="D667" t="s">
        <v>14</v>
      </c>
      <c r="E667" t="s">
        <v>40</v>
      </c>
      <c r="F667">
        <v>4</v>
      </c>
      <c r="G667" t="s">
        <v>35</v>
      </c>
      <c r="H667">
        <v>12.306388558851197</v>
      </c>
      <c r="I667">
        <v>75</v>
      </c>
      <c r="J667">
        <f t="shared" si="133"/>
        <v>75</v>
      </c>
      <c r="K667">
        <v>1175</v>
      </c>
      <c r="L667">
        <f t="shared" si="134"/>
        <v>1.175E-3</v>
      </c>
      <c r="M667">
        <f t="shared" si="138"/>
        <v>144.60006556650157</v>
      </c>
      <c r="N667">
        <f t="shared" si="135"/>
        <v>1.928000874220021</v>
      </c>
    </row>
    <row r="668" spans="1:14" hidden="1" x14ac:dyDescent="0.45">
      <c r="A668" t="s">
        <v>34</v>
      </c>
      <c r="B668" t="s">
        <v>32</v>
      </c>
      <c r="C668" t="s">
        <v>145</v>
      </c>
      <c r="D668" t="s">
        <v>14</v>
      </c>
      <c r="E668" t="s">
        <v>40</v>
      </c>
      <c r="F668">
        <v>4</v>
      </c>
      <c r="G668" t="s">
        <v>35</v>
      </c>
      <c r="H668">
        <v>7.5312560367348196</v>
      </c>
      <c r="I668">
        <v>75</v>
      </c>
      <c r="J668">
        <f t="shared" si="133"/>
        <v>75</v>
      </c>
      <c r="K668">
        <v>1175</v>
      </c>
      <c r="L668">
        <f t="shared" si="134"/>
        <v>1.175E-3</v>
      </c>
      <c r="M668">
        <f t="shared" si="138"/>
        <v>88.492258431634127</v>
      </c>
      <c r="N668">
        <f t="shared" si="135"/>
        <v>1.1798967790884551</v>
      </c>
    </row>
    <row r="669" spans="1:14" hidden="1" x14ac:dyDescent="0.45">
      <c r="A669" t="s">
        <v>34</v>
      </c>
      <c r="B669" t="s">
        <v>32</v>
      </c>
      <c r="C669" t="s">
        <v>145</v>
      </c>
      <c r="D669" t="s">
        <v>14</v>
      </c>
      <c r="E669" t="s">
        <v>40</v>
      </c>
      <c r="F669">
        <v>4</v>
      </c>
      <c r="G669" t="s">
        <v>35</v>
      </c>
      <c r="H669">
        <v>9.7835243176787223</v>
      </c>
      <c r="I669">
        <v>75</v>
      </c>
      <c r="J669">
        <f t="shared" si="133"/>
        <v>75</v>
      </c>
      <c r="K669">
        <v>1175</v>
      </c>
      <c r="L669">
        <f t="shared" si="134"/>
        <v>1.175E-3</v>
      </c>
      <c r="M669">
        <f t="shared" si="138"/>
        <v>114.95641073272498</v>
      </c>
      <c r="N669">
        <f t="shared" si="135"/>
        <v>1.5327521431029998</v>
      </c>
    </row>
    <row r="670" spans="1:14" hidden="1" x14ac:dyDescent="0.45">
      <c r="A670" t="s">
        <v>34</v>
      </c>
      <c r="B670" t="s">
        <v>16</v>
      </c>
      <c r="C670" t="s">
        <v>145</v>
      </c>
      <c r="D670" t="s">
        <v>14</v>
      </c>
      <c r="E670" t="s">
        <v>39</v>
      </c>
      <c r="F670">
        <v>4</v>
      </c>
      <c r="G670" t="s">
        <v>35</v>
      </c>
      <c r="H670">
        <v>150.06313468272006</v>
      </c>
      <c r="I670">
        <v>75</v>
      </c>
      <c r="J670">
        <f t="shared" si="133"/>
        <v>75</v>
      </c>
      <c r="K670">
        <v>375</v>
      </c>
      <c r="L670">
        <f t="shared" si="134"/>
        <v>3.7500000000000001E-4</v>
      </c>
      <c r="M670">
        <f t="shared" ref="M670:M677" si="139">H670*375/100</f>
        <v>562.73675506020027</v>
      </c>
      <c r="N670">
        <f t="shared" si="135"/>
        <v>7.5031567341360033</v>
      </c>
    </row>
    <row r="671" spans="1:14" hidden="1" x14ac:dyDescent="0.45">
      <c r="A671" t="s">
        <v>34</v>
      </c>
      <c r="B671" t="s">
        <v>16</v>
      </c>
      <c r="C671" t="s">
        <v>145</v>
      </c>
      <c r="D671" t="s">
        <v>14</v>
      </c>
      <c r="E671" t="s">
        <v>39</v>
      </c>
      <c r="F671">
        <v>4</v>
      </c>
      <c r="G671" t="s">
        <v>35</v>
      </c>
      <c r="H671">
        <v>46.226761152155646</v>
      </c>
      <c r="I671">
        <v>75</v>
      </c>
      <c r="J671">
        <f t="shared" si="133"/>
        <v>75</v>
      </c>
      <c r="K671">
        <v>375</v>
      </c>
      <c r="L671">
        <f t="shared" si="134"/>
        <v>3.7500000000000001E-4</v>
      </c>
      <c r="M671">
        <f t="shared" si="139"/>
        <v>173.35035432058368</v>
      </c>
      <c r="N671">
        <f t="shared" si="135"/>
        <v>2.3113380576077822</v>
      </c>
    </row>
    <row r="672" spans="1:14" hidden="1" x14ac:dyDescent="0.45">
      <c r="A672" t="s">
        <v>34</v>
      </c>
      <c r="B672" t="s">
        <v>16</v>
      </c>
      <c r="C672" t="s">
        <v>145</v>
      </c>
      <c r="D672" t="s">
        <v>14</v>
      </c>
      <c r="E672" t="s">
        <v>39</v>
      </c>
      <c r="F672">
        <v>4</v>
      </c>
      <c r="G672" t="s">
        <v>35</v>
      </c>
      <c r="H672">
        <v>153.2300379038372</v>
      </c>
      <c r="I672">
        <v>75</v>
      </c>
      <c r="J672">
        <f t="shared" si="133"/>
        <v>75</v>
      </c>
      <c r="K672">
        <v>375</v>
      </c>
      <c r="L672">
        <f t="shared" si="134"/>
        <v>3.7500000000000001E-4</v>
      </c>
      <c r="M672">
        <f t="shared" si="139"/>
        <v>574.61264213938955</v>
      </c>
      <c r="N672">
        <f t="shared" si="135"/>
        <v>7.6615018951918605</v>
      </c>
    </row>
    <row r="673" spans="1:14" hidden="1" x14ac:dyDescent="0.45">
      <c r="A673" t="s">
        <v>34</v>
      </c>
      <c r="B673" t="s">
        <v>16</v>
      </c>
      <c r="C673" t="s">
        <v>145</v>
      </c>
      <c r="D673" t="s">
        <v>14</v>
      </c>
      <c r="E673" t="s">
        <v>39</v>
      </c>
      <c r="F673">
        <v>4</v>
      </c>
      <c r="G673" t="s">
        <v>35</v>
      </c>
      <c r="H673">
        <v>19.746615957025508</v>
      </c>
      <c r="I673">
        <v>75</v>
      </c>
      <c r="J673">
        <f t="shared" si="133"/>
        <v>75</v>
      </c>
      <c r="K673">
        <v>375</v>
      </c>
      <c r="L673">
        <f t="shared" si="134"/>
        <v>3.7500000000000001E-4</v>
      </c>
      <c r="M673">
        <f t="shared" si="139"/>
        <v>74.049809838845661</v>
      </c>
      <c r="N673">
        <f t="shared" si="135"/>
        <v>0.98733079785127553</v>
      </c>
    </row>
    <row r="674" spans="1:14" hidden="1" x14ac:dyDescent="0.45">
      <c r="A674" t="s">
        <v>34</v>
      </c>
      <c r="B674" t="s">
        <v>16</v>
      </c>
      <c r="C674" t="s">
        <v>145</v>
      </c>
      <c r="D674" t="s">
        <v>14</v>
      </c>
      <c r="E674" t="s">
        <v>39</v>
      </c>
      <c r="F674">
        <v>4</v>
      </c>
      <c r="G674" t="s">
        <v>36</v>
      </c>
      <c r="H674">
        <v>0.89001706947023107</v>
      </c>
      <c r="I674">
        <v>235</v>
      </c>
      <c r="J674">
        <f t="shared" si="133"/>
        <v>235</v>
      </c>
      <c r="K674">
        <v>375</v>
      </c>
      <c r="L674">
        <f t="shared" si="134"/>
        <v>3.7500000000000001E-4</v>
      </c>
      <c r="M674">
        <f t="shared" si="139"/>
        <v>3.3375640105133666</v>
      </c>
      <c r="N674">
        <f t="shared" si="135"/>
        <v>1.420240004473773E-2</v>
      </c>
    </row>
    <row r="675" spans="1:14" hidden="1" x14ac:dyDescent="0.45">
      <c r="A675" t="s">
        <v>34</v>
      </c>
      <c r="B675" t="s">
        <v>16</v>
      </c>
      <c r="C675" t="s">
        <v>145</v>
      </c>
      <c r="D675" t="s">
        <v>14</v>
      </c>
      <c r="E675" t="s">
        <v>39</v>
      </c>
      <c r="F675">
        <v>4</v>
      </c>
      <c r="G675" t="s">
        <v>36</v>
      </c>
      <c r="H675">
        <v>2.8200870956540607</v>
      </c>
      <c r="I675">
        <v>235</v>
      </c>
      <c r="J675">
        <f t="shared" si="133"/>
        <v>235</v>
      </c>
      <c r="K675">
        <v>375</v>
      </c>
      <c r="L675">
        <f t="shared" si="134"/>
        <v>3.7500000000000001E-4</v>
      </c>
      <c r="M675">
        <f t="shared" si="139"/>
        <v>10.575326608702728</v>
      </c>
      <c r="N675">
        <f t="shared" si="135"/>
        <v>4.5001389824266928E-2</v>
      </c>
    </row>
    <row r="676" spans="1:14" hidden="1" x14ac:dyDescent="0.45">
      <c r="A676" t="s">
        <v>34</v>
      </c>
      <c r="B676" t="s">
        <v>16</v>
      </c>
      <c r="C676" t="s">
        <v>145</v>
      </c>
      <c r="D676" t="s">
        <v>14</v>
      </c>
      <c r="E676" t="s">
        <v>39</v>
      </c>
      <c r="F676">
        <v>4</v>
      </c>
      <c r="G676" t="s">
        <v>36</v>
      </c>
      <c r="H676">
        <v>17.586514264931587</v>
      </c>
      <c r="I676">
        <v>235</v>
      </c>
      <c r="J676">
        <f t="shared" si="133"/>
        <v>235</v>
      </c>
      <c r="K676">
        <v>375</v>
      </c>
      <c r="L676">
        <f t="shared" si="134"/>
        <v>3.7500000000000001E-4</v>
      </c>
      <c r="M676">
        <f t="shared" si="139"/>
        <v>65.949428493493457</v>
      </c>
      <c r="N676">
        <f t="shared" si="135"/>
        <v>0.28063586592975936</v>
      </c>
    </row>
    <row r="677" spans="1:14" hidden="1" x14ac:dyDescent="0.45">
      <c r="A677" t="s">
        <v>34</v>
      </c>
      <c r="B677" t="s">
        <v>16</v>
      </c>
      <c r="C677" t="s">
        <v>145</v>
      </c>
      <c r="D677" t="s">
        <v>14</v>
      </c>
      <c r="E677" t="s">
        <v>39</v>
      </c>
      <c r="F677">
        <v>4</v>
      </c>
      <c r="G677" t="s">
        <v>36</v>
      </c>
      <c r="H677">
        <v>9.4368318742057191</v>
      </c>
      <c r="I677">
        <v>235</v>
      </c>
      <c r="J677">
        <f t="shared" si="133"/>
        <v>235</v>
      </c>
      <c r="K677">
        <v>375</v>
      </c>
      <c r="L677">
        <f t="shared" si="134"/>
        <v>3.7500000000000001E-4</v>
      </c>
      <c r="M677">
        <f t="shared" si="139"/>
        <v>35.388119528271446</v>
      </c>
      <c r="N677">
        <f t="shared" si="135"/>
        <v>0.15058774267349551</v>
      </c>
    </row>
    <row r="678" spans="1:14" hidden="1" x14ac:dyDescent="0.45">
      <c r="A678" t="s">
        <v>34</v>
      </c>
      <c r="B678" t="s">
        <v>16</v>
      </c>
      <c r="C678" t="s">
        <v>145</v>
      </c>
      <c r="D678" t="s">
        <v>14</v>
      </c>
      <c r="E678" t="s">
        <v>40</v>
      </c>
      <c r="F678">
        <v>4</v>
      </c>
      <c r="G678" t="s">
        <v>36</v>
      </c>
      <c r="H678">
        <v>125.19396174827936</v>
      </c>
      <c r="I678">
        <v>235</v>
      </c>
      <c r="J678">
        <f t="shared" si="133"/>
        <v>235</v>
      </c>
      <c r="K678">
        <v>1175</v>
      </c>
      <c r="L678">
        <f t="shared" si="134"/>
        <v>1.175E-3</v>
      </c>
      <c r="M678">
        <f t="shared" ref="M678:M685" si="140">H678*1175/100</f>
        <v>1471.0290505422827</v>
      </c>
      <c r="N678">
        <f t="shared" si="135"/>
        <v>6.2596980874139687</v>
      </c>
    </row>
    <row r="679" spans="1:14" hidden="1" x14ac:dyDescent="0.45">
      <c r="A679" t="s">
        <v>34</v>
      </c>
      <c r="B679" t="s">
        <v>16</v>
      </c>
      <c r="C679" t="s">
        <v>145</v>
      </c>
      <c r="D679" t="s">
        <v>14</v>
      </c>
      <c r="E679" t="s">
        <v>40</v>
      </c>
      <c r="F679">
        <v>4</v>
      </c>
      <c r="G679" t="s">
        <v>36</v>
      </c>
      <c r="H679">
        <v>73.366343303273339</v>
      </c>
      <c r="I679">
        <v>235</v>
      </c>
      <c r="J679">
        <f t="shared" si="133"/>
        <v>235</v>
      </c>
      <c r="K679">
        <v>1175</v>
      </c>
      <c r="L679">
        <f t="shared" si="134"/>
        <v>1.175E-3</v>
      </c>
      <c r="M679">
        <f t="shared" si="140"/>
        <v>862.05453381346172</v>
      </c>
      <c r="N679">
        <f t="shared" si="135"/>
        <v>3.6683171651636668</v>
      </c>
    </row>
    <row r="680" spans="1:14" hidden="1" x14ac:dyDescent="0.45">
      <c r="A680" t="s">
        <v>34</v>
      </c>
      <c r="B680" t="s">
        <v>16</v>
      </c>
      <c r="C680" t="s">
        <v>145</v>
      </c>
      <c r="D680" t="s">
        <v>14</v>
      </c>
      <c r="E680" t="s">
        <v>40</v>
      </c>
      <c r="F680">
        <v>4</v>
      </c>
      <c r="G680" t="s">
        <v>36</v>
      </c>
      <c r="H680">
        <v>95.675964077706624</v>
      </c>
      <c r="I680">
        <v>235</v>
      </c>
      <c r="J680">
        <f t="shared" si="133"/>
        <v>235</v>
      </c>
      <c r="K680">
        <v>1175</v>
      </c>
      <c r="L680">
        <f t="shared" si="134"/>
        <v>1.175E-3</v>
      </c>
      <c r="M680">
        <f t="shared" si="140"/>
        <v>1124.1925779130529</v>
      </c>
      <c r="N680">
        <f t="shared" si="135"/>
        <v>4.7837982038853317</v>
      </c>
    </row>
    <row r="681" spans="1:14" hidden="1" x14ac:dyDescent="0.45">
      <c r="A681" t="s">
        <v>34</v>
      </c>
      <c r="B681" t="s">
        <v>16</v>
      </c>
      <c r="C681" t="s">
        <v>145</v>
      </c>
      <c r="D681" t="s">
        <v>14</v>
      </c>
      <c r="E681" t="s">
        <v>40</v>
      </c>
      <c r="F681">
        <v>4</v>
      </c>
      <c r="G681" t="s">
        <v>36</v>
      </c>
      <c r="H681">
        <v>98.268988431339594</v>
      </c>
      <c r="I681">
        <v>235</v>
      </c>
      <c r="J681">
        <f t="shared" si="133"/>
        <v>235</v>
      </c>
      <c r="K681">
        <v>1175</v>
      </c>
      <c r="L681">
        <f t="shared" si="134"/>
        <v>1.175E-3</v>
      </c>
      <c r="M681">
        <f t="shared" si="140"/>
        <v>1154.6606140682402</v>
      </c>
      <c r="N681">
        <f t="shared" si="135"/>
        <v>4.9134494215669795</v>
      </c>
    </row>
    <row r="682" spans="1:14" hidden="1" x14ac:dyDescent="0.45">
      <c r="A682" t="s">
        <v>34</v>
      </c>
      <c r="B682" t="s">
        <v>16</v>
      </c>
      <c r="C682" t="s">
        <v>145</v>
      </c>
      <c r="D682" t="s">
        <v>14</v>
      </c>
      <c r="E682" t="s">
        <v>40</v>
      </c>
      <c r="F682">
        <v>4</v>
      </c>
      <c r="G682" t="s">
        <v>35</v>
      </c>
      <c r="H682">
        <v>0.50222862476624586</v>
      </c>
      <c r="I682">
        <v>75</v>
      </c>
      <c r="J682">
        <f t="shared" si="133"/>
        <v>75</v>
      </c>
      <c r="K682">
        <v>1175</v>
      </c>
      <c r="L682">
        <f t="shared" si="134"/>
        <v>1.175E-3</v>
      </c>
      <c r="M682">
        <f t="shared" si="140"/>
        <v>5.9011863410033891</v>
      </c>
      <c r="N682">
        <f t="shared" si="135"/>
        <v>7.8682484546711853E-2</v>
      </c>
    </row>
    <row r="683" spans="1:14" hidden="1" x14ac:dyDescent="0.45">
      <c r="A683" t="s">
        <v>34</v>
      </c>
      <c r="B683" t="s">
        <v>16</v>
      </c>
      <c r="C683" t="s">
        <v>145</v>
      </c>
      <c r="D683" t="s">
        <v>14</v>
      </c>
      <c r="E683" t="s">
        <v>40</v>
      </c>
      <c r="F683">
        <v>4</v>
      </c>
      <c r="G683" t="s">
        <v>35</v>
      </c>
      <c r="H683">
        <v>0.24010621912335475</v>
      </c>
      <c r="I683">
        <v>75</v>
      </c>
      <c r="J683">
        <f t="shared" si="133"/>
        <v>75</v>
      </c>
      <c r="K683">
        <v>1175</v>
      </c>
      <c r="L683">
        <f t="shared" si="134"/>
        <v>1.175E-3</v>
      </c>
      <c r="M683">
        <f t="shared" si="140"/>
        <v>2.8212480746994184</v>
      </c>
      <c r="N683">
        <f t="shared" si="135"/>
        <v>3.7616640995992247E-2</v>
      </c>
    </row>
    <row r="684" spans="1:14" hidden="1" x14ac:dyDescent="0.45">
      <c r="A684" t="s">
        <v>34</v>
      </c>
      <c r="B684" t="s">
        <v>16</v>
      </c>
      <c r="C684" t="s">
        <v>145</v>
      </c>
      <c r="D684" t="s">
        <v>14</v>
      </c>
      <c r="E684" t="s">
        <v>40</v>
      </c>
      <c r="F684">
        <v>4</v>
      </c>
      <c r="G684" t="s">
        <v>35</v>
      </c>
      <c r="H684">
        <v>4.096558580413725</v>
      </c>
      <c r="I684">
        <v>75</v>
      </c>
      <c r="J684">
        <f t="shared" si="133"/>
        <v>75</v>
      </c>
      <c r="K684">
        <v>1175</v>
      </c>
      <c r="L684">
        <f t="shared" si="134"/>
        <v>1.175E-3</v>
      </c>
      <c r="M684">
        <f t="shared" si="140"/>
        <v>48.134563319861272</v>
      </c>
      <c r="N684">
        <f t="shared" si="135"/>
        <v>0.64179417759815027</v>
      </c>
    </row>
    <row r="685" spans="1:14" hidden="1" x14ac:dyDescent="0.45">
      <c r="A685" t="s">
        <v>34</v>
      </c>
      <c r="B685" t="s">
        <v>16</v>
      </c>
      <c r="C685" t="s">
        <v>145</v>
      </c>
      <c r="D685" t="s">
        <v>14</v>
      </c>
      <c r="E685" t="s">
        <v>40</v>
      </c>
      <c r="F685">
        <v>4</v>
      </c>
      <c r="G685" t="s">
        <v>35</v>
      </c>
      <c r="H685">
        <v>1.9584889105400591</v>
      </c>
      <c r="I685">
        <v>75</v>
      </c>
      <c r="J685">
        <f t="shared" si="133"/>
        <v>75</v>
      </c>
      <c r="K685">
        <v>1175</v>
      </c>
      <c r="L685">
        <f t="shared" si="134"/>
        <v>1.175E-3</v>
      </c>
      <c r="M685">
        <f t="shared" si="140"/>
        <v>23.012244698845691</v>
      </c>
      <c r="N685">
        <f t="shared" si="135"/>
        <v>0.30682992931794256</v>
      </c>
    </row>
    <row r="686" spans="1:14" hidden="1" x14ac:dyDescent="0.45">
      <c r="A686" t="s">
        <v>34</v>
      </c>
      <c r="B686" t="s">
        <v>26</v>
      </c>
      <c r="C686" t="s">
        <v>148</v>
      </c>
      <c r="D686" t="s">
        <v>14</v>
      </c>
      <c r="E686" t="s">
        <v>39</v>
      </c>
      <c r="F686">
        <v>4</v>
      </c>
      <c r="G686" t="s">
        <v>35</v>
      </c>
      <c r="H686">
        <v>93.97085177290829</v>
      </c>
      <c r="I686">
        <v>75</v>
      </c>
      <c r="J686">
        <f t="shared" si="133"/>
        <v>75</v>
      </c>
      <c r="K686">
        <v>750</v>
      </c>
      <c r="L686">
        <f t="shared" si="134"/>
        <v>7.5000000000000002E-4</v>
      </c>
      <c r="M686">
        <f>H686*750/100</f>
        <v>704.78138829681222</v>
      </c>
      <c r="N686">
        <f t="shared" si="135"/>
        <v>9.3970851772908297</v>
      </c>
    </row>
    <row r="687" spans="1:14" hidden="1" x14ac:dyDescent="0.45">
      <c r="A687" t="s">
        <v>34</v>
      </c>
      <c r="B687" t="s">
        <v>26</v>
      </c>
      <c r="C687" t="s">
        <v>148</v>
      </c>
      <c r="D687" t="s">
        <v>14</v>
      </c>
      <c r="E687" t="s">
        <v>39</v>
      </c>
      <c r="F687">
        <v>4</v>
      </c>
      <c r="G687" t="s">
        <v>35</v>
      </c>
      <c r="H687">
        <v>98.843063652896518</v>
      </c>
      <c r="I687">
        <v>75</v>
      </c>
      <c r="J687">
        <f t="shared" si="133"/>
        <v>75</v>
      </c>
      <c r="K687">
        <v>750</v>
      </c>
      <c r="L687">
        <f t="shared" si="134"/>
        <v>7.5000000000000002E-4</v>
      </c>
      <c r="M687">
        <f>H687*750/100</f>
        <v>741.3229773967239</v>
      </c>
      <c r="N687">
        <f t="shared" si="135"/>
        <v>9.8843063652896515</v>
      </c>
    </row>
    <row r="688" spans="1:14" hidden="1" x14ac:dyDescent="0.45">
      <c r="A688" t="s">
        <v>34</v>
      </c>
      <c r="B688" t="s">
        <v>26</v>
      </c>
      <c r="C688" t="s">
        <v>148</v>
      </c>
      <c r="D688" t="s">
        <v>14</v>
      </c>
      <c r="E688" t="s">
        <v>39</v>
      </c>
      <c r="F688">
        <v>4</v>
      </c>
      <c r="G688" t="s">
        <v>36</v>
      </c>
      <c r="H688">
        <v>3.3252486903848348</v>
      </c>
      <c r="I688">
        <v>235</v>
      </c>
      <c r="J688">
        <f t="shared" si="133"/>
        <v>235</v>
      </c>
      <c r="K688">
        <v>750</v>
      </c>
      <c r="L688">
        <f t="shared" si="134"/>
        <v>7.5000000000000002E-4</v>
      </c>
      <c r="M688">
        <f>H688*750/100</f>
        <v>24.939365177886263</v>
      </c>
      <c r="N688">
        <f t="shared" si="135"/>
        <v>0.10612495820377132</v>
      </c>
    </row>
    <row r="689" spans="1:14" hidden="1" x14ac:dyDescent="0.45">
      <c r="A689" t="s">
        <v>34</v>
      </c>
      <c r="B689" t="s">
        <v>26</v>
      </c>
      <c r="C689" t="s">
        <v>148</v>
      </c>
      <c r="D689" t="s">
        <v>14</v>
      </c>
      <c r="E689" t="s">
        <v>39</v>
      </c>
      <c r="F689">
        <v>4</v>
      </c>
      <c r="G689" t="s">
        <v>36</v>
      </c>
      <c r="H689">
        <v>3.8608358838103549</v>
      </c>
      <c r="I689">
        <v>235</v>
      </c>
      <c r="J689">
        <f t="shared" si="133"/>
        <v>235</v>
      </c>
      <c r="K689">
        <v>750</v>
      </c>
      <c r="L689">
        <f t="shared" si="134"/>
        <v>7.5000000000000002E-4</v>
      </c>
      <c r="M689">
        <f>H689*750/100</f>
        <v>28.956269128577659</v>
      </c>
      <c r="N689">
        <f t="shared" si="135"/>
        <v>0.12321816650458578</v>
      </c>
    </row>
    <row r="690" spans="1:14" hidden="1" x14ac:dyDescent="0.45">
      <c r="A690" t="s">
        <v>34</v>
      </c>
      <c r="B690" t="s">
        <v>26</v>
      </c>
      <c r="C690" t="s">
        <v>148</v>
      </c>
      <c r="D690" t="s">
        <v>14</v>
      </c>
      <c r="E690" t="s">
        <v>40</v>
      </c>
      <c r="F690">
        <v>4</v>
      </c>
      <c r="G690" t="s">
        <v>36</v>
      </c>
      <c r="H690">
        <v>97.169835862606874</v>
      </c>
      <c r="I690">
        <v>235</v>
      </c>
      <c r="J690">
        <f t="shared" si="133"/>
        <v>235</v>
      </c>
      <c r="K690">
        <v>2350</v>
      </c>
      <c r="L690">
        <f t="shared" si="134"/>
        <v>2.3500000000000001E-3</v>
      </c>
      <c r="M690">
        <f>H690*2350/100</f>
        <v>2283.4911427712614</v>
      </c>
      <c r="N690">
        <f t="shared" si="135"/>
        <v>9.716983586260687</v>
      </c>
    </row>
    <row r="691" spans="1:14" hidden="1" x14ac:dyDescent="0.45">
      <c r="A691" t="s">
        <v>34</v>
      </c>
      <c r="B691" t="s">
        <v>26</v>
      </c>
      <c r="C691" t="s">
        <v>148</v>
      </c>
      <c r="D691" t="s">
        <v>14</v>
      </c>
      <c r="E691" t="s">
        <v>40</v>
      </c>
      <c r="F691">
        <v>4</v>
      </c>
      <c r="G691" t="s">
        <v>36</v>
      </c>
      <c r="H691">
        <v>98.935337195409929</v>
      </c>
      <c r="I691">
        <v>235</v>
      </c>
      <c r="J691">
        <f t="shared" si="133"/>
        <v>235</v>
      </c>
      <c r="K691">
        <v>2350</v>
      </c>
      <c r="L691">
        <f t="shared" si="134"/>
        <v>2.3500000000000001E-3</v>
      </c>
      <c r="M691">
        <f>H691*2350/100</f>
        <v>2324.9804240921335</v>
      </c>
      <c r="N691">
        <f t="shared" si="135"/>
        <v>9.8935337195409936</v>
      </c>
    </row>
    <row r="692" spans="1:14" hidden="1" x14ac:dyDescent="0.45">
      <c r="A692" t="s">
        <v>34</v>
      </c>
      <c r="B692" t="s">
        <v>26</v>
      </c>
      <c r="C692" t="s">
        <v>148</v>
      </c>
      <c r="D692" t="s">
        <v>14</v>
      </c>
      <c r="E692" t="s">
        <v>40</v>
      </c>
      <c r="F692">
        <v>4</v>
      </c>
      <c r="G692" t="s">
        <v>35</v>
      </c>
      <c r="H692">
        <v>1.9067145950761508</v>
      </c>
      <c r="I692">
        <v>75</v>
      </c>
      <c r="J692">
        <f t="shared" si="133"/>
        <v>75</v>
      </c>
      <c r="K692">
        <v>2350</v>
      </c>
      <c r="L692">
        <f t="shared" si="134"/>
        <v>2.3500000000000001E-3</v>
      </c>
      <c r="M692">
        <f>H692*2350/100</f>
        <v>44.807792984289541</v>
      </c>
      <c r="N692">
        <f t="shared" si="135"/>
        <v>0.59743723979052721</v>
      </c>
    </row>
    <row r="693" spans="1:14" hidden="1" x14ac:dyDescent="0.45">
      <c r="A693" t="s">
        <v>34</v>
      </c>
      <c r="B693" t="s">
        <v>26</v>
      </c>
      <c r="C693" t="s">
        <v>148</v>
      </c>
      <c r="D693" t="s">
        <v>14</v>
      </c>
      <c r="E693" t="s">
        <v>40</v>
      </c>
      <c r="F693">
        <v>4</v>
      </c>
      <c r="G693" t="s">
        <v>35</v>
      </c>
      <c r="H693">
        <v>1.9881123469070723</v>
      </c>
      <c r="I693">
        <v>75</v>
      </c>
      <c r="J693">
        <f t="shared" si="133"/>
        <v>75</v>
      </c>
      <c r="K693">
        <v>2350</v>
      </c>
      <c r="L693">
        <f t="shared" si="134"/>
        <v>2.3500000000000001E-3</v>
      </c>
      <c r="M693">
        <f>H693*2350/100</f>
        <v>46.7206401523162</v>
      </c>
      <c r="N693">
        <f t="shared" si="135"/>
        <v>0.62294186869754931</v>
      </c>
    </row>
    <row r="694" spans="1:14" hidden="1" x14ac:dyDescent="0.45">
      <c r="A694" t="s">
        <v>34</v>
      </c>
      <c r="B694" t="s">
        <v>136</v>
      </c>
      <c r="C694" t="s">
        <v>146</v>
      </c>
      <c r="D694" t="s">
        <v>14</v>
      </c>
      <c r="E694" t="s">
        <v>39</v>
      </c>
      <c r="F694">
        <v>4</v>
      </c>
      <c r="G694" t="s">
        <v>35</v>
      </c>
      <c r="H694">
        <v>97.707542731264766</v>
      </c>
      <c r="I694">
        <v>75</v>
      </c>
      <c r="J694">
        <f t="shared" si="133"/>
        <v>75</v>
      </c>
      <c r="K694">
        <v>75000</v>
      </c>
      <c r="L694">
        <f t="shared" si="134"/>
        <v>7.4999999999999997E-2</v>
      </c>
      <c r="M694">
        <f t="shared" ref="M694:M701" si="141">H694*75000/100</f>
        <v>73280.657048448571</v>
      </c>
      <c r="N694">
        <f t="shared" si="135"/>
        <v>977.07542731264766</v>
      </c>
    </row>
    <row r="695" spans="1:14" hidden="1" x14ac:dyDescent="0.45">
      <c r="A695" t="s">
        <v>34</v>
      </c>
      <c r="B695" t="s">
        <v>136</v>
      </c>
      <c r="C695" t="s">
        <v>146</v>
      </c>
      <c r="D695" t="s">
        <v>14</v>
      </c>
      <c r="E695" t="s">
        <v>39</v>
      </c>
      <c r="F695">
        <v>4</v>
      </c>
      <c r="G695" t="s">
        <v>35</v>
      </c>
      <c r="H695">
        <v>82.865138558628246</v>
      </c>
      <c r="I695">
        <v>75</v>
      </c>
      <c r="J695">
        <f t="shared" si="133"/>
        <v>75</v>
      </c>
      <c r="K695">
        <v>75000</v>
      </c>
      <c r="L695">
        <f t="shared" si="134"/>
        <v>7.4999999999999997E-2</v>
      </c>
      <c r="M695">
        <f t="shared" si="141"/>
        <v>62148.853918971188</v>
      </c>
      <c r="N695">
        <f t="shared" si="135"/>
        <v>828.65138558628246</v>
      </c>
    </row>
    <row r="696" spans="1:14" hidden="1" x14ac:dyDescent="0.45">
      <c r="A696" t="s">
        <v>34</v>
      </c>
      <c r="B696" t="s">
        <v>136</v>
      </c>
      <c r="C696" t="s">
        <v>146</v>
      </c>
      <c r="D696" t="s">
        <v>14</v>
      </c>
      <c r="E696" t="s">
        <v>39</v>
      </c>
      <c r="F696">
        <v>4</v>
      </c>
      <c r="G696" t="s">
        <v>35</v>
      </c>
      <c r="H696">
        <v>110.31149560833491</v>
      </c>
      <c r="I696">
        <v>75</v>
      </c>
      <c r="J696">
        <f t="shared" si="133"/>
        <v>75</v>
      </c>
      <c r="K696">
        <v>75000</v>
      </c>
      <c r="L696">
        <f t="shared" si="134"/>
        <v>7.4999999999999997E-2</v>
      </c>
      <c r="M696">
        <f t="shared" si="141"/>
        <v>82733.621706251186</v>
      </c>
      <c r="N696">
        <f t="shared" si="135"/>
        <v>1103.1149560833492</v>
      </c>
    </row>
    <row r="697" spans="1:14" hidden="1" x14ac:dyDescent="0.45">
      <c r="A697" t="s">
        <v>34</v>
      </c>
      <c r="B697" t="s">
        <v>136</v>
      </c>
      <c r="C697" t="s">
        <v>146</v>
      </c>
      <c r="D697" t="s">
        <v>14</v>
      </c>
      <c r="E697" t="s">
        <v>39</v>
      </c>
      <c r="F697">
        <v>4</v>
      </c>
      <c r="G697" t="s">
        <v>35</v>
      </c>
      <c r="H697">
        <v>104.13348412848448</v>
      </c>
      <c r="I697">
        <v>75</v>
      </c>
      <c r="J697">
        <f t="shared" si="133"/>
        <v>75</v>
      </c>
      <c r="K697">
        <v>75000</v>
      </c>
      <c r="L697">
        <f t="shared" si="134"/>
        <v>7.4999999999999997E-2</v>
      </c>
      <c r="M697">
        <f t="shared" si="141"/>
        <v>78100.113096363362</v>
      </c>
      <c r="N697">
        <f t="shared" si="135"/>
        <v>1041.3348412848447</v>
      </c>
    </row>
    <row r="698" spans="1:14" hidden="1" x14ac:dyDescent="0.45">
      <c r="A698" t="s">
        <v>34</v>
      </c>
      <c r="B698" t="s">
        <v>136</v>
      </c>
      <c r="C698" t="s">
        <v>146</v>
      </c>
      <c r="D698" t="s">
        <v>14</v>
      </c>
      <c r="E698" t="s">
        <v>39</v>
      </c>
      <c r="F698">
        <v>4</v>
      </c>
      <c r="G698" t="s">
        <v>36</v>
      </c>
      <c r="H698">
        <v>1.1176955419677594</v>
      </c>
      <c r="I698">
        <v>235</v>
      </c>
      <c r="J698">
        <f t="shared" si="133"/>
        <v>235</v>
      </c>
      <c r="K698">
        <v>75000</v>
      </c>
      <c r="L698">
        <f t="shared" si="134"/>
        <v>7.4999999999999997E-2</v>
      </c>
      <c r="M698">
        <f t="shared" si="141"/>
        <v>838.27165647581967</v>
      </c>
      <c r="N698">
        <f t="shared" si="135"/>
        <v>3.5671134318119986</v>
      </c>
    </row>
    <row r="699" spans="1:14" hidden="1" x14ac:dyDescent="0.45">
      <c r="A699" t="s">
        <v>34</v>
      </c>
      <c r="B699" t="s">
        <v>136</v>
      </c>
      <c r="C699" t="s">
        <v>146</v>
      </c>
      <c r="D699" t="s">
        <v>14</v>
      </c>
      <c r="E699" t="s">
        <v>39</v>
      </c>
      <c r="F699">
        <v>4</v>
      </c>
      <c r="G699" t="s">
        <v>36</v>
      </c>
      <c r="H699">
        <v>1.1111828472936778</v>
      </c>
      <c r="I699">
        <v>235</v>
      </c>
      <c r="J699">
        <f t="shared" si="133"/>
        <v>235</v>
      </c>
      <c r="K699">
        <v>75000</v>
      </c>
      <c r="L699">
        <f t="shared" si="134"/>
        <v>7.4999999999999997E-2</v>
      </c>
      <c r="M699">
        <f t="shared" si="141"/>
        <v>833.38713547025839</v>
      </c>
      <c r="N699">
        <f t="shared" si="135"/>
        <v>3.5463282360436525</v>
      </c>
    </row>
    <row r="700" spans="1:14" hidden="1" x14ac:dyDescent="0.45">
      <c r="A700" t="s">
        <v>34</v>
      </c>
      <c r="B700" t="s">
        <v>136</v>
      </c>
      <c r="C700" t="s">
        <v>146</v>
      </c>
      <c r="D700" t="s">
        <v>14</v>
      </c>
      <c r="E700" t="s">
        <v>39</v>
      </c>
      <c r="F700">
        <v>4</v>
      </c>
      <c r="G700" t="s">
        <v>36</v>
      </c>
      <c r="H700">
        <v>1.2166592531450438</v>
      </c>
      <c r="I700">
        <v>235</v>
      </c>
      <c r="J700">
        <f t="shared" si="133"/>
        <v>235</v>
      </c>
      <c r="K700">
        <v>75000</v>
      </c>
      <c r="L700">
        <f t="shared" si="134"/>
        <v>7.4999999999999997E-2</v>
      </c>
      <c r="M700">
        <f t="shared" si="141"/>
        <v>912.49443985878281</v>
      </c>
      <c r="N700">
        <f t="shared" si="135"/>
        <v>3.882955063228863</v>
      </c>
    </row>
    <row r="701" spans="1:14" hidden="1" x14ac:dyDescent="0.45">
      <c r="A701" t="s">
        <v>34</v>
      </c>
      <c r="B701" t="s">
        <v>136</v>
      </c>
      <c r="C701" t="s">
        <v>146</v>
      </c>
      <c r="D701" t="s">
        <v>14</v>
      </c>
      <c r="E701" t="s">
        <v>39</v>
      </c>
      <c r="F701">
        <v>4</v>
      </c>
      <c r="G701" t="s">
        <v>36</v>
      </c>
      <c r="H701">
        <v>1.5368013308811257</v>
      </c>
      <c r="I701">
        <v>235</v>
      </c>
      <c r="J701">
        <f t="shared" si="133"/>
        <v>235</v>
      </c>
      <c r="K701">
        <v>75000</v>
      </c>
      <c r="L701">
        <f t="shared" si="134"/>
        <v>7.4999999999999997E-2</v>
      </c>
      <c r="M701">
        <f t="shared" si="141"/>
        <v>1152.6009981608443</v>
      </c>
      <c r="N701">
        <f t="shared" si="135"/>
        <v>4.9046850985567838</v>
      </c>
    </row>
    <row r="702" spans="1:14" hidden="1" x14ac:dyDescent="0.45">
      <c r="A702" t="s">
        <v>34</v>
      </c>
      <c r="B702" t="s">
        <v>136</v>
      </c>
      <c r="C702" t="s">
        <v>146</v>
      </c>
      <c r="D702" t="s">
        <v>14</v>
      </c>
      <c r="E702" t="s">
        <v>40</v>
      </c>
      <c r="F702">
        <v>4</v>
      </c>
      <c r="G702" t="s">
        <v>36</v>
      </c>
      <c r="H702">
        <v>105.81126004067198</v>
      </c>
      <c r="I702">
        <v>235</v>
      </c>
      <c r="J702">
        <f t="shared" si="133"/>
        <v>235</v>
      </c>
      <c r="K702">
        <v>235000</v>
      </c>
      <c r="L702">
        <f t="shared" si="134"/>
        <v>0.23499999999999999</v>
      </c>
      <c r="M702">
        <f t="shared" ref="M702:M709" si="142">H702*235000/100</f>
        <v>248656.46109557914</v>
      </c>
      <c r="N702">
        <f t="shared" si="135"/>
        <v>1058.1126004067198</v>
      </c>
    </row>
    <row r="703" spans="1:14" hidden="1" x14ac:dyDescent="0.45">
      <c r="A703" t="s">
        <v>34</v>
      </c>
      <c r="B703" t="s">
        <v>136</v>
      </c>
      <c r="C703" t="s">
        <v>146</v>
      </c>
      <c r="D703" t="s">
        <v>14</v>
      </c>
      <c r="E703" t="s">
        <v>40</v>
      </c>
      <c r="F703">
        <v>4</v>
      </c>
      <c r="G703" t="s">
        <v>36</v>
      </c>
      <c r="H703">
        <v>93.181718447776859</v>
      </c>
      <c r="I703">
        <v>235</v>
      </c>
      <c r="J703">
        <f t="shared" si="133"/>
        <v>235</v>
      </c>
      <c r="K703">
        <v>235000</v>
      </c>
      <c r="L703">
        <f t="shared" si="134"/>
        <v>0.23499999999999999</v>
      </c>
      <c r="M703">
        <f t="shared" si="142"/>
        <v>218977.03835227562</v>
      </c>
      <c r="N703">
        <f t="shared" si="135"/>
        <v>931.81718447776859</v>
      </c>
    </row>
    <row r="704" spans="1:14" hidden="1" x14ac:dyDescent="0.45">
      <c r="A704" t="s">
        <v>34</v>
      </c>
      <c r="B704" t="s">
        <v>136</v>
      </c>
      <c r="C704" t="s">
        <v>146</v>
      </c>
      <c r="D704" t="s">
        <v>14</v>
      </c>
      <c r="E704" t="s">
        <v>40</v>
      </c>
      <c r="F704">
        <v>4</v>
      </c>
      <c r="G704" t="s">
        <v>36</v>
      </c>
      <c r="H704">
        <v>95.839715827893357</v>
      </c>
      <c r="I704">
        <v>235</v>
      </c>
      <c r="J704">
        <f t="shared" si="133"/>
        <v>235</v>
      </c>
      <c r="K704">
        <v>235000</v>
      </c>
      <c r="L704">
        <f t="shared" si="134"/>
        <v>0.23499999999999999</v>
      </c>
      <c r="M704">
        <f t="shared" si="142"/>
        <v>225223.33219554939</v>
      </c>
      <c r="N704">
        <f t="shared" si="135"/>
        <v>958.3971582789336</v>
      </c>
    </row>
    <row r="705" spans="1:14" hidden="1" x14ac:dyDescent="0.45">
      <c r="A705" t="s">
        <v>34</v>
      </c>
      <c r="B705" t="s">
        <v>136</v>
      </c>
      <c r="C705" t="s">
        <v>146</v>
      </c>
      <c r="D705" t="s">
        <v>14</v>
      </c>
      <c r="E705" t="s">
        <v>40</v>
      </c>
      <c r="F705">
        <v>4</v>
      </c>
      <c r="G705" t="s">
        <v>36</v>
      </c>
      <c r="H705">
        <v>103.86948920490795</v>
      </c>
      <c r="I705">
        <v>235</v>
      </c>
      <c r="J705">
        <f t="shared" si="133"/>
        <v>235</v>
      </c>
      <c r="K705">
        <v>235000</v>
      </c>
      <c r="L705">
        <f t="shared" si="134"/>
        <v>0.23499999999999999</v>
      </c>
      <c r="M705">
        <f t="shared" si="142"/>
        <v>244093.29963153371</v>
      </c>
      <c r="N705">
        <f t="shared" si="135"/>
        <v>1038.6948920490795</v>
      </c>
    </row>
    <row r="706" spans="1:14" hidden="1" x14ac:dyDescent="0.45">
      <c r="A706" t="s">
        <v>34</v>
      </c>
      <c r="B706" t="s">
        <v>136</v>
      </c>
      <c r="C706" t="s">
        <v>146</v>
      </c>
      <c r="D706" t="s">
        <v>14</v>
      </c>
      <c r="E706" t="s">
        <v>40</v>
      </c>
      <c r="F706">
        <v>4</v>
      </c>
      <c r="G706" t="s">
        <v>35</v>
      </c>
      <c r="H706">
        <v>0.4210268810447626</v>
      </c>
      <c r="I706">
        <v>75</v>
      </c>
      <c r="J706">
        <f t="shared" si="133"/>
        <v>75</v>
      </c>
      <c r="K706">
        <v>235000</v>
      </c>
      <c r="L706">
        <f t="shared" si="134"/>
        <v>0.23499999999999999</v>
      </c>
      <c r="M706">
        <f t="shared" si="142"/>
        <v>989.41317045519213</v>
      </c>
      <c r="N706">
        <f t="shared" si="135"/>
        <v>13.192175606069229</v>
      </c>
    </row>
    <row r="707" spans="1:14" hidden="1" x14ac:dyDescent="0.45">
      <c r="A707" t="s">
        <v>34</v>
      </c>
      <c r="B707" t="s">
        <v>136</v>
      </c>
      <c r="C707" t="s">
        <v>146</v>
      </c>
      <c r="D707" t="s">
        <v>14</v>
      </c>
      <c r="E707" t="s">
        <v>40</v>
      </c>
      <c r="F707">
        <v>4</v>
      </c>
      <c r="G707" t="s">
        <v>35</v>
      </c>
      <c r="H707">
        <v>0.22874904663316231</v>
      </c>
      <c r="I707">
        <v>75</v>
      </c>
      <c r="J707">
        <f t="shared" ref="J707:J770" si="143">I707</f>
        <v>75</v>
      </c>
      <c r="K707">
        <v>235000</v>
      </c>
      <c r="L707">
        <f t="shared" ref="L707:L770" si="144">K707*0.000001</f>
        <v>0.23499999999999999</v>
      </c>
      <c r="M707">
        <f t="shared" si="142"/>
        <v>537.56025958793145</v>
      </c>
      <c r="N707">
        <f t="shared" ref="N707:N770" si="145">M707/J707</f>
        <v>7.1674701278390858</v>
      </c>
    </row>
    <row r="708" spans="1:14" hidden="1" x14ac:dyDescent="0.45">
      <c r="A708" t="s">
        <v>34</v>
      </c>
      <c r="B708" t="s">
        <v>136</v>
      </c>
      <c r="C708" t="s">
        <v>146</v>
      </c>
      <c r="D708" t="s">
        <v>14</v>
      </c>
      <c r="E708" t="s">
        <v>40</v>
      </c>
      <c r="F708">
        <v>4</v>
      </c>
      <c r="G708" t="s">
        <v>35</v>
      </c>
      <c r="H708">
        <v>0.30193184011082935</v>
      </c>
      <c r="I708">
        <v>75</v>
      </c>
      <c r="J708">
        <f t="shared" si="143"/>
        <v>75</v>
      </c>
      <c r="K708">
        <v>235000</v>
      </c>
      <c r="L708">
        <f t="shared" si="144"/>
        <v>0.23499999999999999</v>
      </c>
      <c r="M708">
        <f t="shared" si="142"/>
        <v>709.539824260449</v>
      </c>
      <c r="N708">
        <f t="shared" si="145"/>
        <v>9.4605309901393202</v>
      </c>
    </row>
    <row r="709" spans="1:14" hidden="1" x14ac:dyDescent="0.45">
      <c r="A709" t="s">
        <v>34</v>
      </c>
      <c r="B709" t="s">
        <v>136</v>
      </c>
      <c r="C709" t="s">
        <v>146</v>
      </c>
      <c r="D709" t="s">
        <v>14</v>
      </c>
      <c r="E709" t="s">
        <v>40</v>
      </c>
      <c r="F709">
        <v>4</v>
      </c>
      <c r="G709" t="s">
        <v>35</v>
      </c>
      <c r="H709">
        <v>0.3461087109610958</v>
      </c>
      <c r="I709">
        <v>75</v>
      </c>
      <c r="J709">
        <f t="shared" si="143"/>
        <v>75</v>
      </c>
      <c r="K709">
        <v>235000</v>
      </c>
      <c r="L709">
        <f t="shared" si="144"/>
        <v>0.23499999999999999</v>
      </c>
      <c r="M709">
        <f t="shared" si="142"/>
        <v>813.35547075857505</v>
      </c>
      <c r="N709">
        <f t="shared" si="145"/>
        <v>10.844739610114335</v>
      </c>
    </row>
    <row r="710" spans="1:14" hidden="1" x14ac:dyDescent="0.45">
      <c r="A710" t="s">
        <v>34</v>
      </c>
      <c r="B710" t="s">
        <v>45</v>
      </c>
      <c r="C710" t="s">
        <v>148</v>
      </c>
      <c r="D710" t="s">
        <v>14</v>
      </c>
      <c r="E710" t="s">
        <v>39</v>
      </c>
      <c r="F710">
        <v>4</v>
      </c>
      <c r="G710" t="s">
        <v>35</v>
      </c>
      <c r="H710">
        <v>104.26702180813353</v>
      </c>
      <c r="I710">
        <v>75</v>
      </c>
      <c r="J710">
        <f t="shared" si="143"/>
        <v>75</v>
      </c>
      <c r="K710">
        <v>750</v>
      </c>
      <c r="L710">
        <f t="shared" si="144"/>
        <v>7.5000000000000002E-4</v>
      </c>
      <c r="M710">
        <f t="shared" ref="M710:M717" si="146">H710*750/100</f>
        <v>782.00266356100155</v>
      </c>
      <c r="N710">
        <f t="shared" si="145"/>
        <v>10.426702180813354</v>
      </c>
    </row>
    <row r="711" spans="1:14" hidden="1" x14ac:dyDescent="0.45">
      <c r="A711" t="s">
        <v>34</v>
      </c>
      <c r="B711" t="s">
        <v>45</v>
      </c>
      <c r="C711" t="s">
        <v>148</v>
      </c>
      <c r="D711" t="s">
        <v>14</v>
      </c>
      <c r="E711" t="s">
        <v>39</v>
      </c>
      <c r="F711">
        <v>4</v>
      </c>
      <c r="G711" t="s">
        <v>35</v>
      </c>
      <c r="H711">
        <v>102.2616690507931</v>
      </c>
      <c r="I711">
        <v>75</v>
      </c>
      <c r="J711">
        <f t="shared" si="143"/>
        <v>75</v>
      </c>
      <c r="K711">
        <v>750</v>
      </c>
      <c r="L711">
        <f t="shared" si="144"/>
        <v>7.5000000000000002E-4</v>
      </c>
      <c r="M711">
        <f t="shared" si="146"/>
        <v>766.96251788094833</v>
      </c>
      <c r="N711">
        <f t="shared" si="145"/>
        <v>10.22616690507931</v>
      </c>
    </row>
    <row r="712" spans="1:14" hidden="1" x14ac:dyDescent="0.45">
      <c r="A712" t="s">
        <v>34</v>
      </c>
      <c r="B712" t="s">
        <v>45</v>
      </c>
      <c r="C712" t="s">
        <v>148</v>
      </c>
      <c r="D712" t="s">
        <v>14</v>
      </c>
      <c r="E712" t="s">
        <v>39</v>
      </c>
      <c r="F712">
        <v>4</v>
      </c>
      <c r="G712" t="s">
        <v>35</v>
      </c>
      <c r="H712">
        <v>81.443398955783664</v>
      </c>
      <c r="I712">
        <v>75</v>
      </c>
      <c r="J712">
        <f t="shared" si="143"/>
        <v>75</v>
      </c>
      <c r="K712">
        <v>750</v>
      </c>
      <c r="L712">
        <f t="shared" si="144"/>
        <v>7.5000000000000002E-4</v>
      </c>
      <c r="M712">
        <f t="shared" si="146"/>
        <v>610.82549216837742</v>
      </c>
      <c r="N712">
        <f t="shared" si="145"/>
        <v>8.1443398955783657</v>
      </c>
    </row>
    <row r="713" spans="1:14" hidden="1" x14ac:dyDescent="0.45">
      <c r="A713" t="s">
        <v>34</v>
      </c>
      <c r="B713" t="s">
        <v>45</v>
      </c>
      <c r="C713" t="s">
        <v>148</v>
      </c>
      <c r="D713" t="s">
        <v>14</v>
      </c>
      <c r="E713" t="s">
        <v>39</v>
      </c>
      <c r="F713">
        <v>4</v>
      </c>
      <c r="G713" t="s">
        <v>35</v>
      </c>
      <c r="H713">
        <v>75.274726582840643</v>
      </c>
      <c r="I713">
        <v>75</v>
      </c>
      <c r="J713">
        <f t="shared" si="143"/>
        <v>75</v>
      </c>
      <c r="K713">
        <v>750</v>
      </c>
      <c r="L713">
        <f t="shared" si="144"/>
        <v>7.5000000000000002E-4</v>
      </c>
      <c r="M713">
        <f t="shared" si="146"/>
        <v>564.5604493713048</v>
      </c>
      <c r="N713">
        <f t="shared" si="145"/>
        <v>7.5274726582840641</v>
      </c>
    </row>
    <row r="714" spans="1:14" hidden="1" x14ac:dyDescent="0.45">
      <c r="A714" t="s">
        <v>34</v>
      </c>
      <c r="B714" t="s">
        <v>45</v>
      </c>
      <c r="C714" t="s">
        <v>148</v>
      </c>
      <c r="D714" t="s">
        <v>14</v>
      </c>
      <c r="E714" t="s">
        <v>39</v>
      </c>
      <c r="F714">
        <v>4</v>
      </c>
      <c r="G714" t="s">
        <v>36</v>
      </c>
      <c r="H714">
        <v>5.7888193603686684</v>
      </c>
      <c r="I714">
        <v>235</v>
      </c>
      <c r="J714">
        <f t="shared" si="143"/>
        <v>235</v>
      </c>
      <c r="K714">
        <v>750</v>
      </c>
      <c r="L714">
        <f t="shared" si="144"/>
        <v>7.5000000000000002E-4</v>
      </c>
      <c r="M714">
        <f t="shared" si="146"/>
        <v>43.416145202765009</v>
      </c>
      <c r="N714">
        <f t="shared" si="145"/>
        <v>0.1847495540543192</v>
      </c>
    </row>
    <row r="715" spans="1:14" hidden="1" x14ac:dyDescent="0.45">
      <c r="A715" t="s">
        <v>34</v>
      </c>
      <c r="B715" t="s">
        <v>45</v>
      </c>
      <c r="C715" t="s">
        <v>148</v>
      </c>
      <c r="D715" t="s">
        <v>14</v>
      </c>
      <c r="E715" t="s">
        <v>39</v>
      </c>
      <c r="F715">
        <v>4</v>
      </c>
      <c r="G715" t="s">
        <v>36</v>
      </c>
      <c r="H715">
        <v>12.886847352539846</v>
      </c>
      <c r="I715">
        <v>235</v>
      </c>
      <c r="J715">
        <f t="shared" si="143"/>
        <v>235</v>
      </c>
      <c r="K715">
        <v>750</v>
      </c>
      <c r="L715">
        <f t="shared" si="144"/>
        <v>7.5000000000000002E-4</v>
      </c>
      <c r="M715">
        <f t="shared" si="146"/>
        <v>96.65135514404885</v>
      </c>
      <c r="N715">
        <f t="shared" si="145"/>
        <v>0.41128236231510151</v>
      </c>
    </row>
    <row r="716" spans="1:14" hidden="1" x14ac:dyDescent="0.45">
      <c r="A716" t="s">
        <v>34</v>
      </c>
      <c r="B716" t="s">
        <v>45</v>
      </c>
      <c r="C716" t="s">
        <v>148</v>
      </c>
      <c r="D716" t="s">
        <v>14</v>
      </c>
      <c r="E716" t="s">
        <v>39</v>
      </c>
      <c r="F716">
        <v>4</v>
      </c>
      <c r="G716" t="s">
        <v>36</v>
      </c>
      <c r="H716">
        <v>9.4734348424518995</v>
      </c>
      <c r="I716">
        <v>235</v>
      </c>
      <c r="J716">
        <f t="shared" si="143"/>
        <v>235</v>
      </c>
      <c r="K716">
        <v>750</v>
      </c>
      <c r="L716">
        <f t="shared" si="144"/>
        <v>7.5000000000000002E-4</v>
      </c>
      <c r="M716">
        <f t="shared" si="146"/>
        <v>71.050761318389249</v>
      </c>
      <c r="N716">
        <f t="shared" si="145"/>
        <v>0.30234366518463512</v>
      </c>
    </row>
    <row r="717" spans="1:14" hidden="1" x14ac:dyDescent="0.45">
      <c r="A717" t="s">
        <v>34</v>
      </c>
      <c r="B717" t="s">
        <v>45</v>
      </c>
      <c r="C717" t="s">
        <v>148</v>
      </c>
      <c r="D717" t="s">
        <v>14</v>
      </c>
      <c r="E717" t="s">
        <v>39</v>
      </c>
      <c r="F717">
        <v>4</v>
      </c>
      <c r="G717" t="s">
        <v>36</v>
      </c>
      <c r="H717">
        <v>8.6040820470885855</v>
      </c>
      <c r="I717">
        <v>235</v>
      </c>
      <c r="J717">
        <f t="shared" si="143"/>
        <v>235</v>
      </c>
      <c r="K717">
        <v>750</v>
      </c>
      <c r="L717">
        <f t="shared" si="144"/>
        <v>7.5000000000000002E-4</v>
      </c>
      <c r="M717">
        <f t="shared" si="146"/>
        <v>64.530615353164393</v>
      </c>
      <c r="N717">
        <f t="shared" si="145"/>
        <v>0.27459836320495484</v>
      </c>
    </row>
    <row r="718" spans="1:14" hidden="1" x14ac:dyDescent="0.45">
      <c r="A718" t="s">
        <v>34</v>
      </c>
      <c r="B718" t="s">
        <v>45</v>
      </c>
      <c r="C718" t="s">
        <v>148</v>
      </c>
      <c r="D718" t="s">
        <v>14</v>
      </c>
      <c r="E718" t="s">
        <v>40</v>
      </c>
      <c r="F718">
        <v>4</v>
      </c>
      <c r="G718" t="s">
        <v>36</v>
      </c>
      <c r="H718">
        <v>93.729895863042856</v>
      </c>
      <c r="I718">
        <v>235</v>
      </c>
      <c r="J718">
        <f t="shared" si="143"/>
        <v>235</v>
      </c>
      <c r="K718">
        <v>2350</v>
      </c>
      <c r="L718">
        <f t="shared" si="144"/>
        <v>2.3500000000000001E-3</v>
      </c>
      <c r="M718">
        <f t="shared" ref="M718:M725" si="147">H718*2350/100</f>
        <v>2202.6525527815074</v>
      </c>
      <c r="N718">
        <f t="shared" si="145"/>
        <v>9.3729895863042874</v>
      </c>
    </row>
    <row r="719" spans="1:14" hidden="1" x14ac:dyDescent="0.45">
      <c r="A719" t="s">
        <v>34</v>
      </c>
      <c r="B719" t="s">
        <v>45</v>
      </c>
      <c r="C719" t="s">
        <v>148</v>
      </c>
      <c r="D719" t="s">
        <v>14</v>
      </c>
      <c r="E719" t="s">
        <v>40</v>
      </c>
      <c r="F719">
        <v>4</v>
      </c>
      <c r="G719" t="s">
        <v>36</v>
      </c>
      <c r="H719">
        <v>91.202273194620915</v>
      </c>
      <c r="I719">
        <v>235</v>
      </c>
      <c r="J719">
        <f t="shared" si="143"/>
        <v>235</v>
      </c>
      <c r="K719">
        <v>2350</v>
      </c>
      <c r="L719">
        <f t="shared" si="144"/>
        <v>2.3500000000000001E-3</v>
      </c>
      <c r="M719">
        <f t="shared" si="147"/>
        <v>2143.2534200735913</v>
      </c>
      <c r="N719">
        <f t="shared" si="145"/>
        <v>9.1202273194620904</v>
      </c>
    </row>
    <row r="720" spans="1:14" hidden="1" x14ac:dyDescent="0.45">
      <c r="A720" t="s">
        <v>34</v>
      </c>
      <c r="B720" t="s">
        <v>45</v>
      </c>
      <c r="C720" t="s">
        <v>148</v>
      </c>
      <c r="D720" t="s">
        <v>14</v>
      </c>
      <c r="E720" t="s">
        <v>40</v>
      </c>
      <c r="F720">
        <v>4</v>
      </c>
      <c r="G720" t="s">
        <v>36</v>
      </c>
      <c r="H720">
        <v>99.09724233528928</v>
      </c>
      <c r="I720">
        <v>235</v>
      </c>
      <c r="J720">
        <f t="shared" si="143"/>
        <v>235</v>
      </c>
      <c r="K720">
        <v>2350</v>
      </c>
      <c r="L720">
        <f t="shared" si="144"/>
        <v>2.3500000000000001E-3</v>
      </c>
      <c r="M720">
        <f t="shared" si="147"/>
        <v>2328.7851948792982</v>
      </c>
      <c r="N720">
        <f t="shared" si="145"/>
        <v>9.9097242335289284</v>
      </c>
    </row>
    <row r="721" spans="1:14" hidden="1" x14ac:dyDescent="0.45">
      <c r="A721" t="s">
        <v>34</v>
      </c>
      <c r="B721" t="s">
        <v>45</v>
      </c>
      <c r="C721" t="s">
        <v>148</v>
      </c>
      <c r="D721" t="s">
        <v>14</v>
      </c>
      <c r="E721" t="s">
        <v>40</v>
      </c>
      <c r="F721">
        <v>4</v>
      </c>
      <c r="G721" t="s">
        <v>36</v>
      </c>
      <c r="H721">
        <v>108.15288049775017</v>
      </c>
      <c r="I721">
        <v>235</v>
      </c>
      <c r="J721">
        <f t="shared" si="143"/>
        <v>235</v>
      </c>
      <c r="K721">
        <v>2350</v>
      </c>
      <c r="L721">
        <f t="shared" si="144"/>
        <v>2.3500000000000001E-3</v>
      </c>
      <c r="M721">
        <f t="shared" si="147"/>
        <v>2541.5926916971289</v>
      </c>
      <c r="N721">
        <f t="shared" si="145"/>
        <v>10.815288049775017</v>
      </c>
    </row>
    <row r="722" spans="1:14" hidden="1" x14ac:dyDescent="0.45">
      <c r="A722" t="s">
        <v>34</v>
      </c>
      <c r="B722" t="s">
        <v>45</v>
      </c>
      <c r="C722" t="s">
        <v>148</v>
      </c>
      <c r="D722" t="s">
        <v>14</v>
      </c>
      <c r="E722" t="s">
        <v>40</v>
      </c>
      <c r="F722">
        <v>4</v>
      </c>
      <c r="G722" t="s">
        <v>35</v>
      </c>
      <c r="H722">
        <v>2.2014747701360431</v>
      </c>
      <c r="I722">
        <v>75</v>
      </c>
      <c r="J722">
        <f t="shared" si="143"/>
        <v>75</v>
      </c>
      <c r="K722">
        <v>2350</v>
      </c>
      <c r="L722">
        <f t="shared" si="144"/>
        <v>2.3500000000000001E-3</v>
      </c>
      <c r="M722">
        <f t="shared" si="147"/>
        <v>51.734657098197012</v>
      </c>
      <c r="N722">
        <f t="shared" si="145"/>
        <v>0.68979542797596016</v>
      </c>
    </row>
    <row r="723" spans="1:14" hidden="1" x14ac:dyDescent="0.45">
      <c r="A723" t="s">
        <v>34</v>
      </c>
      <c r="B723" t="s">
        <v>45</v>
      </c>
      <c r="C723" t="s">
        <v>148</v>
      </c>
      <c r="D723" t="s">
        <v>14</v>
      </c>
      <c r="E723" t="s">
        <v>40</v>
      </c>
      <c r="F723">
        <v>4</v>
      </c>
      <c r="G723" t="s">
        <v>35</v>
      </c>
      <c r="H723">
        <v>1.2519806609860487</v>
      </c>
      <c r="I723">
        <v>75</v>
      </c>
      <c r="J723">
        <f t="shared" si="143"/>
        <v>75</v>
      </c>
      <c r="K723">
        <v>2350</v>
      </c>
      <c r="L723">
        <f t="shared" si="144"/>
        <v>2.3500000000000001E-3</v>
      </c>
      <c r="M723">
        <f t="shared" si="147"/>
        <v>29.421545533172143</v>
      </c>
      <c r="N723">
        <f t="shared" si="145"/>
        <v>0.39228727377562855</v>
      </c>
    </row>
    <row r="724" spans="1:14" hidden="1" x14ac:dyDescent="0.45">
      <c r="A724" t="s">
        <v>34</v>
      </c>
      <c r="B724" t="s">
        <v>45</v>
      </c>
      <c r="C724" t="s">
        <v>148</v>
      </c>
      <c r="D724" t="s">
        <v>14</v>
      </c>
      <c r="E724" t="s">
        <v>40</v>
      </c>
      <c r="F724">
        <v>4</v>
      </c>
      <c r="G724" t="s">
        <v>35</v>
      </c>
      <c r="H724">
        <v>2.1992172552047102</v>
      </c>
      <c r="I724">
        <v>75</v>
      </c>
      <c r="J724">
        <f t="shared" si="143"/>
        <v>75</v>
      </c>
      <c r="K724">
        <v>2350</v>
      </c>
      <c r="L724">
        <f t="shared" si="144"/>
        <v>2.3500000000000001E-3</v>
      </c>
      <c r="M724">
        <f t="shared" si="147"/>
        <v>51.681605497310692</v>
      </c>
      <c r="N724">
        <f t="shared" si="145"/>
        <v>0.6890880732974759</v>
      </c>
    </row>
    <row r="725" spans="1:14" hidden="1" x14ac:dyDescent="0.45">
      <c r="A725" t="s">
        <v>34</v>
      </c>
      <c r="B725" t="s">
        <v>45</v>
      </c>
      <c r="C725" t="s">
        <v>148</v>
      </c>
      <c r="D725" t="s">
        <v>14</v>
      </c>
      <c r="E725" t="s">
        <v>40</v>
      </c>
      <c r="F725">
        <v>4</v>
      </c>
      <c r="G725" t="s">
        <v>35</v>
      </c>
      <c r="H725">
        <v>2.16503542296992</v>
      </c>
      <c r="I725">
        <v>75</v>
      </c>
      <c r="J725">
        <f t="shared" si="143"/>
        <v>75</v>
      </c>
      <c r="K725">
        <v>2350</v>
      </c>
      <c r="L725">
        <f t="shared" si="144"/>
        <v>2.3500000000000001E-3</v>
      </c>
      <c r="M725">
        <f t="shared" si="147"/>
        <v>50.87833243979312</v>
      </c>
      <c r="N725">
        <f t="shared" si="145"/>
        <v>0.6783777658639083</v>
      </c>
    </row>
    <row r="726" spans="1:14" hidden="1" x14ac:dyDescent="0.45">
      <c r="A726" t="s">
        <v>34</v>
      </c>
      <c r="B726" t="s">
        <v>20</v>
      </c>
      <c r="C726" t="s">
        <v>146</v>
      </c>
      <c r="D726" t="s">
        <v>14</v>
      </c>
      <c r="E726" t="s">
        <v>39</v>
      </c>
      <c r="F726">
        <v>4</v>
      </c>
      <c r="G726" t="s">
        <v>35</v>
      </c>
      <c r="H726">
        <v>99.957086343234778</v>
      </c>
      <c r="I726">
        <v>75</v>
      </c>
      <c r="J726">
        <f t="shared" si="143"/>
        <v>75</v>
      </c>
      <c r="K726">
        <v>75000</v>
      </c>
      <c r="L726">
        <f t="shared" si="144"/>
        <v>7.4999999999999997E-2</v>
      </c>
      <c r="M726">
        <f t="shared" ref="M726:M733" si="148">H726*75000/100</f>
        <v>74967.81475742608</v>
      </c>
      <c r="N726">
        <f t="shared" si="145"/>
        <v>999.57086343234778</v>
      </c>
    </row>
    <row r="727" spans="1:14" hidden="1" x14ac:dyDescent="0.45">
      <c r="A727" t="s">
        <v>34</v>
      </c>
      <c r="B727" t="s">
        <v>20</v>
      </c>
      <c r="C727" t="s">
        <v>146</v>
      </c>
      <c r="D727" t="s">
        <v>14</v>
      </c>
      <c r="E727" t="s">
        <v>39</v>
      </c>
      <c r="F727">
        <v>4</v>
      </c>
      <c r="G727" t="s">
        <v>35</v>
      </c>
      <c r="H727">
        <v>28.232862514600271</v>
      </c>
      <c r="I727">
        <v>75</v>
      </c>
      <c r="J727">
        <f t="shared" si="143"/>
        <v>75</v>
      </c>
      <c r="K727">
        <v>75000</v>
      </c>
      <c r="L727">
        <f t="shared" si="144"/>
        <v>7.4999999999999997E-2</v>
      </c>
      <c r="M727">
        <f t="shared" si="148"/>
        <v>21174.646885950202</v>
      </c>
      <c r="N727">
        <f t="shared" si="145"/>
        <v>282.32862514600271</v>
      </c>
    </row>
    <row r="728" spans="1:14" hidden="1" x14ac:dyDescent="0.45">
      <c r="A728" t="s">
        <v>34</v>
      </c>
      <c r="B728" t="s">
        <v>20</v>
      </c>
      <c r="C728" t="s">
        <v>146</v>
      </c>
      <c r="D728" t="s">
        <v>14</v>
      </c>
      <c r="E728" t="s">
        <v>39</v>
      </c>
      <c r="F728">
        <v>4</v>
      </c>
      <c r="G728" t="s">
        <v>35</v>
      </c>
      <c r="H728">
        <v>137.65355831600138</v>
      </c>
      <c r="I728">
        <v>75</v>
      </c>
      <c r="J728">
        <f t="shared" si="143"/>
        <v>75</v>
      </c>
      <c r="K728">
        <v>75000</v>
      </c>
      <c r="L728">
        <f t="shared" si="144"/>
        <v>7.4999999999999997E-2</v>
      </c>
      <c r="M728">
        <f t="shared" si="148"/>
        <v>103240.16873700103</v>
      </c>
      <c r="N728">
        <f t="shared" si="145"/>
        <v>1376.5355831600139</v>
      </c>
    </row>
    <row r="729" spans="1:14" hidden="1" x14ac:dyDescent="0.45">
      <c r="A729" t="s">
        <v>34</v>
      </c>
      <c r="B729" t="s">
        <v>20</v>
      </c>
      <c r="C729" t="s">
        <v>146</v>
      </c>
      <c r="D729" t="s">
        <v>14</v>
      </c>
      <c r="E729" t="s">
        <v>39</v>
      </c>
      <c r="F729">
        <v>4</v>
      </c>
      <c r="G729" t="s">
        <v>35</v>
      </c>
      <c r="H729">
        <v>126.68456609011416</v>
      </c>
      <c r="I729">
        <v>75</v>
      </c>
      <c r="J729">
        <f t="shared" si="143"/>
        <v>75</v>
      </c>
      <c r="K729">
        <v>75000</v>
      </c>
      <c r="L729">
        <f t="shared" si="144"/>
        <v>7.4999999999999997E-2</v>
      </c>
      <c r="M729">
        <f t="shared" si="148"/>
        <v>95013.424567585622</v>
      </c>
      <c r="N729">
        <f t="shared" si="145"/>
        <v>1266.8456609011416</v>
      </c>
    </row>
    <row r="730" spans="1:14" hidden="1" x14ac:dyDescent="0.45">
      <c r="A730" t="s">
        <v>34</v>
      </c>
      <c r="B730" t="s">
        <v>20</v>
      </c>
      <c r="C730" t="s">
        <v>146</v>
      </c>
      <c r="D730" t="s">
        <v>14</v>
      </c>
      <c r="E730" t="s">
        <v>39</v>
      </c>
      <c r="F730">
        <v>4</v>
      </c>
      <c r="G730" t="s">
        <v>36</v>
      </c>
      <c r="H730">
        <v>2.5285491561856372</v>
      </c>
      <c r="I730">
        <v>235</v>
      </c>
      <c r="J730">
        <f t="shared" si="143"/>
        <v>235</v>
      </c>
      <c r="K730">
        <v>75000</v>
      </c>
      <c r="L730">
        <f t="shared" si="144"/>
        <v>7.4999999999999997E-2</v>
      </c>
      <c r="M730">
        <f t="shared" si="148"/>
        <v>1896.411867139228</v>
      </c>
      <c r="N730">
        <f t="shared" si="145"/>
        <v>8.0698377325073523</v>
      </c>
    </row>
    <row r="731" spans="1:14" hidden="1" x14ac:dyDescent="0.45">
      <c r="A731" t="s">
        <v>34</v>
      </c>
      <c r="B731" t="s">
        <v>20</v>
      </c>
      <c r="C731" t="s">
        <v>146</v>
      </c>
      <c r="D731" t="s">
        <v>14</v>
      </c>
      <c r="E731" t="s">
        <v>39</v>
      </c>
      <c r="F731">
        <v>4</v>
      </c>
      <c r="G731" t="s">
        <v>36</v>
      </c>
      <c r="H731">
        <v>1.1149078281154734</v>
      </c>
      <c r="I731">
        <v>235</v>
      </c>
      <c r="J731">
        <f t="shared" si="143"/>
        <v>235</v>
      </c>
      <c r="K731">
        <v>75000</v>
      </c>
      <c r="L731">
        <f t="shared" si="144"/>
        <v>7.4999999999999997E-2</v>
      </c>
      <c r="M731">
        <f t="shared" si="148"/>
        <v>836.18087108660507</v>
      </c>
      <c r="N731">
        <f t="shared" si="145"/>
        <v>3.5582164727089576</v>
      </c>
    </row>
    <row r="732" spans="1:14" hidden="1" x14ac:dyDescent="0.45">
      <c r="A732" t="s">
        <v>34</v>
      </c>
      <c r="B732" t="s">
        <v>20</v>
      </c>
      <c r="C732" t="s">
        <v>146</v>
      </c>
      <c r="D732" t="s">
        <v>14</v>
      </c>
      <c r="E732" t="s">
        <v>39</v>
      </c>
      <c r="F732">
        <v>4</v>
      </c>
      <c r="G732" t="s">
        <v>36</v>
      </c>
      <c r="H732">
        <v>0.78618319515536339</v>
      </c>
      <c r="I732">
        <v>235</v>
      </c>
      <c r="J732">
        <f t="shared" si="143"/>
        <v>235</v>
      </c>
      <c r="K732">
        <v>75000</v>
      </c>
      <c r="L732">
        <f t="shared" si="144"/>
        <v>7.4999999999999997E-2</v>
      </c>
      <c r="M732">
        <f t="shared" si="148"/>
        <v>589.63739636652247</v>
      </c>
      <c r="N732">
        <f t="shared" si="145"/>
        <v>2.5090953036873298</v>
      </c>
    </row>
    <row r="733" spans="1:14" hidden="1" x14ac:dyDescent="0.45">
      <c r="A733" t="s">
        <v>34</v>
      </c>
      <c r="B733" t="s">
        <v>20</v>
      </c>
      <c r="C733" t="s">
        <v>146</v>
      </c>
      <c r="D733" t="s">
        <v>14</v>
      </c>
      <c r="E733" t="s">
        <v>39</v>
      </c>
      <c r="F733">
        <v>4</v>
      </c>
      <c r="G733" t="s">
        <v>36</v>
      </c>
      <c r="H733">
        <v>3.0422865565929027</v>
      </c>
      <c r="I733">
        <v>235</v>
      </c>
      <c r="J733">
        <f t="shared" si="143"/>
        <v>235</v>
      </c>
      <c r="K733">
        <v>75000</v>
      </c>
      <c r="L733">
        <f t="shared" si="144"/>
        <v>7.4999999999999997E-2</v>
      </c>
      <c r="M733">
        <f t="shared" si="148"/>
        <v>2281.7149174446768</v>
      </c>
      <c r="N733">
        <f t="shared" si="145"/>
        <v>9.7094251806156464</v>
      </c>
    </row>
    <row r="734" spans="1:14" hidden="1" x14ac:dyDescent="0.45">
      <c r="A734" t="s">
        <v>34</v>
      </c>
      <c r="B734" t="s">
        <v>20</v>
      </c>
      <c r="C734" t="s">
        <v>146</v>
      </c>
      <c r="D734" t="s">
        <v>14</v>
      </c>
      <c r="E734" t="s">
        <v>40</v>
      </c>
      <c r="F734">
        <v>4</v>
      </c>
      <c r="G734" t="s">
        <v>36</v>
      </c>
      <c r="H734">
        <v>217.50408685264756</v>
      </c>
      <c r="I734">
        <v>235</v>
      </c>
      <c r="J734">
        <f t="shared" si="143"/>
        <v>235</v>
      </c>
      <c r="K734">
        <v>235000</v>
      </c>
      <c r="L734">
        <f t="shared" si="144"/>
        <v>0.23499999999999999</v>
      </c>
      <c r="M734">
        <f t="shared" ref="M734:M741" si="149">H734*235000/100</f>
        <v>511134.60410372174</v>
      </c>
      <c r="N734">
        <f t="shared" si="145"/>
        <v>2175.0408685264756</v>
      </c>
    </row>
    <row r="735" spans="1:14" hidden="1" x14ac:dyDescent="0.45">
      <c r="A735" t="s">
        <v>34</v>
      </c>
      <c r="B735" t="s">
        <v>20</v>
      </c>
      <c r="C735" t="s">
        <v>146</v>
      </c>
      <c r="D735" t="s">
        <v>14</v>
      </c>
      <c r="E735" t="s">
        <v>40</v>
      </c>
      <c r="F735">
        <v>4</v>
      </c>
      <c r="G735" t="s">
        <v>36</v>
      </c>
      <c r="H735">
        <v>23.576280673175869</v>
      </c>
      <c r="I735">
        <v>235</v>
      </c>
      <c r="J735">
        <f t="shared" si="143"/>
        <v>235</v>
      </c>
      <c r="K735">
        <v>235000</v>
      </c>
      <c r="L735">
        <f t="shared" si="144"/>
        <v>0.23499999999999999</v>
      </c>
      <c r="M735">
        <f t="shared" si="149"/>
        <v>55404.259581963292</v>
      </c>
      <c r="N735">
        <f t="shared" si="145"/>
        <v>235.7628067317587</v>
      </c>
    </row>
    <row r="736" spans="1:14" hidden="1" x14ac:dyDescent="0.45">
      <c r="A736" t="s">
        <v>34</v>
      </c>
      <c r="B736" t="s">
        <v>20</v>
      </c>
      <c r="C736" t="s">
        <v>146</v>
      </c>
      <c r="D736" t="s">
        <v>14</v>
      </c>
      <c r="E736" t="s">
        <v>40</v>
      </c>
      <c r="F736">
        <v>4</v>
      </c>
      <c r="G736" t="s">
        <v>36</v>
      </c>
      <c r="H736">
        <v>80.850628105178984</v>
      </c>
      <c r="I736">
        <v>235</v>
      </c>
      <c r="J736">
        <f t="shared" si="143"/>
        <v>235</v>
      </c>
      <c r="K736">
        <v>235000</v>
      </c>
      <c r="L736">
        <f t="shared" si="144"/>
        <v>0.23499999999999999</v>
      </c>
      <c r="M736">
        <f t="shared" si="149"/>
        <v>189998.97604717061</v>
      </c>
      <c r="N736">
        <f t="shared" si="145"/>
        <v>808.50628105178987</v>
      </c>
    </row>
    <row r="737" spans="1:14" hidden="1" x14ac:dyDescent="0.45">
      <c r="A737" t="s">
        <v>34</v>
      </c>
      <c r="B737" t="s">
        <v>20</v>
      </c>
      <c r="C737" t="s">
        <v>146</v>
      </c>
      <c r="D737" t="s">
        <v>14</v>
      </c>
      <c r="E737" t="s">
        <v>40</v>
      </c>
      <c r="F737">
        <v>4</v>
      </c>
      <c r="G737" t="s">
        <v>36</v>
      </c>
      <c r="H737">
        <v>76.058287772489692</v>
      </c>
      <c r="I737">
        <v>235</v>
      </c>
      <c r="J737">
        <f t="shared" si="143"/>
        <v>235</v>
      </c>
      <c r="K737">
        <v>235000</v>
      </c>
      <c r="L737">
        <f t="shared" si="144"/>
        <v>0.23499999999999999</v>
      </c>
      <c r="M737">
        <f t="shared" si="149"/>
        <v>178736.97626535076</v>
      </c>
      <c r="N737">
        <f t="shared" si="145"/>
        <v>760.58287772489689</v>
      </c>
    </row>
    <row r="738" spans="1:14" hidden="1" x14ac:dyDescent="0.45">
      <c r="A738" t="s">
        <v>34</v>
      </c>
      <c r="B738" t="s">
        <v>20</v>
      </c>
      <c r="C738" t="s">
        <v>146</v>
      </c>
      <c r="D738" t="s">
        <v>14</v>
      </c>
      <c r="E738" t="s">
        <v>40</v>
      </c>
      <c r="F738">
        <v>4</v>
      </c>
      <c r="G738" t="s">
        <v>35</v>
      </c>
      <c r="H738">
        <v>0.59524400321177928</v>
      </c>
      <c r="I738">
        <v>75</v>
      </c>
      <c r="J738">
        <f t="shared" si="143"/>
        <v>75</v>
      </c>
      <c r="K738">
        <v>235000</v>
      </c>
      <c r="L738">
        <f t="shared" si="144"/>
        <v>0.23499999999999999</v>
      </c>
      <c r="M738">
        <f t="shared" si="149"/>
        <v>1398.8234075476814</v>
      </c>
      <c r="N738">
        <f t="shared" si="145"/>
        <v>18.650978767302419</v>
      </c>
    </row>
    <row r="739" spans="1:14" hidden="1" x14ac:dyDescent="0.45">
      <c r="A739" t="s">
        <v>34</v>
      </c>
      <c r="B739" t="s">
        <v>20</v>
      </c>
      <c r="C739" t="s">
        <v>146</v>
      </c>
      <c r="D739" t="s">
        <v>14</v>
      </c>
      <c r="E739" t="s">
        <v>40</v>
      </c>
      <c r="F739">
        <v>4</v>
      </c>
      <c r="G739" t="s">
        <v>35</v>
      </c>
      <c r="H739">
        <v>0.4261596387542565</v>
      </c>
      <c r="I739">
        <v>75</v>
      </c>
      <c r="J739">
        <f t="shared" si="143"/>
        <v>75</v>
      </c>
      <c r="K739">
        <v>235000</v>
      </c>
      <c r="L739">
        <f t="shared" si="144"/>
        <v>0.23499999999999999</v>
      </c>
      <c r="M739">
        <f t="shared" si="149"/>
        <v>1001.4751510725027</v>
      </c>
      <c r="N739">
        <f t="shared" si="145"/>
        <v>13.353002014300037</v>
      </c>
    </row>
    <row r="740" spans="1:14" hidden="1" x14ac:dyDescent="0.45">
      <c r="A740" t="s">
        <v>34</v>
      </c>
      <c r="B740" t="s">
        <v>20</v>
      </c>
      <c r="C740" t="s">
        <v>146</v>
      </c>
      <c r="D740" t="s">
        <v>14</v>
      </c>
      <c r="E740" t="s">
        <v>40</v>
      </c>
      <c r="F740">
        <v>4</v>
      </c>
      <c r="G740" t="s">
        <v>35</v>
      </c>
      <c r="H740">
        <v>0.62133954969136973</v>
      </c>
      <c r="I740">
        <v>75</v>
      </c>
      <c r="J740">
        <f t="shared" si="143"/>
        <v>75</v>
      </c>
      <c r="K740">
        <v>235000</v>
      </c>
      <c r="L740">
        <f t="shared" si="144"/>
        <v>0.23499999999999999</v>
      </c>
      <c r="M740">
        <f t="shared" si="149"/>
        <v>1460.1479417747189</v>
      </c>
      <c r="N740">
        <f t="shared" si="145"/>
        <v>19.468639223662919</v>
      </c>
    </row>
    <row r="741" spans="1:14" hidden="1" x14ac:dyDescent="0.45">
      <c r="A741" t="s">
        <v>34</v>
      </c>
      <c r="B741" t="s">
        <v>20</v>
      </c>
      <c r="C741" t="s">
        <v>146</v>
      </c>
      <c r="D741" t="s">
        <v>14</v>
      </c>
      <c r="E741" t="s">
        <v>40</v>
      </c>
      <c r="F741">
        <v>4</v>
      </c>
      <c r="G741" t="s">
        <v>35</v>
      </c>
      <c r="H741">
        <v>0.36797340485048646</v>
      </c>
      <c r="I741">
        <v>75</v>
      </c>
      <c r="J741">
        <f t="shared" si="143"/>
        <v>75</v>
      </c>
      <c r="K741">
        <v>235000</v>
      </c>
      <c r="L741">
        <f t="shared" si="144"/>
        <v>0.23499999999999999</v>
      </c>
      <c r="M741">
        <f t="shared" si="149"/>
        <v>864.73750139864319</v>
      </c>
      <c r="N741">
        <f t="shared" si="145"/>
        <v>11.529833351981909</v>
      </c>
    </row>
    <row r="742" spans="1:14" hidden="1" x14ac:dyDescent="0.45">
      <c r="A742" t="s">
        <v>34</v>
      </c>
      <c r="B742" t="s">
        <v>22</v>
      </c>
      <c r="C742" t="s">
        <v>146</v>
      </c>
      <c r="D742" t="s">
        <v>14</v>
      </c>
      <c r="E742" t="s">
        <v>39</v>
      </c>
      <c r="F742">
        <v>4</v>
      </c>
      <c r="G742" t="s">
        <v>35</v>
      </c>
      <c r="H742">
        <v>51.238865032850754</v>
      </c>
      <c r="I742">
        <v>75</v>
      </c>
      <c r="J742">
        <f t="shared" si="143"/>
        <v>75</v>
      </c>
      <c r="K742">
        <v>75000</v>
      </c>
      <c r="L742">
        <f t="shared" si="144"/>
        <v>7.4999999999999997E-2</v>
      </c>
      <c r="M742">
        <f t="shared" ref="M742:M749" si="150">H742*75000/100</f>
        <v>38429.148774638066</v>
      </c>
      <c r="N742">
        <f t="shared" si="145"/>
        <v>512.38865032850754</v>
      </c>
    </row>
    <row r="743" spans="1:14" hidden="1" x14ac:dyDescent="0.45">
      <c r="A743" t="s">
        <v>34</v>
      </c>
      <c r="B743" t="s">
        <v>22</v>
      </c>
      <c r="C743" t="s">
        <v>146</v>
      </c>
      <c r="D743" t="s">
        <v>14</v>
      </c>
      <c r="E743" t="s">
        <v>39</v>
      </c>
      <c r="F743">
        <v>4</v>
      </c>
      <c r="G743" t="s">
        <v>35</v>
      </c>
      <c r="H743">
        <v>72.21941938201627</v>
      </c>
      <c r="I743">
        <v>75</v>
      </c>
      <c r="J743">
        <f t="shared" si="143"/>
        <v>75</v>
      </c>
      <c r="K743">
        <v>75000</v>
      </c>
      <c r="L743">
        <f t="shared" si="144"/>
        <v>7.4999999999999997E-2</v>
      </c>
      <c r="M743">
        <f t="shared" si="150"/>
        <v>54164.564536512204</v>
      </c>
      <c r="N743">
        <f t="shared" si="145"/>
        <v>722.1941938201627</v>
      </c>
    </row>
    <row r="744" spans="1:14" hidden="1" x14ac:dyDescent="0.45">
      <c r="A744" t="s">
        <v>34</v>
      </c>
      <c r="B744" t="s">
        <v>22</v>
      </c>
      <c r="C744" t="s">
        <v>146</v>
      </c>
      <c r="D744" t="s">
        <v>14</v>
      </c>
      <c r="E744" t="s">
        <v>39</v>
      </c>
      <c r="F744">
        <v>4</v>
      </c>
      <c r="G744" t="s">
        <v>35</v>
      </c>
      <c r="H744">
        <v>64.797871831167711</v>
      </c>
      <c r="I744">
        <v>75</v>
      </c>
      <c r="J744">
        <f t="shared" si="143"/>
        <v>75</v>
      </c>
      <c r="K744">
        <v>75000</v>
      </c>
      <c r="L744">
        <f t="shared" si="144"/>
        <v>7.4999999999999997E-2</v>
      </c>
      <c r="M744">
        <f t="shared" si="150"/>
        <v>48598.403873375784</v>
      </c>
      <c r="N744">
        <f t="shared" si="145"/>
        <v>647.97871831167708</v>
      </c>
    </row>
    <row r="745" spans="1:14" hidden="1" x14ac:dyDescent="0.45">
      <c r="A745" t="s">
        <v>34</v>
      </c>
      <c r="B745" t="s">
        <v>22</v>
      </c>
      <c r="C745" t="s">
        <v>146</v>
      </c>
      <c r="D745" t="s">
        <v>14</v>
      </c>
      <c r="E745" t="s">
        <v>39</v>
      </c>
      <c r="F745">
        <v>4</v>
      </c>
      <c r="G745" t="s">
        <v>35</v>
      </c>
      <c r="H745">
        <v>67.155670403161025</v>
      </c>
      <c r="I745">
        <v>75</v>
      </c>
      <c r="J745">
        <f t="shared" si="143"/>
        <v>75</v>
      </c>
      <c r="K745">
        <v>75000</v>
      </c>
      <c r="L745">
        <f t="shared" si="144"/>
        <v>7.4999999999999997E-2</v>
      </c>
      <c r="M745">
        <f t="shared" si="150"/>
        <v>50366.752802370771</v>
      </c>
      <c r="N745">
        <f t="shared" si="145"/>
        <v>671.55670403161025</v>
      </c>
    </row>
    <row r="746" spans="1:14" hidden="1" x14ac:dyDescent="0.45">
      <c r="A746" t="s">
        <v>34</v>
      </c>
      <c r="B746" t="s">
        <v>22</v>
      </c>
      <c r="C746" t="s">
        <v>146</v>
      </c>
      <c r="D746" t="s">
        <v>14</v>
      </c>
      <c r="E746" t="s">
        <v>39</v>
      </c>
      <c r="F746">
        <v>4</v>
      </c>
      <c r="G746" t="s">
        <v>36</v>
      </c>
      <c r="H746">
        <v>30.128194331698538</v>
      </c>
      <c r="I746">
        <v>235</v>
      </c>
      <c r="J746">
        <f t="shared" si="143"/>
        <v>235</v>
      </c>
      <c r="K746">
        <v>75000</v>
      </c>
      <c r="L746">
        <f t="shared" si="144"/>
        <v>7.4999999999999997E-2</v>
      </c>
      <c r="M746">
        <f t="shared" si="150"/>
        <v>22596.145748773903</v>
      </c>
      <c r="N746">
        <f t="shared" si="145"/>
        <v>96.153811696910225</v>
      </c>
    </row>
    <row r="747" spans="1:14" hidden="1" x14ac:dyDescent="0.45">
      <c r="A747" t="s">
        <v>34</v>
      </c>
      <c r="B747" t="s">
        <v>22</v>
      </c>
      <c r="C747" t="s">
        <v>146</v>
      </c>
      <c r="D747" t="s">
        <v>14</v>
      </c>
      <c r="E747" t="s">
        <v>39</v>
      </c>
      <c r="F747">
        <v>4</v>
      </c>
      <c r="G747" t="s">
        <v>36</v>
      </c>
      <c r="H747">
        <v>26.603481895912196</v>
      </c>
      <c r="I747">
        <v>235</v>
      </c>
      <c r="J747">
        <f t="shared" si="143"/>
        <v>235</v>
      </c>
      <c r="K747">
        <v>75000</v>
      </c>
      <c r="L747">
        <f t="shared" si="144"/>
        <v>7.4999999999999997E-2</v>
      </c>
      <c r="M747">
        <f t="shared" si="150"/>
        <v>19952.611421934147</v>
      </c>
      <c r="N747">
        <f t="shared" si="145"/>
        <v>84.904729455038918</v>
      </c>
    </row>
    <row r="748" spans="1:14" hidden="1" x14ac:dyDescent="0.45">
      <c r="A748" t="s">
        <v>34</v>
      </c>
      <c r="B748" t="s">
        <v>22</v>
      </c>
      <c r="C748" t="s">
        <v>146</v>
      </c>
      <c r="D748" t="s">
        <v>14</v>
      </c>
      <c r="E748" t="s">
        <v>39</v>
      </c>
      <c r="F748">
        <v>4</v>
      </c>
      <c r="G748" t="s">
        <v>36</v>
      </c>
      <c r="H748">
        <v>40.196561696304087</v>
      </c>
      <c r="I748">
        <v>235</v>
      </c>
      <c r="J748">
        <f t="shared" si="143"/>
        <v>235</v>
      </c>
      <c r="K748">
        <v>75000</v>
      </c>
      <c r="L748">
        <f t="shared" si="144"/>
        <v>7.4999999999999997E-2</v>
      </c>
      <c r="M748">
        <f t="shared" si="150"/>
        <v>30147.421272228068</v>
      </c>
      <c r="N748">
        <f t="shared" si="145"/>
        <v>128.28689903075772</v>
      </c>
    </row>
    <row r="749" spans="1:14" hidden="1" x14ac:dyDescent="0.45">
      <c r="A749" t="s">
        <v>34</v>
      </c>
      <c r="B749" t="s">
        <v>22</v>
      </c>
      <c r="C749" t="s">
        <v>146</v>
      </c>
      <c r="D749" t="s">
        <v>14</v>
      </c>
      <c r="E749" t="s">
        <v>39</v>
      </c>
      <c r="F749">
        <v>4</v>
      </c>
      <c r="G749" t="s">
        <v>36</v>
      </c>
      <c r="H749">
        <v>47.659935426889383</v>
      </c>
      <c r="I749">
        <v>235</v>
      </c>
      <c r="J749">
        <f t="shared" si="143"/>
        <v>235</v>
      </c>
      <c r="K749">
        <v>75000</v>
      </c>
      <c r="L749">
        <f t="shared" si="144"/>
        <v>7.4999999999999997E-2</v>
      </c>
      <c r="M749">
        <f t="shared" si="150"/>
        <v>35744.951570167039</v>
      </c>
      <c r="N749">
        <f t="shared" si="145"/>
        <v>152.10617689432783</v>
      </c>
    </row>
    <row r="750" spans="1:14" hidden="1" x14ac:dyDescent="0.45">
      <c r="A750" t="s">
        <v>34</v>
      </c>
      <c r="B750" t="s">
        <v>22</v>
      </c>
      <c r="C750" t="s">
        <v>146</v>
      </c>
      <c r="D750" t="s">
        <v>14</v>
      </c>
      <c r="E750" t="s">
        <v>40</v>
      </c>
      <c r="F750">
        <v>4</v>
      </c>
      <c r="G750" t="s">
        <v>36</v>
      </c>
      <c r="H750">
        <v>89.910046295206797</v>
      </c>
      <c r="I750">
        <v>235</v>
      </c>
      <c r="J750">
        <f t="shared" si="143"/>
        <v>235</v>
      </c>
      <c r="K750">
        <v>235000</v>
      </c>
      <c r="L750">
        <f t="shared" si="144"/>
        <v>0.23499999999999999</v>
      </c>
      <c r="M750">
        <f t="shared" ref="M750:M757" si="151">H750*235000/100</f>
        <v>211288.608793736</v>
      </c>
      <c r="N750">
        <f t="shared" si="145"/>
        <v>899.10046295206803</v>
      </c>
    </row>
    <row r="751" spans="1:14" hidden="1" x14ac:dyDescent="0.45">
      <c r="A751" t="s">
        <v>34</v>
      </c>
      <c r="B751" t="s">
        <v>22</v>
      </c>
      <c r="C751" t="s">
        <v>146</v>
      </c>
      <c r="D751" t="s">
        <v>14</v>
      </c>
      <c r="E751" t="s">
        <v>40</v>
      </c>
      <c r="F751">
        <v>4</v>
      </c>
      <c r="G751" t="s">
        <v>36</v>
      </c>
      <c r="H751">
        <v>89.326257001727001</v>
      </c>
      <c r="I751">
        <v>235</v>
      </c>
      <c r="J751">
        <f t="shared" si="143"/>
        <v>235</v>
      </c>
      <c r="K751">
        <v>235000</v>
      </c>
      <c r="L751">
        <f t="shared" si="144"/>
        <v>0.23499999999999999</v>
      </c>
      <c r="M751">
        <f t="shared" si="151"/>
        <v>209916.70395405844</v>
      </c>
      <c r="N751">
        <f t="shared" si="145"/>
        <v>893.26257001726992</v>
      </c>
    </row>
    <row r="752" spans="1:14" hidden="1" x14ac:dyDescent="0.45">
      <c r="A752" t="s">
        <v>34</v>
      </c>
      <c r="B752" t="s">
        <v>22</v>
      </c>
      <c r="C752" t="s">
        <v>146</v>
      </c>
      <c r="D752" t="s">
        <v>14</v>
      </c>
      <c r="E752" t="s">
        <v>40</v>
      </c>
      <c r="F752">
        <v>4</v>
      </c>
      <c r="G752" t="s">
        <v>36</v>
      </c>
      <c r="H752">
        <v>73.358663181206623</v>
      </c>
      <c r="I752">
        <v>235</v>
      </c>
      <c r="J752">
        <f t="shared" si="143"/>
        <v>235</v>
      </c>
      <c r="K752">
        <v>235000</v>
      </c>
      <c r="L752">
        <f t="shared" si="144"/>
        <v>0.23499999999999999</v>
      </c>
      <c r="M752">
        <f t="shared" si="151"/>
        <v>172392.85847583556</v>
      </c>
      <c r="N752">
        <f t="shared" si="145"/>
        <v>733.58663181206623</v>
      </c>
    </row>
    <row r="753" spans="1:14" hidden="1" x14ac:dyDescent="0.45">
      <c r="A753" t="s">
        <v>34</v>
      </c>
      <c r="B753" t="s">
        <v>22</v>
      </c>
      <c r="C753" t="s">
        <v>146</v>
      </c>
      <c r="D753" t="s">
        <v>14</v>
      </c>
      <c r="E753" t="s">
        <v>40</v>
      </c>
      <c r="F753">
        <v>4</v>
      </c>
      <c r="G753" t="s">
        <v>36</v>
      </c>
      <c r="H753">
        <v>89.595629819508247</v>
      </c>
      <c r="I753">
        <v>235</v>
      </c>
      <c r="J753">
        <f t="shared" si="143"/>
        <v>235</v>
      </c>
      <c r="K753">
        <v>235000</v>
      </c>
      <c r="L753">
        <f t="shared" si="144"/>
        <v>0.23499999999999999</v>
      </c>
      <c r="M753">
        <f t="shared" si="151"/>
        <v>210549.73007584439</v>
      </c>
      <c r="N753">
        <f t="shared" si="145"/>
        <v>895.95629819508247</v>
      </c>
    </row>
    <row r="754" spans="1:14" hidden="1" x14ac:dyDescent="0.45">
      <c r="A754" t="s">
        <v>34</v>
      </c>
      <c r="B754" t="s">
        <v>22</v>
      </c>
      <c r="C754" t="s">
        <v>146</v>
      </c>
      <c r="D754" t="s">
        <v>14</v>
      </c>
      <c r="E754" t="s">
        <v>40</v>
      </c>
      <c r="F754">
        <v>4</v>
      </c>
      <c r="G754" t="s">
        <v>35</v>
      </c>
      <c r="H754">
        <v>17.166837739216096</v>
      </c>
      <c r="I754">
        <v>75</v>
      </c>
      <c r="J754">
        <f t="shared" si="143"/>
        <v>75</v>
      </c>
      <c r="K754">
        <v>235000</v>
      </c>
      <c r="L754">
        <f t="shared" si="144"/>
        <v>0.23499999999999999</v>
      </c>
      <c r="M754">
        <f t="shared" si="151"/>
        <v>40342.068687157829</v>
      </c>
      <c r="N754">
        <f t="shared" si="145"/>
        <v>537.89424916210442</v>
      </c>
    </row>
    <row r="755" spans="1:14" hidden="1" x14ac:dyDescent="0.45">
      <c r="A755" t="s">
        <v>34</v>
      </c>
      <c r="B755" t="s">
        <v>22</v>
      </c>
      <c r="C755" t="s">
        <v>146</v>
      </c>
      <c r="D755" t="s">
        <v>14</v>
      </c>
      <c r="E755" t="s">
        <v>40</v>
      </c>
      <c r="F755">
        <v>4</v>
      </c>
      <c r="G755" t="s">
        <v>35</v>
      </c>
      <c r="H755">
        <v>10.631992999305297</v>
      </c>
      <c r="I755">
        <v>75</v>
      </c>
      <c r="J755">
        <f t="shared" si="143"/>
        <v>75</v>
      </c>
      <c r="K755">
        <v>235000</v>
      </c>
      <c r="L755">
        <f t="shared" si="144"/>
        <v>0.23499999999999999</v>
      </c>
      <c r="M755">
        <f t="shared" si="151"/>
        <v>24985.183548367448</v>
      </c>
      <c r="N755">
        <f t="shared" si="145"/>
        <v>333.13578064489928</v>
      </c>
    </row>
    <row r="756" spans="1:14" hidden="1" x14ac:dyDescent="0.45">
      <c r="A756" t="s">
        <v>34</v>
      </c>
      <c r="B756" t="s">
        <v>22</v>
      </c>
      <c r="C756" t="s">
        <v>146</v>
      </c>
      <c r="D756" t="s">
        <v>14</v>
      </c>
      <c r="E756" t="s">
        <v>40</v>
      </c>
      <c r="F756">
        <v>4</v>
      </c>
      <c r="G756" t="s">
        <v>35</v>
      </c>
      <c r="H756">
        <v>6.3186441923725951</v>
      </c>
      <c r="I756">
        <v>75</v>
      </c>
      <c r="J756">
        <f t="shared" si="143"/>
        <v>75</v>
      </c>
      <c r="K756">
        <v>235000</v>
      </c>
      <c r="L756">
        <f t="shared" si="144"/>
        <v>0.23499999999999999</v>
      </c>
      <c r="M756">
        <f t="shared" si="151"/>
        <v>14848.813852075598</v>
      </c>
      <c r="N756">
        <f t="shared" si="145"/>
        <v>197.98418469434131</v>
      </c>
    </row>
    <row r="757" spans="1:14" hidden="1" x14ac:dyDescent="0.45">
      <c r="A757" t="s">
        <v>34</v>
      </c>
      <c r="B757" t="s">
        <v>22</v>
      </c>
      <c r="C757" t="s">
        <v>146</v>
      </c>
      <c r="D757" t="s">
        <v>14</v>
      </c>
      <c r="E757" t="s">
        <v>40</v>
      </c>
      <c r="F757">
        <v>4</v>
      </c>
      <c r="G757" t="s">
        <v>35</v>
      </c>
      <c r="H757">
        <v>23.691928771457288</v>
      </c>
      <c r="I757">
        <v>75</v>
      </c>
      <c r="J757">
        <f t="shared" si="143"/>
        <v>75</v>
      </c>
      <c r="K757">
        <v>235000</v>
      </c>
      <c r="L757">
        <f t="shared" si="144"/>
        <v>0.23499999999999999</v>
      </c>
      <c r="M757">
        <f t="shared" si="151"/>
        <v>55676.032612924631</v>
      </c>
      <c r="N757">
        <f t="shared" si="145"/>
        <v>742.34710150566173</v>
      </c>
    </row>
    <row r="758" spans="1:14" hidden="1" x14ac:dyDescent="0.45">
      <c r="A758" t="s">
        <v>34</v>
      </c>
      <c r="B758" t="s">
        <v>27</v>
      </c>
      <c r="C758" t="s">
        <v>148</v>
      </c>
      <c r="D758" t="s">
        <v>14</v>
      </c>
      <c r="E758" t="s">
        <v>39</v>
      </c>
      <c r="F758">
        <v>4</v>
      </c>
      <c r="G758" t="s">
        <v>35</v>
      </c>
      <c r="H758">
        <v>73.765171352395626</v>
      </c>
      <c r="I758">
        <v>75</v>
      </c>
      <c r="J758">
        <f t="shared" si="143"/>
        <v>75</v>
      </c>
      <c r="K758">
        <v>750</v>
      </c>
      <c r="L758">
        <f t="shared" si="144"/>
        <v>7.5000000000000002E-4</v>
      </c>
      <c r="M758">
        <f t="shared" ref="M758:M765" si="152">H758*750/100</f>
        <v>553.23878514296712</v>
      </c>
      <c r="N758">
        <f t="shared" si="145"/>
        <v>7.3765171352395615</v>
      </c>
    </row>
    <row r="759" spans="1:14" hidden="1" x14ac:dyDescent="0.45">
      <c r="A759" t="s">
        <v>34</v>
      </c>
      <c r="B759" t="s">
        <v>27</v>
      </c>
      <c r="C759" t="s">
        <v>148</v>
      </c>
      <c r="D759" t="s">
        <v>14</v>
      </c>
      <c r="E759" t="s">
        <v>39</v>
      </c>
      <c r="F759">
        <v>4</v>
      </c>
      <c r="G759" t="s">
        <v>35</v>
      </c>
      <c r="H759">
        <v>94.257482463361285</v>
      </c>
      <c r="I759">
        <v>75</v>
      </c>
      <c r="J759">
        <f t="shared" si="143"/>
        <v>75</v>
      </c>
      <c r="K759">
        <v>750</v>
      </c>
      <c r="L759">
        <f t="shared" si="144"/>
        <v>7.5000000000000002E-4</v>
      </c>
      <c r="M759">
        <f t="shared" si="152"/>
        <v>706.9311184752097</v>
      </c>
      <c r="N759">
        <f t="shared" si="145"/>
        <v>9.4257482463361288</v>
      </c>
    </row>
    <row r="760" spans="1:14" hidden="1" x14ac:dyDescent="0.45">
      <c r="A760" t="s">
        <v>34</v>
      </c>
      <c r="B760" t="s">
        <v>27</v>
      </c>
      <c r="C760" t="s">
        <v>148</v>
      </c>
      <c r="D760" t="s">
        <v>14</v>
      </c>
      <c r="E760" t="s">
        <v>39</v>
      </c>
      <c r="F760">
        <v>4</v>
      </c>
      <c r="G760" t="s">
        <v>35</v>
      </c>
      <c r="H760">
        <v>93.978867042840491</v>
      </c>
      <c r="I760">
        <v>75</v>
      </c>
      <c r="J760">
        <f t="shared" si="143"/>
        <v>75</v>
      </c>
      <c r="K760">
        <v>750</v>
      </c>
      <c r="L760">
        <f t="shared" si="144"/>
        <v>7.5000000000000002E-4</v>
      </c>
      <c r="M760">
        <f t="shared" si="152"/>
        <v>704.84150282130372</v>
      </c>
      <c r="N760">
        <f t="shared" si="145"/>
        <v>9.3978867042840495</v>
      </c>
    </row>
    <row r="761" spans="1:14" hidden="1" x14ac:dyDescent="0.45">
      <c r="A761" t="s">
        <v>34</v>
      </c>
      <c r="B761" t="s">
        <v>27</v>
      </c>
      <c r="C761" t="s">
        <v>148</v>
      </c>
      <c r="D761" t="s">
        <v>14</v>
      </c>
      <c r="E761" t="s">
        <v>39</v>
      </c>
      <c r="F761">
        <v>4</v>
      </c>
      <c r="G761" t="s">
        <v>35</v>
      </c>
      <c r="H761">
        <v>92.388355264715798</v>
      </c>
      <c r="I761">
        <v>75</v>
      </c>
      <c r="J761">
        <f t="shared" si="143"/>
        <v>75</v>
      </c>
      <c r="K761">
        <v>750</v>
      </c>
      <c r="L761">
        <f t="shared" si="144"/>
        <v>7.5000000000000002E-4</v>
      </c>
      <c r="M761">
        <f t="shared" si="152"/>
        <v>692.9126644853684</v>
      </c>
      <c r="N761">
        <f t="shared" si="145"/>
        <v>9.2388355264715791</v>
      </c>
    </row>
    <row r="762" spans="1:14" hidden="1" x14ac:dyDescent="0.45">
      <c r="A762" t="s">
        <v>34</v>
      </c>
      <c r="B762" t="s">
        <v>27</v>
      </c>
      <c r="C762" t="s">
        <v>148</v>
      </c>
      <c r="D762" t="s">
        <v>14</v>
      </c>
      <c r="E762" t="s">
        <v>39</v>
      </c>
      <c r="F762">
        <v>4</v>
      </c>
      <c r="G762" t="s">
        <v>36</v>
      </c>
      <c r="H762">
        <v>10.257594583869379</v>
      </c>
      <c r="I762">
        <v>235</v>
      </c>
      <c r="J762">
        <f t="shared" si="143"/>
        <v>235</v>
      </c>
      <c r="K762">
        <v>750</v>
      </c>
      <c r="L762">
        <f t="shared" si="144"/>
        <v>7.5000000000000002E-4</v>
      </c>
      <c r="M762">
        <f t="shared" si="152"/>
        <v>76.931959379020341</v>
      </c>
      <c r="N762">
        <f t="shared" si="145"/>
        <v>0.32737003991072483</v>
      </c>
    </row>
    <row r="763" spans="1:14" hidden="1" x14ac:dyDescent="0.45">
      <c r="A763" t="s">
        <v>34</v>
      </c>
      <c r="B763" t="s">
        <v>27</v>
      </c>
      <c r="C763" t="s">
        <v>148</v>
      </c>
      <c r="D763" t="s">
        <v>14</v>
      </c>
      <c r="E763" t="s">
        <v>39</v>
      </c>
      <c r="F763">
        <v>4</v>
      </c>
      <c r="G763" t="s">
        <v>36</v>
      </c>
      <c r="H763">
        <v>11.426580373873051</v>
      </c>
      <c r="I763">
        <v>235</v>
      </c>
      <c r="J763">
        <f t="shared" si="143"/>
        <v>235</v>
      </c>
      <c r="K763">
        <v>750</v>
      </c>
      <c r="L763">
        <f t="shared" si="144"/>
        <v>7.5000000000000002E-4</v>
      </c>
      <c r="M763">
        <f t="shared" si="152"/>
        <v>85.699352804047891</v>
      </c>
      <c r="N763">
        <f t="shared" si="145"/>
        <v>0.36467809703850168</v>
      </c>
    </row>
    <row r="764" spans="1:14" hidden="1" x14ac:dyDescent="0.45">
      <c r="A764" t="s">
        <v>34</v>
      </c>
      <c r="B764" t="s">
        <v>27</v>
      </c>
      <c r="C764" t="s">
        <v>148</v>
      </c>
      <c r="D764" t="s">
        <v>14</v>
      </c>
      <c r="E764" t="s">
        <v>39</v>
      </c>
      <c r="F764">
        <v>4</v>
      </c>
      <c r="G764" t="s">
        <v>36</v>
      </c>
      <c r="H764">
        <v>12.046480101627841</v>
      </c>
      <c r="I764">
        <v>235</v>
      </c>
      <c r="J764">
        <f t="shared" si="143"/>
        <v>235</v>
      </c>
      <c r="K764">
        <v>750</v>
      </c>
      <c r="L764">
        <f t="shared" si="144"/>
        <v>7.5000000000000002E-4</v>
      </c>
      <c r="M764">
        <f t="shared" si="152"/>
        <v>90.348600762208804</v>
      </c>
      <c r="N764">
        <f t="shared" si="145"/>
        <v>0.38446213090301617</v>
      </c>
    </row>
    <row r="765" spans="1:14" hidden="1" x14ac:dyDescent="0.45">
      <c r="A765" t="s">
        <v>34</v>
      </c>
      <c r="B765" t="s">
        <v>27</v>
      </c>
      <c r="C765" t="s">
        <v>148</v>
      </c>
      <c r="D765" t="s">
        <v>14</v>
      </c>
      <c r="E765" t="s">
        <v>39</v>
      </c>
      <c r="F765">
        <v>4</v>
      </c>
      <c r="G765" t="s">
        <v>36</v>
      </c>
      <c r="H765">
        <v>11.8794688173165</v>
      </c>
      <c r="I765">
        <v>235</v>
      </c>
      <c r="J765">
        <f t="shared" si="143"/>
        <v>235</v>
      </c>
      <c r="K765">
        <v>750</v>
      </c>
      <c r="L765">
        <f t="shared" si="144"/>
        <v>7.5000000000000002E-4</v>
      </c>
      <c r="M765">
        <f t="shared" si="152"/>
        <v>89.096016129873746</v>
      </c>
      <c r="N765">
        <f t="shared" si="145"/>
        <v>0.37913198353137767</v>
      </c>
    </row>
    <row r="766" spans="1:14" hidden="1" x14ac:dyDescent="0.45">
      <c r="A766" t="s">
        <v>34</v>
      </c>
      <c r="B766" t="s">
        <v>27</v>
      </c>
      <c r="C766" t="s">
        <v>148</v>
      </c>
      <c r="D766" t="s">
        <v>14</v>
      </c>
      <c r="E766" t="s">
        <v>40</v>
      </c>
      <c r="F766">
        <v>4</v>
      </c>
      <c r="G766" t="s">
        <v>36</v>
      </c>
      <c r="H766">
        <v>94.339523432494644</v>
      </c>
      <c r="I766">
        <v>235</v>
      </c>
      <c r="J766">
        <f t="shared" si="143"/>
        <v>235</v>
      </c>
      <c r="K766">
        <v>2350</v>
      </c>
      <c r="L766">
        <f t="shared" si="144"/>
        <v>2.3500000000000001E-3</v>
      </c>
      <c r="M766">
        <f t="shared" ref="M766:M773" si="153">H766*2350/100</f>
        <v>2216.978800663624</v>
      </c>
      <c r="N766">
        <f t="shared" si="145"/>
        <v>9.4339523432494641</v>
      </c>
    </row>
    <row r="767" spans="1:14" hidden="1" x14ac:dyDescent="0.45">
      <c r="A767" t="s">
        <v>34</v>
      </c>
      <c r="B767" t="s">
        <v>27</v>
      </c>
      <c r="C767" t="s">
        <v>148</v>
      </c>
      <c r="D767" t="s">
        <v>14</v>
      </c>
      <c r="E767" t="s">
        <v>40</v>
      </c>
      <c r="F767">
        <v>4</v>
      </c>
      <c r="G767" t="s">
        <v>36</v>
      </c>
      <c r="H767">
        <v>101.23308287987012</v>
      </c>
      <c r="I767">
        <v>235</v>
      </c>
      <c r="J767">
        <f t="shared" si="143"/>
        <v>235</v>
      </c>
      <c r="K767">
        <v>2350</v>
      </c>
      <c r="L767">
        <f t="shared" si="144"/>
        <v>2.3500000000000001E-3</v>
      </c>
      <c r="M767">
        <f t="shared" si="153"/>
        <v>2378.977447676948</v>
      </c>
      <c r="N767">
        <f t="shared" si="145"/>
        <v>10.123308287987014</v>
      </c>
    </row>
    <row r="768" spans="1:14" hidden="1" x14ac:dyDescent="0.45">
      <c r="A768" t="s">
        <v>34</v>
      </c>
      <c r="B768" t="s">
        <v>27</v>
      </c>
      <c r="C768" t="s">
        <v>148</v>
      </c>
      <c r="D768" t="s">
        <v>14</v>
      </c>
      <c r="E768" t="s">
        <v>40</v>
      </c>
      <c r="F768">
        <v>4</v>
      </c>
      <c r="G768" t="s">
        <v>36</v>
      </c>
      <c r="H768">
        <v>94.395187402149134</v>
      </c>
      <c r="I768">
        <v>235</v>
      </c>
      <c r="J768">
        <f t="shared" si="143"/>
        <v>235</v>
      </c>
      <c r="K768">
        <v>2350</v>
      </c>
      <c r="L768">
        <f t="shared" si="144"/>
        <v>2.3500000000000001E-3</v>
      </c>
      <c r="M768">
        <f t="shared" si="153"/>
        <v>2218.2869039505044</v>
      </c>
      <c r="N768">
        <f t="shared" si="145"/>
        <v>9.439518740214913</v>
      </c>
    </row>
    <row r="769" spans="1:14" hidden="1" x14ac:dyDescent="0.45">
      <c r="A769" t="s">
        <v>34</v>
      </c>
      <c r="B769" t="s">
        <v>27</v>
      </c>
      <c r="C769" t="s">
        <v>148</v>
      </c>
      <c r="D769" t="s">
        <v>14</v>
      </c>
      <c r="E769" t="s">
        <v>40</v>
      </c>
      <c r="F769">
        <v>4</v>
      </c>
      <c r="G769" t="s">
        <v>36</v>
      </c>
      <c r="H769">
        <v>97.258739668152543</v>
      </c>
      <c r="I769">
        <v>235</v>
      </c>
      <c r="J769">
        <f t="shared" si="143"/>
        <v>235</v>
      </c>
      <c r="K769">
        <v>2350</v>
      </c>
      <c r="L769">
        <f t="shared" si="144"/>
        <v>2.3500000000000001E-3</v>
      </c>
      <c r="M769">
        <f t="shared" si="153"/>
        <v>2285.5803822015851</v>
      </c>
      <c r="N769">
        <f t="shared" si="145"/>
        <v>9.7258739668152554</v>
      </c>
    </row>
    <row r="770" spans="1:14" hidden="1" x14ac:dyDescent="0.45">
      <c r="A770" t="s">
        <v>34</v>
      </c>
      <c r="B770" t="s">
        <v>27</v>
      </c>
      <c r="C770" t="s">
        <v>148</v>
      </c>
      <c r="D770" t="s">
        <v>14</v>
      </c>
      <c r="E770" t="s">
        <v>40</v>
      </c>
      <c r="F770">
        <v>4</v>
      </c>
      <c r="G770" t="s">
        <v>35</v>
      </c>
      <c r="H770">
        <v>2.6008480561200717</v>
      </c>
      <c r="I770">
        <v>75</v>
      </c>
      <c r="J770">
        <f t="shared" si="143"/>
        <v>75</v>
      </c>
      <c r="K770">
        <v>2350</v>
      </c>
      <c r="L770">
        <f t="shared" si="144"/>
        <v>2.3500000000000001E-3</v>
      </c>
      <c r="M770">
        <f t="shared" si="153"/>
        <v>61.11992931882169</v>
      </c>
      <c r="N770">
        <f t="shared" si="145"/>
        <v>0.81493239091762248</v>
      </c>
    </row>
    <row r="771" spans="1:14" hidden="1" x14ac:dyDescent="0.45">
      <c r="A771" t="s">
        <v>34</v>
      </c>
      <c r="B771" t="s">
        <v>27</v>
      </c>
      <c r="C771" t="s">
        <v>148</v>
      </c>
      <c r="D771" t="s">
        <v>14</v>
      </c>
      <c r="E771" t="s">
        <v>40</v>
      </c>
      <c r="F771">
        <v>4</v>
      </c>
      <c r="G771" t="s">
        <v>35</v>
      </c>
      <c r="H771">
        <v>3.2027056745966056</v>
      </c>
      <c r="I771">
        <v>75</v>
      </c>
      <c r="J771">
        <f t="shared" ref="J771:J821" si="154">I771</f>
        <v>75</v>
      </c>
      <c r="K771">
        <v>2350</v>
      </c>
      <c r="L771">
        <f t="shared" ref="L771:L821" si="155">K771*0.000001</f>
        <v>2.3500000000000001E-3</v>
      </c>
      <c r="M771">
        <f t="shared" si="153"/>
        <v>75.263583353020238</v>
      </c>
      <c r="N771">
        <f t="shared" ref="N771:N821" si="156">M771/J771</f>
        <v>1.0035144447069364</v>
      </c>
    </row>
    <row r="772" spans="1:14" hidden="1" x14ac:dyDescent="0.45">
      <c r="A772" t="s">
        <v>34</v>
      </c>
      <c r="B772" t="s">
        <v>27</v>
      </c>
      <c r="C772" t="s">
        <v>148</v>
      </c>
      <c r="D772" t="s">
        <v>14</v>
      </c>
      <c r="E772" t="s">
        <v>40</v>
      </c>
      <c r="F772">
        <v>4</v>
      </c>
      <c r="G772" t="s">
        <v>35</v>
      </c>
      <c r="H772">
        <v>3.2709934337598687</v>
      </c>
      <c r="I772">
        <v>75</v>
      </c>
      <c r="J772">
        <f t="shared" si="154"/>
        <v>75</v>
      </c>
      <c r="K772">
        <v>2350</v>
      </c>
      <c r="L772">
        <f t="shared" si="155"/>
        <v>2.3500000000000001E-3</v>
      </c>
      <c r="M772">
        <f t="shared" si="153"/>
        <v>76.868345693356915</v>
      </c>
      <c r="N772">
        <f t="shared" si="156"/>
        <v>1.0249112759114256</v>
      </c>
    </row>
    <row r="773" spans="1:14" hidden="1" x14ac:dyDescent="0.45">
      <c r="A773" t="s">
        <v>34</v>
      </c>
      <c r="B773" t="s">
        <v>27</v>
      </c>
      <c r="C773" t="s">
        <v>148</v>
      </c>
      <c r="D773" t="s">
        <v>14</v>
      </c>
      <c r="E773" t="s">
        <v>40</v>
      </c>
      <c r="F773">
        <v>4</v>
      </c>
      <c r="G773" t="s">
        <v>35</v>
      </c>
      <c r="H773">
        <v>3.6989194528569844</v>
      </c>
      <c r="I773">
        <v>75</v>
      </c>
      <c r="J773">
        <f t="shared" si="154"/>
        <v>75</v>
      </c>
      <c r="K773">
        <v>2350</v>
      </c>
      <c r="L773">
        <f t="shared" si="155"/>
        <v>2.3500000000000001E-3</v>
      </c>
      <c r="M773">
        <f t="shared" si="153"/>
        <v>86.924607142139138</v>
      </c>
      <c r="N773">
        <f t="shared" si="156"/>
        <v>1.1589947618951886</v>
      </c>
    </row>
    <row r="774" spans="1:14" hidden="1" x14ac:dyDescent="0.45">
      <c r="A774" t="s">
        <v>34</v>
      </c>
      <c r="B774" t="s">
        <v>8</v>
      </c>
      <c r="C774" t="s">
        <v>145</v>
      </c>
      <c r="D774" t="s">
        <v>14</v>
      </c>
      <c r="E774" t="s">
        <v>39</v>
      </c>
      <c r="F774">
        <v>4</v>
      </c>
      <c r="G774" t="s">
        <v>35</v>
      </c>
      <c r="H774">
        <v>80.400682218870529</v>
      </c>
      <c r="I774">
        <v>75</v>
      </c>
      <c r="J774">
        <f t="shared" si="154"/>
        <v>75</v>
      </c>
      <c r="K774">
        <v>375</v>
      </c>
      <c r="L774">
        <f t="shared" si="155"/>
        <v>3.7500000000000001E-4</v>
      </c>
      <c r="M774">
        <f t="shared" ref="M774:M781" si="157">H774*375/100</f>
        <v>301.50255832076448</v>
      </c>
      <c r="N774">
        <f t="shared" si="156"/>
        <v>4.0200341109435263</v>
      </c>
    </row>
    <row r="775" spans="1:14" hidden="1" x14ac:dyDescent="0.45">
      <c r="A775" t="s">
        <v>34</v>
      </c>
      <c r="B775" t="s">
        <v>8</v>
      </c>
      <c r="C775" t="s">
        <v>145</v>
      </c>
      <c r="D775" t="s">
        <v>14</v>
      </c>
      <c r="E775" t="s">
        <v>39</v>
      </c>
      <c r="F775">
        <v>4</v>
      </c>
      <c r="G775" t="s">
        <v>35</v>
      </c>
      <c r="H775">
        <v>81.7594728318047</v>
      </c>
      <c r="I775">
        <v>75</v>
      </c>
      <c r="J775">
        <f t="shared" si="154"/>
        <v>75</v>
      </c>
      <c r="K775">
        <v>375</v>
      </c>
      <c r="L775">
        <f t="shared" si="155"/>
        <v>3.7500000000000001E-4</v>
      </c>
      <c r="M775">
        <f t="shared" si="157"/>
        <v>306.59802311926762</v>
      </c>
      <c r="N775">
        <f t="shared" si="156"/>
        <v>4.087973641590235</v>
      </c>
    </row>
    <row r="776" spans="1:14" hidden="1" x14ac:dyDescent="0.45">
      <c r="A776" t="s">
        <v>34</v>
      </c>
      <c r="B776" t="s">
        <v>8</v>
      </c>
      <c r="C776" t="s">
        <v>145</v>
      </c>
      <c r="D776" t="s">
        <v>14</v>
      </c>
      <c r="E776" t="s">
        <v>39</v>
      </c>
      <c r="F776">
        <v>4</v>
      </c>
      <c r="G776" t="s">
        <v>35</v>
      </c>
      <c r="H776">
        <v>72.715396317079396</v>
      </c>
      <c r="I776">
        <v>75</v>
      </c>
      <c r="J776">
        <f t="shared" si="154"/>
        <v>75</v>
      </c>
      <c r="K776">
        <v>375</v>
      </c>
      <c r="L776">
        <f t="shared" si="155"/>
        <v>3.7500000000000001E-4</v>
      </c>
      <c r="M776">
        <f t="shared" si="157"/>
        <v>272.68273618904772</v>
      </c>
      <c r="N776">
        <f t="shared" si="156"/>
        <v>3.6357698158539695</v>
      </c>
    </row>
    <row r="777" spans="1:14" hidden="1" x14ac:dyDescent="0.45">
      <c r="A777" t="s">
        <v>34</v>
      </c>
      <c r="B777" t="s">
        <v>8</v>
      </c>
      <c r="C777" t="s">
        <v>145</v>
      </c>
      <c r="D777" t="s">
        <v>14</v>
      </c>
      <c r="E777" t="s">
        <v>39</v>
      </c>
      <c r="F777">
        <v>4</v>
      </c>
      <c r="G777" t="s">
        <v>35</v>
      </c>
      <c r="H777">
        <v>75.473282606297914</v>
      </c>
      <c r="I777">
        <v>75</v>
      </c>
      <c r="J777">
        <f t="shared" si="154"/>
        <v>75</v>
      </c>
      <c r="K777">
        <v>375</v>
      </c>
      <c r="L777">
        <f t="shared" si="155"/>
        <v>3.7500000000000001E-4</v>
      </c>
      <c r="M777">
        <f t="shared" si="157"/>
        <v>283.02480977361716</v>
      </c>
      <c r="N777">
        <f t="shared" si="156"/>
        <v>3.7736641303148954</v>
      </c>
    </row>
    <row r="778" spans="1:14" hidden="1" x14ac:dyDescent="0.45">
      <c r="A778" t="s">
        <v>34</v>
      </c>
      <c r="B778" t="s">
        <v>8</v>
      </c>
      <c r="C778" t="s">
        <v>145</v>
      </c>
      <c r="D778" t="s">
        <v>14</v>
      </c>
      <c r="E778" t="s">
        <v>39</v>
      </c>
      <c r="F778">
        <v>4</v>
      </c>
      <c r="G778" t="s">
        <v>36</v>
      </c>
      <c r="H778">
        <v>30.246324196592262</v>
      </c>
      <c r="I778">
        <v>235</v>
      </c>
      <c r="J778">
        <f t="shared" si="154"/>
        <v>235</v>
      </c>
      <c r="K778">
        <v>375</v>
      </c>
      <c r="L778">
        <f t="shared" si="155"/>
        <v>3.7500000000000001E-4</v>
      </c>
      <c r="M778">
        <f t="shared" si="157"/>
        <v>113.42371573722099</v>
      </c>
      <c r="N778">
        <f t="shared" si="156"/>
        <v>0.4826541095200893</v>
      </c>
    </row>
    <row r="779" spans="1:14" hidden="1" x14ac:dyDescent="0.45">
      <c r="A779" t="s">
        <v>34</v>
      </c>
      <c r="B779" t="s">
        <v>8</v>
      </c>
      <c r="C779" t="s">
        <v>145</v>
      </c>
      <c r="D779" t="s">
        <v>14</v>
      </c>
      <c r="E779" t="s">
        <v>39</v>
      </c>
      <c r="F779">
        <v>4</v>
      </c>
      <c r="G779" t="s">
        <v>36</v>
      </c>
      <c r="H779">
        <v>29.376549406832446</v>
      </c>
      <c r="I779">
        <v>235</v>
      </c>
      <c r="J779">
        <f t="shared" si="154"/>
        <v>235</v>
      </c>
      <c r="K779">
        <v>375</v>
      </c>
      <c r="L779">
        <f t="shared" si="155"/>
        <v>3.7500000000000001E-4</v>
      </c>
      <c r="M779">
        <f t="shared" si="157"/>
        <v>110.16206027562168</v>
      </c>
      <c r="N779">
        <f t="shared" si="156"/>
        <v>0.46877472457711356</v>
      </c>
    </row>
    <row r="780" spans="1:14" hidden="1" x14ac:dyDescent="0.45">
      <c r="A780" t="s">
        <v>34</v>
      </c>
      <c r="B780" t="s">
        <v>8</v>
      </c>
      <c r="C780" t="s">
        <v>145</v>
      </c>
      <c r="D780" t="s">
        <v>14</v>
      </c>
      <c r="E780" t="s">
        <v>39</v>
      </c>
      <c r="F780">
        <v>4</v>
      </c>
      <c r="G780" t="s">
        <v>36</v>
      </c>
      <c r="H780">
        <v>15.862569987718093</v>
      </c>
      <c r="I780">
        <v>235</v>
      </c>
      <c r="J780">
        <f t="shared" si="154"/>
        <v>235</v>
      </c>
      <c r="K780">
        <v>375</v>
      </c>
      <c r="L780">
        <f t="shared" si="155"/>
        <v>3.7500000000000001E-4</v>
      </c>
      <c r="M780">
        <f t="shared" si="157"/>
        <v>59.484637453942852</v>
      </c>
      <c r="N780">
        <f t="shared" si="156"/>
        <v>0.25312611682528874</v>
      </c>
    </row>
    <row r="781" spans="1:14" hidden="1" x14ac:dyDescent="0.45">
      <c r="A781" t="s">
        <v>34</v>
      </c>
      <c r="B781" t="s">
        <v>8</v>
      </c>
      <c r="C781" t="s">
        <v>145</v>
      </c>
      <c r="D781" t="s">
        <v>14</v>
      </c>
      <c r="E781" t="s">
        <v>39</v>
      </c>
      <c r="F781">
        <v>4</v>
      </c>
      <c r="G781" t="s">
        <v>36</v>
      </c>
      <c r="H781">
        <v>14.165722434804639</v>
      </c>
      <c r="I781">
        <v>235</v>
      </c>
      <c r="J781">
        <f t="shared" si="154"/>
        <v>235</v>
      </c>
      <c r="K781">
        <v>375</v>
      </c>
      <c r="L781">
        <f t="shared" si="155"/>
        <v>3.7500000000000001E-4</v>
      </c>
      <c r="M781">
        <f t="shared" si="157"/>
        <v>53.121459130517394</v>
      </c>
      <c r="N781">
        <f t="shared" si="156"/>
        <v>0.22604876225752082</v>
      </c>
    </row>
    <row r="782" spans="1:14" hidden="1" x14ac:dyDescent="0.45">
      <c r="A782" t="s">
        <v>34</v>
      </c>
      <c r="B782" t="s">
        <v>8</v>
      </c>
      <c r="C782" t="s">
        <v>145</v>
      </c>
      <c r="D782" t="s">
        <v>14</v>
      </c>
      <c r="E782" t="s">
        <v>40</v>
      </c>
      <c r="F782">
        <v>4</v>
      </c>
      <c r="G782" t="s">
        <v>36</v>
      </c>
      <c r="H782">
        <v>99.278699981957161</v>
      </c>
      <c r="I782">
        <v>235</v>
      </c>
      <c r="J782">
        <f t="shared" si="154"/>
        <v>235</v>
      </c>
      <c r="K782">
        <v>1175</v>
      </c>
      <c r="L782">
        <f t="shared" si="155"/>
        <v>1.175E-3</v>
      </c>
      <c r="M782">
        <f t="shared" ref="M782:M789" si="158">H782*1175/100</f>
        <v>1166.5247247879968</v>
      </c>
      <c r="N782">
        <f t="shared" si="156"/>
        <v>4.9639349990978587</v>
      </c>
    </row>
    <row r="783" spans="1:14" hidden="1" x14ac:dyDescent="0.45">
      <c r="A783" t="s">
        <v>34</v>
      </c>
      <c r="B783" t="s">
        <v>8</v>
      </c>
      <c r="C783" t="s">
        <v>145</v>
      </c>
      <c r="D783" t="s">
        <v>14</v>
      </c>
      <c r="E783" t="s">
        <v>40</v>
      </c>
      <c r="F783">
        <v>4</v>
      </c>
      <c r="G783" t="s">
        <v>36</v>
      </c>
      <c r="H783">
        <v>91.02516499627221</v>
      </c>
      <c r="I783">
        <v>235</v>
      </c>
      <c r="J783">
        <f t="shared" si="154"/>
        <v>235</v>
      </c>
      <c r="K783">
        <v>1175</v>
      </c>
      <c r="L783">
        <f t="shared" si="155"/>
        <v>1.175E-3</v>
      </c>
      <c r="M783">
        <f t="shared" si="158"/>
        <v>1069.5456887061985</v>
      </c>
      <c r="N783">
        <f t="shared" si="156"/>
        <v>4.5512582498136105</v>
      </c>
    </row>
    <row r="784" spans="1:14" hidden="1" x14ac:dyDescent="0.45">
      <c r="A784" t="s">
        <v>34</v>
      </c>
      <c r="B784" t="s">
        <v>8</v>
      </c>
      <c r="C784" t="s">
        <v>145</v>
      </c>
      <c r="D784" t="s">
        <v>14</v>
      </c>
      <c r="E784" t="s">
        <v>40</v>
      </c>
      <c r="F784">
        <v>4</v>
      </c>
      <c r="G784" t="s">
        <v>36</v>
      </c>
      <c r="H784">
        <v>92.328617206452492</v>
      </c>
      <c r="I784">
        <v>235</v>
      </c>
      <c r="J784">
        <f t="shared" si="154"/>
        <v>235</v>
      </c>
      <c r="K784">
        <v>1175</v>
      </c>
      <c r="L784">
        <f t="shared" si="155"/>
        <v>1.175E-3</v>
      </c>
      <c r="M784">
        <f t="shared" si="158"/>
        <v>1084.8612521758168</v>
      </c>
      <c r="N784">
        <f t="shared" si="156"/>
        <v>4.616430860322625</v>
      </c>
    </row>
    <row r="785" spans="1:14" hidden="1" x14ac:dyDescent="0.45">
      <c r="A785" t="s">
        <v>34</v>
      </c>
      <c r="B785" t="s">
        <v>8</v>
      </c>
      <c r="C785" t="s">
        <v>145</v>
      </c>
      <c r="D785" t="s">
        <v>14</v>
      </c>
      <c r="E785" t="s">
        <v>40</v>
      </c>
      <c r="F785">
        <v>4</v>
      </c>
      <c r="G785" t="s">
        <v>36</v>
      </c>
      <c r="H785">
        <v>90.120831082154197</v>
      </c>
      <c r="I785">
        <v>235</v>
      </c>
      <c r="J785">
        <f t="shared" si="154"/>
        <v>235</v>
      </c>
      <c r="K785">
        <v>1175</v>
      </c>
      <c r="L785">
        <f t="shared" si="155"/>
        <v>1.175E-3</v>
      </c>
      <c r="M785">
        <f t="shared" si="158"/>
        <v>1058.9197652153118</v>
      </c>
      <c r="N785">
        <f t="shared" si="156"/>
        <v>4.5060415541077097</v>
      </c>
    </row>
    <row r="786" spans="1:14" hidden="1" x14ac:dyDescent="0.45">
      <c r="A786" t="s">
        <v>34</v>
      </c>
      <c r="B786" t="s">
        <v>8</v>
      </c>
      <c r="C786" t="s">
        <v>145</v>
      </c>
      <c r="D786" t="s">
        <v>14</v>
      </c>
      <c r="E786" t="s">
        <v>40</v>
      </c>
      <c r="F786">
        <v>4</v>
      </c>
      <c r="G786" t="s">
        <v>35</v>
      </c>
      <c r="H786">
        <v>10.798734761656153</v>
      </c>
      <c r="I786">
        <v>75</v>
      </c>
      <c r="J786">
        <f t="shared" si="154"/>
        <v>75</v>
      </c>
      <c r="K786">
        <v>1175</v>
      </c>
      <c r="L786">
        <f t="shared" si="155"/>
        <v>1.175E-3</v>
      </c>
      <c r="M786">
        <f t="shared" si="158"/>
        <v>126.88513344945979</v>
      </c>
      <c r="N786">
        <f t="shared" si="156"/>
        <v>1.6918017793261304</v>
      </c>
    </row>
    <row r="787" spans="1:14" hidden="1" x14ac:dyDescent="0.45">
      <c r="A787" t="s">
        <v>34</v>
      </c>
      <c r="B787" t="s">
        <v>8</v>
      </c>
      <c r="C787" t="s">
        <v>145</v>
      </c>
      <c r="D787" t="s">
        <v>14</v>
      </c>
      <c r="E787" t="s">
        <v>40</v>
      </c>
      <c r="F787">
        <v>4</v>
      </c>
      <c r="G787" t="s">
        <v>35</v>
      </c>
      <c r="H787">
        <v>6.2741237081317731</v>
      </c>
      <c r="I787">
        <v>75</v>
      </c>
      <c r="J787">
        <f t="shared" si="154"/>
        <v>75</v>
      </c>
      <c r="K787">
        <v>1175</v>
      </c>
      <c r="L787">
        <f t="shared" si="155"/>
        <v>1.175E-3</v>
      </c>
      <c r="M787">
        <f t="shared" si="158"/>
        <v>73.720953570548332</v>
      </c>
      <c r="N787">
        <f t="shared" si="156"/>
        <v>0.98294604760731108</v>
      </c>
    </row>
    <row r="788" spans="1:14" hidden="1" x14ac:dyDescent="0.45">
      <c r="A788" t="s">
        <v>34</v>
      </c>
      <c r="B788" t="s">
        <v>8</v>
      </c>
      <c r="C788" t="s">
        <v>145</v>
      </c>
      <c r="D788" t="s">
        <v>14</v>
      </c>
      <c r="E788" t="s">
        <v>40</v>
      </c>
      <c r="F788">
        <v>4</v>
      </c>
      <c r="G788" t="s">
        <v>35</v>
      </c>
      <c r="H788">
        <v>4.9368822268885912</v>
      </c>
      <c r="I788">
        <v>75</v>
      </c>
      <c r="J788">
        <f t="shared" si="154"/>
        <v>75</v>
      </c>
      <c r="K788">
        <v>1175</v>
      </c>
      <c r="L788">
        <f t="shared" si="155"/>
        <v>1.175E-3</v>
      </c>
      <c r="M788">
        <f t="shared" si="158"/>
        <v>58.008366165940942</v>
      </c>
      <c r="N788">
        <f t="shared" si="156"/>
        <v>0.77344488221254593</v>
      </c>
    </row>
    <row r="789" spans="1:14" hidden="1" x14ac:dyDescent="0.45">
      <c r="A789" t="s">
        <v>34</v>
      </c>
      <c r="B789" t="s">
        <v>8</v>
      </c>
      <c r="C789" t="s">
        <v>145</v>
      </c>
      <c r="D789" t="s">
        <v>14</v>
      </c>
      <c r="E789" t="s">
        <v>40</v>
      </c>
      <c r="F789">
        <v>4</v>
      </c>
      <c r="G789" t="s">
        <v>35</v>
      </c>
      <c r="H789">
        <v>5.2369460364874136</v>
      </c>
      <c r="I789">
        <v>75</v>
      </c>
      <c r="J789">
        <f t="shared" si="154"/>
        <v>75</v>
      </c>
      <c r="K789">
        <v>1175</v>
      </c>
      <c r="L789">
        <f t="shared" si="155"/>
        <v>1.175E-3</v>
      </c>
      <c r="M789">
        <f t="shared" si="158"/>
        <v>61.534115928727104</v>
      </c>
      <c r="N789">
        <f t="shared" si="156"/>
        <v>0.82045487904969472</v>
      </c>
    </row>
    <row r="790" spans="1:14" hidden="1" x14ac:dyDescent="0.45">
      <c r="A790" t="s">
        <v>34</v>
      </c>
      <c r="B790" t="s">
        <v>18</v>
      </c>
      <c r="C790" t="s">
        <v>145</v>
      </c>
      <c r="D790" t="s">
        <v>14</v>
      </c>
      <c r="E790" t="s">
        <v>39</v>
      </c>
      <c r="F790">
        <v>4</v>
      </c>
      <c r="G790" t="s">
        <v>35</v>
      </c>
      <c r="H790">
        <v>123.37939123818549</v>
      </c>
      <c r="I790">
        <v>75</v>
      </c>
      <c r="J790">
        <f t="shared" si="154"/>
        <v>75</v>
      </c>
      <c r="K790">
        <v>375</v>
      </c>
      <c r="L790">
        <f t="shared" si="155"/>
        <v>3.7500000000000001E-4</v>
      </c>
      <c r="M790">
        <f t="shared" ref="M790:M797" si="159">H790*375/100</f>
        <v>462.6727171431956</v>
      </c>
      <c r="N790">
        <f t="shared" si="156"/>
        <v>6.1689695619092744</v>
      </c>
    </row>
    <row r="791" spans="1:14" hidden="1" x14ac:dyDescent="0.45">
      <c r="A791" t="s">
        <v>34</v>
      </c>
      <c r="B791" t="s">
        <v>18</v>
      </c>
      <c r="C791" t="s">
        <v>145</v>
      </c>
      <c r="D791" t="s">
        <v>14</v>
      </c>
      <c r="E791" t="s">
        <v>39</v>
      </c>
      <c r="F791">
        <v>4</v>
      </c>
      <c r="G791" t="s">
        <v>35</v>
      </c>
      <c r="H791">
        <v>121.41532719197062</v>
      </c>
      <c r="I791">
        <v>75</v>
      </c>
      <c r="J791">
        <f t="shared" si="154"/>
        <v>75</v>
      </c>
      <c r="K791">
        <v>375</v>
      </c>
      <c r="L791">
        <f t="shared" si="155"/>
        <v>3.7500000000000001E-4</v>
      </c>
      <c r="M791">
        <f t="shared" si="159"/>
        <v>455.30747696988982</v>
      </c>
      <c r="N791">
        <f t="shared" si="156"/>
        <v>6.0707663595985313</v>
      </c>
    </row>
    <row r="792" spans="1:14" hidden="1" x14ac:dyDescent="0.45">
      <c r="A792" t="s">
        <v>34</v>
      </c>
      <c r="B792" t="s">
        <v>18</v>
      </c>
      <c r="C792" t="s">
        <v>145</v>
      </c>
      <c r="D792" t="s">
        <v>14</v>
      </c>
      <c r="E792" t="s">
        <v>39</v>
      </c>
      <c r="F792">
        <v>4</v>
      </c>
      <c r="G792" t="s">
        <v>35</v>
      </c>
      <c r="H792">
        <v>50.309940506202821</v>
      </c>
      <c r="I792">
        <v>75</v>
      </c>
      <c r="J792">
        <f t="shared" si="154"/>
        <v>75</v>
      </c>
      <c r="K792">
        <v>375</v>
      </c>
      <c r="L792">
        <f t="shared" si="155"/>
        <v>3.7500000000000001E-4</v>
      </c>
      <c r="M792">
        <f t="shared" si="159"/>
        <v>188.66227689826056</v>
      </c>
      <c r="N792">
        <f t="shared" si="156"/>
        <v>2.515497025310141</v>
      </c>
    </row>
    <row r="793" spans="1:14" hidden="1" x14ac:dyDescent="0.45">
      <c r="A793" t="s">
        <v>34</v>
      </c>
      <c r="B793" t="s">
        <v>18</v>
      </c>
      <c r="C793" t="s">
        <v>145</v>
      </c>
      <c r="D793" t="s">
        <v>14</v>
      </c>
      <c r="E793" t="s">
        <v>39</v>
      </c>
      <c r="F793">
        <v>4</v>
      </c>
      <c r="G793" t="s">
        <v>35</v>
      </c>
      <c r="H793">
        <v>89.395188708062932</v>
      </c>
      <c r="I793">
        <v>75</v>
      </c>
      <c r="J793">
        <f t="shared" si="154"/>
        <v>75</v>
      </c>
      <c r="K793">
        <v>375</v>
      </c>
      <c r="L793">
        <f t="shared" si="155"/>
        <v>3.7500000000000001E-4</v>
      </c>
      <c r="M793">
        <f t="shared" si="159"/>
        <v>335.23195765523599</v>
      </c>
      <c r="N793">
        <f t="shared" si="156"/>
        <v>4.4697594354031462</v>
      </c>
    </row>
    <row r="794" spans="1:14" hidden="1" x14ac:dyDescent="0.45">
      <c r="A794" t="s">
        <v>34</v>
      </c>
      <c r="B794" t="s">
        <v>18</v>
      </c>
      <c r="C794" t="s">
        <v>145</v>
      </c>
      <c r="D794" t="s">
        <v>14</v>
      </c>
      <c r="E794" t="s">
        <v>39</v>
      </c>
      <c r="F794">
        <v>4</v>
      </c>
      <c r="G794" t="s">
        <v>36</v>
      </c>
      <c r="H794">
        <v>2.65564512008139</v>
      </c>
      <c r="I794">
        <v>235</v>
      </c>
      <c r="J794">
        <f t="shared" si="154"/>
        <v>235</v>
      </c>
      <c r="K794">
        <v>375</v>
      </c>
      <c r="L794">
        <f t="shared" si="155"/>
        <v>3.7500000000000001E-4</v>
      </c>
      <c r="M794">
        <f t="shared" si="159"/>
        <v>9.9586692003052129</v>
      </c>
      <c r="N794">
        <f t="shared" si="156"/>
        <v>4.2377315745979631E-2</v>
      </c>
    </row>
    <row r="795" spans="1:14" hidden="1" x14ac:dyDescent="0.45">
      <c r="A795" t="s">
        <v>34</v>
      </c>
      <c r="B795" t="s">
        <v>18</v>
      </c>
      <c r="C795" t="s">
        <v>145</v>
      </c>
      <c r="D795" t="s">
        <v>14</v>
      </c>
      <c r="E795" t="s">
        <v>39</v>
      </c>
      <c r="F795">
        <v>4</v>
      </c>
      <c r="G795" t="s">
        <v>36</v>
      </c>
      <c r="H795">
        <v>2.4086570401197611</v>
      </c>
      <c r="I795">
        <v>235</v>
      </c>
      <c r="J795">
        <f t="shared" si="154"/>
        <v>235</v>
      </c>
      <c r="K795">
        <v>375</v>
      </c>
      <c r="L795">
        <f t="shared" si="155"/>
        <v>3.7500000000000001E-4</v>
      </c>
      <c r="M795">
        <f t="shared" si="159"/>
        <v>9.0324639004491036</v>
      </c>
      <c r="N795">
        <f t="shared" si="156"/>
        <v>3.8436016597655762E-2</v>
      </c>
    </row>
    <row r="796" spans="1:14" hidden="1" x14ac:dyDescent="0.45">
      <c r="A796" t="s">
        <v>34</v>
      </c>
      <c r="B796" t="s">
        <v>18</v>
      </c>
      <c r="C796" t="s">
        <v>145</v>
      </c>
      <c r="D796" t="s">
        <v>14</v>
      </c>
      <c r="E796" t="s">
        <v>39</v>
      </c>
      <c r="F796">
        <v>4</v>
      </c>
      <c r="G796" t="s">
        <v>36</v>
      </c>
      <c r="H796">
        <v>5.991150039912875</v>
      </c>
      <c r="I796">
        <v>235</v>
      </c>
      <c r="J796">
        <f t="shared" si="154"/>
        <v>235</v>
      </c>
      <c r="K796">
        <v>375</v>
      </c>
      <c r="L796">
        <f t="shared" si="155"/>
        <v>3.7500000000000001E-4</v>
      </c>
      <c r="M796">
        <f t="shared" si="159"/>
        <v>22.46681264967328</v>
      </c>
      <c r="N796">
        <f t="shared" si="156"/>
        <v>9.5603458083716078E-2</v>
      </c>
    </row>
    <row r="797" spans="1:14" hidden="1" x14ac:dyDescent="0.45">
      <c r="A797" t="s">
        <v>34</v>
      </c>
      <c r="B797" t="s">
        <v>18</v>
      </c>
      <c r="C797" t="s">
        <v>145</v>
      </c>
      <c r="D797" t="s">
        <v>14</v>
      </c>
      <c r="E797" t="s">
        <v>39</v>
      </c>
      <c r="F797">
        <v>4</v>
      </c>
      <c r="G797" t="s">
        <v>36</v>
      </c>
      <c r="H797">
        <v>4.4447001554641732</v>
      </c>
      <c r="I797">
        <v>235</v>
      </c>
      <c r="J797">
        <f t="shared" si="154"/>
        <v>235</v>
      </c>
      <c r="K797">
        <v>375</v>
      </c>
      <c r="L797">
        <f t="shared" si="155"/>
        <v>3.7500000000000001E-4</v>
      </c>
      <c r="M797">
        <f t="shared" si="159"/>
        <v>16.667625582990649</v>
      </c>
      <c r="N797">
        <f t="shared" si="156"/>
        <v>7.0926066310598501E-2</v>
      </c>
    </row>
    <row r="798" spans="1:14" hidden="1" x14ac:dyDescent="0.45">
      <c r="A798" t="s">
        <v>34</v>
      </c>
      <c r="B798" t="s">
        <v>18</v>
      </c>
      <c r="C798" t="s">
        <v>145</v>
      </c>
      <c r="D798" t="s">
        <v>14</v>
      </c>
      <c r="E798" t="s">
        <v>40</v>
      </c>
      <c r="F798">
        <v>4</v>
      </c>
      <c r="G798" t="s">
        <v>36</v>
      </c>
      <c r="H798">
        <v>100.66110567742798</v>
      </c>
      <c r="I798">
        <v>235</v>
      </c>
      <c r="J798">
        <f t="shared" si="154"/>
        <v>235</v>
      </c>
      <c r="K798">
        <v>1175</v>
      </c>
      <c r="L798">
        <f t="shared" si="155"/>
        <v>1.175E-3</v>
      </c>
      <c r="M798">
        <f t="shared" ref="M798:M805" si="160">H798*1175/100</f>
        <v>1182.7679917097789</v>
      </c>
      <c r="N798">
        <f t="shared" si="156"/>
        <v>5.0330552838713993</v>
      </c>
    </row>
    <row r="799" spans="1:14" hidden="1" x14ac:dyDescent="0.45">
      <c r="A799" t="s">
        <v>34</v>
      </c>
      <c r="B799" t="s">
        <v>18</v>
      </c>
      <c r="C799" t="s">
        <v>145</v>
      </c>
      <c r="D799" t="s">
        <v>14</v>
      </c>
      <c r="E799" t="s">
        <v>40</v>
      </c>
      <c r="F799">
        <v>4</v>
      </c>
      <c r="G799" t="s">
        <v>36</v>
      </c>
      <c r="H799">
        <v>83.816568782993784</v>
      </c>
      <c r="I799">
        <v>235</v>
      </c>
      <c r="J799">
        <f t="shared" si="154"/>
        <v>235</v>
      </c>
      <c r="K799">
        <v>1175</v>
      </c>
      <c r="L799">
        <f t="shared" si="155"/>
        <v>1.175E-3</v>
      </c>
      <c r="M799">
        <f t="shared" si="160"/>
        <v>984.84468320017697</v>
      </c>
      <c r="N799">
        <f t="shared" si="156"/>
        <v>4.1908284391496888</v>
      </c>
    </row>
    <row r="800" spans="1:14" hidden="1" x14ac:dyDescent="0.45">
      <c r="A800" t="s">
        <v>34</v>
      </c>
      <c r="B800" t="s">
        <v>18</v>
      </c>
      <c r="C800" t="s">
        <v>145</v>
      </c>
      <c r="D800" t="s">
        <v>14</v>
      </c>
      <c r="E800" t="s">
        <v>40</v>
      </c>
      <c r="F800">
        <v>4</v>
      </c>
      <c r="G800" t="s">
        <v>36</v>
      </c>
      <c r="H800">
        <v>119.38583422909763</v>
      </c>
      <c r="I800">
        <v>235</v>
      </c>
      <c r="J800">
        <f t="shared" si="154"/>
        <v>235</v>
      </c>
      <c r="K800">
        <v>1175</v>
      </c>
      <c r="L800">
        <f t="shared" si="155"/>
        <v>1.175E-3</v>
      </c>
      <c r="M800">
        <f t="shared" si="160"/>
        <v>1402.7835521918971</v>
      </c>
      <c r="N800">
        <f t="shared" si="156"/>
        <v>5.9692917114548809</v>
      </c>
    </row>
    <row r="801" spans="1:14" hidden="1" x14ac:dyDescent="0.45">
      <c r="A801" t="s">
        <v>34</v>
      </c>
      <c r="B801" t="s">
        <v>18</v>
      </c>
      <c r="C801" t="s">
        <v>145</v>
      </c>
      <c r="D801" t="s">
        <v>14</v>
      </c>
      <c r="E801" t="s">
        <v>40</v>
      </c>
      <c r="F801">
        <v>4</v>
      </c>
      <c r="G801" t="s">
        <v>36</v>
      </c>
      <c r="H801">
        <v>94.316071954571271</v>
      </c>
      <c r="I801">
        <v>235</v>
      </c>
      <c r="J801">
        <f t="shared" si="154"/>
        <v>235</v>
      </c>
      <c r="K801">
        <v>1175</v>
      </c>
      <c r="L801">
        <f t="shared" si="155"/>
        <v>1.175E-3</v>
      </c>
      <c r="M801">
        <f t="shared" si="160"/>
        <v>1108.2138454662124</v>
      </c>
      <c r="N801">
        <f t="shared" si="156"/>
        <v>4.7158035977285637</v>
      </c>
    </row>
    <row r="802" spans="1:14" hidden="1" x14ac:dyDescent="0.45">
      <c r="A802" t="s">
        <v>34</v>
      </c>
      <c r="B802" t="s">
        <v>18</v>
      </c>
      <c r="C802" t="s">
        <v>145</v>
      </c>
      <c r="D802" t="s">
        <v>14</v>
      </c>
      <c r="E802" t="s">
        <v>40</v>
      </c>
      <c r="F802">
        <v>4</v>
      </c>
      <c r="G802" t="s">
        <v>35</v>
      </c>
      <c r="H802">
        <v>0.5346135071511614</v>
      </c>
      <c r="I802">
        <v>75</v>
      </c>
      <c r="J802">
        <f t="shared" si="154"/>
        <v>75</v>
      </c>
      <c r="K802">
        <v>1175</v>
      </c>
      <c r="L802">
        <f t="shared" si="155"/>
        <v>1.175E-3</v>
      </c>
      <c r="M802">
        <f t="shared" si="160"/>
        <v>6.2817087090261463</v>
      </c>
      <c r="N802">
        <f t="shared" si="156"/>
        <v>8.3756116120348612E-2</v>
      </c>
    </row>
    <row r="803" spans="1:14" hidden="1" x14ac:dyDescent="0.45">
      <c r="A803" t="s">
        <v>34</v>
      </c>
      <c r="B803" t="s">
        <v>18</v>
      </c>
      <c r="C803" t="s">
        <v>145</v>
      </c>
      <c r="D803" t="s">
        <v>14</v>
      </c>
      <c r="E803" t="s">
        <v>40</v>
      </c>
      <c r="F803">
        <v>4</v>
      </c>
      <c r="G803" t="s">
        <v>35</v>
      </c>
      <c r="H803">
        <v>0.41792379627265613</v>
      </c>
      <c r="I803">
        <v>75</v>
      </c>
      <c r="J803">
        <f t="shared" si="154"/>
        <v>75</v>
      </c>
      <c r="K803">
        <v>1175</v>
      </c>
      <c r="L803">
        <f t="shared" si="155"/>
        <v>1.175E-3</v>
      </c>
      <c r="M803">
        <f t="shared" si="160"/>
        <v>4.9106046062037096</v>
      </c>
      <c r="N803">
        <f t="shared" si="156"/>
        <v>6.5474728082716135E-2</v>
      </c>
    </row>
    <row r="804" spans="1:14" hidden="1" x14ac:dyDescent="0.45">
      <c r="A804" t="s">
        <v>34</v>
      </c>
      <c r="B804" t="s">
        <v>18</v>
      </c>
      <c r="C804" t="s">
        <v>145</v>
      </c>
      <c r="D804" t="s">
        <v>14</v>
      </c>
      <c r="E804" t="s">
        <v>40</v>
      </c>
      <c r="F804">
        <v>4</v>
      </c>
      <c r="G804" t="s">
        <v>35</v>
      </c>
      <c r="H804">
        <v>0.44535695544823023</v>
      </c>
      <c r="I804">
        <v>75</v>
      </c>
      <c r="J804">
        <f t="shared" si="154"/>
        <v>75</v>
      </c>
      <c r="K804">
        <v>1175</v>
      </c>
      <c r="L804">
        <f t="shared" si="155"/>
        <v>1.175E-3</v>
      </c>
      <c r="M804">
        <f t="shared" si="160"/>
        <v>5.2329442265167048</v>
      </c>
      <c r="N804">
        <f t="shared" si="156"/>
        <v>6.9772589686889402E-2</v>
      </c>
    </row>
    <row r="805" spans="1:14" hidden="1" x14ac:dyDescent="0.45">
      <c r="A805" t="s">
        <v>34</v>
      </c>
      <c r="B805" t="s">
        <v>18</v>
      </c>
      <c r="C805" t="s">
        <v>145</v>
      </c>
      <c r="D805" t="s">
        <v>14</v>
      </c>
      <c r="E805" t="s">
        <v>40</v>
      </c>
      <c r="F805">
        <v>4</v>
      </c>
      <c r="G805" t="s">
        <v>35</v>
      </c>
      <c r="H805">
        <v>0.42252509703726326</v>
      </c>
      <c r="I805">
        <v>75</v>
      </c>
      <c r="J805">
        <f t="shared" si="154"/>
        <v>75</v>
      </c>
      <c r="K805">
        <v>1175</v>
      </c>
      <c r="L805">
        <f t="shared" si="155"/>
        <v>1.175E-3</v>
      </c>
      <c r="M805">
        <f t="shared" si="160"/>
        <v>4.9646698901878432</v>
      </c>
      <c r="N805">
        <f t="shared" si="156"/>
        <v>6.619559853583791E-2</v>
      </c>
    </row>
    <row r="806" spans="1:14" hidden="1" x14ac:dyDescent="0.45">
      <c r="A806" t="s">
        <v>34</v>
      </c>
      <c r="B806" t="s">
        <v>137</v>
      </c>
      <c r="C806" t="s">
        <v>148</v>
      </c>
      <c r="D806" t="s">
        <v>14</v>
      </c>
      <c r="E806" t="s">
        <v>39</v>
      </c>
      <c r="F806">
        <v>4</v>
      </c>
      <c r="G806" t="s">
        <v>35</v>
      </c>
      <c r="H806">
        <v>106.79502139607393</v>
      </c>
      <c r="I806">
        <v>75</v>
      </c>
      <c r="J806">
        <f t="shared" si="154"/>
        <v>75</v>
      </c>
      <c r="K806">
        <v>750</v>
      </c>
      <c r="L806">
        <f t="shared" si="155"/>
        <v>7.5000000000000002E-4</v>
      </c>
      <c r="M806">
        <f t="shared" ref="M806:M813" si="161">H806*750/100</f>
        <v>800.96266047055451</v>
      </c>
      <c r="N806">
        <f t="shared" si="156"/>
        <v>10.679502139607393</v>
      </c>
    </row>
    <row r="807" spans="1:14" hidden="1" x14ac:dyDescent="0.45">
      <c r="A807" t="s">
        <v>34</v>
      </c>
      <c r="B807" t="s">
        <v>137</v>
      </c>
      <c r="C807" t="s">
        <v>148</v>
      </c>
      <c r="D807" t="s">
        <v>14</v>
      </c>
      <c r="E807" t="s">
        <v>39</v>
      </c>
      <c r="F807">
        <v>4</v>
      </c>
      <c r="G807" t="s">
        <v>35</v>
      </c>
      <c r="H807">
        <v>91.281642273215624</v>
      </c>
      <c r="I807">
        <v>75</v>
      </c>
      <c r="J807">
        <f t="shared" si="154"/>
        <v>75</v>
      </c>
      <c r="K807">
        <v>750</v>
      </c>
      <c r="L807">
        <f t="shared" si="155"/>
        <v>7.5000000000000002E-4</v>
      </c>
      <c r="M807">
        <f t="shared" si="161"/>
        <v>684.61231704911711</v>
      </c>
      <c r="N807">
        <f t="shared" si="156"/>
        <v>9.1281642273215606</v>
      </c>
    </row>
    <row r="808" spans="1:14" hidden="1" x14ac:dyDescent="0.45">
      <c r="A808" t="s">
        <v>34</v>
      </c>
      <c r="B808" t="s">
        <v>137</v>
      </c>
      <c r="C808" t="s">
        <v>148</v>
      </c>
      <c r="D808" t="s">
        <v>14</v>
      </c>
      <c r="E808" t="s">
        <v>39</v>
      </c>
      <c r="F808">
        <v>4</v>
      </c>
      <c r="G808" t="s">
        <v>35</v>
      </c>
      <c r="H808">
        <v>98.957958806389414</v>
      </c>
      <c r="I808">
        <v>75</v>
      </c>
      <c r="J808">
        <f t="shared" si="154"/>
        <v>75</v>
      </c>
      <c r="K808">
        <v>750</v>
      </c>
      <c r="L808">
        <f t="shared" si="155"/>
        <v>7.5000000000000002E-4</v>
      </c>
      <c r="M808">
        <f t="shared" si="161"/>
        <v>742.18469104792064</v>
      </c>
      <c r="N808">
        <f t="shared" si="156"/>
        <v>9.895795880638941</v>
      </c>
    </row>
    <row r="809" spans="1:14" hidden="1" x14ac:dyDescent="0.45">
      <c r="A809" t="s">
        <v>34</v>
      </c>
      <c r="B809" t="s">
        <v>137</v>
      </c>
      <c r="C809" t="s">
        <v>148</v>
      </c>
      <c r="D809" t="s">
        <v>14</v>
      </c>
      <c r="E809" t="s">
        <v>39</v>
      </c>
      <c r="F809">
        <v>4</v>
      </c>
      <c r="G809" t="s">
        <v>35</v>
      </c>
      <c r="H809">
        <v>89.238258775364628</v>
      </c>
      <c r="I809">
        <v>75</v>
      </c>
      <c r="J809">
        <f t="shared" si="154"/>
        <v>75</v>
      </c>
      <c r="K809">
        <v>750</v>
      </c>
      <c r="L809">
        <f t="shared" si="155"/>
        <v>7.5000000000000002E-4</v>
      </c>
      <c r="M809">
        <f t="shared" si="161"/>
        <v>669.28694081523474</v>
      </c>
      <c r="N809">
        <f t="shared" si="156"/>
        <v>8.9238258775364638</v>
      </c>
    </row>
    <row r="810" spans="1:14" hidden="1" x14ac:dyDescent="0.45">
      <c r="A810" t="s">
        <v>34</v>
      </c>
      <c r="B810" t="s">
        <v>137</v>
      </c>
      <c r="C810" t="s">
        <v>148</v>
      </c>
      <c r="D810" t="s">
        <v>14</v>
      </c>
      <c r="E810" t="s">
        <v>39</v>
      </c>
      <c r="F810">
        <v>4</v>
      </c>
      <c r="G810" t="s">
        <v>36</v>
      </c>
      <c r="H810">
        <v>3.6933129669543145</v>
      </c>
      <c r="I810">
        <v>235</v>
      </c>
      <c r="J810">
        <f t="shared" si="154"/>
        <v>235</v>
      </c>
      <c r="K810">
        <v>750</v>
      </c>
      <c r="L810">
        <f t="shared" si="155"/>
        <v>7.5000000000000002E-4</v>
      </c>
      <c r="M810">
        <f t="shared" si="161"/>
        <v>27.699847252157362</v>
      </c>
      <c r="N810">
        <f t="shared" si="156"/>
        <v>0.11787169043471218</v>
      </c>
    </row>
    <row r="811" spans="1:14" hidden="1" x14ac:dyDescent="0.45">
      <c r="A811" t="s">
        <v>34</v>
      </c>
      <c r="B811" t="s">
        <v>137</v>
      </c>
      <c r="C811" t="s">
        <v>148</v>
      </c>
      <c r="D811" t="s">
        <v>14</v>
      </c>
      <c r="E811" t="s">
        <v>39</v>
      </c>
      <c r="F811">
        <v>4</v>
      </c>
      <c r="G811" t="s">
        <v>36</v>
      </c>
      <c r="H811">
        <v>3.0466224051195852</v>
      </c>
      <c r="I811">
        <v>235</v>
      </c>
      <c r="J811">
        <f t="shared" si="154"/>
        <v>235</v>
      </c>
      <c r="K811">
        <v>750</v>
      </c>
      <c r="L811">
        <f t="shared" si="155"/>
        <v>7.5000000000000002E-4</v>
      </c>
      <c r="M811">
        <f t="shared" si="161"/>
        <v>22.849668038396889</v>
      </c>
      <c r="N811">
        <f t="shared" si="156"/>
        <v>9.7232629950625052E-2</v>
      </c>
    </row>
    <row r="812" spans="1:14" hidden="1" x14ac:dyDescent="0.45">
      <c r="A812" t="s">
        <v>34</v>
      </c>
      <c r="B812" t="s">
        <v>137</v>
      </c>
      <c r="C812" t="s">
        <v>148</v>
      </c>
      <c r="D812" t="s">
        <v>14</v>
      </c>
      <c r="E812" t="s">
        <v>39</v>
      </c>
      <c r="F812">
        <v>4</v>
      </c>
      <c r="G812" t="s">
        <v>36</v>
      </c>
      <c r="H812">
        <v>2.687621809860028</v>
      </c>
      <c r="I812">
        <v>235</v>
      </c>
      <c r="J812">
        <f t="shared" si="154"/>
        <v>235</v>
      </c>
      <c r="K812">
        <v>750</v>
      </c>
      <c r="L812">
        <f t="shared" si="155"/>
        <v>7.5000000000000002E-4</v>
      </c>
      <c r="M812">
        <f t="shared" si="161"/>
        <v>20.157163573950211</v>
      </c>
      <c r="N812">
        <f t="shared" si="156"/>
        <v>8.5775164144468979E-2</v>
      </c>
    </row>
    <row r="813" spans="1:14" hidden="1" x14ac:dyDescent="0.45">
      <c r="A813" t="s">
        <v>34</v>
      </c>
      <c r="B813" t="s">
        <v>137</v>
      </c>
      <c r="C813" t="s">
        <v>148</v>
      </c>
      <c r="D813" t="s">
        <v>14</v>
      </c>
      <c r="E813" t="s">
        <v>39</v>
      </c>
      <c r="F813">
        <v>4</v>
      </c>
      <c r="G813" t="s">
        <v>36</v>
      </c>
      <c r="H813">
        <v>4.2995615670224812</v>
      </c>
      <c r="I813">
        <v>235</v>
      </c>
      <c r="J813">
        <f t="shared" si="154"/>
        <v>235</v>
      </c>
      <c r="K813">
        <v>750</v>
      </c>
      <c r="L813">
        <f t="shared" si="155"/>
        <v>7.5000000000000002E-4</v>
      </c>
      <c r="M813">
        <f t="shared" si="161"/>
        <v>32.24671175266861</v>
      </c>
      <c r="N813">
        <f t="shared" si="156"/>
        <v>0.13722005001135579</v>
      </c>
    </row>
    <row r="814" spans="1:14" hidden="1" x14ac:dyDescent="0.45">
      <c r="A814" t="s">
        <v>34</v>
      </c>
      <c r="B814" t="s">
        <v>137</v>
      </c>
      <c r="C814" t="s">
        <v>148</v>
      </c>
      <c r="D814" t="s">
        <v>14</v>
      </c>
      <c r="E814" t="s">
        <v>40</v>
      </c>
      <c r="F814">
        <v>4</v>
      </c>
      <c r="G814" t="s">
        <v>36</v>
      </c>
      <c r="H814">
        <v>92.919302292509329</v>
      </c>
      <c r="I814">
        <v>235</v>
      </c>
      <c r="J814">
        <f t="shared" si="154"/>
        <v>235</v>
      </c>
      <c r="K814">
        <v>2350</v>
      </c>
      <c r="L814">
        <f t="shared" si="155"/>
        <v>2.3500000000000001E-3</v>
      </c>
      <c r="M814">
        <f t="shared" ref="M814:M821" si="162">H814*2350/100</f>
        <v>2183.603603873969</v>
      </c>
      <c r="N814">
        <f t="shared" si="156"/>
        <v>9.2919302292509318</v>
      </c>
    </row>
    <row r="815" spans="1:14" hidden="1" x14ac:dyDescent="0.45">
      <c r="A815" t="s">
        <v>34</v>
      </c>
      <c r="B815" t="s">
        <v>137</v>
      </c>
      <c r="C815" t="s">
        <v>148</v>
      </c>
      <c r="D815" t="s">
        <v>14</v>
      </c>
      <c r="E815" t="s">
        <v>40</v>
      </c>
      <c r="F815">
        <v>4</v>
      </c>
      <c r="G815" t="s">
        <v>36</v>
      </c>
      <c r="H815">
        <v>105.32766852737809</v>
      </c>
      <c r="I815">
        <v>235</v>
      </c>
      <c r="J815">
        <f t="shared" si="154"/>
        <v>235</v>
      </c>
      <c r="K815">
        <v>2350</v>
      </c>
      <c r="L815">
        <f t="shared" si="155"/>
        <v>2.3500000000000001E-3</v>
      </c>
      <c r="M815">
        <f t="shared" si="162"/>
        <v>2475.2002103933851</v>
      </c>
      <c r="N815">
        <f t="shared" si="156"/>
        <v>10.532766852737808</v>
      </c>
    </row>
    <row r="816" spans="1:14" hidden="1" x14ac:dyDescent="0.45">
      <c r="A816" t="s">
        <v>34</v>
      </c>
      <c r="B816" t="s">
        <v>137</v>
      </c>
      <c r="C816" t="s">
        <v>148</v>
      </c>
      <c r="D816" t="s">
        <v>14</v>
      </c>
      <c r="E816" t="s">
        <v>40</v>
      </c>
      <c r="F816">
        <v>4</v>
      </c>
      <c r="G816" t="s">
        <v>36</v>
      </c>
      <c r="H816">
        <v>92.699663562911169</v>
      </c>
      <c r="I816">
        <v>235</v>
      </c>
      <c r="J816">
        <f t="shared" si="154"/>
        <v>235</v>
      </c>
      <c r="K816">
        <v>2350</v>
      </c>
      <c r="L816">
        <f t="shared" si="155"/>
        <v>2.3500000000000001E-3</v>
      </c>
      <c r="M816">
        <f t="shared" si="162"/>
        <v>2178.4420937284126</v>
      </c>
      <c r="N816">
        <f t="shared" si="156"/>
        <v>9.2699663562911176</v>
      </c>
    </row>
    <row r="817" spans="1:14" hidden="1" x14ac:dyDescent="0.45">
      <c r="A817" t="s">
        <v>34</v>
      </c>
      <c r="B817" t="s">
        <v>137</v>
      </c>
      <c r="C817" t="s">
        <v>148</v>
      </c>
      <c r="D817" t="s">
        <v>14</v>
      </c>
      <c r="E817" t="s">
        <v>40</v>
      </c>
      <c r="F817">
        <v>4</v>
      </c>
      <c r="G817" t="s">
        <v>36</v>
      </c>
      <c r="H817">
        <v>104.16201005638808</v>
      </c>
      <c r="I817">
        <v>235</v>
      </c>
      <c r="J817">
        <f t="shared" si="154"/>
        <v>235</v>
      </c>
      <c r="K817">
        <v>2350</v>
      </c>
      <c r="L817">
        <f t="shared" si="155"/>
        <v>2.3500000000000001E-3</v>
      </c>
      <c r="M817">
        <f t="shared" si="162"/>
        <v>2447.8072363251199</v>
      </c>
      <c r="N817">
        <f t="shared" si="156"/>
        <v>10.416201005638808</v>
      </c>
    </row>
    <row r="818" spans="1:14" hidden="1" x14ac:dyDescent="0.45">
      <c r="A818" t="s">
        <v>34</v>
      </c>
      <c r="B818" t="s">
        <v>137</v>
      </c>
      <c r="C818" t="s">
        <v>148</v>
      </c>
      <c r="D818" t="s">
        <v>14</v>
      </c>
      <c r="E818" t="s">
        <v>40</v>
      </c>
      <c r="F818">
        <v>4</v>
      </c>
      <c r="G818" t="s">
        <v>35</v>
      </c>
      <c r="H818">
        <v>1.3015781299927296</v>
      </c>
      <c r="I818">
        <v>75</v>
      </c>
      <c r="J818">
        <f t="shared" si="154"/>
        <v>75</v>
      </c>
      <c r="K818">
        <v>2350</v>
      </c>
      <c r="L818">
        <f t="shared" si="155"/>
        <v>2.3500000000000001E-3</v>
      </c>
      <c r="M818">
        <f t="shared" si="162"/>
        <v>30.587086054829147</v>
      </c>
      <c r="N818">
        <f t="shared" si="156"/>
        <v>0.40782781406438862</v>
      </c>
    </row>
    <row r="819" spans="1:14" hidden="1" x14ac:dyDescent="0.45">
      <c r="A819" t="s">
        <v>34</v>
      </c>
      <c r="B819" t="s">
        <v>137</v>
      </c>
      <c r="C819" t="s">
        <v>148</v>
      </c>
      <c r="D819" t="s">
        <v>14</v>
      </c>
      <c r="E819" t="s">
        <v>40</v>
      </c>
      <c r="F819">
        <v>4</v>
      </c>
      <c r="G819" t="s">
        <v>35</v>
      </c>
      <c r="H819">
        <v>1.3382754132414272</v>
      </c>
      <c r="I819">
        <v>75</v>
      </c>
      <c r="J819">
        <f t="shared" si="154"/>
        <v>75</v>
      </c>
      <c r="K819">
        <v>2350</v>
      </c>
      <c r="L819">
        <f t="shared" si="155"/>
        <v>2.3500000000000001E-3</v>
      </c>
      <c r="M819">
        <f t="shared" si="162"/>
        <v>31.449472211173539</v>
      </c>
      <c r="N819">
        <f t="shared" si="156"/>
        <v>0.41932629614898054</v>
      </c>
    </row>
    <row r="820" spans="1:14" hidden="1" x14ac:dyDescent="0.45">
      <c r="A820" t="s">
        <v>34</v>
      </c>
      <c r="B820" t="s">
        <v>137</v>
      </c>
      <c r="C820" t="s">
        <v>148</v>
      </c>
      <c r="D820" t="s">
        <v>14</v>
      </c>
      <c r="E820" t="s">
        <v>40</v>
      </c>
      <c r="F820">
        <v>4</v>
      </c>
      <c r="G820" t="s">
        <v>35</v>
      </c>
      <c r="H820">
        <v>1.005709567526933</v>
      </c>
      <c r="I820">
        <v>75</v>
      </c>
      <c r="J820">
        <f t="shared" si="154"/>
        <v>75</v>
      </c>
      <c r="K820">
        <v>2350</v>
      </c>
      <c r="L820">
        <f t="shared" si="155"/>
        <v>2.3500000000000001E-3</v>
      </c>
      <c r="M820">
        <f t="shared" si="162"/>
        <v>23.634174836882927</v>
      </c>
      <c r="N820">
        <f t="shared" si="156"/>
        <v>0.31512233115843902</v>
      </c>
    </row>
    <row r="821" spans="1:14" hidden="1" x14ac:dyDescent="0.45">
      <c r="A821" t="s">
        <v>34</v>
      </c>
      <c r="B821" t="s">
        <v>137</v>
      </c>
      <c r="C821" t="s">
        <v>148</v>
      </c>
      <c r="D821" t="s">
        <v>14</v>
      </c>
      <c r="E821" t="s">
        <v>40</v>
      </c>
      <c r="F821">
        <v>4</v>
      </c>
      <c r="G821" t="s">
        <v>35</v>
      </c>
      <c r="H821">
        <v>1.2457924500522541</v>
      </c>
      <c r="I821">
        <v>75</v>
      </c>
      <c r="J821">
        <f t="shared" si="154"/>
        <v>75</v>
      </c>
      <c r="K821">
        <v>2350</v>
      </c>
      <c r="L821">
        <f t="shared" si="155"/>
        <v>2.3500000000000001E-3</v>
      </c>
      <c r="M821">
        <f t="shared" si="162"/>
        <v>29.276122576227973</v>
      </c>
      <c r="N821">
        <f t="shared" si="156"/>
        <v>0.39034830101637297</v>
      </c>
    </row>
  </sheetData>
  <autoFilter ref="A1:N821" xr:uid="{F8542860-E1C0-40CA-B8B5-40993CB3AE80}">
    <filterColumn colId="4">
      <filters>
        <filter val="Added to bottom (B-&gt;A)"/>
      </filters>
    </filterColumn>
    <filterColumn colId="5">
      <filters>
        <filter val="24"/>
      </filters>
    </filterColumn>
    <filterColumn colId="6">
      <filters>
        <filter val="Bottom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5509-6886-4E89-B77A-F42870C556C5}">
  <dimension ref="A1:M83"/>
  <sheetViews>
    <sheetView workbookViewId="0">
      <selection activeCell="K83" activeCellId="2" sqref="B2:D83 H2:H83 J2:K83"/>
    </sheetView>
  </sheetViews>
  <sheetFormatPr defaultRowHeight="15" x14ac:dyDescent="0.45"/>
  <cols>
    <col min="2" max="3" width="16.5703125" customWidth="1"/>
    <col min="6" max="6" width="36.140625" bestFit="1" customWidth="1"/>
    <col min="7" max="7" width="35.7109375" bestFit="1" customWidth="1"/>
    <col min="10" max="10" width="10.5703125" style="13" bestFit="1" customWidth="1"/>
  </cols>
  <sheetData>
    <row r="1" spans="1:13" x14ac:dyDescent="0.45">
      <c r="A1" t="s">
        <v>0</v>
      </c>
      <c r="B1" t="s">
        <v>6</v>
      </c>
      <c r="C1" t="s">
        <v>132</v>
      </c>
      <c r="D1" t="s">
        <v>1</v>
      </c>
      <c r="E1" t="s">
        <v>2</v>
      </c>
      <c r="F1" t="s">
        <v>49</v>
      </c>
      <c r="G1" t="s">
        <v>50</v>
      </c>
      <c r="H1" t="s">
        <v>51</v>
      </c>
      <c r="I1" t="s">
        <v>52</v>
      </c>
      <c r="J1" s="13" t="s">
        <v>53</v>
      </c>
      <c r="K1" t="s">
        <v>131</v>
      </c>
      <c r="L1" t="s">
        <v>54</v>
      </c>
      <c r="M1">
        <v>711493.44000000006</v>
      </c>
    </row>
    <row r="2" spans="1:13" x14ac:dyDescent="0.45">
      <c r="A2" t="s">
        <v>34</v>
      </c>
      <c r="B2" t="s">
        <v>23</v>
      </c>
      <c r="C2" t="s">
        <v>183</v>
      </c>
      <c r="D2" t="s">
        <v>14</v>
      </c>
      <c r="E2" t="s">
        <v>10</v>
      </c>
      <c r="F2">
        <v>1.450790056365888</v>
      </c>
      <c r="G2">
        <v>4.2592954989998217</v>
      </c>
      <c r="H2">
        <f>G2/F2</f>
        <v>2.9358455279663365</v>
      </c>
      <c r="I2">
        <v>5.0000000000000001E-3</v>
      </c>
      <c r="J2" s="13">
        <f>I2*($M$1*($M$2*H2)/($M$2*H2+($M$1-$M$2)))/70</f>
        <v>9.0286309372152154</v>
      </c>
      <c r="K2" s="12"/>
      <c r="L2" t="s">
        <v>55</v>
      </c>
      <c r="M2">
        <v>48767.039999999994</v>
      </c>
    </row>
    <row r="3" spans="1:13" x14ac:dyDescent="0.45">
      <c r="A3" t="s">
        <v>34</v>
      </c>
      <c r="B3" t="s">
        <v>23</v>
      </c>
      <c r="C3" t="s">
        <v>183</v>
      </c>
      <c r="D3" t="s">
        <v>14</v>
      </c>
      <c r="E3" t="s">
        <v>10</v>
      </c>
      <c r="F3">
        <v>1.4741327455710316</v>
      </c>
      <c r="G3">
        <v>4.2549040874286819</v>
      </c>
      <c r="H3">
        <f t="shared" ref="H3:H66" si="0">G3/F3</f>
        <v>2.8863778382322476</v>
      </c>
      <c r="I3">
        <v>5.0000000000000001E-3</v>
      </c>
      <c r="J3" s="13">
        <f t="shared" ref="J3:J66" si="1">I3*($M$1*($M$2*H3)/($M$2*H3+($M$1-$M$2)))/70</f>
        <v>8.9031533922234622</v>
      </c>
      <c r="K3" s="12"/>
    </row>
    <row r="4" spans="1:13" x14ac:dyDescent="0.45">
      <c r="A4" t="s">
        <v>34</v>
      </c>
      <c r="B4" t="s">
        <v>23</v>
      </c>
      <c r="C4" t="s">
        <v>183</v>
      </c>
      <c r="D4" t="s">
        <v>14</v>
      </c>
      <c r="E4" t="s">
        <v>10</v>
      </c>
      <c r="F4">
        <v>1.2160882483615298</v>
      </c>
      <c r="G4">
        <v>5.1709348478690282</v>
      </c>
      <c r="H4">
        <f t="shared" si="0"/>
        <v>4.2521049396176434</v>
      </c>
      <c r="I4">
        <v>5.0000000000000001E-3</v>
      </c>
      <c r="J4" s="13">
        <f t="shared" si="1"/>
        <v>12.111824541675153</v>
      </c>
      <c r="K4" s="12"/>
    </row>
    <row r="5" spans="1:13" x14ac:dyDescent="0.45">
      <c r="A5" t="s">
        <v>34</v>
      </c>
      <c r="B5" t="s">
        <v>23</v>
      </c>
      <c r="C5" t="s">
        <v>183</v>
      </c>
      <c r="D5" t="s">
        <v>14</v>
      </c>
      <c r="E5" t="s">
        <v>10</v>
      </c>
      <c r="F5">
        <v>1.5546580991388115</v>
      </c>
      <c r="G5">
        <v>4.2570951670283952</v>
      </c>
      <c r="H5">
        <f t="shared" si="0"/>
        <v>2.7382838512124139</v>
      </c>
      <c r="I5">
        <v>5.0000000000000001E-3</v>
      </c>
      <c r="J5" s="13">
        <f t="shared" si="1"/>
        <v>8.5229595549655048</v>
      </c>
      <c r="K5" s="12"/>
    </row>
    <row r="6" spans="1:13" x14ac:dyDescent="0.45">
      <c r="A6" t="s">
        <v>34</v>
      </c>
      <c r="B6" t="s">
        <v>24</v>
      </c>
      <c r="C6" t="s">
        <v>183</v>
      </c>
      <c r="D6" t="s">
        <v>14</v>
      </c>
      <c r="E6" t="s">
        <v>10</v>
      </c>
      <c r="F6">
        <v>33.481284558226953</v>
      </c>
      <c r="G6">
        <v>3.4856051155664454</v>
      </c>
      <c r="H6">
        <f t="shared" si="0"/>
        <v>0.10410607482830193</v>
      </c>
      <c r="I6">
        <v>1.43E-2</v>
      </c>
      <c r="J6" s="13">
        <f t="shared" si="1"/>
        <v>1.1050012669808906</v>
      </c>
      <c r="K6">
        <v>17.034146341463416</v>
      </c>
    </row>
    <row r="7" spans="1:13" x14ac:dyDescent="0.45">
      <c r="A7" t="s">
        <v>34</v>
      </c>
      <c r="B7" t="s">
        <v>24</v>
      </c>
      <c r="C7" t="s">
        <v>183</v>
      </c>
      <c r="D7" t="s">
        <v>14</v>
      </c>
      <c r="E7" t="s">
        <v>10</v>
      </c>
      <c r="F7">
        <v>37.69018356994647</v>
      </c>
      <c r="G7">
        <v>3.300814023267483</v>
      </c>
      <c r="H7">
        <f t="shared" si="0"/>
        <v>8.7577552312573442E-2</v>
      </c>
      <c r="I7">
        <v>1.43E-2</v>
      </c>
      <c r="J7" s="13">
        <f t="shared" si="1"/>
        <v>0.93068780271852325</v>
      </c>
      <c r="K7">
        <v>17.034146341463416</v>
      </c>
    </row>
    <row r="8" spans="1:13" x14ac:dyDescent="0.45">
      <c r="A8" t="s">
        <v>34</v>
      </c>
      <c r="B8" t="s">
        <v>24</v>
      </c>
      <c r="C8" t="s">
        <v>183</v>
      </c>
      <c r="D8" t="s">
        <v>14</v>
      </c>
      <c r="E8" t="s">
        <v>10</v>
      </c>
      <c r="F8">
        <v>12.63069088164411</v>
      </c>
      <c r="G8">
        <v>3.8074955797143755</v>
      </c>
      <c r="H8">
        <f t="shared" si="0"/>
        <v>0.30144792675179155</v>
      </c>
      <c r="I8">
        <v>1.43E-2</v>
      </c>
      <c r="J8" s="13">
        <f t="shared" si="1"/>
        <v>3.1541693989171424</v>
      </c>
      <c r="K8">
        <v>17.034146341463416</v>
      </c>
    </row>
    <row r="9" spans="1:13" x14ac:dyDescent="0.45">
      <c r="A9" t="s">
        <v>34</v>
      </c>
      <c r="B9" t="s">
        <v>24</v>
      </c>
      <c r="C9" t="s">
        <v>183</v>
      </c>
      <c r="D9" t="s">
        <v>14</v>
      </c>
      <c r="E9" t="s">
        <v>10</v>
      </c>
      <c r="F9">
        <v>14.713473168935145</v>
      </c>
      <c r="G9">
        <v>3.5835760570369999</v>
      </c>
      <c r="H9">
        <f t="shared" si="0"/>
        <v>0.24355745349120403</v>
      </c>
      <c r="I9">
        <v>1.43E-2</v>
      </c>
      <c r="J9" s="13">
        <f t="shared" si="1"/>
        <v>2.5591033297738757</v>
      </c>
      <c r="K9">
        <v>17.034146341463416</v>
      </c>
    </row>
    <row r="10" spans="1:13" x14ac:dyDescent="0.45">
      <c r="A10" t="s">
        <v>34</v>
      </c>
      <c r="B10" t="s">
        <v>25</v>
      </c>
      <c r="C10" t="s">
        <v>183</v>
      </c>
      <c r="D10" t="s">
        <v>14</v>
      </c>
      <c r="E10" t="s">
        <v>10</v>
      </c>
      <c r="F10">
        <v>8081.5644017578607</v>
      </c>
      <c r="G10">
        <v>5.7492959366202225E-2</v>
      </c>
      <c r="H10">
        <f t="shared" si="0"/>
        <v>7.1140878805218268E-6</v>
      </c>
      <c r="I10">
        <v>3.9600000000000003E-2</v>
      </c>
      <c r="J10" s="13">
        <f t="shared" si="1"/>
        <v>2.1070709977557206E-4</v>
      </c>
    </row>
    <row r="11" spans="1:13" x14ac:dyDescent="0.45">
      <c r="A11" t="s">
        <v>34</v>
      </c>
      <c r="B11" t="s">
        <v>25</v>
      </c>
      <c r="C11" t="s">
        <v>183</v>
      </c>
      <c r="D11" t="s">
        <v>14</v>
      </c>
      <c r="E11" t="s">
        <v>10</v>
      </c>
      <c r="F11">
        <v>10213.0557201592</v>
      </c>
      <c r="G11">
        <v>6.7546877083532242E-2</v>
      </c>
      <c r="H11">
        <f t="shared" si="0"/>
        <v>6.6137773977090692E-6</v>
      </c>
      <c r="I11">
        <v>3.9600000000000003E-2</v>
      </c>
      <c r="J11" s="13">
        <f t="shared" si="1"/>
        <v>1.9588876729413623E-4</v>
      </c>
      <c r="K11" s="12"/>
    </row>
    <row r="12" spans="1:13" x14ac:dyDescent="0.45">
      <c r="A12" t="s">
        <v>34</v>
      </c>
      <c r="B12" t="s">
        <v>25</v>
      </c>
      <c r="C12" t="s">
        <v>183</v>
      </c>
      <c r="D12" t="s">
        <v>14</v>
      </c>
      <c r="E12" t="s">
        <v>10</v>
      </c>
      <c r="F12">
        <v>13510.820657213626</v>
      </c>
      <c r="G12">
        <v>7.9241319188401854E-2</v>
      </c>
      <c r="H12">
        <f t="shared" si="0"/>
        <v>5.8650263517556018E-6</v>
      </c>
      <c r="I12">
        <v>3.9600000000000003E-2</v>
      </c>
      <c r="J12" s="13">
        <f t="shared" si="1"/>
        <v>1.7371205234269693E-4</v>
      </c>
      <c r="K12" s="12"/>
    </row>
    <row r="13" spans="1:13" x14ac:dyDescent="0.45">
      <c r="A13" t="s">
        <v>34</v>
      </c>
      <c r="B13" t="s">
        <v>25</v>
      </c>
      <c r="C13" t="s">
        <v>183</v>
      </c>
      <c r="D13" t="s">
        <v>14</v>
      </c>
      <c r="E13" t="s">
        <v>10</v>
      </c>
      <c r="F13">
        <v>14937.972966853788</v>
      </c>
      <c r="G13">
        <v>7.3544002554775098E-2</v>
      </c>
      <c r="H13">
        <f t="shared" si="0"/>
        <v>4.9232919833208681E-6</v>
      </c>
      <c r="I13">
        <v>3.9600000000000003E-2</v>
      </c>
      <c r="J13" s="13">
        <f t="shared" si="1"/>
        <v>1.4581950066005364E-4</v>
      </c>
    </row>
    <row r="14" spans="1:13" x14ac:dyDescent="0.45">
      <c r="A14" t="s">
        <v>34</v>
      </c>
      <c r="B14" t="s">
        <v>33</v>
      </c>
      <c r="C14" t="s">
        <v>183</v>
      </c>
      <c r="D14" t="s">
        <v>14</v>
      </c>
      <c r="E14" t="s">
        <v>10</v>
      </c>
      <c r="F14">
        <v>7118.0718879738415</v>
      </c>
      <c r="G14">
        <v>0.11068407354783195</v>
      </c>
      <c r="H14">
        <f t="shared" si="0"/>
        <v>1.5549726848760185E-5</v>
      </c>
      <c r="I14">
        <v>2.7000000000000001E-3</v>
      </c>
      <c r="J14" s="13">
        <f t="shared" si="1"/>
        <v>3.1401545022184956E-5</v>
      </c>
      <c r="K14">
        <v>2.6551835999999999E-2</v>
      </c>
    </row>
    <row r="15" spans="1:13" x14ac:dyDescent="0.45">
      <c r="A15" t="s">
        <v>34</v>
      </c>
      <c r="B15" t="s">
        <v>33</v>
      </c>
      <c r="C15" t="s">
        <v>183</v>
      </c>
      <c r="D15" t="s">
        <v>14</v>
      </c>
      <c r="E15" t="s">
        <v>10</v>
      </c>
      <c r="F15">
        <v>9783.0511456570694</v>
      </c>
      <c r="G15">
        <v>0.13084965904643256</v>
      </c>
      <c r="H15">
        <f t="shared" si="0"/>
        <v>1.3375137991026435E-5</v>
      </c>
      <c r="I15">
        <v>2.7000000000000001E-3</v>
      </c>
      <c r="J15" s="13">
        <f t="shared" si="1"/>
        <v>2.7010124942754409E-5</v>
      </c>
      <c r="K15">
        <v>2.6551835999999999E-2</v>
      </c>
    </row>
    <row r="16" spans="1:13" x14ac:dyDescent="0.45">
      <c r="A16" t="s">
        <v>34</v>
      </c>
      <c r="B16" t="s">
        <v>33</v>
      </c>
      <c r="C16" t="s">
        <v>183</v>
      </c>
      <c r="D16" t="s">
        <v>14</v>
      </c>
      <c r="E16" t="s">
        <v>10</v>
      </c>
      <c r="F16">
        <v>10116.713124062668</v>
      </c>
      <c r="G16">
        <v>0.22998983195119319</v>
      </c>
      <c r="H16">
        <f t="shared" si="0"/>
        <v>2.2733651644639491E-5</v>
      </c>
      <c r="I16">
        <v>2.7000000000000001E-3</v>
      </c>
      <c r="J16" s="13">
        <f t="shared" si="1"/>
        <v>4.5908935584904005E-5</v>
      </c>
      <c r="K16">
        <v>2.6551835999999999E-2</v>
      </c>
    </row>
    <row r="17" spans="1:11" x14ac:dyDescent="0.45">
      <c r="A17" t="s">
        <v>34</v>
      </c>
      <c r="B17" t="s">
        <v>33</v>
      </c>
      <c r="C17" t="s">
        <v>183</v>
      </c>
      <c r="D17" t="s">
        <v>14</v>
      </c>
      <c r="E17" t="s">
        <v>10</v>
      </c>
      <c r="F17">
        <v>10018.348775821531</v>
      </c>
      <c r="G17">
        <v>0.17715009154047764</v>
      </c>
      <c r="H17">
        <f t="shared" si="0"/>
        <v>1.7682563814110262E-5</v>
      </c>
      <c r="I17">
        <v>2.7000000000000001E-3</v>
      </c>
      <c r="J17" s="13">
        <f t="shared" si="1"/>
        <v>3.5708648902415468E-5</v>
      </c>
      <c r="K17">
        <v>2.6551835999999999E-2</v>
      </c>
    </row>
    <row r="18" spans="1:11" x14ac:dyDescent="0.45">
      <c r="A18" t="s">
        <v>34</v>
      </c>
      <c r="B18" t="s">
        <v>29</v>
      </c>
      <c r="C18" t="s">
        <v>183</v>
      </c>
      <c r="D18" t="s">
        <v>14</v>
      </c>
      <c r="E18" t="s">
        <v>10</v>
      </c>
      <c r="F18">
        <v>9.5699190330752479</v>
      </c>
      <c r="G18">
        <v>4.344958114661833</v>
      </c>
      <c r="H18">
        <f t="shared" si="0"/>
        <v>0.4540224530265019</v>
      </c>
      <c r="I18">
        <v>4.3999999999999997E-2</v>
      </c>
      <c r="J18" s="13">
        <f t="shared" si="1"/>
        <v>14.458477369404926</v>
      </c>
      <c r="K18">
        <v>156.11707317073171</v>
      </c>
    </row>
    <row r="19" spans="1:11" x14ac:dyDescent="0.45">
      <c r="A19" t="s">
        <v>34</v>
      </c>
      <c r="B19" t="s">
        <v>29</v>
      </c>
      <c r="C19" t="s">
        <v>183</v>
      </c>
      <c r="D19" t="s">
        <v>14</v>
      </c>
      <c r="E19" t="s">
        <v>10</v>
      </c>
      <c r="F19">
        <v>4.9145053646640005</v>
      </c>
      <c r="G19">
        <v>4.0638731965290695</v>
      </c>
      <c r="H19">
        <f t="shared" si="0"/>
        <v>0.82691398116052561</v>
      </c>
      <c r="I19">
        <v>4.3999999999999997E-2</v>
      </c>
      <c r="J19" s="13">
        <f t="shared" si="1"/>
        <v>25.652191989842621</v>
      </c>
      <c r="K19">
        <v>156.11707317073171</v>
      </c>
    </row>
    <row r="20" spans="1:11" x14ac:dyDescent="0.45">
      <c r="A20" t="s">
        <v>34</v>
      </c>
      <c r="B20" t="s">
        <v>29</v>
      </c>
      <c r="C20" t="s">
        <v>183</v>
      </c>
      <c r="D20" t="s">
        <v>14</v>
      </c>
      <c r="E20" t="s">
        <v>10</v>
      </c>
      <c r="F20">
        <v>5.8799790418483493</v>
      </c>
      <c r="G20">
        <v>3.4653296961056435</v>
      </c>
      <c r="H20">
        <f t="shared" si="0"/>
        <v>0.58934388565717233</v>
      </c>
      <c r="I20">
        <v>4.3999999999999997E-2</v>
      </c>
      <c r="J20" s="13">
        <f t="shared" si="1"/>
        <v>18.588711352342525</v>
      </c>
      <c r="K20">
        <v>156.11707317073171</v>
      </c>
    </row>
    <row r="21" spans="1:11" x14ac:dyDescent="0.45">
      <c r="A21" t="s">
        <v>34</v>
      </c>
      <c r="B21" t="s">
        <v>29</v>
      </c>
      <c r="C21" t="s">
        <v>183</v>
      </c>
      <c r="D21" t="s">
        <v>14</v>
      </c>
      <c r="E21" t="s">
        <v>10</v>
      </c>
      <c r="F21">
        <v>3.4981322629038667</v>
      </c>
      <c r="G21">
        <v>3.6212331430307372</v>
      </c>
      <c r="H21">
        <f t="shared" si="0"/>
        <v>1.0351904590436161</v>
      </c>
      <c r="I21">
        <v>4.3999999999999997E-2</v>
      </c>
      <c r="J21" s="13">
        <f t="shared" si="1"/>
        <v>31.655926485238219</v>
      </c>
      <c r="K21">
        <v>156.11707317073171</v>
      </c>
    </row>
    <row r="22" spans="1:11" x14ac:dyDescent="0.45">
      <c r="A22" t="s">
        <v>34</v>
      </c>
      <c r="B22" t="s">
        <v>31</v>
      </c>
      <c r="C22" t="s">
        <v>183</v>
      </c>
      <c r="D22" t="s">
        <v>14</v>
      </c>
      <c r="E22" t="s">
        <v>10</v>
      </c>
      <c r="F22">
        <v>7267.8641229808218</v>
      </c>
      <c r="G22">
        <v>1.472910571423597E-2</v>
      </c>
      <c r="H22">
        <f t="shared" si="0"/>
        <v>2.0266071936682018E-6</v>
      </c>
      <c r="I22">
        <v>1.1599999999999999E-2</v>
      </c>
      <c r="J22" s="13">
        <f t="shared" si="1"/>
        <v>1.758298029740104E-5</v>
      </c>
      <c r="K22">
        <v>1.4999999999999999E-2</v>
      </c>
    </row>
    <row r="23" spans="1:11" x14ac:dyDescent="0.45">
      <c r="A23" t="s">
        <v>34</v>
      </c>
      <c r="B23" t="s">
        <v>31</v>
      </c>
      <c r="C23" t="s">
        <v>183</v>
      </c>
      <c r="D23" t="s">
        <v>14</v>
      </c>
      <c r="E23" t="s">
        <v>10</v>
      </c>
      <c r="F23">
        <v>8709.3020250505288</v>
      </c>
      <c r="G23">
        <v>4.5965502039800862E-2</v>
      </c>
      <c r="H23">
        <f t="shared" si="0"/>
        <v>5.2777480798794759E-6</v>
      </c>
      <c r="I23">
        <v>1.1599999999999999E-2</v>
      </c>
      <c r="J23" s="13">
        <f t="shared" si="1"/>
        <v>4.5790086303989698E-5</v>
      </c>
      <c r="K23">
        <v>1.4999999999999999E-2</v>
      </c>
    </row>
    <row r="24" spans="1:11" x14ac:dyDescent="0.45">
      <c r="A24" t="s">
        <v>34</v>
      </c>
      <c r="B24" t="s">
        <v>31</v>
      </c>
      <c r="C24" t="s">
        <v>183</v>
      </c>
      <c r="D24" t="s">
        <v>14</v>
      </c>
      <c r="E24" t="s">
        <v>10</v>
      </c>
      <c r="F24">
        <v>31028.076332610392</v>
      </c>
      <c r="G24">
        <v>1.0345622011715683E-2</v>
      </c>
      <c r="H24">
        <f t="shared" si="0"/>
        <v>3.3342776074205001E-7</v>
      </c>
      <c r="I24">
        <v>1.1599999999999999E-2</v>
      </c>
      <c r="J24" s="13">
        <f t="shared" si="1"/>
        <v>2.8928420349532817E-6</v>
      </c>
      <c r="K24">
        <v>1.4999999999999999E-2</v>
      </c>
    </row>
    <row r="25" spans="1:11" x14ac:dyDescent="0.45">
      <c r="A25" t="s">
        <v>34</v>
      </c>
      <c r="B25" t="s">
        <v>31</v>
      </c>
      <c r="C25" t="s">
        <v>183</v>
      </c>
      <c r="D25" t="s">
        <v>14</v>
      </c>
      <c r="E25" t="s">
        <v>10</v>
      </c>
      <c r="F25">
        <v>10827.4147203667</v>
      </c>
      <c r="G25">
        <v>1.376480699107681E-2</v>
      </c>
      <c r="H25">
        <f t="shared" si="0"/>
        <v>1.2712921178852404E-6</v>
      </c>
      <c r="I25">
        <v>1.1599999999999999E-2</v>
      </c>
      <c r="J25" s="13">
        <f t="shared" si="1"/>
        <v>1.1029816519573394E-5</v>
      </c>
      <c r="K25">
        <v>1.4999999999999999E-2</v>
      </c>
    </row>
    <row r="26" spans="1:11" x14ac:dyDescent="0.45">
      <c r="A26" t="s">
        <v>34</v>
      </c>
      <c r="B26" t="s">
        <v>17</v>
      </c>
      <c r="C26" t="s">
        <v>183</v>
      </c>
      <c r="D26" t="s">
        <v>14</v>
      </c>
      <c r="E26" t="s">
        <v>10</v>
      </c>
      <c r="F26">
        <v>190.48402997593251</v>
      </c>
      <c r="G26">
        <v>2.6009902077284037</v>
      </c>
      <c r="H26">
        <f t="shared" si="0"/>
        <v>1.3654636601593511E-2</v>
      </c>
      <c r="I26">
        <v>4.0000000000000002E-4</v>
      </c>
      <c r="J26" s="13">
        <f t="shared" si="1"/>
        <v>4.0810223226476448E-3</v>
      </c>
      <c r="K26">
        <v>0.40390243902439021</v>
      </c>
    </row>
    <row r="27" spans="1:11" x14ac:dyDescent="0.45">
      <c r="A27" t="s">
        <v>34</v>
      </c>
      <c r="B27" t="s">
        <v>17</v>
      </c>
      <c r="C27" t="s">
        <v>183</v>
      </c>
      <c r="D27" t="s">
        <v>14</v>
      </c>
      <c r="E27" t="s">
        <v>10</v>
      </c>
      <c r="F27">
        <v>192.67860702088601</v>
      </c>
      <c r="G27">
        <v>3.6459965038564497</v>
      </c>
      <c r="H27">
        <f t="shared" si="0"/>
        <v>1.89226845690307E-2</v>
      </c>
      <c r="I27">
        <v>4.0000000000000002E-4</v>
      </c>
      <c r="J27" s="13">
        <f t="shared" si="1"/>
        <v>5.6533180649900256E-3</v>
      </c>
      <c r="K27">
        <v>0.40390243902439021</v>
      </c>
    </row>
    <row r="28" spans="1:11" x14ac:dyDescent="0.45">
      <c r="A28" t="s">
        <v>34</v>
      </c>
      <c r="B28" t="s">
        <v>17</v>
      </c>
      <c r="C28" t="s">
        <v>183</v>
      </c>
      <c r="D28" t="s">
        <v>14</v>
      </c>
      <c r="E28" t="s">
        <v>10</v>
      </c>
      <c r="F28">
        <v>195.97793808147756</v>
      </c>
      <c r="G28">
        <v>3.7313881529336839</v>
      </c>
      <c r="H28">
        <f t="shared" si="0"/>
        <v>1.9039837797366579E-2</v>
      </c>
      <c r="I28">
        <v>4.0000000000000002E-4</v>
      </c>
      <c r="J28" s="13">
        <f t="shared" si="1"/>
        <v>5.6882696508812076E-3</v>
      </c>
      <c r="K28">
        <v>0.40390243902439021</v>
      </c>
    </row>
    <row r="29" spans="1:11" x14ac:dyDescent="0.45">
      <c r="A29" t="s">
        <v>34</v>
      </c>
      <c r="B29" t="s">
        <v>17</v>
      </c>
      <c r="C29" t="s">
        <v>183</v>
      </c>
      <c r="D29" t="s">
        <v>14</v>
      </c>
      <c r="E29" t="s">
        <v>10</v>
      </c>
      <c r="F29">
        <v>201.62117773360114</v>
      </c>
      <c r="G29">
        <v>2.8718719647998778</v>
      </c>
      <c r="H29">
        <f t="shared" si="0"/>
        <v>1.4243900353535463E-2</v>
      </c>
      <c r="I29">
        <v>4.0000000000000002E-4</v>
      </c>
      <c r="J29" s="13">
        <f t="shared" si="1"/>
        <v>4.2569538145748364E-3</v>
      </c>
      <c r="K29">
        <v>0.40390243902439021</v>
      </c>
    </row>
    <row r="30" spans="1:11" x14ac:dyDescent="0.45">
      <c r="A30" t="s">
        <v>34</v>
      </c>
      <c r="B30" t="s">
        <v>28</v>
      </c>
      <c r="C30" t="s">
        <v>183</v>
      </c>
      <c r="D30" t="s">
        <v>14</v>
      </c>
      <c r="E30" t="s">
        <v>10</v>
      </c>
      <c r="F30">
        <v>163.00876444742832</v>
      </c>
      <c r="G30">
        <v>3.224333638069206</v>
      </c>
      <c r="H30">
        <f t="shared" si="0"/>
        <v>1.9780124393919202E-2</v>
      </c>
      <c r="I30">
        <v>8.9999999999999998E-4</v>
      </c>
      <c r="J30" s="13">
        <f>I30*($M$1*($M$2*H30)/($M$2*H30+($M$1-$M$2)))/70</f>
        <v>1.3295505192905455E-2</v>
      </c>
      <c r="K30">
        <v>0.197027917</v>
      </c>
    </row>
    <row r="31" spans="1:11" x14ac:dyDescent="0.45">
      <c r="A31" t="s">
        <v>34</v>
      </c>
      <c r="B31" t="s">
        <v>28</v>
      </c>
      <c r="C31" t="s">
        <v>183</v>
      </c>
      <c r="D31" t="s">
        <v>14</v>
      </c>
      <c r="E31" t="s">
        <v>10</v>
      </c>
      <c r="F31">
        <v>198.88711802171915</v>
      </c>
      <c r="G31">
        <v>4.3292515579944943</v>
      </c>
      <c r="H31">
        <f t="shared" si="0"/>
        <v>2.1767380416874087E-2</v>
      </c>
      <c r="I31">
        <v>8.9999999999999998E-4</v>
      </c>
      <c r="J31" s="13">
        <f t="shared" si="1"/>
        <v>1.4629132769072717E-2</v>
      </c>
      <c r="K31">
        <v>0.197027917</v>
      </c>
    </row>
    <row r="32" spans="1:11" x14ac:dyDescent="0.45">
      <c r="A32" t="s">
        <v>34</v>
      </c>
      <c r="B32" t="s">
        <v>28</v>
      </c>
      <c r="C32" t="s">
        <v>183</v>
      </c>
      <c r="D32" t="s">
        <v>14</v>
      </c>
      <c r="E32" t="s">
        <v>10</v>
      </c>
      <c r="F32">
        <v>209.36817404720523</v>
      </c>
      <c r="G32">
        <v>3.4579481544177795</v>
      </c>
      <c r="H32">
        <f t="shared" si="0"/>
        <v>1.6516111725930861E-2</v>
      </c>
      <c r="I32">
        <v>8.9999999999999998E-4</v>
      </c>
      <c r="J32" s="13">
        <f t="shared" si="1"/>
        <v>1.1104213645236777E-2</v>
      </c>
      <c r="K32">
        <v>0.197027917</v>
      </c>
    </row>
    <row r="33" spans="1:11" x14ac:dyDescent="0.45">
      <c r="A33" t="s">
        <v>34</v>
      </c>
      <c r="B33" t="s">
        <v>28</v>
      </c>
      <c r="C33" t="s">
        <v>183</v>
      </c>
      <c r="D33" t="s">
        <v>14</v>
      </c>
      <c r="E33" t="s">
        <v>10</v>
      </c>
      <c r="F33">
        <v>188.20357226615405</v>
      </c>
      <c r="G33">
        <v>1.1357441206135759</v>
      </c>
      <c r="H33">
        <f t="shared" si="0"/>
        <v>6.034657615358264E-3</v>
      </c>
      <c r="I33">
        <v>8.9999999999999998E-4</v>
      </c>
      <c r="J33" s="13">
        <f t="shared" si="1"/>
        <v>4.0603859655065685E-3</v>
      </c>
      <c r="K33">
        <v>0.197027917</v>
      </c>
    </row>
    <row r="34" spans="1:11" x14ac:dyDescent="0.45">
      <c r="A34" t="s">
        <v>34</v>
      </c>
      <c r="B34" t="s">
        <v>19</v>
      </c>
      <c r="C34" t="s">
        <v>183</v>
      </c>
      <c r="D34" t="s">
        <v>14</v>
      </c>
      <c r="E34" t="s">
        <v>10</v>
      </c>
      <c r="F34">
        <v>2945.3479640257369</v>
      </c>
      <c r="G34">
        <v>0.78403511408603543</v>
      </c>
      <c r="H34">
        <f t="shared" si="0"/>
        <v>2.6619439321335969E-4</v>
      </c>
      <c r="I34">
        <v>1.6000000000000001E-3</v>
      </c>
      <c r="J34" s="13">
        <f t="shared" si="1"/>
        <v>3.1854835349686236E-4</v>
      </c>
      <c r="K34">
        <v>8.7177979000000003E-2</v>
      </c>
    </row>
    <row r="35" spans="1:11" x14ac:dyDescent="0.45">
      <c r="A35" t="s">
        <v>34</v>
      </c>
      <c r="B35" t="s">
        <v>19</v>
      </c>
      <c r="C35" t="s">
        <v>183</v>
      </c>
      <c r="D35" t="s">
        <v>14</v>
      </c>
      <c r="E35" t="s">
        <v>10</v>
      </c>
      <c r="F35">
        <v>4316.3795991241859</v>
      </c>
      <c r="G35">
        <v>0.81552630220609268</v>
      </c>
      <c r="H35">
        <f t="shared" si="0"/>
        <v>1.8893757684601393E-4</v>
      </c>
      <c r="I35">
        <v>1.6000000000000001E-3</v>
      </c>
      <c r="J35" s="13">
        <f t="shared" si="1"/>
        <v>2.2609828644958903E-4</v>
      </c>
      <c r="K35">
        <v>8.7177979000000003E-2</v>
      </c>
    </row>
    <row r="36" spans="1:11" x14ac:dyDescent="0.45">
      <c r="A36" t="s">
        <v>34</v>
      </c>
      <c r="B36" t="s">
        <v>19</v>
      </c>
      <c r="C36" t="s">
        <v>183</v>
      </c>
      <c r="D36" t="s">
        <v>14</v>
      </c>
      <c r="E36" t="s">
        <v>10</v>
      </c>
      <c r="F36">
        <v>5706.3268472579985</v>
      </c>
      <c r="G36">
        <v>1.5548751380471497</v>
      </c>
      <c r="H36">
        <f t="shared" si="0"/>
        <v>2.7248266348330497E-4</v>
      </c>
      <c r="I36">
        <v>1.6000000000000001E-3</v>
      </c>
      <c r="J36" s="13">
        <f t="shared" si="1"/>
        <v>3.2607322264757374E-4</v>
      </c>
      <c r="K36">
        <v>8.7177979000000003E-2</v>
      </c>
    </row>
    <row r="37" spans="1:11" x14ac:dyDescent="0.45">
      <c r="A37" t="s">
        <v>34</v>
      </c>
      <c r="B37" t="s">
        <v>19</v>
      </c>
      <c r="C37" t="s">
        <v>183</v>
      </c>
      <c r="D37" t="s">
        <v>14</v>
      </c>
      <c r="E37" t="s">
        <v>10</v>
      </c>
      <c r="F37">
        <v>5529.4442796672138</v>
      </c>
      <c r="G37">
        <v>0.90454149771945958</v>
      </c>
      <c r="H37">
        <f t="shared" si="0"/>
        <v>1.6358633019336599E-4</v>
      </c>
      <c r="I37">
        <v>1.6000000000000001E-3</v>
      </c>
      <c r="J37" s="13">
        <f t="shared" si="1"/>
        <v>1.9576125912997914E-4</v>
      </c>
      <c r="K37">
        <v>8.7177979000000003E-2</v>
      </c>
    </row>
    <row r="38" spans="1:11" x14ac:dyDescent="0.45">
      <c r="A38" t="s">
        <v>34</v>
      </c>
      <c r="B38" t="s">
        <v>30</v>
      </c>
      <c r="C38" t="s">
        <v>183</v>
      </c>
      <c r="D38" t="s">
        <v>14</v>
      </c>
      <c r="E38" t="s">
        <v>10</v>
      </c>
      <c r="F38">
        <v>58.614222736967633</v>
      </c>
      <c r="G38">
        <v>2.5502425880649282</v>
      </c>
      <c r="H38">
        <f t="shared" si="0"/>
        <v>4.3508938086736851E-2</v>
      </c>
      <c r="I38">
        <v>1E-3</v>
      </c>
      <c r="J38" s="13">
        <f t="shared" si="1"/>
        <v>3.2438087530031523E-2</v>
      </c>
      <c r="K38">
        <v>8.8994381999999997E-2</v>
      </c>
    </row>
    <row r="39" spans="1:11" x14ac:dyDescent="0.45">
      <c r="A39" t="s">
        <v>34</v>
      </c>
      <c r="B39" t="s">
        <v>30</v>
      </c>
      <c r="C39" t="s">
        <v>183</v>
      </c>
      <c r="D39" t="s">
        <v>14</v>
      </c>
      <c r="E39" t="s">
        <v>10</v>
      </c>
      <c r="F39">
        <v>127.44104859809048</v>
      </c>
      <c r="G39">
        <v>2.9542486109748163</v>
      </c>
      <c r="H39">
        <f t="shared" si="0"/>
        <v>2.3181295536037212E-2</v>
      </c>
      <c r="I39">
        <v>1E-3</v>
      </c>
      <c r="J39" s="13">
        <f t="shared" si="1"/>
        <v>1.7308622159443267E-2</v>
      </c>
      <c r="K39">
        <v>8.8994381999999997E-2</v>
      </c>
    </row>
    <row r="40" spans="1:11" x14ac:dyDescent="0.45">
      <c r="A40" t="s">
        <v>34</v>
      </c>
      <c r="B40" t="s">
        <v>30</v>
      </c>
      <c r="C40" t="s">
        <v>183</v>
      </c>
      <c r="D40" t="s">
        <v>14</v>
      </c>
      <c r="E40" t="s">
        <v>10</v>
      </c>
      <c r="F40">
        <v>163.50955108338422</v>
      </c>
      <c r="G40">
        <v>2.7173838017769842</v>
      </c>
      <c r="H40">
        <f t="shared" si="0"/>
        <v>1.6619113585549582E-2</v>
      </c>
      <c r="I40">
        <v>1E-3</v>
      </c>
      <c r="J40" s="13">
        <f t="shared" si="1"/>
        <v>1.2414866558617151E-2</v>
      </c>
      <c r="K40">
        <v>8.8994381999999997E-2</v>
      </c>
    </row>
    <row r="41" spans="1:11" x14ac:dyDescent="0.45">
      <c r="A41" t="s">
        <v>34</v>
      </c>
      <c r="B41" t="s">
        <v>30</v>
      </c>
      <c r="C41" t="s">
        <v>183</v>
      </c>
      <c r="D41" t="s">
        <v>14</v>
      </c>
      <c r="E41" t="s">
        <v>10</v>
      </c>
      <c r="F41">
        <v>195.99518408205452</v>
      </c>
      <c r="G41">
        <v>2.9149355762640661</v>
      </c>
      <c r="H41">
        <f t="shared" si="0"/>
        <v>1.4872485719055787E-2</v>
      </c>
      <c r="I41">
        <v>1E-3</v>
      </c>
      <c r="J41" s="13">
        <f t="shared" si="1"/>
        <v>1.1111521069854066E-2</v>
      </c>
      <c r="K41">
        <v>8.8994381999999997E-2</v>
      </c>
    </row>
    <row r="42" spans="1:11" x14ac:dyDescent="0.45">
      <c r="A42" t="s">
        <v>34</v>
      </c>
      <c r="B42" t="s">
        <v>32</v>
      </c>
      <c r="C42" t="s">
        <v>183</v>
      </c>
      <c r="D42" t="s">
        <v>14</v>
      </c>
      <c r="E42" t="s">
        <v>10</v>
      </c>
      <c r="F42">
        <v>7283.4168147112005</v>
      </c>
      <c r="G42">
        <v>0.26646843073234383</v>
      </c>
      <c r="H42">
        <f t="shared" si="0"/>
        <v>3.65856352191907E-5</v>
      </c>
      <c r="I42">
        <v>4.8999999999999998E-3</v>
      </c>
      <c r="J42" s="13">
        <f t="shared" si="1"/>
        <v>1.3408200507572553E-4</v>
      </c>
      <c r="K42">
        <v>1.7435596000000001E-2</v>
      </c>
    </row>
    <row r="43" spans="1:11" x14ac:dyDescent="0.45">
      <c r="A43" t="s">
        <v>34</v>
      </c>
      <c r="B43" t="s">
        <v>32</v>
      </c>
      <c r="C43" t="s">
        <v>183</v>
      </c>
      <c r="D43" t="s">
        <v>14</v>
      </c>
      <c r="E43" t="s">
        <v>10</v>
      </c>
      <c r="F43">
        <v>5214.7115618234075</v>
      </c>
      <c r="G43">
        <v>0.1087789416622465</v>
      </c>
      <c r="H43">
        <f t="shared" si="0"/>
        <v>2.086001121492714E-5</v>
      </c>
      <c r="I43">
        <v>4.8999999999999998E-3</v>
      </c>
      <c r="J43" s="13">
        <f t="shared" si="1"/>
        <v>7.6449550469955316E-5</v>
      </c>
      <c r="K43">
        <v>1.7435596000000001E-2</v>
      </c>
    </row>
    <row r="44" spans="1:11" x14ac:dyDescent="0.45">
      <c r="A44" t="s">
        <v>34</v>
      </c>
      <c r="B44" t="s">
        <v>32</v>
      </c>
      <c r="C44" t="s">
        <v>183</v>
      </c>
      <c r="D44" t="s">
        <v>14</v>
      </c>
      <c r="E44" t="s">
        <v>10</v>
      </c>
      <c r="F44">
        <v>8727.24135845817</v>
      </c>
      <c r="G44">
        <v>0.36064962628109676</v>
      </c>
      <c r="H44">
        <f t="shared" si="0"/>
        <v>4.1324584879455224E-5</v>
      </c>
      <c r="I44">
        <v>4.8999999999999998E-3</v>
      </c>
      <c r="J44" s="13">
        <f t="shared" si="1"/>
        <v>1.5144963956929613E-4</v>
      </c>
      <c r="K44">
        <v>1.7435596000000001E-2</v>
      </c>
    </row>
    <row r="45" spans="1:11" x14ac:dyDescent="0.45">
      <c r="A45" t="s">
        <v>34</v>
      </c>
      <c r="B45" t="s">
        <v>32</v>
      </c>
      <c r="C45" t="s">
        <v>183</v>
      </c>
      <c r="D45" t="s">
        <v>14</v>
      </c>
      <c r="E45" t="s">
        <v>10</v>
      </c>
      <c r="F45">
        <v>12024.979191257706</v>
      </c>
      <c r="G45">
        <v>0.17348671958635165</v>
      </c>
      <c r="H45">
        <f t="shared" si="0"/>
        <v>1.4427194993607841E-5</v>
      </c>
      <c r="I45">
        <v>4.8999999999999998E-3</v>
      </c>
      <c r="J45" s="13">
        <f t="shared" si="1"/>
        <v>5.2874041271348185E-5</v>
      </c>
      <c r="K45">
        <v>1.7435596000000001E-2</v>
      </c>
    </row>
    <row r="46" spans="1:11" x14ac:dyDescent="0.45">
      <c r="A46" t="s">
        <v>34</v>
      </c>
      <c r="B46" t="s">
        <v>16</v>
      </c>
      <c r="C46" t="s">
        <v>183</v>
      </c>
      <c r="D46" t="s">
        <v>14</v>
      </c>
      <c r="E46" t="s">
        <v>10</v>
      </c>
      <c r="F46">
        <v>1.0748830920256898</v>
      </c>
      <c r="G46">
        <v>3.4064161061875575</v>
      </c>
      <c r="H46">
        <f t="shared" si="0"/>
        <v>3.1691038136695742</v>
      </c>
      <c r="I46">
        <v>9.2999999999999999E-2</v>
      </c>
      <c r="J46" s="13">
        <f t="shared" si="1"/>
        <v>178.75198579708061</v>
      </c>
      <c r="K46">
        <v>17.560975609756099</v>
      </c>
    </row>
    <row r="47" spans="1:11" x14ac:dyDescent="0.45">
      <c r="A47" t="s">
        <v>34</v>
      </c>
      <c r="B47" t="s">
        <v>16</v>
      </c>
      <c r="C47" t="s">
        <v>183</v>
      </c>
      <c r="D47" t="s">
        <v>14</v>
      </c>
      <c r="E47" t="s">
        <v>10</v>
      </c>
      <c r="F47">
        <v>0.68015714898678581</v>
      </c>
      <c r="G47">
        <v>3.0280088617370953</v>
      </c>
      <c r="H47">
        <f t="shared" si="0"/>
        <v>4.4519253620253041</v>
      </c>
      <c r="I47">
        <v>9.2999999999999999E-2</v>
      </c>
      <c r="J47" s="13">
        <f t="shared" si="1"/>
        <v>233.25422840435374</v>
      </c>
      <c r="K47">
        <v>17.560975609756099</v>
      </c>
    </row>
    <row r="48" spans="1:11" x14ac:dyDescent="0.45">
      <c r="A48" t="s">
        <v>34</v>
      </c>
      <c r="B48" t="s">
        <v>16</v>
      </c>
      <c r="C48" t="s">
        <v>183</v>
      </c>
      <c r="D48" t="s">
        <v>14</v>
      </c>
      <c r="E48" t="s">
        <v>10</v>
      </c>
      <c r="F48">
        <v>0.47989769852747122</v>
      </c>
      <c r="G48">
        <v>1.4099502815320304</v>
      </c>
      <c r="H48">
        <f t="shared" si="0"/>
        <v>2.9380225949371153</v>
      </c>
      <c r="I48">
        <v>9.2999999999999999E-2</v>
      </c>
      <c r="J48" s="13">
        <f t="shared" si="1"/>
        <v>168.03492835332386</v>
      </c>
      <c r="K48">
        <v>17.560975609756099</v>
      </c>
    </row>
    <row r="49" spans="1:11" x14ac:dyDescent="0.45">
      <c r="A49" t="s">
        <v>34</v>
      </c>
      <c r="B49" t="s">
        <v>16</v>
      </c>
      <c r="C49" t="s">
        <v>183</v>
      </c>
      <c r="D49" t="s">
        <v>14</v>
      </c>
      <c r="E49" t="s">
        <v>10</v>
      </c>
      <c r="F49">
        <v>0.54989237070586672</v>
      </c>
      <c r="G49">
        <v>1.5032218270490036</v>
      </c>
      <c r="H49">
        <f t="shared" si="0"/>
        <v>2.7336655446217595</v>
      </c>
      <c r="I49">
        <v>9.2999999999999999E-2</v>
      </c>
      <c r="J49" s="13">
        <f t="shared" si="1"/>
        <v>158.30445677576103</v>
      </c>
      <c r="K49">
        <v>17.560975609756099</v>
      </c>
    </row>
    <row r="50" spans="1:11" x14ac:dyDescent="0.45">
      <c r="A50" t="s">
        <v>34</v>
      </c>
      <c r="B50" t="s">
        <v>26</v>
      </c>
      <c r="C50" t="s">
        <v>134</v>
      </c>
      <c r="D50" t="s">
        <v>14</v>
      </c>
      <c r="E50" t="s">
        <v>10</v>
      </c>
      <c r="F50">
        <v>14.493444230199131</v>
      </c>
      <c r="G50">
        <v>7.626901219365263</v>
      </c>
      <c r="H50">
        <f t="shared" si="0"/>
        <v>0.52623110823261321</v>
      </c>
      <c r="I50">
        <v>9.4199999999999996E-3</v>
      </c>
      <c r="J50" s="13">
        <f t="shared" si="1"/>
        <v>3.5693790545338491</v>
      </c>
      <c r="K50" s="12"/>
    </row>
    <row r="51" spans="1:11" x14ac:dyDescent="0.45">
      <c r="A51" t="s">
        <v>34</v>
      </c>
      <c r="B51" t="s">
        <v>26</v>
      </c>
      <c r="C51" t="s">
        <v>134</v>
      </c>
      <c r="D51" t="s">
        <v>14</v>
      </c>
      <c r="E51" t="s">
        <v>10</v>
      </c>
      <c r="F51">
        <v>20.861154464745177</v>
      </c>
      <c r="G51">
        <v>8.2098009576726412</v>
      </c>
      <c r="H51">
        <f t="shared" si="0"/>
        <v>0.3935449004774399</v>
      </c>
      <c r="I51">
        <v>9.4199999999999996E-3</v>
      </c>
      <c r="J51" s="13">
        <f t="shared" si="1"/>
        <v>2.694709954193506</v>
      </c>
      <c r="K51" s="12"/>
    </row>
    <row r="52" spans="1:11" x14ac:dyDescent="0.45">
      <c r="A52" t="s">
        <v>34</v>
      </c>
      <c r="B52" t="s">
        <v>136</v>
      </c>
      <c r="C52" t="s">
        <v>134</v>
      </c>
      <c r="D52" t="s">
        <v>14</v>
      </c>
      <c r="E52" t="s">
        <v>10</v>
      </c>
      <c r="F52">
        <v>4.1064459394789505</v>
      </c>
      <c r="G52">
        <v>1089.4212505379496</v>
      </c>
      <c r="H52">
        <f t="shared" si="0"/>
        <v>265.29540790111599</v>
      </c>
      <c r="I52">
        <v>0.75</v>
      </c>
      <c r="J52" s="13">
        <f t="shared" si="1"/>
        <v>7251.6799651202746</v>
      </c>
      <c r="K52">
        <v>987.84</v>
      </c>
    </row>
    <row r="53" spans="1:11" x14ac:dyDescent="0.45">
      <c r="A53" t="s">
        <v>34</v>
      </c>
      <c r="B53" t="s">
        <v>136</v>
      </c>
      <c r="C53" t="s">
        <v>134</v>
      </c>
      <c r="D53" t="s">
        <v>14</v>
      </c>
      <c r="E53" t="s">
        <v>10</v>
      </c>
      <c r="F53">
        <v>5.3418642975963397</v>
      </c>
      <c r="G53">
        <v>1237.3341570670814</v>
      </c>
      <c r="H53">
        <f t="shared" si="0"/>
        <v>231.62964990028675</v>
      </c>
      <c r="I53">
        <v>0.75</v>
      </c>
      <c r="J53" s="13">
        <f t="shared" si="1"/>
        <v>7200.682270639566</v>
      </c>
      <c r="K53">
        <v>987.84</v>
      </c>
    </row>
    <row r="54" spans="1:11" x14ac:dyDescent="0.45">
      <c r="A54" t="s">
        <v>34</v>
      </c>
      <c r="B54" t="s">
        <v>136</v>
      </c>
      <c r="C54" t="s">
        <v>134</v>
      </c>
      <c r="D54" t="s">
        <v>14</v>
      </c>
      <c r="E54" t="s">
        <v>10</v>
      </c>
      <c r="F54">
        <v>2.6664802463005204</v>
      </c>
      <c r="G54">
        <v>1021.8689634080282</v>
      </c>
      <c r="H54">
        <f t="shared" si="0"/>
        <v>383.22765181769904</v>
      </c>
      <c r="I54">
        <v>0.75</v>
      </c>
      <c r="J54" s="13">
        <f t="shared" si="1"/>
        <v>7362.0773402772893</v>
      </c>
      <c r="K54">
        <v>987.84</v>
      </c>
    </row>
    <row r="55" spans="1:11" x14ac:dyDescent="0.45">
      <c r="A55" t="s">
        <v>34</v>
      </c>
      <c r="B55" t="s">
        <v>136</v>
      </c>
      <c r="C55" t="s">
        <v>134</v>
      </c>
      <c r="D55" t="s">
        <v>14</v>
      </c>
      <c r="E55" t="s">
        <v>10</v>
      </c>
      <c r="F55">
        <v>14.067781063351443</v>
      </c>
      <c r="G55">
        <v>257.75116525408595</v>
      </c>
      <c r="H55">
        <f t="shared" si="0"/>
        <v>18.322091031510588</v>
      </c>
      <c r="I55">
        <v>0.75</v>
      </c>
      <c r="J55" s="13">
        <f t="shared" si="1"/>
        <v>4376.8214491055351</v>
      </c>
      <c r="K55">
        <v>987.84</v>
      </c>
    </row>
    <row r="56" spans="1:11" x14ac:dyDescent="0.45">
      <c r="A56" t="s">
        <v>34</v>
      </c>
      <c r="B56" t="s">
        <v>45</v>
      </c>
      <c r="C56" t="s">
        <v>134</v>
      </c>
      <c r="D56" t="s">
        <v>14</v>
      </c>
      <c r="E56" t="s">
        <v>10</v>
      </c>
      <c r="F56">
        <v>50.908166107525702</v>
      </c>
      <c r="G56">
        <v>6.1641321367757342</v>
      </c>
      <c r="H56">
        <f t="shared" si="0"/>
        <v>0.12108336654194457</v>
      </c>
      <c r="I56">
        <v>4.3439999999999999E-2</v>
      </c>
      <c r="J56" s="13">
        <f t="shared" si="1"/>
        <v>3.8993019958777211</v>
      </c>
      <c r="K56">
        <v>264</v>
      </c>
    </row>
    <row r="57" spans="1:11" x14ac:dyDescent="0.45">
      <c r="A57" t="s">
        <v>34</v>
      </c>
      <c r="B57" t="s">
        <v>45</v>
      </c>
      <c r="C57" t="s">
        <v>134</v>
      </c>
      <c r="D57" t="s">
        <v>14</v>
      </c>
      <c r="E57" t="s">
        <v>10</v>
      </c>
      <c r="F57">
        <v>375.18150896848005</v>
      </c>
      <c r="G57">
        <v>7.8292622241846308</v>
      </c>
      <c r="H57">
        <f t="shared" si="0"/>
        <v>2.0867932019651821E-2</v>
      </c>
      <c r="I57">
        <v>4.3439999999999999E-2</v>
      </c>
      <c r="J57" s="13">
        <f t="shared" si="1"/>
        <v>0.6769675225290388</v>
      </c>
      <c r="K57">
        <v>264</v>
      </c>
    </row>
    <row r="58" spans="1:11" x14ac:dyDescent="0.45">
      <c r="A58" t="s">
        <v>34</v>
      </c>
      <c r="B58" t="s">
        <v>45</v>
      </c>
      <c r="C58" t="s">
        <v>134</v>
      </c>
      <c r="D58" t="s">
        <v>14</v>
      </c>
      <c r="E58" t="s">
        <v>10</v>
      </c>
      <c r="F58">
        <v>356.70122387279065</v>
      </c>
      <c r="G58">
        <v>7.8532390886250036</v>
      </c>
      <c r="H58">
        <f t="shared" si="0"/>
        <v>2.2016294206564545E-2</v>
      </c>
      <c r="I58">
        <v>4.3439999999999999E-2</v>
      </c>
      <c r="J58" s="13">
        <f t="shared" si="1"/>
        <v>0.7141607856106843</v>
      </c>
      <c r="K58">
        <v>264</v>
      </c>
    </row>
    <row r="59" spans="1:11" x14ac:dyDescent="0.45">
      <c r="A59" t="s">
        <v>34</v>
      </c>
      <c r="B59" t="s">
        <v>45</v>
      </c>
      <c r="C59" t="s">
        <v>134</v>
      </c>
      <c r="D59" t="s">
        <v>14</v>
      </c>
      <c r="E59" t="s">
        <v>10</v>
      </c>
      <c r="F59">
        <v>344.55042915709117</v>
      </c>
      <c r="G59">
        <v>7.7575204661102832</v>
      </c>
      <c r="H59">
        <f t="shared" si="0"/>
        <v>2.2514905829861528E-2</v>
      </c>
      <c r="I59">
        <v>4.3439999999999999E-2</v>
      </c>
      <c r="J59" s="13">
        <f t="shared" si="1"/>
        <v>0.73030791208319368</v>
      </c>
      <c r="K59">
        <v>264</v>
      </c>
    </row>
    <row r="60" spans="1:11" x14ac:dyDescent="0.45">
      <c r="A60" t="s">
        <v>34</v>
      </c>
      <c r="B60" t="s">
        <v>20</v>
      </c>
      <c r="C60" t="s">
        <v>134</v>
      </c>
      <c r="D60" t="s">
        <v>14</v>
      </c>
      <c r="E60" t="s">
        <v>10</v>
      </c>
      <c r="F60">
        <v>545.18966072052774</v>
      </c>
      <c r="G60">
        <v>741.87431138744296</v>
      </c>
      <c r="H60">
        <f t="shared" si="0"/>
        <v>1.3607637210268715</v>
      </c>
      <c r="I60">
        <v>0.65999999999999992</v>
      </c>
      <c r="J60" s="13">
        <f t="shared" si="1"/>
        <v>610.58575413616552</v>
      </c>
      <c r="K60">
        <v>677.14</v>
      </c>
    </row>
    <row r="61" spans="1:11" x14ac:dyDescent="0.45">
      <c r="A61" t="s">
        <v>34</v>
      </c>
      <c r="B61" t="s">
        <v>20</v>
      </c>
      <c r="C61" t="s">
        <v>134</v>
      </c>
      <c r="D61" t="s">
        <v>14</v>
      </c>
      <c r="E61" t="s">
        <v>10</v>
      </c>
      <c r="F61">
        <v>702.38858031691018</v>
      </c>
      <c r="G61">
        <v>861.96753600392617</v>
      </c>
      <c r="H61">
        <f t="shared" si="0"/>
        <v>1.227194689889485</v>
      </c>
      <c r="I61">
        <v>0.65999999999999992</v>
      </c>
      <c r="J61" s="13">
        <f t="shared" si="1"/>
        <v>555.61619787460734</v>
      </c>
      <c r="K61">
        <v>677.14</v>
      </c>
    </row>
    <row r="62" spans="1:11" x14ac:dyDescent="0.45">
      <c r="A62" t="s">
        <v>34</v>
      </c>
      <c r="B62" t="s">
        <v>20</v>
      </c>
      <c r="C62" t="s">
        <v>134</v>
      </c>
      <c r="D62" t="s">
        <v>14</v>
      </c>
      <c r="E62" t="s">
        <v>10</v>
      </c>
      <c r="F62">
        <v>756.98883721670938</v>
      </c>
      <c r="G62">
        <v>639.57148332259135</v>
      </c>
      <c r="H62">
        <f t="shared" si="0"/>
        <v>0.84488892289899908</v>
      </c>
      <c r="I62">
        <v>0.65999999999999992</v>
      </c>
      <c r="J62" s="13">
        <f t="shared" si="1"/>
        <v>392.65747490230564</v>
      </c>
      <c r="K62">
        <v>677.14</v>
      </c>
    </row>
    <row r="63" spans="1:11" x14ac:dyDescent="0.45">
      <c r="A63" t="s">
        <v>34</v>
      </c>
      <c r="B63" t="s">
        <v>20</v>
      </c>
      <c r="C63" t="s">
        <v>134</v>
      </c>
      <c r="D63" t="s">
        <v>14</v>
      </c>
      <c r="E63" t="s">
        <v>10</v>
      </c>
      <c r="F63">
        <v>666.9682453495368</v>
      </c>
      <c r="G63">
        <v>662.63410602354952</v>
      </c>
      <c r="H63">
        <f t="shared" si="0"/>
        <v>0.99350173062029978</v>
      </c>
      <c r="I63">
        <v>0.65999999999999992</v>
      </c>
      <c r="J63" s="13">
        <f t="shared" si="1"/>
        <v>457.01915059822983</v>
      </c>
      <c r="K63">
        <v>677.14</v>
      </c>
    </row>
    <row r="64" spans="1:11" x14ac:dyDescent="0.45">
      <c r="A64" t="s">
        <v>34</v>
      </c>
      <c r="B64" t="s">
        <v>22</v>
      </c>
      <c r="C64" t="s">
        <v>134</v>
      </c>
      <c r="D64" t="s">
        <v>14</v>
      </c>
      <c r="E64" t="s">
        <v>10</v>
      </c>
      <c r="F64">
        <v>18254.724208315009</v>
      </c>
      <c r="G64">
        <v>164.62285455448489</v>
      </c>
      <c r="H64">
        <f t="shared" si="0"/>
        <v>9.0180959556485293E-3</v>
      </c>
      <c r="I64">
        <v>1</v>
      </c>
      <c r="J64" s="13">
        <f t="shared" si="1"/>
        <v>6.7404941249889783</v>
      </c>
      <c r="K64">
        <v>1711.8720000000001</v>
      </c>
    </row>
    <row r="65" spans="1:11" x14ac:dyDescent="0.45">
      <c r="A65" t="s">
        <v>34</v>
      </c>
      <c r="B65" t="s">
        <v>22</v>
      </c>
      <c r="C65" t="s">
        <v>134</v>
      </c>
      <c r="D65" t="s">
        <v>14</v>
      </c>
      <c r="E65" t="s">
        <v>10</v>
      </c>
      <c r="F65">
        <v>12676.710333677342</v>
      </c>
      <c r="G65">
        <v>196.53430675405511</v>
      </c>
      <c r="H65">
        <f t="shared" si="0"/>
        <v>1.5503573212676161E-2</v>
      </c>
      <c r="I65">
        <v>1</v>
      </c>
      <c r="J65" s="13">
        <f t="shared" si="1"/>
        <v>11.582481424803653</v>
      </c>
      <c r="K65">
        <v>1711.8720000000001</v>
      </c>
    </row>
    <row r="66" spans="1:11" x14ac:dyDescent="0.45">
      <c r="A66" t="s">
        <v>34</v>
      </c>
      <c r="B66" t="s">
        <v>22</v>
      </c>
      <c r="C66" t="s">
        <v>134</v>
      </c>
      <c r="D66" t="s">
        <v>14</v>
      </c>
      <c r="E66" t="s">
        <v>10</v>
      </c>
      <c r="F66">
        <v>4841.2607652572242</v>
      </c>
      <c r="G66">
        <v>264.73647319274602</v>
      </c>
      <c r="H66">
        <f t="shared" si="0"/>
        <v>5.4683374027814868E-2</v>
      </c>
      <c r="I66">
        <v>1</v>
      </c>
      <c r="J66" s="13">
        <f t="shared" si="1"/>
        <v>40.735798742882295</v>
      </c>
      <c r="K66">
        <v>1711.8720000000001</v>
      </c>
    </row>
    <row r="67" spans="1:11" x14ac:dyDescent="0.45">
      <c r="A67" t="s">
        <v>34</v>
      </c>
      <c r="B67" t="s">
        <v>22</v>
      </c>
      <c r="C67" t="s">
        <v>134</v>
      </c>
      <c r="D67" t="s">
        <v>14</v>
      </c>
      <c r="E67" t="s">
        <v>10</v>
      </c>
      <c r="F67">
        <v>57644.504458326723</v>
      </c>
      <c r="G67">
        <v>306.81887278757785</v>
      </c>
      <c r="H67">
        <f t="shared" ref="H67:H83" si="2">G67/F67</f>
        <v>5.3226040482209054E-3</v>
      </c>
      <c r="I67">
        <v>1</v>
      </c>
      <c r="J67" s="13">
        <f t="shared" ref="J67:J83" si="3">I67*($M$1*($M$2*H67)/($M$2*H67+($M$1-$M$2)))/70</f>
        <v>3.9794135995073412</v>
      </c>
      <c r="K67">
        <v>1711.8720000000001</v>
      </c>
    </row>
    <row r="68" spans="1:11" x14ac:dyDescent="0.45">
      <c r="A68" t="s">
        <v>34</v>
      </c>
      <c r="B68" t="s">
        <v>27</v>
      </c>
      <c r="C68" t="s">
        <v>134</v>
      </c>
      <c r="D68" t="s">
        <v>14</v>
      </c>
      <c r="E68" t="s">
        <v>10</v>
      </c>
      <c r="F68">
        <v>1.8400367112691032</v>
      </c>
      <c r="G68">
        <v>5.0105051718302134</v>
      </c>
      <c r="H68">
        <f t="shared" si="2"/>
        <v>2.7230463072524169</v>
      </c>
      <c r="I68">
        <v>0.61</v>
      </c>
      <c r="J68" s="13">
        <f t="shared" si="3"/>
        <v>1034.9808195270762</v>
      </c>
      <c r="K68">
        <v>2782.08</v>
      </c>
    </row>
    <row r="69" spans="1:11" x14ac:dyDescent="0.45">
      <c r="A69" t="s">
        <v>34</v>
      </c>
      <c r="B69" t="s">
        <v>27</v>
      </c>
      <c r="C69" t="s">
        <v>134</v>
      </c>
      <c r="D69" t="s">
        <v>14</v>
      </c>
      <c r="E69" t="s">
        <v>10</v>
      </c>
      <c r="F69">
        <v>34.562187700956656</v>
      </c>
      <c r="G69">
        <v>5.1074591381000252</v>
      </c>
      <c r="H69">
        <f t="shared" si="2"/>
        <v>0.14777592154441815</v>
      </c>
      <c r="I69">
        <v>0.61</v>
      </c>
      <c r="J69" s="13">
        <f t="shared" si="3"/>
        <v>66.696247533940792</v>
      </c>
      <c r="K69">
        <v>2782.08</v>
      </c>
    </row>
    <row r="70" spans="1:11" x14ac:dyDescent="0.45">
      <c r="A70" t="s">
        <v>34</v>
      </c>
      <c r="B70" t="s">
        <v>27</v>
      </c>
      <c r="C70" t="s">
        <v>134</v>
      </c>
      <c r="D70" t="s">
        <v>14</v>
      </c>
      <c r="E70" t="s">
        <v>10</v>
      </c>
      <c r="F70">
        <v>3.2313513857675722</v>
      </c>
      <c r="G70">
        <v>5.2877170986041788</v>
      </c>
      <c r="H70">
        <f t="shared" si="2"/>
        <v>1.6363794794629367</v>
      </c>
      <c r="I70">
        <v>0.61</v>
      </c>
      <c r="J70" s="13">
        <f t="shared" si="3"/>
        <v>666.34693981145824</v>
      </c>
      <c r="K70">
        <v>2782.08</v>
      </c>
    </row>
    <row r="71" spans="1:11" x14ac:dyDescent="0.45">
      <c r="A71" t="s">
        <v>34</v>
      </c>
      <c r="B71" t="s">
        <v>27</v>
      </c>
      <c r="C71" t="s">
        <v>134</v>
      </c>
      <c r="D71" t="s">
        <v>14</v>
      </c>
      <c r="E71" t="s">
        <v>10</v>
      </c>
      <c r="F71">
        <v>1.3945464317129082</v>
      </c>
      <c r="G71">
        <v>5.7561257856631221</v>
      </c>
      <c r="H71">
        <f t="shared" si="2"/>
        <v>4.1275970844462506</v>
      </c>
      <c r="I71">
        <v>0.61</v>
      </c>
      <c r="J71" s="13">
        <f t="shared" si="3"/>
        <v>1444.4551263221042</v>
      </c>
      <c r="K71">
        <v>2782.08</v>
      </c>
    </row>
    <row r="72" spans="1:11" x14ac:dyDescent="0.45">
      <c r="A72" t="s">
        <v>34</v>
      </c>
      <c r="B72" t="s">
        <v>8</v>
      </c>
      <c r="C72" t="s">
        <v>183</v>
      </c>
      <c r="D72" t="s">
        <v>14</v>
      </c>
      <c r="E72" t="s">
        <v>10</v>
      </c>
      <c r="F72">
        <v>12.603863057567875</v>
      </c>
      <c r="G72">
        <v>2.7539486128582213</v>
      </c>
      <c r="H72">
        <f t="shared" si="2"/>
        <v>0.21850035979283652</v>
      </c>
      <c r="I72">
        <v>9.2999999999999999E-2</v>
      </c>
      <c r="J72" s="13">
        <f t="shared" si="3"/>
        <v>14.957976547526327</v>
      </c>
      <c r="K72">
        <v>17.560975609756099</v>
      </c>
    </row>
    <row r="73" spans="1:11" x14ac:dyDescent="0.45">
      <c r="A73" t="s">
        <v>34</v>
      </c>
      <c r="B73" t="s">
        <v>8</v>
      </c>
      <c r="C73" t="s">
        <v>183</v>
      </c>
      <c r="D73" t="s">
        <v>14</v>
      </c>
      <c r="E73" t="s">
        <v>10</v>
      </c>
      <c r="F73">
        <v>10.672272275388231</v>
      </c>
      <c r="G73">
        <v>2.7197775082980837</v>
      </c>
      <c r="H73">
        <f t="shared" si="2"/>
        <v>0.25484521366366142</v>
      </c>
      <c r="I73">
        <v>9.2999999999999999E-2</v>
      </c>
      <c r="J73" s="13">
        <f t="shared" si="3"/>
        <v>17.400252636084261</v>
      </c>
      <c r="K73">
        <v>17.560975609756099</v>
      </c>
    </row>
    <row r="74" spans="1:11" x14ac:dyDescent="0.45">
      <c r="A74" t="s">
        <v>34</v>
      </c>
      <c r="B74" t="s">
        <v>8</v>
      </c>
      <c r="C74" t="s">
        <v>183</v>
      </c>
      <c r="D74" t="s">
        <v>14</v>
      </c>
      <c r="E74" t="s">
        <v>10</v>
      </c>
      <c r="F74">
        <v>3.4462092912523854</v>
      </c>
      <c r="G74">
        <v>2.4463199892161525</v>
      </c>
      <c r="H74">
        <f t="shared" si="2"/>
        <v>0.70985821883358002</v>
      </c>
      <c r="I74">
        <v>9.2999999999999999E-2</v>
      </c>
      <c r="J74" s="13">
        <f t="shared" si="3"/>
        <v>46.925261226492204</v>
      </c>
      <c r="K74">
        <v>17.560975609756099</v>
      </c>
    </row>
    <row r="75" spans="1:11" x14ac:dyDescent="0.45">
      <c r="A75" t="s">
        <v>34</v>
      </c>
      <c r="B75" t="s">
        <v>8</v>
      </c>
      <c r="C75" t="s">
        <v>183</v>
      </c>
      <c r="D75" t="s">
        <v>14</v>
      </c>
      <c r="E75" t="s">
        <v>10</v>
      </c>
      <c r="F75">
        <v>3.2815429091317734</v>
      </c>
      <c r="G75">
        <v>2.5938844514285857</v>
      </c>
      <c r="H75">
        <f t="shared" si="2"/>
        <v>0.79044660492185137</v>
      </c>
      <c r="I75">
        <v>9.2999999999999999E-2</v>
      </c>
      <c r="J75" s="13">
        <f t="shared" si="3"/>
        <v>51.959733908021043</v>
      </c>
      <c r="K75">
        <v>17.560975609756099</v>
      </c>
    </row>
    <row r="76" spans="1:11" x14ac:dyDescent="0.45">
      <c r="A76" t="s">
        <v>34</v>
      </c>
      <c r="B76" t="s">
        <v>18</v>
      </c>
      <c r="C76" t="s">
        <v>183</v>
      </c>
      <c r="D76" t="s">
        <v>14</v>
      </c>
      <c r="E76" t="s">
        <v>10</v>
      </c>
      <c r="F76">
        <v>1.1240388102274788</v>
      </c>
      <c r="G76">
        <v>2.9268067716106958</v>
      </c>
      <c r="H76">
        <f t="shared" si="2"/>
        <v>2.6038307084951806</v>
      </c>
      <c r="I76">
        <v>6.7999999999999996E-3</v>
      </c>
      <c r="J76" s="13">
        <f t="shared" si="3"/>
        <v>11.113596940041161</v>
      </c>
      <c r="K76">
        <v>11.910751449999999</v>
      </c>
    </row>
    <row r="77" spans="1:11" x14ac:dyDescent="0.45">
      <c r="A77" t="s">
        <v>34</v>
      </c>
      <c r="B77" t="s">
        <v>18</v>
      </c>
      <c r="C77" t="s">
        <v>183</v>
      </c>
      <c r="D77" t="s">
        <v>14</v>
      </c>
      <c r="E77" t="s">
        <v>10</v>
      </c>
      <c r="F77">
        <v>1.0272625450148167</v>
      </c>
      <c r="G77">
        <v>6.7595213329168171</v>
      </c>
      <c r="H77">
        <f t="shared" si="2"/>
        <v>6.5801302361504099</v>
      </c>
      <c r="I77">
        <v>6.7999999999999996E-3</v>
      </c>
      <c r="J77" s="13">
        <f t="shared" si="3"/>
        <v>22.548380933609753</v>
      </c>
      <c r="K77">
        <v>11.910751449999999</v>
      </c>
    </row>
    <row r="78" spans="1:11" x14ac:dyDescent="0.45">
      <c r="A78" t="s">
        <v>34</v>
      </c>
      <c r="B78" t="s">
        <v>18</v>
      </c>
      <c r="C78" t="s">
        <v>183</v>
      </c>
      <c r="D78" t="s">
        <v>14</v>
      </c>
      <c r="E78" t="s">
        <v>10</v>
      </c>
      <c r="F78">
        <v>1.9744007571952309</v>
      </c>
      <c r="G78">
        <v>3.0515675846559782</v>
      </c>
      <c r="H78">
        <f t="shared" si="2"/>
        <v>1.545566457840573</v>
      </c>
      <c r="I78">
        <v>6.7999999999999996E-3</v>
      </c>
      <c r="J78" s="13">
        <f t="shared" si="3"/>
        <v>7.0579922405894671</v>
      </c>
      <c r="K78">
        <v>11.910751449999999</v>
      </c>
    </row>
    <row r="79" spans="1:11" x14ac:dyDescent="0.45">
      <c r="A79" t="s">
        <v>34</v>
      </c>
      <c r="B79" t="s">
        <v>18</v>
      </c>
      <c r="C79" t="s">
        <v>183</v>
      </c>
      <c r="D79" t="s">
        <v>14</v>
      </c>
      <c r="E79" t="s">
        <v>10</v>
      </c>
      <c r="F79">
        <v>0.89705187278193721</v>
      </c>
      <c r="G79">
        <v>5.2461346167088028</v>
      </c>
      <c r="H79">
        <f t="shared" si="2"/>
        <v>5.848195378534232</v>
      </c>
      <c r="I79">
        <v>6.7999999999999996E-3</v>
      </c>
      <c r="J79" s="13">
        <f t="shared" si="3"/>
        <v>20.794850396020568</v>
      </c>
      <c r="K79">
        <v>11.910751449999999</v>
      </c>
    </row>
    <row r="80" spans="1:11" x14ac:dyDescent="0.45">
      <c r="A80" t="s">
        <v>34</v>
      </c>
      <c r="B80" t="s">
        <v>137</v>
      </c>
      <c r="C80" t="s">
        <v>134</v>
      </c>
      <c r="D80" t="s">
        <v>14</v>
      </c>
      <c r="E80" t="s">
        <v>10</v>
      </c>
      <c r="F80">
        <v>305.87598322046455</v>
      </c>
      <c r="G80">
        <v>7.0992919517376265</v>
      </c>
      <c r="H80">
        <f t="shared" si="2"/>
        <v>2.3209707009329689E-2</v>
      </c>
      <c r="I80">
        <v>0.93</v>
      </c>
      <c r="J80" s="13">
        <f t="shared" si="3"/>
        <v>16.11671380846996</v>
      </c>
      <c r="K80">
        <v>3888.0000000000005</v>
      </c>
    </row>
    <row r="81" spans="1:11" x14ac:dyDescent="0.45">
      <c r="A81" t="s">
        <v>34</v>
      </c>
      <c r="B81" t="s">
        <v>137</v>
      </c>
      <c r="C81" t="s">
        <v>134</v>
      </c>
      <c r="D81" t="s">
        <v>14</v>
      </c>
      <c r="E81" t="s">
        <v>10</v>
      </c>
      <c r="F81">
        <v>310.0791435104486</v>
      </c>
      <c r="G81">
        <v>6.6715412302097299</v>
      </c>
      <c r="H81">
        <f t="shared" si="2"/>
        <v>2.1515607772519926E-2</v>
      </c>
      <c r="I81">
        <v>0.93</v>
      </c>
      <c r="J81" s="13">
        <f t="shared" si="3"/>
        <v>14.942198624493804</v>
      </c>
      <c r="K81">
        <v>3888.0000000000005</v>
      </c>
    </row>
    <row r="82" spans="1:11" x14ac:dyDescent="0.45">
      <c r="A82" t="s">
        <v>34</v>
      </c>
      <c r="B82" t="s">
        <v>137</v>
      </c>
      <c r="C82" t="s">
        <v>134</v>
      </c>
      <c r="D82" t="s">
        <v>14</v>
      </c>
      <c r="E82" t="s">
        <v>10</v>
      </c>
      <c r="F82">
        <v>222.45153643055207</v>
      </c>
      <c r="G82">
        <v>8.5875615067231372</v>
      </c>
      <c r="H82">
        <f t="shared" si="2"/>
        <v>3.8604190577951426E-2</v>
      </c>
      <c r="I82">
        <v>0.93</v>
      </c>
      <c r="J82" s="13">
        <f t="shared" si="3"/>
        <v>26.776291654264952</v>
      </c>
      <c r="K82">
        <v>3888.0000000000005</v>
      </c>
    </row>
    <row r="83" spans="1:11" x14ac:dyDescent="0.45">
      <c r="A83" t="s">
        <v>34</v>
      </c>
      <c r="B83" t="s">
        <v>137</v>
      </c>
      <c r="C83" t="s">
        <v>134</v>
      </c>
      <c r="D83" t="s">
        <v>14</v>
      </c>
      <c r="E83" t="s">
        <v>10</v>
      </c>
      <c r="F83">
        <v>278.37147010328999</v>
      </c>
      <c r="G83">
        <v>8.7457571587571596</v>
      </c>
      <c r="H83">
        <f t="shared" si="2"/>
        <v>3.1417577223384417E-2</v>
      </c>
      <c r="I83">
        <v>0.93</v>
      </c>
      <c r="J83" s="13">
        <f t="shared" si="3"/>
        <v>21.803074967690772</v>
      </c>
      <c r="K83">
        <v>3888.0000000000005</v>
      </c>
    </row>
  </sheetData>
  <autoFilter ref="A1:K83" xr:uid="{71F85509-6886-4E89-B77A-F42870C556C5}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3897-552D-44A1-AD34-9B00A98FAFBD}">
  <dimension ref="A1:M83"/>
  <sheetViews>
    <sheetView tabSelected="1" topLeftCell="A57" workbookViewId="0">
      <selection activeCell="H2" sqref="H2:K83"/>
    </sheetView>
  </sheetViews>
  <sheetFormatPr defaultRowHeight="15" x14ac:dyDescent="0.45"/>
  <cols>
    <col min="2" max="3" width="16.5703125" customWidth="1"/>
    <col min="6" max="6" width="36.140625" bestFit="1" customWidth="1"/>
    <col min="7" max="7" width="35.7109375" bestFit="1" customWidth="1"/>
    <col min="10" max="10" width="10.5703125" style="13" bestFit="1" customWidth="1"/>
  </cols>
  <sheetData>
    <row r="1" spans="1:13" x14ac:dyDescent="0.45">
      <c r="A1" t="s">
        <v>0</v>
      </c>
      <c r="B1" t="s">
        <v>6</v>
      </c>
      <c r="C1" t="s">
        <v>132</v>
      </c>
      <c r="D1" t="s">
        <v>1</v>
      </c>
      <c r="E1" t="s">
        <v>2</v>
      </c>
      <c r="F1" t="s">
        <v>49</v>
      </c>
      <c r="G1" t="s">
        <v>50</v>
      </c>
      <c r="H1" t="s">
        <v>51</v>
      </c>
      <c r="I1" t="s">
        <v>52</v>
      </c>
      <c r="J1" s="13" t="s">
        <v>53</v>
      </c>
      <c r="K1" t="s">
        <v>131</v>
      </c>
      <c r="L1" t="s">
        <v>54</v>
      </c>
      <c r="M1">
        <v>711493.44000000006</v>
      </c>
    </row>
    <row r="2" spans="1:13" x14ac:dyDescent="0.45">
      <c r="A2" t="s">
        <v>34</v>
      </c>
      <c r="B2" t="s">
        <v>23</v>
      </c>
      <c r="C2" t="s">
        <v>183</v>
      </c>
      <c r="D2" t="s">
        <v>14</v>
      </c>
      <c r="E2" t="s">
        <v>10</v>
      </c>
      <c r="F2">
        <v>11.728361555599617</v>
      </c>
      <c r="G2">
        <v>5.0039585725918831</v>
      </c>
      <c r="H2">
        <f>G2/F2</f>
        <v>0.426654528756643</v>
      </c>
      <c r="I2">
        <v>5.0000000000000001E-3</v>
      </c>
      <c r="J2" s="13">
        <f>I2*($M$1*($M$2*H2)/($M$2*H2+($M$1-$M$2)))/70</f>
        <v>1.546984933964564</v>
      </c>
      <c r="K2" s="12"/>
      <c r="L2" t="s">
        <v>55</v>
      </c>
      <c r="M2">
        <v>48767.039999999994</v>
      </c>
    </row>
    <row r="3" spans="1:13" x14ac:dyDescent="0.45">
      <c r="A3" t="s">
        <v>34</v>
      </c>
      <c r="B3" t="s">
        <v>23</v>
      </c>
      <c r="C3" t="s">
        <v>183</v>
      </c>
      <c r="D3" t="s">
        <v>14</v>
      </c>
      <c r="E3" t="s">
        <v>10</v>
      </c>
      <c r="F3">
        <v>15.784581354601952</v>
      </c>
      <c r="G3">
        <v>5.3360755200766201</v>
      </c>
      <c r="H3">
        <f t="shared" ref="H3:H66" si="0">G3/F3</f>
        <v>0.33805619548604005</v>
      </c>
      <c r="I3">
        <v>5.0000000000000001E-3</v>
      </c>
      <c r="J3" s="13">
        <f t="shared" ref="J3:J66" si="1">I3*($M$1*($M$2*H3)/($M$2*H3+($M$1-$M$2)))/70</f>
        <v>1.2335380610434614</v>
      </c>
      <c r="K3" s="12"/>
    </row>
    <row r="4" spans="1:13" x14ac:dyDescent="0.45">
      <c r="A4" t="s">
        <v>34</v>
      </c>
      <c r="B4" t="s">
        <v>23</v>
      </c>
      <c r="C4" t="s">
        <v>183</v>
      </c>
      <c r="D4" t="s">
        <v>14</v>
      </c>
      <c r="E4" t="s">
        <v>10</v>
      </c>
      <c r="F4">
        <v>36.850639234500612</v>
      </c>
      <c r="G4">
        <v>3.7414416110014286</v>
      </c>
      <c r="H4">
        <f t="shared" si="0"/>
        <v>0.10152989713943918</v>
      </c>
      <c r="I4">
        <v>5.0000000000000001E-3</v>
      </c>
      <c r="J4" s="13">
        <f t="shared" si="1"/>
        <v>0.37687413039740825</v>
      </c>
      <c r="K4" s="12"/>
    </row>
    <row r="5" spans="1:13" x14ac:dyDescent="0.45">
      <c r="A5" t="s">
        <v>34</v>
      </c>
      <c r="B5" t="s">
        <v>23</v>
      </c>
      <c r="C5" t="s">
        <v>183</v>
      </c>
      <c r="D5" t="s">
        <v>14</v>
      </c>
      <c r="E5" t="s">
        <v>10</v>
      </c>
      <c r="F5">
        <v>20.522804647468103</v>
      </c>
      <c r="G5">
        <v>3.7286478159411054</v>
      </c>
      <c r="H5">
        <f t="shared" si="0"/>
        <v>0.18168315101128774</v>
      </c>
      <c r="I5">
        <v>5.0000000000000001E-3</v>
      </c>
      <c r="J5" s="13">
        <f t="shared" si="1"/>
        <v>0.67047397435569978</v>
      </c>
      <c r="K5" s="12"/>
    </row>
    <row r="6" spans="1:13" x14ac:dyDescent="0.45">
      <c r="A6" t="s">
        <v>34</v>
      </c>
      <c r="B6" t="s">
        <v>24</v>
      </c>
      <c r="C6" t="s">
        <v>183</v>
      </c>
      <c r="D6" t="s">
        <v>14</v>
      </c>
      <c r="E6" t="s">
        <v>10</v>
      </c>
      <c r="F6">
        <v>78.59030110345887</v>
      </c>
      <c r="G6">
        <v>4.5613822267883046</v>
      </c>
      <c r="H6">
        <f t="shared" si="0"/>
        <v>5.8040014642309998E-2</v>
      </c>
      <c r="I6">
        <v>1.43E-2</v>
      </c>
      <c r="J6" s="13">
        <f t="shared" si="1"/>
        <v>0.61812691759263383</v>
      </c>
      <c r="K6">
        <v>17.034146341463416</v>
      </c>
    </row>
    <row r="7" spans="1:13" x14ac:dyDescent="0.45">
      <c r="A7" t="s">
        <v>34</v>
      </c>
      <c r="B7" t="s">
        <v>24</v>
      </c>
      <c r="C7" t="s">
        <v>183</v>
      </c>
      <c r="D7" t="s">
        <v>14</v>
      </c>
      <c r="E7" t="s">
        <v>10</v>
      </c>
      <c r="F7">
        <v>104.42416761398212</v>
      </c>
      <c r="G7">
        <v>4.5967463722235999</v>
      </c>
      <c r="H7">
        <f t="shared" si="0"/>
        <v>4.401994746289084E-2</v>
      </c>
      <c r="I7">
        <v>1.43E-2</v>
      </c>
      <c r="J7" s="13">
        <f t="shared" si="1"/>
        <v>0.46929511842027904</v>
      </c>
      <c r="K7">
        <v>17.034146341463416</v>
      </c>
    </row>
    <row r="8" spans="1:13" x14ac:dyDescent="0.45">
      <c r="A8" t="s">
        <v>34</v>
      </c>
      <c r="B8" t="s">
        <v>24</v>
      </c>
      <c r="C8" t="s">
        <v>183</v>
      </c>
      <c r="D8" t="s">
        <v>14</v>
      </c>
      <c r="E8" t="s">
        <v>10</v>
      </c>
      <c r="F8">
        <v>89.179505362497139</v>
      </c>
      <c r="G8">
        <v>4.3407021882171435</v>
      </c>
      <c r="H8">
        <f t="shared" si="0"/>
        <v>4.867376389421587E-2</v>
      </c>
      <c r="I8">
        <v>1.43E-2</v>
      </c>
      <c r="J8" s="13">
        <f t="shared" si="1"/>
        <v>0.51873222442263034</v>
      </c>
      <c r="K8">
        <v>17.034146341463416</v>
      </c>
    </row>
    <row r="9" spans="1:13" x14ac:dyDescent="0.45">
      <c r="A9" t="s">
        <v>34</v>
      </c>
      <c r="B9" t="s">
        <v>24</v>
      </c>
      <c r="C9" t="s">
        <v>183</v>
      </c>
      <c r="D9" t="s">
        <v>14</v>
      </c>
      <c r="E9" t="s">
        <v>10</v>
      </c>
      <c r="F9">
        <v>81.688942580594457</v>
      </c>
      <c r="G9">
        <v>4.3958740843909041</v>
      </c>
      <c r="H9">
        <f t="shared" si="0"/>
        <v>5.3812351409175445E-2</v>
      </c>
      <c r="I9">
        <v>1.43E-2</v>
      </c>
      <c r="J9" s="13">
        <f t="shared" si="1"/>
        <v>0.57327983450503017</v>
      </c>
      <c r="K9">
        <v>17.034146341463416</v>
      </c>
    </row>
    <row r="10" spans="1:13" x14ac:dyDescent="0.45">
      <c r="A10" t="s">
        <v>34</v>
      </c>
      <c r="B10" t="s">
        <v>25</v>
      </c>
      <c r="C10" t="s">
        <v>183</v>
      </c>
      <c r="D10" t="s">
        <v>14</v>
      </c>
      <c r="E10" t="s">
        <v>10</v>
      </c>
      <c r="F10">
        <v>33163.000084159394</v>
      </c>
      <c r="G10">
        <v>0.29323085287920386</v>
      </c>
      <c r="H10">
        <f t="shared" si="0"/>
        <v>8.8421087397116466E-6</v>
      </c>
      <c r="I10">
        <v>3.9600000000000003E-2</v>
      </c>
      <c r="J10" s="13">
        <f t="shared" si="1"/>
        <v>2.6188808499823273E-4</v>
      </c>
    </row>
    <row r="11" spans="1:13" x14ac:dyDescent="0.45">
      <c r="A11" t="s">
        <v>34</v>
      </c>
      <c r="B11" t="s">
        <v>25</v>
      </c>
      <c r="C11" t="s">
        <v>183</v>
      </c>
      <c r="D11" t="s">
        <v>14</v>
      </c>
      <c r="E11" t="s">
        <v>10</v>
      </c>
      <c r="F11">
        <v>42968.065048373748</v>
      </c>
      <c r="G11">
        <v>0.32093569330468658</v>
      </c>
      <c r="H11">
        <f t="shared" si="0"/>
        <v>7.4691679260719541E-6</v>
      </c>
      <c r="I11">
        <v>3.9600000000000003E-2</v>
      </c>
      <c r="J11" s="13">
        <f t="shared" si="1"/>
        <v>2.2122395685142261E-4</v>
      </c>
      <c r="K11" s="12"/>
    </row>
    <row r="12" spans="1:13" x14ac:dyDescent="0.45">
      <c r="A12" t="s">
        <v>34</v>
      </c>
      <c r="B12" t="s">
        <v>25</v>
      </c>
      <c r="C12" t="s">
        <v>183</v>
      </c>
      <c r="D12" t="s">
        <v>14</v>
      </c>
      <c r="E12" t="s">
        <v>10</v>
      </c>
      <c r="F12">
        <v>50259.502350846073</v>
      </c>
      <c r="G12">
        <v>0.5215799129932891</v>
      </c>
      <c r="H12">
        <f t="shared" si="0"/>
        <v>1.0377737315270269E-5</v>
      </c>
      <c r="I12">
        <v>3.9600000000000003E-2</v>
      </c>
      <c r="J12" s="13">
        <f t="shared" si="1"/>
        <v>3.0737073304616951E-4</v>
      </c>
      <c r="K12" s="12"/>
    </row>
    <row r="13" spans="1:13" x14ac:dyDescent="0.45">
      <c r="A13" t="s">
        <v>34</v>
      </c>
      <c r="B13" t="s">
        <v>25</v>
      </c>
      <c r="C13" t="s">
        <v>183</v>
      </c>
      <c r="D13" t="s">
        <v>14</v>
      </c>
      <c r="E13" t="s">
        <v>10</v>
      </c>
      <c r="F13">
        <v>41508.142065205757</v>
      </c>
      <c r="G13">
        <v>0.38724332757389518</v>
      </c>
      <c r="H13">
        <f t="shared" si="0"/>
        <v>9.329334157273744E-6</v>
      </c>
      <c r="I13">
        <v>3.9600000000000003E-2</v>
      </c>
      <c r="J13" s="13">
        <f t="shared" si="1"/>
        <v>2.7631885572580251E-4</v>
      </c>
    </row>
    <row r="14" spans="1:13" x14ac:dyDescent="0.45">
      <c r="A14" t="s">
        <v>34</v>
      </c>
      <c r="B14" t="s">
        <v>33</v>
      </c>
      <c r="C14" t="s">
        <v>183</v>
      </c>
      <c r="D14" t="s">
        <v>14</v>
      </c>
      <c r="E14" t="s">
        <v>10</v>
      </c>
      <c r="F14">
        <v>23520.019805623437</v>
      </c>
      <c r="G14">
        <v>0.36311567761821018</v>
      </c>
      <c r="H14">
        <f t="shared" si="0"/>
        <v>1.5438578735014173E-5</v>
      </c>
      <c r="I14">
        <v>2.7000000000000001E-3</v>
      </c>
      <c r="J14" s="13">
        <f t="shared" si="1"/>
        <v>3.1177089726809543E-5</v>
      </c>
      <c r="K14">
        <v>2.6551835999999999E-2</v>
      </c>
    </row>
    <row r="15" spans="1:13" x14ac:dyDescent="0.45">
      <c r="A15" t="s">
        <v>34</v>
      </c>
      <c r="B15" t="s">
        <v>33</v>
      </c>
      <c r="C15" t="s">
        <v>183</v>
      </c>
      <c r="D15" t="s">
        <v>14</v>
      </c>
      <c r="E15" t="s">
        <v>10</v>
      </c>
      <c r="F15">
        <v>49231.727154291926</v>
      </c>
      <c r="G15">
        <v>0.40381096470771299</v>
      </c>
      <c r="H15">
        <f t="shared" si="0"/>
        <v>8.2022506226964568E-6</v>
      </c>
      <c r="I15">
        <v>2.7000000000000001E-3</v>
      </c>
      <c r="J15" s="13">
        <f t="shared" si="1"/>
        <v>1.6563858900739706E-5</v>
      </c>
      <c r="K15">
        <v>2.6551835999999999E-2</v>
      </c>
    </row>
    <row r="16" spans="1:13" x14ac:dyDescent="0.45">
      <c r="A16" t="s">
        <v>34</v>
      </c>
      <c r="B16" t="s">
        <v>33</v>
      </c>
      <c r="C16" t="s">
        <v>183</v>
      </c>
      <c r="D16" t="s">
        <v>14</v>
      </c>
      <c r="E16" t="s">
        <v>10</v>
      </c>
      <c r="F16">
        <v>48462.714673285096</v>
      </c>
      <c r="G16">
        <v>0.42403658178717341</v>
      </c>
      <c r="H16">
        <f t="shared" si="0"/>
        <v>8.7497488460117592E-6</v>
      </c>
      <c r="I16">
        <v>2.7000000000000001E-3</v>
      </c>
      <c r="J16" s="13">
        <f t="shared" si="1"/>
        <v>1.7669491720029321E-5</v>
      </c>
      <c r="K16">
        <v>2.6551835999999999E-2</v>
      </c>
    </row>
    <row r="17" spans="1:11" x14ac:dyDescent="0.45">
      <c r="A17" t="s">
        <v>34</v>
      </c>
      <c r="B17" t="s">
        <v>33</v>
      </c>
      <c r="C17" t="s">
        <v>183</v>
      </c>
      <c r="D17" t="s">
        <v>14</v>
      </c>
      <c r="E17" t="s">
        <v>10</v>
      </c>
      <c r="F17">
        <v>45440.949469448009</v>
      </c>
      <c r="G17">
        <v>0.44569626113714744</v>
      </c>
      <c r="H17">
        <f t="shared" si="0"/>
        <v>9.8082515075264667E-6</v>
      </c>
      <c r="I17">
        <v>2.7000000000000001E-3</v>
      </c>
      <c r="J17" s="13">
        <f t="shared" si="1"/>
        <v>1.9807060562688852E-5</v>
      </c>
      <c r="K17">
        <v>2.6551835999999999E-2</v>
      </c>
    </row>
    <row r="18" spans="1:11" x14ac:dyDescent="0.45">
      <c r="A18" t="s">
        <v>34</v>
      </c>
      <c r="B18" t="s">
        <v>29</v>
      </c>
      <c r="C18" t="s">
        <v>183</v>
      </c>
      <c r="D18" t="s">
        <v>14</v>
      </c>
      <c r="E18" t="s">
        <v>10</v>
      </c>
      <c r="F18">
        <v>35.3507390951048</v>
      </c>
      <c r="G18">
        <v>5.9514916940359459</v>
      </c>
      <c r="H18">
        <f t="shared" si="0"/>
        <v>0.16835550957009779</v>
      </c>
      <c r="I18">
        <v>4.3999999999999997E-2</v>
      </c>
      <c r="J18" s="13">
        <f t="shared" si="1"/>
        <v>5.4726513731521118</v>
      </c>
      <c r="K18">
        <v>156.11707317073171</v>
      </c>
    </row>
    <row r="19" spans="1:11" x14ac:dyDescent="0.45">
      <c r="A19" t="s">
        <v>34</v>
      </c>
      <c r="B19" t="s">
        <v>29</v>
      </c>
      <c r="C19" t="s">
        <v>183</v>
      </c>
      <c r="D19" t="s">
        <v>14</v>
      </c>
      <c r="E19" t="s">
        <v>10</v>
      </c>
      <c r="F19">
        <v>22.906851913656887</v>
      </c>
      <c r="G19">
        <v>4.0874412710691637</v>
      </c>
      <c r="H19">
        <f t="shared" si="0"/>
        <v>0.17843749488039704</v>
      </c>
      <c r="I19">
        <v>4.3999999999999997E-2</v>
      </c>
      <c r="J19" s="13">
        <f t="shared" si="1"/>
        <v>5.7961341473609371</v>
      </c>
      <c r="K19">
        <v>156.11707317073171</v>
      </c>
    </row>
    <row r="20" spans="1:11" x14ac:dyDescent="0.45">
      <c r="A20" t="s">
        <v>34</v>
      </c>
      <c r="B20" t="s">
        <v>29</v>
      </c>
      <c r="C20" t="s">
        <v>183</v>
      </c>
      <c r="D20" t="s">
        <v>14</v>
      </c>
      <c r="E20" t="s">
        <v>10</v>
      </c>
      <c r="F20">
        <v>21.659331846172304</v>
      </c>
      <c r="G20">
        <v>4.6872124498866699</v>
      </c>
      <c r="H20">
        <f t="shared" si="0"/>
        <v>0.21640614231204952</v>
      </c>
      <c r="I20">
        <v>4.3999999999999997E-2</v>
      </c>
      <c r="J20" s="13">
        <f t="shared" si="1"/>
        <v>7.010126826105366</v>
      </c>
      <c r="K20">
        <v>156.11707317073171</v>
      </c>
    </row>
    <row r="21" spans="1:11" x14ac:dyDescent="0.45">
      <c r="A21" t="s">
        <v>34</v>
      </c>
      <c r="B21" t="s">
        <v>29</v>
      </c>
      <c r="C21" t="s">
        <v>183</v>
      </c>
      <c r="D21" t="s">
        <v>14</v>
      </c>
      <c r="E21" t="s">
        <v>10</v>
      </c>
      <c r="F21">
        <v>18.754450720313329</v>
      </c>
      <c r="G21">
        <v>4.3539454131109148</v>
      </c>
      <c r="H21">
        <f t="shared" si="0"/>
        <v>0.23215531491919769</v>
      </c>
      <c r="I21">
        <v>4.3999999999999997E-2</v>
      </c>
      <c r="J21" s="13">
        <f t="shared" si="1"/>
        <v>7.5117268265793342</v>
      </c>
      <c r="K21">
        <v>156.11707317073171</v>
      </c>
    </row>
    <row r="22" spans="1:11" x14ac:dyDescent="0.45">
      <c r="A22" t="s">
        <v>34</v>
      </c>
      <c r="B22" t="s">
        <v>31</v>
      </c>
      <c r="C22" t="s">
        <v>183</v>
      </c>
      <c r="D22" t="s">
        <v>14</v>
      </c>
      <c r="E22" t="s">
        <v>10</v>
      </c>
      <c r="F22">
        <v>45072.996582902349</v>
      </c>
      <c r="G22">
        <v>5.7226432996567902E-3</v>
      </c>
      <c r="H22">
        <f t="shared" si="0"/>
        <v>1.2696389708927351E-7</v>
      </c>
      <c r="I22">
        <v>1.1599999999999999E-2</v>
      </c>
      <c r="J22" s="13">
        <f t="shared" si="1"/>
        <v>1.1015474631866849E-6</v>
      </c>
      <c r="K22">
        <v>1.4999999999999999E-2</v>
      </c>
    </row>
    <row r="23" spans="1:11" x14ac:dyDescent="0.45">
      <c r="A23" t="s">
        <v>34</v>
      </c>
      <c r="B23" t="s">
        <v>31</v>
      </c>
      <c r="C23" t="s">
        <v>183</v>
      </c>
      <c r="D23" t="s">
        <v>14</v>
      </c>
      <c r="E23" t="s">
        <v>10</v>
      </c>
      <c r="F23">
        <v>43899.002744012803</v>
      </c>
      <c r="G23">
        <v>1.1259582117905249E-2</v>
      </c>
      <c r="H23">
        <f t="shared" si="0"/>
        <v>2.5648833490735491E-7</v>
      </c>
      <c r="I23">
        <v>1.1599999999999999E-2</v>
      </c>
      <c r="J23" s="13">
        <f t="shared" si="1"/>
        <v>2.2253103318232809E-6</v>
      </c>
      <c r="K23">
        <v>1.4999999999999999E-2</v>
      </c>
    </row>
    <row r="24" spans="1:11" x14ac:dyDescent="0.45">
      <c r="A24" t="s">
        <v>34</v>
      </c>
      <c r="B24" t="s">
        <v>31</v>
      </c>
      <c r="C24" t="s">
        <v>183</v>
      </c>
      <c r="D24" t="s">
        <v>14</v>
      </c>
      <c r="E24" t="s">
        <v>10</v>
      </c>
      <c r="F24">
        <v>47225.911197666479</v>
      </c>
      <c r="G24">
        <v>1.476478926226092E-2</v>
      </c>
      <c r="H24">
        <f t="shared" si="0"/>
        <v>3.1264170214656392E-7</v>
      </c>
      <c r="I24">
        <v>1.1599999999999999E-2</v>
      </c>
      <c r="J24" s="13">
        <f t="shared" si="1"/>
        <v>2.7125007744390408E-6</v>
      </c>
      <c r="K24">
        <v>1.4999999999999999E-2</v>
      </c>
    </row>
    <row r="25" spans="1:11" x14ac:dyDescent="0.45">
      <c r="A25" t="s">
        <v>34</v>
      </c>
      <c r="B25" t="s">
        <v>31</v>
      </c>
      <c r="C25" t="s">
        <v>183</v>
      </c>
      <c r="D25" t="s">
        <v>14</v>
      </c>
      <c r="E25" t="s">
        <v>10</v>
      </c>
      <c r="F25">
        <v>48878.269966066568</v>
      </c>
      <c r="G25">
        <v>1.9353968603314158E-2</v>
      </c>
      <c r="H25">
        <f t="shared" si="0"/>
        <v>3.9596263568147012E-7</v>
      </c>
      <c r="I25">
        <v>1.1599999999999999E-2</v>
      </c>
      <c r="J25" s="13">
        <f t="shared" si="1"/>
        <v>3.4353988670589615E-6</v>
      </c>
      <c r="K25">
        <v>1.4999999999999999E-2</v>
      </c>
    </row>
    <row r="26" spans="1:11" x14ac:dyDescent="0.45">
      <c r="A26" t="s">
        <v>34</v>
      </c>
      <c r="B26" t="s">
        <v>17</v>
      </c>
      <c r="C26" t="s">
        <v>183</v>
      </c>
      <c r="D26" t="s">
        <v>14</v>
      </c>
      <c r="E26" t="s">
        <v>10</v>
      </c>
      <c r="F26">
        <v>430.07246134234191</v>
      </c>
      <c r="G26">
        <v>4.6174039079217719</v>
      </c>
      <c r="H26">
        <f t="shared" si="0"/>
        <v>1.0736339391529357E-2</v>
      </c>
      <c r="I26">
        <v>4.0000000000000002E-4</v>
      </c>
      <c r="J26" s="13">
        <f t="shared" si="1"/>
        <v>3.2095063123662149E-3</v>
      </c>
      <c r="K26">
        <v>0.40390243902439021</v>
      </c>
    </row>
    <row r="27" spans="1:11" x14ac:dyDescent="0.45">
      <c r="A27" t="s">
        <v>34</v>
      </c>
      <c r="B27" t="s">
        <v>17</v>
      </c>
      <c r="C27" t="s">
        <v>183</v>
      </c>
      <c r="D27" t="s">
        <v>14</v>
      </c>
      <c r="E27" t="s">
        <v>10</v>
      </c>
      <c r="F27">
        <v>432.44999678592376</v>
      </c>
      <c r="G27">
        <v>4.3728037167547509</v>
      </c>
      <c r="H27">
        <f t="shared" si="0"/>
        <v>1.0111697882424601E-2</v>
      </c>
      <c r="I27">
        <v>4.0000000000000002E-4</v>
      </c>
      <c r="J27" s="13">
        <f t="shared" si="1"/>
        <v>3.0229156887406849E-3</v>
      </c>
      <c r="K27">
        <v>0.40390243902439021</v>
      </c>
    </row>
    <row r="28" spans="1:11" x14ac:dyDescent="0.45">
      <c r="A28" t="s">
        <v>34</v>
      </c>
      <c r="B28" t="s">
        <v>17</v>
      </c>
      <c r="C28" t="s">
        <v>183</v>
      </c>
      <c r="D28" t="s">
        <v>14</v>
      </c>
      <c r="E28" t="s">
        <v>10</v>
      </c>
      <c r="F28">
        <v>435.49018276652703</v>
      </c>
      <c r="G28">
        <v>4.5367580463506521</v>
      </c>
      <c r="H28">
        <f t="shared" si="0"/>
        <v>1.04175897089806E-2</v>
      </c>
      <c r="I28">
        <v>4.0000000000000002E-4</v>
      </c>
      <c r="J28" s="13">
        <f t="shared" si="1"/>
        <v>3.1142927163187008E-3</v>
      </c>
      <c r="K28">
        <v>0.40390243902439021</v>
      </c>
    </row>
    <row r="29" spans="1:11" x14ac:dyDescent="0.45">
      <c r="A29" t="s">
        <v>34</v>
      </c>
      <c r="B29" t="s">
        <v>17</v>
      </c>
      <c r="C29" t="s">
        <v>183</v>
      </c>
      <c r="D29" t="s">
        <v>14</v>
      </c>
      <c r="E29" t="s">
        <v>10</v>
      </c>
      <c r="F29">
        <v>438.65356613857955</v>
      </c>
      <c r="G29">
        <v>4.8014399213754633</v>
      </c>
      <c r="H29">
        <f t="shared" si="0"/>
        <v>1.0945858627440387E-2</v>
      </c>
      <c r="I29">
        <v>4.0000000000000002E-4</v>
      </c>
      <c r="J29" s="13">
        <f t="shared" si="1"/>
        <v>3.2720892924582982E-3</v>
      </c>
      <c r="K29">
        <v>0.40390243902439021</v>
      </c>
    </row>
    <row r="30" spans="1:11" x14ac:dyDescent="0.45">
      <c r="A30" t="s">
        <v>34</v>
      </c>
      <c r="B30" t="s">
        <v>28</v>
      </c>
      <c r="C30" t="s">
        <v>183</v>
      </c>
      <c r="D30" t="s">
        <v>14</v>
      </c>
      <c r="E30" t="s">
        <v>10</v>
      </c>
      <c r="F30">
        <v>271.60774500045278</v>
      </c>
      <c r="G30">
        <v>7.6670786428166959</v>
      </c>
      <c r="H30">
        <f t="shared" si="0"/>
        <v>2.8228497839057995E-2</v>
      </c>
      <c r="I30">
        <v>8.9999999999999998E-4</v>
      </c>
      <c r="J30" s="13">
        <f>I30*($M$1*($M$2*H30)/($M$2*H30+($M$1-$M$2)))/70</f>
        <v>1.8962433837054021E-2</v>
      </c>
      <c r="K30">
        <v>0.197027917</v>
      </c>
    </row>
    <row r="31" spans="1:11" x14ac:dyDescent="0.45">
      <c r="A31" t="s">
        <v>34</v>
      </c>
      <c r="B31" t="s">
        <v>28</v>
      </c>
      <c r="C31" t="s">
        <v>183</v>
      </c>
      <c r="D31" t="s">
        <v>14</v>
      </c>
      <c r="E31" t="s">
        <v>10</v>
      </c>
      <c r="F31">
        <v>311.61924604386655</v>
      </c>
      <c r="G31">
        <v>1.3288379040182137</v>
      </c>
      <c r="H31">
        <f t="shared" si="0"/>
        <v>4.2642998495386695E-3</v>
      </c>
      <c r="I31">
        <v>8.9999999999999998E-4</v>
      </c>
      <c r="J31" s="13">
        <f t="shared" si="1"/>
        <v>2.8695842067299614E-3</v>
      </c>
      <c r="K31">
        <v>0.197027917</v>
      </c>
    </row>
    <row r="32" spans="1:11" x14ac:dyDescent="0.45">
      <c r="A32" t="s">
        <v>34</v>
      </c>
      <c r="B32" t="s">
        <v>28</v>
      </c>
      <c r="C32" t="s">
        <v>183</v>
      </c>
      <c r="D32" t="s">
        <v>14</v>
      </c>
      <c r="E32" t="s">
        <v>10</v>
      </c>
      <c r="F32">
        <v>334.52289428040172</v>
      </c>
      <c r="G32">
        <v>8.2633336586124635</v>
      </c>
      <c r="H32">
        <f t="shared" si="0"/>
        <v>2.4701847915036938E-2</v>
      </c>
      <c r="I32">
        <v>8.9999999999999998E-4</v>
      </c>
      <c r="J32" s="13">
        <f t="shared" si="1"/>
        <v>1.6597712542422607E-2</v>
      </c>
      <c r="K32">
        <v>0.197027917</v>
      </c>
    </row>
    <row r="33" spans="1:11" x14ac:dyDescent="0.45">
      <c r="A33" t="s">
        <v>34</v>
      </c>
      <c r="B33" t="s">
        <v>28</v>
      </c>
      <c r="C33" t="s">
        <v>183</v>
      </c>
      <c r="D33" t="s">
        <v>14</v>
      </c>
      <c r="E33" t="s">
        <v>10</v>
      </c>
      <c r="F33">
        <v>380.39936312750262</v>
      </c>
      <c r="G33">
        <v>1.7178827391592859</v>
      </c>
      <c r="H33">
        <f t="shared" si="0"/>
        <v>4.5159979371034971E-3</v>
      </c>
      <c r="I33">
        <v>8.9999999999999998E-4</v>
      </c>
      <c r="J33" s="13">
        <f t="shared" si="1"/>
        <v>3.0389036597781066E-3</v>
      </c>
      <c r="K33">
        <v>0.197027917</v>
      </c>
    </row>
    <row r="34" spans="1:11" x14ac:dyDescent="0.45">
      <c r="A34" t="s">
        <v>34</v>
      </c>
      <c r="B34" t="s">
        <v>19</v>
      </c>
      <c r="C34" t="s">
        <v>183</v>
      </c>
      <c r="D34" t="s">
        <v>14</v>
      </c>
      <c r="E34" t="s">
        <v>10</v>
      </c>
      <c r="F34">
        <v>10428.25695933705</v>
      </c>
      <c r="G34">
        <v>2.6042361787697685</v>
      </c>
      <c r="H34">
        <f t="shared" si="0"/>
        <v>2.4972880788462335E-4</v>
      </c>
      <c r="I34">
        <v>1.6000000000000001E-3</v>
      </c>
      <c r="J34" s="13">
        <f t="shared" si="1"/>
        <v>2.9884475024499909E-4</v>
      </c>
      <c r="K34">
        <v>8.7177979000000003E-2</v>
      </c>
    </row>
    <row r="35" spans="1:11" x14ac:dyDescent="0.45">
      <c r="A35" t="s">
        <v>34</v>
      </c>
      <c r="B35" t="s">
        <v>19</v>
      </c>
      <c r="C35" t="s">
        <v>183</v>
      </c>
      <c r="D35" t="s">
        <v>14</v>
      </c>
      <c r="E35" t="s">
        <v>10</v>
      </c>
      <c r="F35">
        <v>13073.699502060261</v>
      </c>
      <c r="G35">
        <v>3.3646226926316833</v>
      </c>
      <c r="H35">
        <f t="shared" si="0"/>
        <v>2.5735811750158849E-4</v>
      </c>
      <c r="I35">
        <v>1.6000000000000001E-3</v>
      </c>
      <c r="J35" s="13">
        <f t="shared" si="1"/>
        <v>3.0797439759853659E-4</v>
      </c>
      <c r="K35">
        <v>8.7177979000000003E-2</v>
      </c>
    </row>
    <row r="36" spans="1:11" x14ac:dyDescent="0.45">
      <c r="A36" t="s">
        <v>34</v>
      </c>
      <c r="B36" t="s">
        <v>19</v>
      </c>
      <c r="C36" t="s">
        <v>183</v>
      </c>
      <c r="D36" t="s">
        <v>14</v>
      </c>
      <c r="E36" t="s">
        <v>10</v>
      </c>
      <c r="F36">
        <v>15705.747577430915</v>
      </c>
      <c r="G36">
        <v>2.6938001453889981</v>
      </c>
      <c r="H36">
        <f t="shared" si="0"/>
        <v>1.7151683688460499E-4</v>
      </c>
      <c r="I36">
        <v>1.6000000000000001E-3</v>
      </c>
      <c r="J36" s="13">
        <f t="shared" si="1"/>
        <v>2.0525145540537405E-4</v>
      </c>
      <c r="K36">
        <v>8.7177979000000003E-2</v>
      </c>
    </row>
    <row r="37" spans="1:11" x14ac:dyDescent="0.45">
      <c r="A37" t="s">
        <v>34</v>
      </c>
      <c r="B37" t="s">
        <v>19</v>
      </c>
      <c r="C37" t="s">
        <v>183</v>
      </c>
      <c r="D37" t="s">
        <v>14</v>
      </c>
      <c r="E37" t="s">
        <v>10</v>
      </c>
      <c r="F37">
        <v>15158.185117816816</v>
      </c>
      <c r="G37">
        <v>3.587040267735778</v>
      </c>
      <c r="H37">
        <f t="shared" si="0"/>
        <v>2.3664048432286251E-4</v>
      </c>
      <c r="I37">
        <v>1.6000000000000001E-3</v>
      </c>
      <c r="J37" s="13">
        <f t="shared" si="1"/>
        <v>2.8318252564918074E-4</v>
      </c>
      <c r="K37">
        <v>8.7177979000000003E-2</v>
      </c>
    </row>
    <row r="38" spans="1:11" x14ac:dyDescent="0.45">
      <c r="A38" t="s">
        <v>34</v>
      </c>
      <c r="B38" t="s">
        <v>30</v>
      </c>
      <c r="C38" t="s">
        <v>183</v>
      </c>
      <c r="D38" t="s">
        <v>14</v>
      </c>
      <c r="E38" t="s">
        <v>10</v>
      </c>
      <c r="F38">
        <v>156.17048289346914</v>
      </c>
      <c r="G38">
        <v>4.3525115754767567</v>
      </c>
      <c r="H38">
        <f t="shared" si="0"/>
        <v>2.7870257521364003E-2</v>
      </c>
      <c r="I38">
        <v>1E-3</v>
      </c>
      <c r="J38" s="13">
        <f t="shared" si="1"/>
        <v>2.0802532422354372E-2</v>
      </c>
      <c r="K38">
        <v>8.8994381999999997E-2</v>
      </c>
    </row>
    <row r="39" spans="1:11" x14ac:dyDescent="0.45">
      <c r="A39" t="s">
        <v>34</v>
      </c>
      <c r="B39" t="s">
        <v>30</v>
      </c>
      <c r="C39" t="s">
        <v>183</v>
      </c>
      <c r="D39" t="s">
        <v>14</v>
      </c>
      <c r="E39" t="s">
        <v>10</v>
      </c>
      <c r="F39">
        <v>201.90250832755567</v>
      </c>
      <c r="G39">
        <v>4.404026452408611</v>
      </c>
      <c r="H39">
        <f t="shared" si="0"/>
        <v>2.1812638628856247E-2</v>
      </c>
      <c r="I39">
        <v>1E-3</v>
      </c>
      <c r="J39" s="13">
        <f t="shared" si="1"/>
        <v>1.6288333961870152E-2</v>
      </c>
      <c r="K39">
        <v>8.8994381999999997E-2</v>
      </c>
    </row>
    <row r="40" spans="1:11" x14ac:dyDescent="0.45">
      <c r="A40" t="s">
        <v>34</v>
      </c>
      <c r="B40" t="s">
        <v>30</v>
      </c>
      <c r="C40" t="s">
        <v>183</v>
      </c>
      <c r="D40" t="s">
        <v>14</v>
      </c>
      <c r="E40" t="s">
        <v>10</v>
      </c>
      <c r="F40">
        <v>248.60424045916136</v>
      </c>
      <c r="G40">
        <v>4.5728927503765258</v>
      </c>
      <c r="H40">
        <f t="shared" si="0"/>
        <v>1.8394266895571006E-2</v>
      </c>
      <c r="I40">
        <v>1E-3</v>
      </c>
      <c r="J40" s="13">
        <f t="shared" si="1"/>
        <v>1.373915510885204E-2</v>
      </c>
      <c r="K40">
        <v>8.8994381999999997E-2</v>
      </c>
    </row>
    <row r="41" spans="1:11" x14ac:dyDescent="0.45">
      <c r="A41" t="s">
        <v>34</v>
      </c>
      <c r="B41" t="s">
        <v>30</v>
      </c>
      <c r="C41" t="s">
        <v>183</v>
      </c>
      <c r="D41" t="s">
        <v>14</v>
      </c>
      <c r="E41" t="s">
        <v>10</v>
      </c>
      <c r="F41">
        <v>227.08472062248515</v>
      </c>
      <c r="G41">
        <v>4.8354053559843093</v>
      </c>
      <c r="H41">
        <f t="shared" si="0"/>
        <v>2.1293398088297114E-2</v>
      </c>
      <c r="I41">
        <v>1E-3</v>
      </c>
      <c r="J41" s="13">
        <f t="shared" si="1"/>
        <v>1.5901203721535591E-2</v>
      </c>
      <c r="K41">
        <v>8.8994381999999997E-2</v>
      </c>
    </row>
    <row r="42" spans="1:11" x14ac:dyDescent="0.45">
      <c r="A42" t="s">
        <v>34</v>
      </c>
      <c r="B42" t="s">
        <v>32</v>
      </c>
      <c r="C42" t="s">
        <v>183</v>
      </c>
      <c r="D42" t="s">
        <v>14</v>
      </c>
      <c r="E42" t="s">
        <v>10</v>
      </c>
      <c r="F42">
        <v>24842.766949530327</v>
      </c>
      <c r="G42">
        <v>1.5075288566254244</v>
      </c>
      <c r="H42">
        <f t="shared" si="0"/>
        <v>6.0682807985441628E-5</v>
      </c>
      <c r="I42">
        <v>4.8999999999999998E-3</v>
      </c>
      <c r="J42" s="13">
        <f t="shared" si="1"/>
        <v>2.2239488509687584E-4</v>
      </c>
      <c r="K42">
        <v>1.7435596000000001E-2</v>
      </c>
    </row>
    <row r="43" spans="1:11" x14ac:dyDescent="0.45">
      <c r="A43" t="s">
        <v>34</v>
      </c>
      <c r="B43" t="s">
        <v>32</v>
      </c>
      <c r="C43" t="s">
        <v>183</v>
      </c>
      <c r="D43" t="s">
        <v>14</v>
      </c>
      <c r="E43" t="s">
        <v>10</v>
      </c>
      <c r="F43">
        <v>28905.359570450706</v>
      </c>
      <c r="G43">
        <v>2.1966716580369425</v>
      </c>
      <c r="H43">
        <f t="shared" si="0"/>
        <v>7.5995306430387744E-5</v>
      </c>
      <c r="I43">
        <v>4.8999999999999998E-3</v>
      </c>
      <c r="J43" s="13">
        <f t="shared" si="1"/>
        <v>2.7851295876121269E-4</v>
      </c>
      <c r="K43">
        <v>1.7435596000000001E-2</v>
      </c>
    </row>
    <row r="44" spans="1:11" x14ac:dyDescent="0.45">
      <c r="A44" t="s">
        <v>34</v>
      </c>
      <c r="B44" t="s">
        <v>32</v>
      </c>
      <c r="C44" t="s">
        <v>183</v>
      </c>
      <c r="D44" t="s">
        <v>14</v>
      </c>
      <c r="E44" t="s">
        <v>10</v>
      </c>
      <c r="F44">
        <v>36476.715185524212</v>
      </c>
      <c r="G44">
        <v>0.46202325422193385</v>
      </c>
      <c r="H44">
        <f t="shared" si="0"/>
        <v>1.2666251658682463E-5</v>
      </c>
      <c r="I44">
        <v>4.8999999999999998E-3</v>
      </c>
      <c r="J44" s="13">
        <f t="shared" si="1"/>
        <v>4.6420388719553493E-5</v>
      </c>
      <c r="K44">
        <v>1.7435596000000001E-2</v>
      </c>
    </row>
    <row r="45" spans="1:11" x14ac:dyDescent="0.45">
      <c r="A45" t="s">
        <v>34</v>
      </c>
      <c r="B45" t="s">
        <v>32</v>
      </c>
      <c r="C45" t="s">
        <v>183</v>
      </c>
      <c r="D45" t="s">
        <v>14</v>
      </c>
      <c r="E45" t="s">
        <v>10</v>
      </c>
      <c r="F45">
        <v>38616.710362914135</v>
      </c>
      <c r="G45">
        <v>1.0715715706842903</v>
      </c>
      <c r="H45">
        <f t="shared" si="0"/>
        <v>2.7748908713710181E-5</v>
      </c>
      <c r="I45">
        <v>4.8999999999999998E-3</v>
      </c>
      <c r="J45" s="13">
        <f t="shared" si="1"/>
        <v>1.016965187582115E-4</v>
      </c>
      <c r="K45">
        <v>1.7435596000000001E-2</v>
      </c>
    </row>
    <row r="46" spans="1:11" x14ac:dyDescent="0.45">
      <c r="A46" t="s">
        <v>34</v>
      </c>
      <c r="B46" t="s">
        <v>16</v>
      </c>
      <c r="C46" t="s">
        <v>183</v>
      </c>
      <c r="D46" t="s">
        <v>14</v>
      </c>
      <c r="E46" t="s">
        <v>10</v>
      </c>
      <c r="F46">
        <v>0.64090155509967772</v>
      </c>
      <c r="G46">
        <v>5.7745683614212853</v>
      </c>
      <c r="H46">
        <f t="shared" si="0"/>
        <v>9.0100707596554077</v>
      </c>
      <c r="I46">
        <v>9.2999999999999999E-2</v>
      </c>
      <c r="J46" s="13">
        <f t="shared" si="1"/>
        <v>376.860982330887</v>
      </c>
      <c r="K46">
        <v>17.560975609756099</v>
      </c>
    </row>
    <row r="47" spans="1:11" x14ac:dyDescent="0.45">
      <c r="A47" t="s">
        <v>34</v>
      </c>
      <c r="B47" t="s">
        <v>16</v>
      </c>
      <c r="C47" t="s">
        <v>183</v>
      </c>
      <c r="D47" t="s">
        <v>14</v>
      </c>
      <c r="E47" t="s">
        <v>10</v>
      </c>
      <c r="F47">
        <v>0.71895406420635433</v>
      </c>
      <c r="G47">
        <v>4.1147786827534549</v>
      </c>
      <c r="H47">
        <f t="shared" si="0"/>
        <v>5.7232845429362929</v>
      </c>
      <c r="I47">
        <v>9.2999999999999999E-2</v>
      </c>
      <c r="J47" s="13">
        <f t="shared" si="1"/>
        <v>280.12583068206027</v>
      </c>
      <c r="K47">
        <v>17.560975609756099</v>
      </c>
    </row>
    <row r="48" spans="1:11" x14ac:dyDescent="0.45">
      <c r="A48" t="s">
        <v>34</v>
      </c>
      <c r="B48" t="s">
        <v>16</v>
      </c>
      <c r="C48" t="s">
        <v>183</v>
      </c>
      <c r="D48" t="s">
        <v>14</v>
      </c>
      <c r="E48" t="s">
        <v>10</v>
      </c>
      <c r="F48">
        <v>3.5526904022721504</v>
      </c>
      <c r="G48">
        <v>4.2082465411460328</v>
      </c>
      <c r="H48">
        <f t="shared" si="0"/>
        <v>1.1845238578781356</v>
      </c>
      <c r="I48">
        <v>9.2999999999999999E-2</v>
      </c>
      <c r="J48" s="13">
        <f t="shared" si="1"/>
        <v>75.787360278778195</v>
      </c>
      <c r="K48">
        <v>17.560975609756099</v>
      </c>
    </row>
    <row r="49" spans="1:11" x14ac:dyDescent="0.45">
      <c r="A49" t="s">
        <v>34</v>
      </c>
      <c r="B49" t="s">
        <v>16</v>
      </c>
      <c r="C49" t="s">
        <v>183</v>
      </c>
      <c r="D49" t="s">
        <v>14</v>
      </c>
      <c r="E49" t="s">
        <v>10</v>
      </c>
      <c r="F49">
        <v>2.3942234934775666</v>
      </c>
      <c r="G49">
        <v>3.3635547618402541</v>
      </c>
      <c r="H49">
        <f t="shared" si="0"/>
        <v>1.4048624829734468</v>
      </c>
      <c r="I49">
        <v>9.2999999999999999E-2</v>
      </c>
      <c r="J49" s="13">
        <f t="shared" si="1"/>
        <v>88.564083524154526</v>
      </c>
      <c r="K49">
        <v>17.560975609756099</v>
      </c>
    </row>
    <row r="50" spans="1:11" x14ac:dyDescent="0.45">
      <c r="A50" t="s">
        <v>34</v>
      </c>
      <c r="B50" t="s">
        <v>26</v>
      </c>
      <c r="C50" t="s">
        <v>134</v>
      </c>
      <c r="D50" t="s">
        <v>14</v>
      </c>
      <c r="E50" t="s">
        <v>10</v>
      </c>
      <c r="F50">
        <v>19.56337777822128</v>
      </c>
      <c r="G50">
        <v>8.7610306758390912</v>
      </c>
      <c r="H50">
        <f t="shared" si="0"/>
        <v>0.44782811921120363</v>
      </c>
      <c r="I50">
        <v>9.4199999999999996E-3</v>
      </c>
      <c r="J50" s="13">
        <f t="shared" si="1"/>
        <v>3.0545442018263995</v>
      </c>
      <c r="K50" s="12"/>
    </row>
    <row r="51" spans="1:11" x14ac:dyDescent="0.45">
      <c r="A51" t="s">
        <v>34</v>
      </c>
      <c r="B51" t="s">
        <v>26</v>
      </c>
      <c r="C51" t="s">
        <v>134</v>
      </c>
      <c r="D51" t="s">
        <v>14</v>
      </c>
      <c r="E51" t="s">
        <v>10</v>
      </c>
      <c r="F51">
        <v>20.205758782649298</v>
      </c>
      <c r="G51">
        <v>9.183570704368714</v>
      </c>
      <c r="H51">
        <f t="shared" si="0"/>
        <v>0.45450263972539623</v>
      </c>
      <c r="I51">
        <v>9.4199999999999996E-3</v>
      </c>
      <c r="J51" s="13">
        <f t="shared" si="1"/>
        <v>3.098596426411194</v>
      </c>
      <c r="K51" s="12"/>
    </row>
    <row r="52" spans="1:11" x14ac:dyDescent="0.45">
      <c r="A52" t="s">
        <v>34</v>
      </c>
      <c r="B52" t="s">
        <v>136</v>
      </c>
      <c r="C52" t="s">
        <v>134</v>
      </c>
      <c r="D52" t="s">
        <v>14</v>
      </c>
      <c r="E52" t="s">
        <v>10</v>
      </c>
      <c r="F52">
        <v>5.7965220654888601</v>
      </c>
      <c r="G52">
        <v>637.42625589561578</v>
      </c>
      <c r="H52">
        <f t="shared" si="0"/>
        <v>109.96701965316461</v>
      </c>
      <c r="I52">
        <v>0.75</v>
      </c>
      <c r="J52" s="13">
        <f t="shared" si="1"/>
        <v>6784.6965494408414</v>
      </c>
      <c r="K52">
        <v>987.84</v>
      </c>
    </row>
    <row r="53" spans="1:11" x14ac:dyDescent="0.45">
      <c r="A53" t="s">
        <v>34</v>
      </c>
      <c r="B53" t="s">
        <v>136</v>
      </c>
      <c r="C53" t="s">
        <v>134</v>
      </c>
      <c r="D53" t="s">
        <v>14</v>
      </c>
      <c r="E53" t="s">
        <v>10</v>
      </c>
      <c r="F53">
        <v>8.9320371378897647</v>
      </c>
      <c r="G53">
        <v>982.66258795619683</v>
      </c>
      <c r="H53">
        <f t="shared" si="0"/>
        <v>110.01550629337794</v>
      </c>
      <c r="I53">
        <v>0.75</v>
      </c>
      <c r="J53" s="13">
        <f t="shared" si="1"/>
        <v>6785.025447564296</v>
      </c>
      <c r="K53">
        <v>987.84</v>
      </c>
    </row>
    <row r="54" spans="1:11" x14ac:dyDescent="0.45">
      <c r="A54" t="s">
        <v>34</v>
      </c>
      <c r="B54" t="s">
        <v>136</v>
      </c>
      <c r="C54" t="s">
        <v>134</v>
      </c>
      <c r="D54" t="s">
        <v>14</v>
      </c>
      <c r="E54" t="s">
        <v>10</v>
      </c>
      <c r="F54">
        <v>9.9978811421841343</v>
      </c>
      <c r="G54">
        <v>788.48463108728174</v>
      </c>
      <c r="H54">
        <f t="shared" si="0"/>
        <v>78.865173517658917</v>
      </c>
      <c r="I54">
        <v>0.75</v>
      </c>
      <c r="J54" s="13">
        <f t="shared" si="1"/>
        <v>6502.6423946898449</v>
      </c>
      <c r="K54">
        <v>987.84</v>
      </c>
    </row>
    <row r="55" spans="1:11" x14ac:dyDescent="0.45">
      <c r="A55" t="s">
        <v>34</v>
      </c>
      <c r="B55" t="s">
        <v>136</v>
      </c>
      <c r="C55" t="s">
        <v>134</v>
      </c>
      <c r="D55" t="s">
        <v>14</v>
      </c>
      <c r="E55" t="s">
        <v>10</v>
      </c>
      <c r="F55">
        <v>17.404928764098514</v>
      </c>
      <c r="G55">
        <v>913.5435471048296</v>
      </c>
      <c r="H55">
        <f t="shared" si="0"/>
        <v>52.487634938742964</v>
      </c>
      <c r="I55">
        <v>0.75</v>
      </c>
      <c r="J55" s="13">
        <f t="shared" si="1"/>
        <v>6055.3467786613282</v>
      </c>
      <c r="K55">
        <v>987.84</v>
      </c>
    </row>
    <row r="56" spans="1:11" x14ac:dyDescent="0.45">
      <c r="A56" t="s">
        <v>34</v>
      </c>
      <c r="B56" t="s">
        <v>45</v>
      </c>
      <c r="C56" t="s">
        <v>134</v>
      </c>
      <c r="D56" t="s">
        <v>14</v>
      </c>
      <c r="E56" t="s">
        <v>10</v>
      </c>
      <c r="F56">
        <v>263.13200207154432</v>
      </c>
      <c r="G56">
        <v>6.7496527756647779</v>
      </c>
      <c r="H56">
        <f t="shared" si="0"/>
        <v>2.5651204424118584E-2</v>
      </c>
      <c r="I56">
        <v>4.3439999999999999E-2</v>
      </c>
      <c r="J56" s="13">
        <f t="shared" si="1"/>
        <v>0.83184724170294078</v>
      </c>
      <c r="K56">
        <v>264</v>
      </c>
    </row>
    <row r="57" spans="1:11" x14ac:dyDescent="0.45">
      <c r="A57" t="s">
        <v>34</v>
      </c>
      <c r="B57" t="s">
        <v>45</v>
      </c>
      <c r="C57" t="s">
        <v>134</v>
      </c>
      <c r="D57" t="s">
        <v>14</v>
      </c>
      <c r="E57" t="s">
        <v>10</v>
      </c>
      <c r="F57">
        <v>716.11145673792043</v>
      </c>
      <c r="G57">
        <v>7.6532397844442492</v>
      </c>
      <c r="H57">
        <f t="shared" si="0"/>
        <v>1.0687218745677952E-2</v>
      </c>
      <c r="I57">
        <v>4.3439999999999999E-2</v>
      </c>
      <c r="J57" s="13">
        <f t="shared" si="1"/>
        <v>0.34695895001518945</v>
      </c>
      <c r="K57">
        <v>264</v>
      </c>
    </row>
    <row r="58" spans="1:11" x14ac:dyDescent="0.45">
      <c r="A58" t="s">
        <v>34</v>
      </c>
      <c r="B58" t="s">
        <v>45</v>
      </c>
      <c r="C58" t="s">
        <v>134</v>
      </c>
      <c r="D58" t="s">
        <v>14</v>
      </c>
      <c r="E58" t="s">
        <v>10</v>
      </c>
      <c r="F58">
        <v>908.8602074853485</v>
      </c>
      <c r="G58">
        <v>8.089700184577902</v>
      </c>
      <c r="H58">
        <f t="shared" si="0"/>
        <v>8.9009290075100066E-3</v>
      </c>
      <c r="I58">
        <v>4.3439999999999999E-2</v>
      </c>
      <c r="J58" s="13">
        <f t="shared" si="1"/>
        <v>0.2890052806347117</v>
      </c>
      <c r="K58">
        <v>264</v>
      </c>
    </row>
    <row r="59" spans="1:11" x14ac:dyDescent="0.45">
      <c r="A59" t="s">
        <v>34</v>
      </c>
      <c r="B59" t="s">
        <v>45</v>
      </c>
      <c r="C59" t="s">
        <v>134</v>
      </c>
      <c r="D59" t="s">
        <v>14</v>
      </c>
      <c r="E59" t="s">
        <v>10</v>
      </c>
      <c r="F59">
        <v>660.28566755169447</v>
      </c>
      <c r="G59">
        <v>7.9217847448956276</v>
      </c>
      <c r="H59">
        <f t="shared" si="0"/>
        <v>1.1997511280638879E-2</v>
      </c>
      <c r="I59">
        <v>4.3439999999999999E-2</v>
      </c>
      <c r="J59" s="13">
        <f t="shared" si="1"/>
        <v>0.38945987856091474</v>
      </c>
      <c r="K59">
        <v>264</v>
      </c>
    </row>
    <row r="60" spans="1:11" x14ac:dyDescent="0.45">
      <c r="A60" t="s">
        <v>34</v>
      </c>
      <c r="B60" t="s">
        <v>20</v>
      </c>
      <c r="C60" t="s">
        <v>134</v>
      </c>
      <c r="D60" t="s">
        <v>14</v>
      </c>
      <c r="E60" t="s">
        <v>10</v>
      </c>
      <c r="F60">
        <v>257.98721452812657</v>
      </c>
      <c r="G60">
        <v>979.28693897852486</v>
      </c>
      <c r="H60">
        <f t="shared" si="0"/>
        <v>3.7958739186734385</v>
      </c>
      <c r="I60">
        <v>0.65999999999999992</v>
      </c>
      <c r="J60" s="13">
        <f t="shared" si="1"/>
        <v>1464.6744362252425</v>
      </c>
      <c r="K60">
        <v>677.14</v>
      </c>
    </row>
    <row r="61" spans="1:11" x14ac:dyDescent="0.45">
      <c r="A61" t="s">
        <v>34</v>
      </c>
      <c r="B61" t="s">
        <v>20</v>
      </c>
      <c r="C61" t="s">
        <v>134</v>
      </c>
      <c r="D61" t="s">
        <v>14</v>
      </c>
      <c r="E61" t="s">
        <v>10</v>
      </c>
      <c r="F61">
        <v>299.3124417970833</v>
      </c>
      <c r="G61">
        <v>818.9543545888223</v>
      </c>
      <c r="H61">
        <f t="shared" si="0"/>
        <v>2.7361186513724225</v>
      </c>
      <c r="I61">
        <v>0.65999999999999992</v>
      </c>
      <c r="J61" s="13">
        <f t="shared" si="1"/>
        <v>1124.290172535578</v>
      </c>
      <c r="K61">
        <v>677.14</v>
      </c>
    </row>
    <row r="62" spans="1:11" x14ac:dyDescent="0.45">
      <c r="A62" t="s">
        <v>34</v>
      </c>
      <c r="B62" t="s">
        <v>20</v>
      </c>
      <c r="C62" t="s">
        <v>134</v>
      </c>
      <c r="D62" t="s">
        <v>14</v>
      </c>
      <c r="E62" t="s">
        <v>10</v>
      </c>
      <c r="F62">
        <v>305.38877352177559</v>
      </c>
      <c r="G62">
        <v>1061.1703060940911</v>
      </c>
      <c r="H62">
        <f t="shared" si="0"/>
        <v>3.4748176688244397</v>
      </c>
      <c r="I62">
        <v>0.65999999999999992</v>
      </c>
      <c r="J62" s="13">
        <f t="shared" si="1"/>
        <v>1366.0178922964299</v>
      </c>
      <c r="K62">
        <v>677.14</v>
      </c>
    </row>
    <row r="63" spans="1:11" x14ac:dyDescent="0.45">
      <c r="A63" t="s">
        <v>34</v>
      </c>
      <c r="B63" t="s">
        <v>20</v>
      </c>
      <c r="C63" t="s">
        <v>134</v>
      </c>
      <c r="D63" t="s">
        <v>14</v>
      </c>
      <c r="E63" t="s">
        <v>10</v>
      </c>
      <c r="F63">
        <v>300.42183358869721</v>
      </c>
      <c r="G63">
        <v>1035.8576599967553</v>
      </c>
      <c r="H63">
        <f t="shared" si="0"/>
        <v>3.4480105777362762</v>
      </c>
      <c r="I63">
        <v>0.65999999999999992</v>
      </c>
      <c r="J63" s="13">
        <f t="shared" si="1"/>
        <v>1357.6122232611144</v>
      </c>
      <c r="K63">
        <v>677.14</v>
      </c>
    </row>
    <row r="64" spans="1:11" x14ac:dyDescent="0.45">
      <c r="A64" t="s">
        <v>34</v>
      </c>
      <c r="B64" t="s">
        <v>22</v>
      </c>
      <c r="C64" t="s">
        <v>134</v>
      </c>
      <c r="D64" t="s">
        <v>14</v>
      </c>
      <c r="E64" t="s">
        <v>10</v>
      </c>
      <c r="F64">
        <v>70222.808052670633</v>
      </c>
      <c r="G64">
        <v>846.66799051020314</v>
      </c>
      <c r="H64">
        <f t="shared" si="0"/>
        <v>1.2056880292727111E-2</v>
      </c>
      <c r="I64">
        <v>1</v>
      </c>
      <c r="J64" s="13">
        <f t="shared" si="1"/>
        <v>9.0097926013790222</v>
      </c>
      <c r="K64">
        <v>1711.8720000000001</v>
      </c>
    </row>
    <row r="65" spans="1:11" x14ac:dyDescent="0.45">
      <c r="A65" t="s">
        <v>34</v>
      </c>
      <c r="B65" t="s">
        <v>22</v>
      </c>
      <c r="C65" t="s">
        <v>134</v>
      </c>
      <c r="D65" t="s">
        <v>14</v>
      </c>
      <c r="E65" t="s">
        <v>10</v>
      </c>
      <c r="F65">
        <v>11203.077106616754</v>
      </c>
      <c r="G65">
        <v>838.16794893598023</v>
      </c>
      <c r="H65">
        <f t="shared" si="0"/>
        <v>7.4815868975938934E-2</v>
      </c>
      <c r="I65">
        <v>1</v>
      </c>
      <c r="J65" s="13">
        <f t="shared" si="1"/>
        <v>55.651172520691645</v>
      </c>
      <c r="K65">
        <v>1711.8720000000001</v>
      </c>
    </row>
    <row r="66" spans="1:11" x14ac:dyDescent="0.45">
      <c r="A66" t="s">
        <v>34</v>
      </c>
      <c r="B66" t="s">
        <v>22</v>
      </c>
      <c r="C66" t="s">
        <v>134</v>
      </c>
      <c r="D66" t="s">
        <v>14</v>
      </c>
      <c r="E66" t="s">
        <v>10</v>
      </c>
      <c r="F66">
        <v>18179.01258223964</v>
      </c>
      <c r="G66">
        <v>837.97855415374306</v>
      </c>
      <c r="H66">
        <f t="shared" si="0"/>
        <v>4.6095933448685955E-2</v>
      </c>
      <c r="I66">
        <v>1</v>
      </c>
      <c r="J66" s="13">
        <f t="shared" si="1"/>
        <v>34.360301713259304</v>
      </c>
      <c r="K66">
        <v>1711.8720000000001</v>
      </c>
    </row>
    <row r="67" spans="1:11" x14ac:dyDescent="0.45">
      <c r="A67" t="s">
        <v>34</v>
      </c>
      <c r="B67" t="s">
        <v>22</v>
      </c>
      <c r="C67" t="s">
        <v>134</v>
      </c>
      <c r="D67" t="s">
        <v>14</v>
      </c>
      <c r="E67" t="s">
        <v>10</v>
      </c>
      <c r="F67">
        <v>58121.380341450815</v>
      </c>
      <c r="G67">
        <v>1209.8217200116289</v>
      </c>
      <c r="H67">
        <f t="shared" ref="H67:H83" si="2">G67/F67</f>
        <v>2.0815433372438547E-2</v>
      </c>
      <c r="I67">
        <v>1</v>
      </c>
      <c r="J67" s="13">
        <f t="shared" ref="J67:J83" si="3">I67*($M$1*($M$2*H67)/($M$2*H67+($M$1-$M$2)))/70</f>
        <v>15.544821394062456</v>
      </c>
      <c r="K67">
        <v>1711.8720000000001</v>
      </c>
    </row>
    <row r="68" spans="1:11" x14ac:dyDescent="0.45">
      <c r="A68" t="s">
        <v>34</v>
      </c>
      <c r="B68" t="s">
        <v>27</v>
      </c>
      <c r="C68" t="s">
        <v>134</v>
      </c>
      <c r="D68" t="s">
        <v>14</v>
      </c>
      <c r="E68" t="s">
        <v>10</v>
      </c>
      <c r="F68">
        <v>4.3714419696013707</v>
      </c>
      <c r="G68">
        <v>8.4669883276201556</v>
      </c>
      <c r="H68">
        <f t="shared" si="2"/>
        <v>1.9368868182395786</v>
      </c>
      <c r="I68">
        <v>0.61</v>
      </c>
      <c r="J68" s="13">
        <f t="shared" si="3"/>
        <v>773.45079168978134</v>
      </c>
      <c r="K68">
        <v>2782.08</v>
      </c>
    </row>
    <row r="69" spans="1:11" x14ac:dyDescent="0.45">
      <c r="A69" t="s">
        <v>34</v>
      </c>
      <c r="B69" t="s">
        <v>27</v>
      </c>
      <c r="C69" t="s">
        <v>134</v>
      </c>
      <c r="D69" t="s">
        <v>14</v>
      </c>
      <c r="E69" t="s">
        <v>10</v>
      </c>
      <c r="F69">
        <v>4.4904344738521544</v>
      </c>
      <c r="G69">
        <v>8.6727331039651183</v>
      </c>
      <c r="H69">
        <f t="shared" si="2"/>
        <v>1.9313795033568648</v>
      </c>
      <c r="I69">
        <v>0.61</v>
      </c>
      <c r="J69" s="13">
        <f t="shared" si="3"/>
        <v>771.52523614507879</v>
      </c>
      <c r="K69">
        <v>2782.08</v>
      </c>
    </row>
    <row r="70" spans="1:11" x14ac:dyDescent="0.45">
      <c r="A70" t="s">
        <v>34</v>
      </c>
      <c r="B70" t="s">
        <v>27</v>
      </c>
      <c r="C70" t="s">
        <v>134</v>
      </c>
      <c r="D70" t="s">
        <v>14</v>
      </c>
      <c r="E70" t="s">
        <v>10</v>
      </c>
      <c r="F70">
        <v>3.0441993212585943</v>
      </c>
      <c r="G70">
        <v>9.3772172209799596</v>
      </c>
      <c r="H70">
        <f t="shared" si="2"/>
        <v>3.0803558608977815</v>
      </c>
      <c r="I70">
        <v>0.61</v>
      </c>
      <c r="J70" s="13">
        <f t="shared" si="3"/>
        <v>1145.6927309453288</v>
      </c>
      <c r="K70">
        <v>2782.08</v>
      </c>
    </row>
    <row r="71" spans="1:11" x14ac:dyDescent="0.45">
      <c r="A71" t="s">
        <v>34</v>
      </c>
      <c r="B71" t="s">
        <v>27</v>
      </c>
      <c r="C71" t="s">
        <v>134</v>
      </c>
      <c r="D71" t="s">
        <v>14</v>
      </c>
      <c r="E71" t="s">
        <v>10</v>
      </c>
      <c r="F71">
        <v>1.6439716309102363</v>
      </c>
      <c r="G71">
        <v>8.8307216166181259</v>
      </c>
      <c r="H71">
        <f t="shared" si="2"/>
        <v>5.3715778609444254</v>
      </c>
      <c r="I71">
        <v>0.61</v>
      </c>
      <c r="J71" s="13">
        <f t="shared" si="3"/>
        <v>1756.460539360741</v>
      </c>
      <c r="K71">
        <v>2782.08</v>
      </c>
    </row>
    <row r="72" spans="1:11" x14ac:dyDescent="0.45">
      <c r="A72" t="s">
        <v>34</v>
      </c>
      <c r="B72" t="s">
        <v>8</v>
      </c>
      <c r="C72" t="s">
        <v>183</v>
      </c>
      <c r="D72" t="s">
        <v>14</v>
      </c>
      <c r="E72" t="s">
        <v>10</v>
      </c>
      <c r="F72">
        <v>93.781201769642394</v>
      </c>
      <c r="G72">
        <v>4.2747484679086014</v>
      </c>
      <c r="H72">
        <f t="shared" si="2"/>
        <v>4.5582146392288678E-2</v>
      </c>
      <c r="I72">
        <v>9.2999999999999999E-2</v>
      </c>
      <c r="J72" s="13">
        <f t="shared" si="3"/>
        <v>3.1600098704188491</v>
      </c>
      <c r="K72">
        <v>17.560975609756099</v>
      </c>
    </row>
    <row r="73" spans="1:11" x14ac:dyDescent="0.45">
      <c r="A73" t="s">
        <v>34</v>
      </c>
      <c r="B73" t="s">
        <v>8</v>
      </c>
      <c r="C73" t="s">
        <v>183</v>
      </c>
      <c r="D73" t="s">
        <v>14</v>
      </c>
      <c r="E73" t="s">
        <v>10</v>
      </c>
      <c r="F73">
        <v>97.131931961707409</v>
      </c>
      <c r="G73">
        <v>4.081888711661219</v>
      </c>
      <c r="H73">
        <f t="shared" si="2"/>
        <v>4.2024168872399584E-2</v>
      </c>
      <c r="I73">
        <v>9.2999999999999999E-2</v>
      </c>
      <c r="J73" s="13">
        <f t="shared" si="3"/>
        <v>2.9141113356128474</v>
      </c>
      <c r="K73">
        <v>17.560975609756099</v>
      </c>
    </row>
    <row r="74" spans="1:11" x14ac:dyDescent="0.45">
      <c r="A74" t="s">
        <v>34</v>
      </c>
      <c r="B74" t="s">
        <v>8</v>
      </c>
      <c r="C74" t="s">
        <v>183</v>
      </c>
      <c r="D74" t="s">
        <v>14</v>
      </c>
      <c r="E74" t="s">
        <v>10</v>
      </c>
      <c r="F74">
        <v>73.008865818207639</v>
      </c>
      <c r="G74">
        <v>4.0687847343258436</v>
      </c>
      <c r="H74">
        <f t="shared" si="2"/>
        <v>5.5730008797248452E-2</v>
      </c>
      <c r="I74">
        <v>9.2999999999999999E-2</v>
      </c>
      <c r="J74" s="13">
        <f t="shared" si="3"/>
        <v>3.86064332853242</v>
      </c>
      <c r="K74">
        <v>17.560975609756099</v>
      </c>
    </row>
    <row r="75" spans="1:11" x14ac:dyDescent="0.45">
      <c r="A75" t="s">
        <v>34</v>
      </c>
      <c r="B75" t="s">
        <v>8</v>
      </c>
      <c r="C75" t="s">
        <v>183</v>
      </c>
      <c r="D75" t="s">
        <v>14</v>
      </c>
      <c r="E75" t="s">
        <v>10</v>
      </c>
      <c r="F75">
        <v>39.226658417018122</v>
      </c>
      <c r="G75">
        <v>3.9865721833337671</v>
      </c>
      <c r="H75">
        <f t="shared" si="2"/>
        <v>0.10162915589068452</v>
      </c>
      <c r="I75">
        <v>9.2999999999999999E-2</v>
      </c>
      <c r="J75" s="13">
        <f t="shared" si="3"/>
        <v>7.0166610093958539</v>
      </c>
      <c r="K75">
        <v>17.560975609756099</v>
      </c>
    </row>
    <row r="76" spans="1:11" x14ac:dyDescent="0.45">
      <c r="A76" t="s">
        <v>34</v>
      </c>
      <c r="B76" t="s">
        <v>18</v>
      </c>
      <c r="C76" t="s">
        <v>183</v>
      </c>
      <c r="D76" t="s">
        <v>14</v>
      </c>
      <c r="E76" t="s">
        <v>10</v>
      </c>
      <c r="F76">
        <v>6.1026475959832869</v>
      </c>
      <c r="G76">
        <v>4.5532406520762754</v>
      </c>
      <c r="H76">
        <f t="shared" si="2"/>
        <v>0.7461090584803195</v>
      </c>
      <c r="I76">
        <v>6.7999999999999996E-3</v>
      </c>
      <c r="J76" s="13">
        <f t="shared" si="3"/>
        <v>3.5971932385878023</v>
      </c>
      <c r="K76">
        <v>11.910751449999999</v>
      </c>
    </row>
    <row r="77" spans="1:11" x14ac:dyDescent="0.45">
      <c r="A77" t="s">
        <v>34</v>
      </c>
      <c r="B77" t="s">
        <v>18</v>
      </c>
      <c r="C77" t="s">
        <v>183</v>
      </c>
      <c r="D77" t="s">
        <v>14</v>
      </c>
      <c r="E77" t="s">
        <v>10</v>
      </c>
      <c r="F77">
        <v>4.7220341807012547</v>
      </c>
      <c r="G77">
        <v>4.4088622161869635</v>
      </c>
      <c r="H77">
        <f t="shared" si="2"/>
        <v>0.9336785900885235</v>
      </c>
      <c r="I77">
        <v>6.7999999999999996E-3</v>
      </c>
      <c r="J77" s="13">
        <f t="shared" si="3"/>
        <v>4.4433792320235126</v>
      </c>
      <c r="K77">
        <v>11.910751449999999</v>
      </c>
    </row>
    <row r="78" spans="1:11" x14ac:dyDescent="0.45">
      <c r="A78" t="s">
        <v>34</v>
      </c>
      <c r="B78" t="s">
        <v>18</v>
      </c>
      <c r="C78" t="s">
        <v>183</v>
      </c>
      <c r="D78" t="s">
        <v>14</v>
      </c>
      <c r="E78" t="s">
        <v>10</v>
      </c>
      <c r="F78">
        <v>5.0064013731314141</v>
      </c>
      <c r="G78">
        <v>3.4629593652176132</v>
      </c>
      <c r="H78">
        <f t="shared" si="2"/>
        <v>0.69170629902004732</v>
      </c>
      <c r="I78">
        <v>6.7999999999999996E-3</v>
      </c>
      <c r="J78" s="13">
        <f t="shared" si="3"/>
        <v>3.3476066858251774</v>
      </c>
      <c r="K78">
        <v>11.910751449999999</v>
      </c>
    </row>
    <row r="79" spans="1:11" x14ac:dyDescent="0.45">
      <c r="A79" t="s">
        <v>34</v>
      </c>
      <c r="B79" t="s">
        <v>18</v>
      </c>
      <c r="C79" t="s">
        <v>183</v>
      </c>
      <c r="D79" t="s">
        <v>14</v>
      </c>
      <c r="E79" t="s">
        <v>10</v>
      </c>
      <c r="F79">
        <v>10.117806813081295</v>
      </c>
      <c r="G79">
        <v>4.0788510017114419</v>
      </c>
      <c r="H79">
        <f t="shared" si="2"/>
        <v>0.40313588478857915</v>
      </c>
      <c r="I79">
        <v>6.7999999999999996E-3</v>
      </c>
      <c r="J79" s="13">
        <f t="shared" si="3"/>
        <v>1.9912666839195521</v>
      </c>
      <c r="K79">
        <v>11.910751449999999</v>
      </c>
    </row>
    <row r="80" spans="1:11" x14ac:dyDescent="0.45">
      <c r="A80" t="s">
        <v>34</v>
      </c>
      <c r="B80" t="s">
        <v>137</v>
      </c>
      <c r="C80" t="s">
        <v>134</v>
      </c>
      <c r="D80" t="s">
        <v>14</v>
      </c>
      <c r="E80" t="s">
        <v>10</v>
      </c>
      <c r="F80">
        <v>942.71149799977093</v>
      </c>
      <c r="G80">
        <v>8.5813469389930717</v>
      </c>
      <c r="H80">
        <f t="shared" si="2"/>
        <v>9.102834703088725E-3</v>
      </c>
      <c r="I80">
        <v>0.93</v>
      </c>
      <c r="J80" s="13">
        <f t="shared" si="3"/>
        <v>6.3275237113376726</v>
      </c>
      <c r="K80">
        <v>3888.0000000000005</v>
      </c>
    </row>
    <row r="81" spans="1:11" x14ac:dyDescent="0.45">
      <c r="A81" t="s">
        <v>34</v>
      </c>
      <c r="B81" t="s">
        <v>137</v>
      </c>
      <c r="C81" t="s">
        <v>134</v>
      </c>
      <c r="D81" t="s">
        <v>14</v>
      </c>
      <c r="E81" t="s">
        <v>10</v>
      </c>
      <c r="F81">
        <v>1074.5729720741951</v>
      </c>
      <c r="G81">
        <v>9.8513365991665509</v>
      </c>
      <c r="H81">
        <f t="shared" si="2"/>
        <v>9.1676757699861011E-3</v>
      </c>
      <c r="I81">
        <v>0.93</v>
      </c>
      <c r="J81" s="13">
        <f t="shared" si="3"/>
        <v>6.3725653722977755</v>
      </c>
      <c r="K81">
        <v>3888.0000000000005</v>
      </c>
    </row>
    <row r="82" spans="1:11" x14ac:dyDescent="0.45">
      <c r="A82" t="s">
        <v>34</v>
      </c>
      <c r="B82" t="s">
        <v>137</v>
      </c>
      <c r="C82" t="s">
        <v>134</v>
      </c>
      <c r="D82" t="s">
        <v>14</v>
      </c>
      <c r="E82" t="s">
        <v>10</v>
      </c>
      <c r="F82">
        <v>911.86013801726881</v>
      </c>
      <c r="G82">
        <v>9.46674958980363</v>
      </c>
      <c r="H82">
        <f t="shared" si="2"/>
        <v>1.0381800009799692E-2</v>
      </c>
      <c r="I82">
        <v>0.93</v>
      </c>
      <c r="J82" s="13">
        <f t="shared" si="3"/>
        <v>7.2158739762983481</v>
      </c>
      <c r="K82">
        <v>3888.0000000000005</v>
      </c>
    </row>
    <row r="83" spans="1:11" x14ac:dyDescent="0.45">
      <c r="A83" t="s">
        <v>34</v>
      </c>
      <c r="B83" t="s">
        <v>137</v>
      </c>
      <c r="C83" t="s">
        <v>134</v>
      </c>
      <c r="D83" t="s">
        <v>14</v>
      </c>
      <c r="E83" t="s">
        <v>10</v>
      </c>
      <c r="F83">
        <v>998.37745664325837</v>
      </c>
      <c r="G83">
        <v>9.6098458419285997</v>
      </c>
      <c r="H83">
        <f t="shared" si="2"/>
        <v>9.6254635739059999E-3</v>
      </c>
      <c r="I83">
        <v>0.93</v>
      </c>
      <c r="J83" s="13">
        <f t="shared" si="3"/>
        <v>6.6905541349789281</v>
      </c>
      <c r="K83">
        <v>3888.0000000000005</v>
      </c>
    </row>
  </sheetData>
  <autoFilter ref="A1:K83" xr:uid="{71F85509-6886-4E89-B77A-F42870C556C5}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D6FD-3F9F-49EC-8199-32DC0E193DAC}">
  <dimension ref="A1:B11"/>
  <sheetViews>
    <sheetView workbookViewId="0">
      <selection activeCell="B5" sqref="B5"/>
    </sheetView>
  </sheetViews>
  <sheetFormatPr defaultRowHeight="15" x14ac:dyDescent="0.45"/>
  <cols>
    <col min="1" max="1" width="11.5703125" bestFit="1" customWidth="1"/>
  </cols>
  <sheetData>
    <row r="1" spans="1:2" x14ac:dyDescent="0.45">
      <c r="B1" t="s">
        <v>138</v>
      </c>
    </row>
    <row r="2" spans="1:2" x14ac:dyDescent="0.45">
      <c r="A2" t="s">
        <v>41</v>
      </c>
      <c r="B2" t="s">
        <v>37</v>
      </c>
    </row>
    <row r="3" spans="1:2" x14ac:dyDescent="0.45">
      <c r="A3" t="s">
        <v>42</v>
      </c>
      <c r="B3" t="s">
        <v>43</v>
      </c>
    </row>
    <row r="5" spans="1:2" x14ac:dyDescent="0.45">
      <c r="B5" t="s">
        <v>147</v>
      </c>
    </row>
    <row r="6" spans="1:2" x14ac:dyDescent="0.45">
      <c r="A6" t="s">
        <v>41</v>
      </c>
      <c r="B6" t="s">
        <v>139</v>
      </c>
    </row>
    <row r="7" spans="1:2" x14ac:dyDescent="0.45">
      <c r="A7" t="s">
        <v>42</v>
      </c>
      <c r="B7" t="s">
        <v>140</v>
      </c>
    </row>
    <row r="9" spans="1:2" x14ac:dyDescent="0.45">
      <c r="B9" t="s">
        <v>141</v>
      </c>
    </row>
    <row r="10" spans="1:2" x14ac:dyDescent="0.45">
      <c r="A10" t="s">
        <v>41</v>
      </c>
      <c r="B10" t="s">
        <v>142</v>
      </c>
    </row>
    <row r="11" spans="1:2" x14ac:dyDescent="0.45">
      <c r="A11" t="s">
        <v>42</v>
      </c>
      <c r="B11" t="s">
        <v>143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997E-0623-4027-ABEA-A48ED4204090}">
  <dimension ref="A1:D64"/>
  <sheetViews>
    <sheetView workbookViewId="0">
      <selection sqref="A1:B64"/>
    </sheetView>
  </sheetViews>
  <sheetFormatPr defaultRowHeight="16.149999999999999" x14ac:dyDescent="0.45"/>
  <cols>
    <col min="1" max="1" width="17" style="3" bestFit="1" customWidth="1"/>
    <col min="2" max="2" width="23.42578125" style="3" bestFit="1" customWidth="1"/>
    <col min="3" max="3" width="40.28515625" style="3" bestFit="1" customWidth="1"/>
    <col min="4" max="4" width="47" style="3" bestFit="1" customWidth="1"/>
    <col min="5" max="16384" width="9.140625" style="4"/>
  </cols>
  <sheetData>
    <row r="1" spans="1:4" x14ac:dyDescent="0.45">
      <c r="B1" s="3" t="s">
        <v>68</v>
      </c>
      <c r="C1" s="3" t="s">
        <v>69</v>
      </c>
      <c r="D1" s="3" t="s">
        <v>70</v>
      </c>
    </row>
    <row r="2" spans="1:4" x14ac:dyDescent="0.45">
      <c r="A2" s="3" t="s">
        <v>71</v>
      </c>
      <c r="B2" s="3">
        <v>0.08</v>
      </c>
      <c r="C2" s="5">
        <v>1711.8720000000001</v>
      </c>
      <c r="D2" s="3" t="s">
        <v>72</v>
      </c>
    </row>
    <row r="3" spans="1:4" x14ac:dyDescent="0.45">
      <c r="A3" s="3" t="s">
        <v>73</v>
      </c>
      <c r="B3" s="3">
        <v>0.125</v>
      </c>
      <c r="C3" s="5" t="s">
        <v>74</v>
      </c>
      <c r="D3" s="3" t="s">
        <v>75</v>
      </c>
    </row>
    <row r="4" spans="1:4" x14ac:dyDescent="0.45">
      <c r="A4" s="3" t="s">
        <v>76</v>
      </c>
      <c r="B4" s="3">
        <v>0.125</v>
      </c>
      <c r="C4" s="5">
        <v>987.84</v>
      </c>
      <c r="D4" s="3" t="s">
        <v>72</v>
      </c>
    </row>
    <row r="5" spans="1:4" x14ac:dyDescent="0.45">
      <c r="A5" s="3" t="s">
        <v>77</v>
      </c>
      <c r="B5" s="3">
        <v>0.125</v>
      </c>
      <c r="C5" s="5">
        <v>264</v>
      </c>
      <c r="D5" s="3" t="s">
        <v>78</v>
      </c>
    </row>
    <row r="6" spans="1:4" x14ac:dyDescent="0.45">
      <c r="A6" s="3" t="s">
        <v>79</v>
      </c>
      <c r="B6" s="3">
        <v>0.21</v>
      </c>
      <c r="C6" s="5">
        <v>280.8</v>
      </c>
      <c r="D6" s="3" t="s">
        <v>72</v>
      </c>
    </row>
    <row r="7" spans="1:4" x14ac:dyDescent="0.45">
      <c r="A7" s="3" t="s">
        <v>80</v>
      </c>
      <c r="B7" s="3">
        <v>0.71</v>
      </c>
      <c r="C7" s="5">
        <v>3888.0000000000005</v>
      </c>
      <c r="D7" s="3" t="s">
        <v>72</v>
      </c>
    </row>
    <row r="8" spans="1:4" x14ac:dyDescent="0.45">
      <c r="A8" s="3" t="s">
        <v>81</v>
      </c>
      <c r="B8" s="3">
        <v>1.5</v>
      </c>
      <c r="C8" s="5" t="s">
        <v>82</v>
      </c>
      <c r="D8" s="3" t="s">
        <v>83</v>
      </c>
    </row>
    <row r="9" spans="1:4" x14ac:dyDescent="0.45">
      <c r="A9" s="3" t="s">
        <v>18</v>
      </c>
      <c r="B9" s="3">
        <v>2</v>
      </c>
      <c r="C9" s="5" t="s">
        <v>84</v>
      </c>
      <c r="D9" s="3" t="s">
        <v>85</v>
      </c>
    </row>
    <row r="10" spans="1:4" x14ac:dyDescent="0.45">
      <c r="C10" s="5" t="s">
        <v>86</v>
      </c>
      <c r="D10" s="3" t="s">
        <v>87</v>
      </c>
    </row>
    <row r="11" spans="1:4" x14ac:dyDescent="0.45">
      <c r="C11" s="5">
        <v>8.27</v>
      </c>
      <c r="D11" s="3" t="s">
        <v>88</v>
      </c>
    </row>
    <row r="12" spans="1:4" x14ac:dyDescent="0.45">
      <c r="A12" s="3" t="s">
        <v>8</v>
      </c>
      <c r="B12" s="3">
        <v>4</v>
      </c>
      <c r="C12" s="5" t="s">
        <v>89</v>
      </c>
      <c r="D12" s="3" t="s">
        <v>85</v>
      </c>
    </row>
    <row r="13" spans="1:4" x14ac:dyDescent="0.45">
      <c r="C13" s="5" t="s">
        <v>90</v>
      </c>
      <c r="D13" s="3" t="s">
        <v>87</v>
      </c>
    </row>
    <row r="14" spans="1:4" x14ac:dyDescent="0.45">
      <c r="C14" s="5" t="s">
        <v>91</v>
      </c>
      <c r="D14" s="3" t="s">
        <v>88</v>
      </c>
    </row>
    <row r="15" spans="1:4" x14ac:dyDescent="0.45">
      <c r="A15" s="3" t="s">
        <v>16</v>
      </c>
      <c r="B15" s="3">
        <v>30</v>
      </c>
      <c r="C15" s="5">
        <v>22.2</v>
      </c>
      <c r="D15" s="3" t="s">
        <v>85</v>
      </c>
    </row>
    <row r="16" spans="1:4" x14ac:dyDescent="0.45">
      <c r="C16" s="5" t="s">
        <v>92</v>
      </c>
      <c r="D16" s="3" t="s">
        <v>87</v>
      </c>
    </row>
    <row r="17" spans="1:4" x14ac:dyDescent="0.45">
      <c r="C17" s="5" t="s">
        <v>93</v>
      </c>
      <c r="D17" s="3" t="s">
        <v>88</v>
      </c>
    </row>
    <row r="18" spans="1:4" x14ac:dyDescent="0.45">
      <c r="B18" s="3">
        <v>50</v>
      </c>
      <c r="C18" s="6">
        <f>0.067*1440/82</f>
        <v>1.1765853658536587</v>
      </c>
      <c r="D18" s="7" t="s">
        <v>94</v>
      </c>
    </row>
    <row r="19" spans="1:4" x14ac:dyDescent="0.45">
      <c r="A19" s="3" t="s">
        <v>17</v>
      </c>
      <c r="B19" s="3">
        <v>60</v>
      </c>
      <c r="C19" s="5">
        <v>3.26</v>
      </c>
      <c r="D19" s="3" t="s">
        <v>85</v>
      </c>
    </row>
    <row r="20" spans="1:4" x14ac:dyDescent="0.45">
      <c r="C20" s="5" t="s">
        <v>95</v>
      </c>
      <c r="D20" s="3" t="s">
        <v>87</v>
      </c>
    </row>
    <row r="21" spans="1:4" x14ac:dyDescent="0.45">
      <c r="C21" s="5" t="s">
        <v>96</v>
      </c>
      <c r="D21" s="3" t="s">
        <v>88</v>
      </c>
    </row>
    <row r="22" spans="1:4" x14ac:dyDescent="0.45">
      <c r="C22" s="5">
        <v>0.67400000000000004</v>
      </c>
      <c r="D22" s="3" t="s">
        <v>97</v>
      </c>
    </row>
    <row r="23" spans="1:4" x14ac:dyDescent="0.45">
      <c r="C23" s="5">
        <v>0.17</v>
      </c>
      <c r="D23" s="3" t="s">
        <v>98</v>
      </c>
    </row>
    <row r="24" spans="1:4" x14ac:dyDescent="0.45">
      <c r="C24" s="5">
        <v>0.41</v>
      </c>
      <c r="D24" s="3" t="s">
        <v>99</v>
      </c>
    </row>
    <row r="25" spans="1:4" x14ac:dyDescent="0.45">
      <c r="A25" s="3" t="s">
        <v>19</v>
      </c>
      <c r="B25" s="3">
        <v>1000</v>
      </c>
      <c r="C25" s="5" t="s">
        <v>100</v>
      </c>
      <c r="D25" s="3" t="s">
        <v>87</v>
      </c>
    </row>
    <row r="26" spans="1:4" x14ac:dyDescent="0.45">
      <c r="C26" s="5">
        <v>7.3999999999999996E-2</v>
      </c>
      <c r="D26" s="3" t="s">
        <v>88</v>
      </c>
    </row>
    <row r="27" spans="1:4" x14ac:dyDescent="0.45">
      <c r="C27" s="5">
        <v>3.7999999999999999E-2</v>
      </c>
      <c r="D27" s="3" t="s">
        <v>97</v>
      </c>
    </row>
    <row r="28" spans="1:4" x14ac:dyDescent="0.45">
      <c r="C28" s="5">
        <v>0.2</v>
      </c>
      <c r="D28" s="3" t="s">
        <v>98</v>
      </c>
    </row>
    <row r="29" spans="1:4" x14ac:dyDescent="0.45">
      <c r="C29" s="5">
        <v>9.4E-2</v>
      </c>
      <c r="D29" s="3" t="s">
        <v>99</v>
      </c>
    </row>
    <row r="30" spans="1:4" x14ac:dyDescent="0.45">
      <c r="A30" s="3" t="s">
        <v>32</v>
      </c>
      <c r="B30" s="3">
        <v>1000</v>
      </c>
      <c r="C30" s="5" t="s">
        <v>101</v>
      </c>
      <c r="D30" s="3" t="s">
        <v>85</v>
      </c>
    </row>
    <row r="31" spans="1:4" x14ac:dyDescent="0.45">
      <c r="C31" s="5" t="s">
        <v>102</v>
      </c>
      <c r="D31" s="3" t="s">
        <v>87</v>
      </c>
    </row>
    <row r="32" spans="1:4" x14ac:dyDescent="0.45">
      <c r="C32" s="5" t="s">
        <v>103</v>
      </c>
      <c r="D32" s="3" t="s">
        <v>88</v>
      </c>
    </row>
    <row r="33" spans="1:4" x14ac:dyDescent="0.45">
      <c r="C33" s="5" t="s">
        <v>104</v>
      </c>
      <c r="D33" s="3" t="s">
        <v>105</v>
      </c>
    </row>
    <row r="34" spans="1:4" x14ac:dyDescent="0.45">
      <c r="C34" s="5" t="s">
        <v>106</v>
      </c>
      <c r="D34" s="3" t="s">
        <v>107</v>
      </c>
    </row>
    <row r="35" spans="1:4" x14ac:dyDescent="0.45">
      <c r="C35" s="5" t="s">
        <v>108</v>
      </c>
      <c r="D35" s="3" t="s">
        <v>109</v>
      </c>
    </row>
    <row r="36" spans="1:4" x14ac:dyDescent="0.45">
      <c r="C36" s="5">
        <v>3.7999999999999999E-2</v>
      </c>
      <c r="D36" s="3" t="s">
        <v>98</v>
      </c>
    </row>
    <row r="37" spans="1:4" x14ac:dyDescent="0.45">
      <c r="C37" s="5">
        <v>1.9E-2</v>
      </c>
      <c r="D37" s="3" t="s">
        <v>99</v>
      </c>
    </row>
    <row r="38" spans="1:4" x14ac:dyDescent="0.45">
      <c r="A38" s="3" t="s">
        <v>30</v>
      </c>
      <c r="B38" s="3">
        <v>1000</v>
      </c>
      <c r="C38" s="5" t="s">
        <v>110</v>
      </c>
      <c r="D38" s="3" t="s">
        <v>85</v>
      </c>
    </row>
    <row r="39" spans="1:4" x14ac:dyDescent="0.45">
      <c r="C39" s="5" t="s">
        <v>111</v>
      </c>
      <c r="D39" s="3" t="s">
        <v>87</v>
      </c>
    </row>
    <row r="40" spans="1:4" x14ac:dyDescent="0.45">
      <c r="C40" s="5" t="s">
        <v>112</v>
      </c>
      <c r="D40" s="3" t="s">
        <v>88</v>
      </c>
    </row>
    <row r="41" spans="1:4" x14ac:dyDescent="0.45">
      <c r="C41" s="5" t="s">
        <v>113</v>
      </c>
      <c r="D41" s="3" t="s">
        <v>114</v>
      </c>
    </row>
    <row r="42" spans="1:4" x14ac:dyDescent="0.45">
      <c r="C42" s="5" t="s">
        <v>115</v>
      </c>
      <c r="D42" s="3" t="s">
        <v>107</v>
      </c>
    </row>
    <row r="43" spans="1:4" x14ac:dyDescent="0.45">
      <c r="C43" s="5">
        <v>4.3999999999999997E-2</v>
      </c>
      <c r="D43" s="3" t="s">
        <v>97</v>
      </c>
    </row>
    <row r="44" spans="1:4" x14ac:dyDescent="0.45">
      <c r="C44" s="5">
        <v>0.14000000000000001</v>
      </c>
      <c r="D44" s="3" t="s">
        <v>98</v>
      </c>
    </row>
    <row r="45" spans="1:4" x14ac:dyDescent="0.45">
      <c r="C45" s="5">
        <v>0.18</v>
      </c>
      <c r="D45" s="3" t="s">
        <v>99</v>
      </c>
    </row>
    <row r="46" spans="1:4" x14ac:dyDescent="0.45">
      <c r="A46" s="3" t="s">
        <v>28</v>
      </c>
      <c r="B46" s="3" t="s">
        <v>116</v>
      </c>
      <c r="C46" s="5" t="s">
        <v>117</v>
      </c>
      <c r="D46" s="3" t="s">
        <v>85</v>
      </c>
    </row>
    <row r="47" spans="1:4" x14ac:dyDescent="0.45">
      <c r="C47" s="5" t="s">
        <v>118</v>
      </c>
      <c r="D47" s="3" t="s">
        <v>87</v>
      </c>
    </row>
    <row r="48" spans="1:4" x14ac:dyDescent="0.45">
      <c r="C48" s="5" t="s">
        <v>119</v>
      </c>
      <c r="D48" s="3" t="s">
        <v>88</v>
      </c>
    </row>
    <row r="49" spans="1:4" x14ac:dyDescent="0.45">
      <c r="C49" s="5" t="s">
        <v>120</v>
      </c>
      <c r="D49" s="3" t="s">
        <v>114</v>
      </c>
    </row>
    <row r="50" spans="1:4" x14ac:dyDescent="0.45">
      <c r="C50" s="5" t="s">
        <v>121</v>
      </c>
      <c r="D50" s="3" t="s">
        <v>107</v>
      </c>
    </row>
    <row r="51" spans="1:4" x14ac:dyDescent="0.45">
      <c r="C51" s="5">
        <v>3.3000000000000002E-2</v>
      </c>
      <c r="D51" s="3" t="s">
        <v>98</v>
      </c>
    </row>
    <row r="52" spans="1:4" x14ac:dyDescent="0.45">
      <c r="C52" s="5">
        <v>1.4999999999999999E-2</v>
      </c>
      <c r="D52" s="3" t="s">
        <v>99</v>
      </c>
    </row>
    <row r="53" spans="1:4" x14ac:dyDescent="0.45">
      <c r="A53" s="3" t="s">
        <v>31</v>
      </c>
      <c r="B53" s="3" t="s">
        <v>122</v>
      </c>
      <c r="C53" s="5">
        <v>5.0000000000000001E-3</v>
      </c>
      <c r="D53" s="3" t="s">
        <v>97</v>
      </c>
    </row>
    <row r="54" spans="1:4" x14ac:dyDescent="0.45">
      <c r="C54" s="5">
        <v>4.4999999999999998E-2</v>
      </c>
      <c r="D54" s="3" t="s">
        <v>98</v>
      </c>
    </row>
    <row r="55" spans="1:4" x14ac:dyDescent="0.45">
      <c r="C55" s="5">
        <v>4.2000000000000003E-2</v>
      </c>
      <c r="D55" s="3" t="s">
        <v>99</v>
      </c>
    </row>
    <row r="56" spans="1:4" x14ac:dyDescent="0.45">
      <c r="A56" s="3" t="s">
        <v>33</v>
      </c>
      <c r="B56" s="3" t="s">
        <v>122</v>
      </c>
      <c r="C56" s="5" t="s">
        <v>123</v>
      </c>
      <c r="D56" s="3" t="s">
        <v>87</v>
      </c>
    </row>
    <row r="57" spans="1:4" x14ac:dyDescent="0.45">
      <c r="C57" s="5" t="s">
        <v>124</v>
      </c>
      <c r="D57" s="3" t="s">
        <v>88</v>
      </c>
    </row>
    <row r="58" spans="1:4" x14ac:dyDescent="0.45">
      <c r="C58" s="5">
        <v>1.4999999999999999E-2</v>
      </c>
      <c r="D58" s="3" t="s">
        <v>97</v>
      </c>
    </row>
    <row r="59" spans="1:4" x14ac:dyDescent="0.45">
      <c r="C59" s="5">
        <v>4.7E-2</v>
      </c>
      <c r="D59" s="3" t="s">
        <v>98</v>
      </c>
    </row>
    <row r="60" spans="1:4" x14ac:dyDescent="0.45">
      <c r="C60" s="5">
        <v>3.5000000000000003E-2</v>
      </c>
      <c r="D60" s="3" t="s">
        <v>99</v>
      </c>
    </row>
    <row r="61" spans="1:4" x14ac:dyDescent="0.45">
      <c r="A61" s="3" t="s">
        <v>23</v>
      </c>
      <c r="B61" s="3" t="s">
        <v>125</v>
      </c>
      <c r="C61" s="8" t="s">
        <v>125</v>
      </c>
    </row>
    <row r="62" spans="1:4" x14ac:dyDescent="0.45">
      <c r="A62" s="3" t="s">
        <v>25</v>
      </c>
      <c r="B62" s="3" t="s">
        <v>125</v>
      </c>
      <c r="C62" s="8" t="s">
        <v>125</v>
      </c>
    </row>
    <row r="63" spans="1:4" x14ac:dyDescent="0.45">
      <c r="A63" s="3" t="s">
        <v>126</v>
      </c>
      <c r="B63" s="3" t="s">
        <v>125</v>
      </c>
      <c r="C63" s="8" t="s">
        <v>125</v>
      </c>
    </row>
    <row r="64" spans="1:4" x14ac:dyDescent="0.45">
      <c r="A64" s="3" t="s">
        <v>127</v>
      </c>
      <c r="B64" s="3">
        <v>4.1399999999999997</v>
      </c>
      <c r="C64" s="9">
        <f>0.97*1440/82</f>
        <v>17.034146341463416</v>
      </c>
      <c r="D64" s="3" t="s">
        <v>94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fub_CL_obs</vt:lpstr>
      <vt:lpstr>2D Data</vt:lpstr>
      <vt:lpstr>Transwell - OAT1 Only</vt:lpstr>
      <vt:lpstr>Transwell (OAT1) used a-b data</vt:lpstr>
      <vt:lpstr>Transwell (OAT1) used b-a data</vt:lpstr>
      <vt:lpstr>add amount</vt:lpstr>
      <vt:lpstr>CL_REF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Sakolish, Courtney M</dc:creator>
  <cp:lastModifiedBy>Hsing-Chieh Lin</cp:lastModifiedBy>
  <dcterms:created xsi:type="dcterms:W3CDTF">2025-01-16T19:23:01Z</dcterms:created>
  <dcterms:modified xsi:type="dcterms:W3CDTF">2025-07-12T04:29:38Z</dcterms:modified>
</cp:coreProperties>
</file>