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\chenh\Python\Task_1B_Python\HH\"/>
    </mc:Choice>
  </mc:AlternateContent>
  <xr:revisionPtr revIDLastSave="0" documentId="13_ncr:1_{CF90CF65-3C7B-449C-A291-B0DD69EDD555}" xr6:coauthVersionLast="47" xr6:coauthVersionMax="47" xr10:uidLastSave="{00000000-0000-0000-0000-000000000000}"/>
  <bookViews>
    <workbookView xWindow="2616" yWindow="2616" windowWidth="17280" windowHeight="8964" activeTab="3" xr2:uid="{4DD96E5F-7D17-4B1D-A30E-0471BDDEEAF2}"/>
  </bookViews>
  <sheets>
    <sheet name="Sheet1" sheetId="1" r:id="rId1"/>
    <sheet name="CO2emission" sheetId="2" r:id="rId2"/>
    <sheet name="CO2emission_2030" sheetId="3" r:id="rId3"/>
    <sheet name="2019-2030" sheetId="5" r:id="rId4"/>
    <sheet name="2019 inde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Q10" i="5"/>
  <c r="P10" i="5"/>
  <c r="O10" i="5"/>
  <c r="N10" i="5"/>
  <c r="M10" i="5"/>
  <c r="L10" i="5"/>
  <c r="K10" i="5"/>
  <c r="J10" i="5"/>
  <c r="I10" i="5"/>
  <c r="H10" i="5"/>
  <c r="G10" i="5"/>
  <c r="Q9" i="5"/>
  <c r="P9" i="5"/>
  <c r="O9" i="5"/>
  <c r="N9" i="5"/>
  <c r="M9" i="5"/>
  <c r="L9" i="5"/>
  <c r="K9" i="5"/>
  <c r="J9" i="5"/>
  <c r="I9" i="5"/>
  <c r="H9" i="5"/>
  <c r="G9" i="5"/>
  <c r="Q8" i="5"/>
  <c r="P8" i="5"/>
  <c r="O8" i="5"/>
  <c r="N8" i="5"/>
  <c r="M8" i="5"/>
  <c r="L8" i="5"/>
  <c r="K8" i="5"/>
  <c r="J8" i="5"/>
  <c r="I8" i="5"/>
  <c r="H8" i="5"/>
  <c r="G8" i="5"/>
  <c r="Q7" i="5"/>
  <c r="P7" i="5"/>
  <c r="O7" i="5"/>
  <c r="N7" i="5"/>
  <c r="M7" i="5"/>
  <c r="L7" i="5"/>
  <c r="K7" i="5"/>
  <c r="J7" i="5"/>
  <c r="I7" i="5"/>
  <c r="H7" i="5"/>
  <c r="G7" i="5"/>
  <c r="Q6" i="5"/>
  <c r="P6" i="5"/>
  <c r="O6" i="5"/>
  <c r="N6" i="5"/>
  <c r="M6" i="5"/>
  <c r="L6" i="5"/>
  <c r="K6" i="5"/>
  <c r="J6" i="5"/>
  <c r="I6" i="5"/>
  <c r="H6" i="5"/>
  <c r="G6" i="5"/>
  <c r="Q5" i="5"/>
  <c r="P5" i="5"/>
  <c r="O5" i="5"/>
  <c r="N5" i="5"/>
  <c r="M5" i="5"/>
  <c r="L5" i="5"/>
  <c r="K5" i="5"/>
  <c r="J5" i="5"/>
  <c r="I5" i="5"/>
  <c r="H5" i="5"/>
  <c r="G5" i="5"/>
  <c r="Q4" i="5"/>
  <c r="P4" i="5"/>
  <c r="O4" i="5"/>
  <c r="N4" i="5"/>
  <c r="M4" i="5"/>
  <c r="L4" i="5"/>
  <c r="K4" i="5"/>
  <c r="J4" i="5"/>
  <c r="I4" i="5"/>
  <c r="H4" i="5"/>
  <c r="G4" i="5"/>
  <c r="Q3" i="5"/>
  <c r="P3" i="5"/>
  <c r="O3" i="5"/>
  <c r="N3" i="5"/>
  <c r="M3" i="5"/>
  <c r="L3" i="5"/>
  <c r="K3" i="5"/>
  <c r="J3" i="5"/>
  <c r="I3" i="5"/>
  <c r="H3" i="5"/>
  <c r="G3" i="5"/>
  <c r="Q2" i="5"/>
  <c r="P2" i="5"/>
  <c r="O2" i="5"/>
  <c r="N2" i="5"/>
  <c r="M2" i="5"/>
  <c r="L2" i="5"/>
  <c r="K2" i="5"/>
  <c r="J2" i="5"/>
  <c r="I2" i="5"/>
  <c r="H2" i="5"/>
  <c r="G2" i="5"/>
  <c r="G2" i="4"/>
  <c r="H2" i="4"/>
  <c r="I2" i="4"/>
  <c r="J2" i="4"/>
  <c r="K2" i="4"/>
  <c r="L2" i="4"/>
  <c r="M2" i="4"/>
  <c r="N2" i="4"/>
  <c r="O2" i="4"/>
  <c r="P2" i="4"/>
  <c r="Q2" i="4"/>
  <c r="G3" i="4"/>
  <c r="H3" i="4"/>
  <c r="I3" i="4"/>
  <c r="J3" i="4"/>
  <c r="K3" i="4"/>
  <c r="L3" i="4"/>
  <c r="M3" i="4"/>
  <c r="N3" i="4"/>
  <c r="O3" i="4"/>
  <c r="P3" i="4"/>
  <c r="Q3" i="4"/>
  <c r="G4" i="4"/>
  <c r="H4" i="4"/>
  <c r="I4" i="4"/>
  <c r="J4" i="4"/>
  <c r="K4" i="4"/>
  <c r="L4" i="4"/>
  <c r="M4" i="4"/>
  <c r="N4" i="4"/>
  <c r="O4" i="4"/>
  <c r="P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/>
  <c r="I6" i="4"/>
  <c r="J6" i="4"/>
  <c r="K6" i="4"/>
  <c r="L6" i="4"/>
  <c r="M6" i="4"/>
  <c r="N6" i="4"/>
  <c r="O6" i="4"/>
  <c r="P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/>
  <c r="I8" i="4"/>
  <c r="J8" i="4"/>
  <c r="K8" i="4"/>
  <c r="L8" i="4"/>
  <c r="M8" i="4"/>
  <c r="N8" i="4"/>
  <c r="O8" i="4"/>
  <c r="P8" i="4"/>
  <c r="Q8" i="4"/>
  <c r="G9" i="4"/>
  <c r="H9" i="4"/>
  <c r="I9" i="4"/>
  <c r="J9" i="4"/>
  <c r="K9" i="4"/>
  <c r="L9" i="4"/>
  <c r="M9" i="4"/>
  <c r="N9" i="4"/>
  <c r="O9" i="4"/>
  <c r="P9" i="4"/>
  <c r="Q9" i="4"/>
  <c r="G10" i="4"/>
  <c r="H10" i="4"/>
  <c r="I10" i="4"/>
  <c r="J10" i="4"/>
  <c r="K10" i="4"/>
  <c r="L10" i="4"/>
  <c r="M10" i="4"/>
  <c r="N10" i="4"/>
  <c r="O10" i="4"/>
  <c r="P10" i="4"/>
  <c r="Q10" i="4"/>
  <c r="F3" i="4"/>
  <c r="F4" i="4"/>
  <c r="F5" i="4"/>
  <c r="F6" i="4"/>
  <c r="F7" i="4"/>
  <c r="F8" i="4"/>
  <c r="F9" i="4"/>
  <c r="F10" i="4"/>
  <c r="F2" i="4"/>
  <c r="U7" i="3"/>
  <c r="U8" i="3"/>
  <c r="U9" i="3"/>
  <c r="U10" i="3"/>
  <c r="K7" i="3"/>
  <c r="P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F8" i="3"/>
  <c r="F9" i="3"/>
  <c r="F10" i="3"/>
  <c r="K7" i="2"/>
  <c r="P7" i="2"/>
  <c r="U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F10" i="2"/>
  <c r="F8" i="2"/>
  <c r="F9" i="2"/>
  <c r="Q10" i="1"/>
  <c r="R10" i="1" s="1"/>
  <c r="S10" i="1" s="1"/>
  <c r="T10" i="1" s="1"/>
  <c r="Q9" i="1"/>
  <c r="R9" i="1" s="1"/>
  <c r="S9" i="1" s="1"/>
  <c r="T9" i="1" s="1"/>
  <c r="Q8" i="1"/>
  <c r="R8" i="1" s="1"/>
  <c r="S8" i="1" s="1"/>
  <c r="T8" i="1" s="1"/>
  <c r="L10" i="1"/>
  <c r="M10" i="1" s="1"/>
  <c r="N10" i="1" s="1"/>
  <c r="O10" i="1" s="1"/>
  <c r="L9" i="1"/>
  <c r="M9" i="1" s="1"/>
  <c r="N9" i="1" s="1"/>
  <c r="O9" i="1" s="1"/>
  <c r="L8" i="1"/>
  <c r="M8" i="1" s="1"/>
  <c r="N8" i="1" s="1"/>
  <c r="O8" i="1" s="1"/>
  <c r="G8" i="1"/>
  <c r="G9" i="1" s="1"/>
  <c r="G10" i="1" s="1"/>
  <c r="AK4" i="1"/>
  <c r="AL4" i="1" s="1"/>
  <c r="AK3" i="1"/>
  <c r="AL3" i="1" s="1"/>
  <c r="AK2" i="1"/>
  <c r="AL2" i="1" s="1"/>
  <c r="AF4" i="1"/>
  <c r="AG4" i="1" s="1"/>
  <c r="AH4" i="1" s="1"/>
  <c r="AF3" i="1"/>
  <c r="AG3" i="1" s="1"/>
  <c r="AH3" i="1" s="1"/>
  <c r="AF2" i="1"/>
  <c r="AG2" i="1" s="1"/>
  <c r="AH2" i="1" s="1"/>
  <c r="AA4" i="1"/>
  <c r="AB4" i="1" s="1"/>
  <c r="AC4" i="1" s="1"/>
  <c r="AD4" i="1" s="1"/>
  <c r="AD4" i="2" s="1"/>
  <c r="AA3" i="1"/>
  <c r="AB3" i="1" s="1"/>
  <c r="AC3" i="1" s="1"/>
  <c r="AD3" i="1" s="1"/>
  <c r="AD3" i="2" s="1"/>
  <c r="AA2" i="1"/>
  <c r="AB2" i="1" s="1"/>
  <c r="AC2" i="1" s="1"/>
  <c r="AD2" i="1" s="1"/>
  <c r="AD2" i="2" s="1"/>
  <c r="V4" i="1"/>
  <c r="V4" i="2" s="1"/>
  <c r="V3" i="1"/>
  <c r="W3" i="1" s="1"/>
  <c r="V2" i="1"/>
  <c r="V2" i="2" s="1"/>
  <c r="F7" i="3"/>
  <c r="U6" i="3"/>
  <c r="P6" i="3"/>
  <c r="K6" i="3"/>
  <c r="F6" i="3"/>
  <c r="U5" i="3"/>
  <c r="P5" i="3"/>
  <c r="K5" i="3"/>
  <c r="F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AO7" i="2"/>
  <c r="AJ7" i="2"/>
  <c r="AE7" i="2"/>
  <c r="Z7" i="2"/>
  <c r="F7" i="2"/>
  <c r="AO6" i="2"/>
  <c r="AJ6" i="2"/>
  <c r="AE6" i="2"/>
  <c r="Z6" i="2"/>
  <c r="U6" i="2"/>
  <c r="P6" i="2"/>
  <c r="K6" i="2"/>
  <c r="F6" i="2"/>
  <c r="AO5" i="2"/>
  <c r="AJ5" i="2"/>
  <c r="AE5" i="2"/>
  <c r="Z5" i="2"/>
  <c r="U5" i="2"/>
  <c r="P5" i="2"/>
  <c r="K5" i="2"/>
  <c r="F5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Z3" i="2"/>
  <c r="AA3" i="2"/>
  <c r="AB3" i="2"/>
  <c r="AC3" i="2"/>
  <c r="AE3" i="2"/>
  <c r="AF3" i="2"/>
  <c r="AG3" i="2"/>
  <c r="AJ3" i="2"/>
  <c r="AK3" i="2"/>
  <c r="AO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Z4" i="2"/>
  <c r="AA4" i="2"/>
  <c r="AB4" i="2"/>
  <c r="AC4" i="2"/>
  <c r="AE4" i="2"/>
  <c r="AF4" i="2"/>
  <c r="AG4" i="2"/>
  <c r="AJ4" i="2"/>
  <c r="AK4" i="2"/>
  <c r="AO4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Z2" i="2"/>
  <c r="AA2" i="2"/>
  <c r="AB2" i="2"/>
  <c r="AC2" i="2"/>
  <c r="AE2" i="2"/>
  <c r="AF2" i="2"/>
  <c r="AG2" i="2"/>
  <c r="AJ2" i="2"/>
  <c r="AK2" i="2"/>
  <c r="AO2" i="2"/>
  <c r="V5" i="1"/>
  <c r="V5" i="2" s="1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F2" i="2"/>
  <c r="H8" i="1" l="1"/>
  <c r="AL2" i="2"/>
  <c r="AM2" i="1"/>
  <c r="AM3" i="1"/>
  <c r="AL3" i="2"/>
  <c r="AM4" i="1"/>
  <c r="AL4" i="2"/>
  <c r="AI2" i="1"/>
  <c r="AI2" i="2" s="1"/>
  <c r="AH2" i="2"/>
  <c r="AI3" i="1"/>
  <c r="AI3" i="2" s="1"/>
  <c r="AH3" i="2"/>
  <c r="AI4" i="1"/>
  <c r="AI4" i="2" s="1"/>
  <c r="AH4" i="2"/>
  <c r="X3" i="1"/>
  <c r="W3" i="2"/>
  <c r="W4" i="1"/>
  <c r="V3" i="2"/>
  <c r="W2" i="1"/>
  <c r="Q5" i="1"/>
  <c r="Q6" i="1"/>
  <c r="G5" i="1"/>
  <c r="L5" i="1"/>
  <c r="AA5" i="1"/>
  <c r="AA5" i="2" s="1"/>
  <c r="AF5" i="1"/>
  <c r="AF5" i="2" s="1"/>
  <c r="AK5" i="1"/>
  <c r="AK5" i="2" s="1"/>
  <c r="AK7" i="1"/>
  <c r="AK7" i="2" s="1"/>
  <c r="AK6" i="1"/>
  <c r="AK6" i="2" s="1"/>
  <c r="AF7" i="1"/>
  <c r="AF7" i="2" s="1"/>
  <c r="AF6" i="1"/>
  <c r="AF6" i="2" s="1"/>
  <c r="AA7" i="1"/>
  <c r="AA7" i="2" s="1"/>
  <c r="AA6" i="1"/>
  <c r="AA6" i="2" s="1"/>
  <c r="V7" i="1"/>
  <c r="V7" i="2" s="1"/>
  <c r="V6" i="1"/>
  <c r="V6" i="2" s="1"/>
  <c r="Q7" i="1"/>
  <c r="L7" i="1"/>
  <c r="L6" i="1"/>
  <c r="Q7" i="2" l="1"/>
  <c r="Q7" i="3"/>
  <c r="L7" i="2"/>
  <c r="L7" i="3"/>
  <c r="I8" i="1"/>
  <c r="H9" i="1"/>
  <c r="H10" i="1" s="1"/>
  <c r="AN3" i="1"/>
  <c r="AN3" i="2" s="1"/>
  <c r="AM3" i="2"/>
  <c r="AN2" i="1"/>
  <c r="AN2" i="2" s="1"/>
  <c r="AM2" i="2"/>
  <c r="AN4" i="1"/>
  <c r="AN4" i="2" s="1"/>
  <c r="AM4" i="2"/>
  <c r="W4" i="2"/>
  <c r="X4" i="1"/>
  <c r="Y3" i="1"/>
  <c r="Y3" i="2" s="1"/>
  <c r="X3" i="2"/>
  <c r="W2" i="2"/>
  <c r="X2" i="1"/>
  <c r="Q6" i="3"/>
  <c r="Q6" i="2"/>
  <c r="Q5" i="3"/>
  <c r="Q5" i="2"/>
  <c r="L5" i="3"/>
  <c r="L5" i="2"/>
  <c r="L6" i="3"/>
  <c r="L6" i="2"/>
  <c r="G5" i="3"/>
  <c r="G5" i="2"/>
  <c r="AG6" i="1"/>
  <c r="AG6" i="2" s="1"/>
  <c r="M7" i="1"/>
  <c r="W7" i="1"/>
  <c r="W7" i="2" s="1"/>
  <c r="AG7" i="1"/>
  <c r="AG7" i="2" s="1"/>
  <c r="AB5" i="1"/>
  <c r="AB5" i="2" s="1"/>
  <c r="R6" i="1"/>
  <c r="W6" i="1"/>
  <c r="W6" i="2" s="1"/>
  <c r="M6" i="1"/>
  <c r="AB6" i="1"/>
  <c r="AB6" i="2" s="1"/>
  <c r="AL6" i="1"/>
  <c r="AL6" i="2" s="1"/>
  <c r="AL5" i="1"/>
  <c r="AL5" i="2" s="1"/>
  <c r="M5" i="1"/>
  <c r="R5" i="1"/>
  <c r="W5" i="1"/>
  <c r="W5" i="2" s="1"/>
  <c r="R7" i="1"/>
  <c r="AB7" i="1"/>
  <c r="AB7" i="2" s="1"/>
  <c r="AL7" i="1"/>
  <c r="AL7" i="2" s="1"/>
  <c r="AG5" i="1"/>
  <c r="AG5" i="2" s="1"/>
  <c r="H5" i="1"/>
  <c r="H6" i="1" s="1"/>
  <c r="H7" i="1"/>
  <c r="G6" i="1"/>
  <c r="G7" i="1"/>
  <c r="R7" i="3" l="1"/>
  <c r="R7" i="2"/>
  <c r="M7" i="2"/>
  <c r="M7" i="3"/>
  <c r="H7" i="2"/>
  <c r="H7" i="3"/>
  <c r="G7" i="3"/>
  <c r="G7" i="2"/>
  <c r="J8" i="1"/>
  <c r="J9" i="1" s="1"/>
  <c r="J10" i="1" s="1"/>
  <c r="I9" i="1"/>
  <c r="I10" i="1" s="1"/>
  <c r="Y4" i="1"/>
  <c r="Y4" i="2" s="1"/>
  <c r="X4" i="2"/>
  <c r="Y2" i="1"/>
  <c r="Y2" i="2" s="1"/>
  <c r="X2" i="2"/>
  <c r="R6" i="3"/>
  <c r="R6" i="2"/>
  <c r="R5" i="3"/>
  <c r="R5" i="2"/>
  <c r="M6" i="3"/>
  <c r="M6" i="2"/>
  <c r="M5" i="3"/>
  <c r="M5" i="2"/>
  <c r="H6" i="3"/>
  <c r="H6" i="2"/>
  <c r="G6" i="2"/>
  <c r="G6" i="3"/>
  <c r="H5" i="3"/>
  <c r="H5" i="2"/>
  <c r="AH5" i="1"/>
  <c r="AH5" i="2" s="1"/>
  <c r="S5" i="1"/>
  <c r="AC6" i="1"/>
  <c r="AC6" i="2" s="1"/>
  <c r="N7" i="1"/>
  <c r="X5" i="1"/>
  <c r="X5" i="2" s="1"/>
  <c r="X6" i="1"/>
  <c r="X6" i="2" s="1"/>
  <c r="AC5" i="1"/>
  <c r="AC5" i="2" s="1"/>
  <c r="AM7" i="1"/>
  <c r="AM7" i="2" s="1"/>
  <c r="S7" i="1"/>
  <c r="N6" i="1"/>
  <c r="S6" i="1"/>
  <c r="AH7" i="1"/>
  <c r="AH7" i="2" s="1"/>
  <c r="AC7" i="1"/>
  <c r="AC7" i="2" s="1"/>
  <c r="X7" i="1"/>
  <c r="X7" i="2" s="1"/>
  <c r="AM5" i="1"/>
  <c r="AM5" i="2" s="1"/>
  <c r="I5" i="1"/>
  <c r="N5" i="1"/>
  <c r="AM6" i="1"/>
  <c r="AM6" i="2" s="1"/>
  <c r="AH6" i="1"/>
  <c r="AH6" i="2" s="1"/>
  <c r="S7" i="3" l="1"/>
  <c r="S7" i="2"/>
  <c r="N7" i="2"/>
  <c r="N7" i="3"/>
  <c r="S5" i="3"/>
  <c r="S5" i="2"/>
  <c r="S6" i="3"/>
  <c r="S6" i="2"/>
  <c r="N6" i="2"/>
  <c r="N6" i="3"/>
  <c r="N5" i="3"/>
  <c r="N5" i="2"/>
  <c r="I5" i="3"/>
  <c r="I5" i="2"/>
  <c r="J5" i="1"/>
  <c r="I7" i="1"/>
  <c r="I6" i="1"/>
  <c r="Y7" i="1"/>
  <c r="Y7" i="2" s="1"/>
  <c r="AI7" i="1"/>
  <c r="AI7" i="2" s="1"/>
  <c r="O6" i="1"/>
  <c r="AN7" i="1"/>
  <c r="AN7" i="2" s="1"/>
  <c r="Y6" i="1"/>
  <c r="Y6" i="2" s="1"/>
  <c r="O7" i="1"/>
  <c r="T5" i="1"/>
  <c r="AN6" i="1"/>
  <c r="AN6" i="2" s="1"/>
  <c r="AI6" i="1"/>
  <c r="AI6" i="2" s="1"/>
  <c r="O5" i="1"/>
  <c r="AN5" i="1"/>
  <c r="AN5" i="2" s="1"/>
  <c r="AD7" i="1"/>
  <c r="AD7" i="2" s="1"/>
  <c r="T6" i="1"/>
  <c r="T7" i="1"/>
  <c r="AD5" i="1"/>
  <c r="AD5" i="2" s="1"/>
  <c r="Y5" i="1"/>
  <c r="Y5" i="2" s="1"/>
  <c r="AD6" i="1"/>
  <c r="AD6" i="2" s="1"/>
  <c r="AI5" i="1"/>
  <c r="AI5" i="2" s="1"/>
  <c r="T7" i="2" l="1"/>
  <c r="T7" i="3"/>
  <c r="O7" i="3"/>
  <c r="O7" i="2"/>
  <c r="I7" i="2"/>
  <c r="I7" i="3"/>
  <c r="T5" i="2"/>
  <c r="T5" i="3"/>
  <c r="T6" i="3"/>
  <c r="T6" i="2"/>
  <c r="O6" i="3"/>
  <c r="O6" i="2"/>
  <c r="O5" i="3"/>
  <c r="O5" i="2"/>
  <c r="J5" i="2"/>
  <c r="J5" i="3"/>
  <c r="I6" i="3"/>
  <c r="I6" i="2"/>
  <c r="J7" i="1"/>
  <c r="J6" i="1"/>
  <c r="J7" i="2" l="1"/>
  <c r="J7" i="3"/>
  <c r="J6" i="3"/>
  <c r="J6" i="2"/>
</calcChain>
</file>

<file path=xl/sharedStrings.xml><?xml version="1.0" encoding="utf-8"?>
<sst xmlns="http://schemas.openxmlformats.org/spreadsheetml/2006/main" count="250" uniqueCount="33">
  <si>
    <t>Model</t>
  </si>
  <si>
    <t>Scenario</t>
  </si>
  <si>
    <t>IMAGE</t>
  </si>
  <si>
    <t>COVID_2020</t>
  </si>
  <si>
    <t>GREEN_COVID</t>
  </si>
  <si>
    <t>GEM-E3_v2020</t>
  </si>
  <si>
    <t>E3ME</t>
  </si>
  <si>
    <t>Region</t>
  </si>
  <si>
    <t>Variable</t>
  </si>
  <si>
    <t>Unit</t>
  </si>
  <si>
    <t>World</t>
  </si>
  <si>
    <t>Emissions|CO2</t>
  </si>
  <si>
    <t>Mt CO2/yr</t>
  </si>
  <si>
    <t>Emissions|CO3</t>
  </si>
  <si>
    <t>Emissions|CO4</t>
  </si>
  <si>
    <t>Emissions|CO5</t>
  </si>
  <si>
    <t>Emissions|CO0</t>
  </si>
  <si>
    <t>Emissions|CO1</t>
  </si>
  <si>
    <t>Reference</t>
  </si>
  <si>
    <t>CurPol_Reference</t>
  </si>
  <si>
    <t>CurPol_CovidBaseline</t>
  </si>
  <si>
    <t>CurPol_GreenRecovery</t>
  </si>
  <si>
    <t>Gt CO2/yr</t>
  </si>
  <si>
    <t>GEM-E3_V2021</t>
  </si>
  <si>
    <t>EN_NPi2100</t>
  </si>
  <si>
    <t>EN_NPi2100_COV</t>
  </si>
  <si>
    <t>DGCL_GREEN_COVID_v5</t>
  </si>
  <si>
    <t>REF</t>
  </si>
  <si>
    <t>COVID</t>
  </si>
  <si>
    <t>GREEN</t>
  </si>
  <si>
    <t>Emissions|CO2|Energy and Industrial Processes</t>
  </si>
  <si>
    <t>GEM-E3</t>
  </si>
  <si>
    <t>2019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</si>
</sst>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7">
    <xf numFmtId="0" fontId="0" fillId="0" borderId="0" xfId="0"/>
    <xf numFmtId="0" fontId="16" fillId="33" borderId="0" xfId="0" applyFont="1" applyFill="1" applyAlignment="1">
      <alignment horizontal="center" vertical="top"/>
    </xf>
    <xf numFmtId="0" fontId="19" fillId="0" borderId="0" xfId="42"/>
    <xf numFmtId="0" fontId="0" fillId="35" borderId="0" xfId="0" applyFill="1"/>
    <xf numFmtId="0" fontId="0" fillId="36" borderId="0" xfId="0" applyFill="1"/>
    <xf numFmtId="0" fontId="0" fillId="0" borderId="0" xfId="0"/>
    <xf numFmtId="0" fontId="0" fillId="34" borderId="0" xfId="0" applyFill="1"/>
    <xf numFmtId="0" fontId="0" fillId="0" borderId="0" xfId="0"/>
    <xf numFmtId="164" fontId="0" fillId="0" borderId="0" xfId="0" applyNumberFormat="1"/>
    <xf numFmtId="0" fontId="16" fillId="33" borderId="0" xfId="0" applyFont="1" applyFill="1" applyAlignment="1">
      <alignment horizontal="center" vertical="top"/>
    </xf>
    <xf numFmtId="0" fontId="16" fillId="34" borderId="0" xfId="0" applyFont="1" applyFill="1"/>
    <xf numFmtId="0" fontId="0" fillId="34" borderId="0" xfId="0" applyFill="1"/>
    <xf numFmtId="0" fontId="0" fillId="0" borderId="0" xfId="0"/>
    <xf numFmtId="1" fontId="0" fillId="0" borderId="0" xfId="0" applyNumberFormat="1"/>
    <xf numFmtId="0" fontId="16" fillId="33" borderId="0" xfId="0" applyFont="1" applyFill="1" applyAlignment="1">
      <alignment horizontal="center" vertical="top"/>
    </xf>
    <xf numFmtId="0" fontId="16" fillId="34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E25DDFD-3053-4095-89AA-DCA82461400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  <a:r>
              <a:rPr lang="en-US"/>
              <a:t>CO2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1368582375478928"/>
          <c:w val="0.86486351706036746"/>
          <c:h val="0.6389602678975473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IMAGE</c:v>
                </c:pt>
                <c:pt idx="1">
                  <c:v>CurPol_Reference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Sheet1!$F$2:$AO$2</c:f>
              <c:numCache>
                <c:formatCode>0</c:formatCode>
                <c:ptCount val="36"/>
                <c:pt idx="0">
                  <c:v>34881.039391191836</c:v>
                </c:pt>
                <c:pt idx="1">
                  <c:v>35493.462242810012</c:v>
                </c:pt>
                <c:pt idx="2">
                  <c:v>36113.440432970536</c:v>
                </c:pt>
                <c:pt idx="3">
                  <c:v>36909.325524188724</c:v>
                </c:pt>
                <c:pt idx="4">
                  <c:v>37813.198245625063</c:v>
                </c:pt>
                <c:pt idx="5">
                  <c:v>38420.432620680265</c:v>
                </c:pt>
                <c:pt idx="6">
                  <c:v>39085.821618136586</c:v>
                </c:pt>
                <c:pt idx="7">
                  <c:v>39629.992191102727</c:v>
                </c:pt>
                <c:pt idx="8">
                  <c:v>40175.04362344394</c:v>
                </c:pt>
                <c:pt idx="9">
                  <c:v>40576.321618272086</c:v>
                </c:pt>
                <c:pt idx="10">
                  <c:v>41032.126956855194</c:v>
                </c:pt>
                <c:pt idx="11">
                  <c:v>41435.571292829365</c:v>
                </c:pt>
                <c:pt idx="12">
                  <c:v>41789.257816299025</c:v>
                </c:pt>
                <c:pt idx="13">
                  <c:v>42168.059574145962</c:v>
                </c:pt>
                <c:pt idx="14">
                  <c:v>42591.853193976152</c:v>
                </c:pt>
                <c:pt idx="15">
                  <c:v>42993.500003908499</c:v>
                </c:pt>
                <c:pt idx="16" formatCode="General">
                  <c:v>43346.834899773952</c:v>
                </c:pt>
                <c:pt idx="17" formatCode="General">
                  <c:v>43700.169795639405</c:v>
                </c:pt>
                <c:pt idx="18" formatCode="General">
                  <c:v>44053.504691504859</c:v>
                </c:pt>
                <c:pt idx="19" formatCode="General">
                  <c:v>44406.839587370312</c:v>
                </c:pt>
                <c:pt idx="20" formatCode="General">
                  <c:v>44760.174483235773</c:v>
                </c:pt>
                <c:pt idx="21" formatCode="General">
                  <c:v>45197.981644733904</c:v>
                </c:pt>
                <c:pt idx="22" formatCode="General">
                  <c:v>45635.788806232034</c:v>
                </c:pt>
                <c:pt idx="23" formatCode="General">
                  <c:v>46073.595967730165</c:v>
                </c:pt>
                <c:pt idx="24" formatCode="General">
                  <c:v>46511.403129228296</c:v>
                </c:pt>
                <c:pt idx="25" formatCode="General">
                  <c:v>46949.210290726442</c:v>
                </c:pt>
                <c:pt idx="26" formatCode="General">
                  <c:v>47437.573767333335</c:v>
                </c:pt>
                <c:pt idx="27" formatCode="General">
                  <c:v>47925.937243940229</c:v>
                </c:pt>
                <c:pt idx="28" formatCode="General">
                  <c:v>48414.300720547122</c:v>
                </c:pt>
                <c:pt idx="29" formatCode="General">
                  <c:v>48902.664197154016</c:v>
                </c:pt>
                <c:pt idx="30" formatCode="General">
                  <c:v>49391.027673760924</c:v>
                </c:pt>
                <c:pt idx="31" formatCode="General">
                  <c:v>49705.13639774781</c:v>
                </c:pt>
                <c:pt idx="32" formatCode="General">
                  <c:v>50019.245121734697</c:v>
                </c:pt>
                <c:pt idx="33" formatCode="General">
                  <c:v>50333.353845721584</c:v>
                </c:pt>
                <c:pt idx="34" formatCode="General">
                  <c:v>50647.46256970847</c:v>
                </c:pt>
                <c:pt idx="35" formatCode="General">
                  <c:v>50961.571293695371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8-4175-9AD2-2D8C007FF570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IMAGE</c:v>
                </c:pt>
                <c:pt idx="1">
                  <c:v>CurPol_CovidBaseline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Sheet1!$F$3:$AO$3</c:f>
              <c:numCache>
                <c:formatCode>0</c:formatCode>
                <c:ptCount val="36"/>
                <c:pt idx="0">
                  <c:v>34881.039391191836</c:v>
                </c:pt>
                <c:pt idx="1">
                  <c:v>35493.462242810012</c:v>
                </c:pt>
                <c:pt idx="2">
                  <c:v>36113.444013699707</c:v>
                </c:pt>
                <c:pt idx="3">
                  <c:v>36903.166670021499</c:v>
                </c:pt>
                <c:pt idx="4">
                  <c:v>37806.487959166116</c:v>
                </c:pt>
                <c:pt idx="5">
                  <c:v>35715.295576163509</c:v>
                </c:pt>
                <c:pt idx="6">
                  <c:v>36875.484052831482</c:v>
                </c:pt>
                <c:pt idx="7">
                  <c:v>37121.222334103819</c:v>
                </c:pt>
                <c:pt idx="8">
                  <c:v>37762.670576349636</c:v>
                </c:pt>
                <c:pt idx="9">
                  <c:v>37953.22624042946</c:v>
                </c:pt>
                <c:pt idx="10">
                  <c:v>37994.845055537407</c:v>
                </c:pt>
                <c:pt idx="11">
                  <c:v>38208.571618056842</c:v>
                </c:pt>
                <c:pt idx="12">
                  <c:v>38459.960289954695</c:v>
                </c:pt>
                <c:pt idx="13">
                  <c:v>38748.380862897582</c:v>
                </c:pt>
                <c:pt idx="14">
                  <c:v>38993.019860315653</c:v>
                </c:pt>
                <c:pt idx="15">
                  <c:v>39306.885094719182</c:v>
                </c:pt>
                <c:pt idx="16" formatCode="General">
                  <c:v>39612.575524434476</c:v>
                </c:pt>
                <c:pt idx="17" formatCode="General">
                  <c:v>39918.265954149771</c:v>
                </c:pt>
                <c:pt idx="18" formatCode="General">
                  <c:v>40223.956383865065</c:v>
                </c:pt>
                <c:pt idx="19" formatCode="General">
                  <c:v>40529.646813580359</c:v>
                </c:pt>
                <c:pt idx="20" formatCode="General">
                  <c:v>40835.337243295638</c:v>
                </c:pt>
                <c:pt idx="21" formatCode="General">
                  <c:v>41263.85312875126</c:v>
                </c:pt>
                <c:pt idx="22" formatCode="General">
                  <c:v>41692.369014206881</c:v>
                </c:pt>
                <c:pt idx="23" formatCode="General">
                  <c:v>42120.884899662502</c:v>
                </c:pt>
                <c:pt idx="24" formatCode="General">
                  <c:v>42549.400785118123</c:v>
                </c:pt>
                <c:pt idx="25" formatCode="General">
                  <c:v>42977.916670573752</c:v>
                </c:pt>
                <c:pt idx="26" formatCode="General">
                  <c:v>43464.138871138784</c:v>
                </c:pt>
                <c:pt idx="27" formatCode="General">
                  <c:v>43950.361071703817</c:v>
                </c:pt>
                <c:pt idx="28" formatCode="General">
                  <c:v>44436.58327226885</c:v>
                </c:pt>
                <c:pt idx="29" formatCode="General">
                  <c:v>44922.805472833883</c:v>
                </c:pt>
                <c:pt idx="30" formatCode="General">
                  <c:v>45409.027673398923</c:v>
                </c:pt>
                <c:pt idx="31" formatCode="General">
                  <c:v>45702.719795821453</c:v>
                </c:pt>
                <c:pt idx="32" formatCode="General">
                  <c:v>45996.411918243983</c:v>
                </c:pt>
                <c:pt idx="33" formatCode="General">
                  <c:v>46290.104040666512</c:v>
                </c:pt>
                <c:pt idx="34" formatCode="General">
                  <c:v>46583.796163089042</c:v>
                </c:pt>
                <c:pt idx="35" formatCode="General">
                  <c:v>46877.488285511587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8-4175-9AD2-2D8C007FF570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IMAGE</c:v>
                </c:pt>
                <c:pt idx="1">
                  <c:v>CurPol_GreenRecovery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Sheet1!$F$4:$AO$4</c:f>
              <c:numCache>
                <c:formatCode>0</c:formatCode>
                <c:ptCount val="36"/>
                <c:pt idx="0">
                  <c:v>34876.008466712214</c:v>
                </c:pt>
                <c:pt idx="1">
                  <c:v>35488.714195934575</c:v>
                </c:pt>
                <c:pt idx="2">
                  <c:v>36109.125654324314</c:v>
                </c:pt>
                <c:pt idx="3">
                  <c:v>36899.317386166986</c:v>
                </c:pt>
                <c:pt idx="4">
                  <c:v>37816.166670104496</c:v>
                </c:pt>
                <c:pt idx="5">
                  <c:v>35729.084964185597</c:v>
                </c:pt>
                <c:pt idx="6">
                  <c:v>36862.468102309467</c:v>
                </c:pt>
                <c:pt idx="7">
                  <c:v>37067.76204764063</c:v>
                </c:pt>
                <c:pt idx="8">
                  <c:v>37645.92448258902</c:v>
                </c:pt>
                <c:pt idx="9">
                  <c:v>37549.158857580223</c:v>
                </c:pt>
                <c:pt idx="10">
                  <c:v>37215.015953904018</c:v>
                </c:pt>
                <c:pt idx="11">
                  <c:v>36968.507815860772</c:v>
                </c:pt>
                <c:pt idx="12">
                  <c:v>36711.619143962416</c:v>
                </c:pt>
                <c:pt idx="13">
                  <c:v>36453.043948626415</c:v>
                </c:pt>
                <c:pt idx="14">
                  <c:v>36188.757490269054</c:v>
                </c:pt>
                <c:pt idx="15">
                  <c:v>35978.726240249962</c:v>
                </c:pt>
                <c:pt idx="16" formatCode="General">
                  <c:v>35979.602086604209</c:v>
                </c:pt>
                <c:pt idx="17" formatCode="General">
                  <c:v>35980.477932958456</c:v>
                </c:pt>
                <c:pt idx="18" formatCode="General">
                  <c:v>35981.353779312703</c:v>
                </c:pt>
                <c:pt idx="19" formatCode="General">
                  <c:v>35982.229625666951</c:v>
                </c:pt>
                <c:pt idx="20" formatCode="General">
                  <c:v>35983.105472021191</c:v>
                </c:pt>
                <c:pt idx="21" formatCode="General">
                  <c:v>36166.809768912892</c:v>
                </c:pt>
                <c:pt idx="22" formatCode="General">
                  <c:v>36350.514065804593</c:v>
                </c:pt>
                <c:pt idx="23" formatCode="General">
                  <c:v>36534.218362696294</c:v>
                </c:pt>
                <c:pt idx="24" formatCode="General">
                  <c:v>36717.922659587995</c:v>
                </c:pt>
                <c:pt idx="25" formatCode="General">
                  <c:v>36901.626956479689</c:v>
                </c:pt>
                <c:pt idx="26" formatCode="General">
                  <c:v>37238.219795051955</c:v>
                </c:pt>
                <c:pt idx="27" formatCode="General">
                  <c:v>37574.81263362422</c:v>
                </c:pt>
                <c:pt idx="28" formatCode="General">
                  <c:v>37911.405472196486</c:v>
                </c:pt>
                <c:pt idx="29" formatCode="General">
                  <c:v>38247.998310768751</c:v>
                </c:pt>
                <c:pt idx="30" formatCode="General">
                  <c:v>38584.591149341024</c:v>
                </c:pt>
                <c:pt idx="31" formatCode="General">
                  <c:v>38869.93086290863</c:v>
                </c:pt>
                <c:pt idx="32" formatCode="General">
                  <c:v>39155.270576476236</c:v>
                </c:pt>
                <c:pt idx="33" formatCode="General">
                  <c:v>39440.610290043842</c:v>
                </c:pt>
                <c:pt idx="34" formatCode="General">
                  <c:v>39725.950003611448</c:v>
                </c:pt>
                <c:pt idx="35" formatCode="General">
                  <c:v>40011.289717179054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8-4175-9AD2-2D8C007FF570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GEM-E3_V2021</c:v>
                </c:pt>
                <c:pt idx="1">
                  <c:v>EN_NPi2100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Sheet1!$F$5:$AO$5</c:f>
              <c:numCache>
                <c:formatCode>General</c:formatCode>
                <c:ptCount val="36"/>
                <c:pt idx="0">
                  <c:v>35320.119535673977</c:v>
                </c:pt>
                <c:pt idx="1">
                  <c:v>35648.179106291493</c:v>
                </c:pt>
                <c:pt idx="2">
                  <c:v>35976.238676909008</c:v>
                </c:pt>
                <c:pt idx="3">
                  <c:v>36304.298247526523</c:v>
                </c:pt>
                <c:pt idx="4">
                  <c:v>36632.357818144039</c:v>
                </c:pt>
                <c:pt idx="5">
                  <c:v>36960.417388761547</c:v>
                </c:pt>
                <c:pt idx="6">
                  <c:v>37360.253816072778</c:v>
                </c:pt>
                <c:pt idx="7">
                  <c:v>37760.090243384009</c:v>
                </c:pt>
                <c:pt idx="8">
                  <c:v>38159.92667069524</c:v>
                </c:pt>
                <c:pt idx="9">
                  <c:v>38559.763098006471</c:v>
                </c:pt>
                <c:pt idx="10">
                  <c:v>38959.599525317703</c:v>
                </c:pt>
                <c:pt idx="11">
                  <c:v>39047.296088546958</c:v>
                </c:pt>
                <c:pt idx="12">
                  <c:v>39134.992651776214</c:v>
                </c:pt>
                <c:pt idx="13">
                  <c:v>39222.68921500547</c:v>
                </c:pt>
                <c:pt idx="14">
                  <c:v>39310.385778234726</c:v>
                </c:pt>
                <c:pt idx="15" formatCode="0.0">
                  <c:v>39398.082341463974</c:v>
                </c:pt>
                <c:pt idx="16">
                  <c:v>39495.593387322726</c:v>
                </c:pt>
                <c:pt idx="17">
                  <c:v>39593.104433181477</c:v>
                </c:pt>
                <c:pt idx="18">
                  <c:v>39690.615479040229</c:v>
                </c:pt>
                <c:pt idx="19">
                  <c:v>39788.12652489898</c:v>
                </c:pt>
                <c:pt idx="20" formatCode="0.0">
                  <c:v>39885.637570757732</c:v>
                </c:pt>
                <c:pt idx="21">
                  <c:v>40107.450301193247</c:v>
                </c:pt>
                <c:pt idx="22">
                  <c:v>40329.263031628761</c:v>
                </c:pt>
                <c:pt idx="23">
                  <c:v>40551.075762064276</c:v>
                </c:pt>
                <c:pt idx="24">
                  <c:v>40772.888492499791</c:v>
                </c:pt>
                <c:pt idx="25" formatCode="0.0">
                  <c:v>40994.701222935306</c:v>
                </c:pt>
                <c:pt idx="26">
                  <c:v>41390.597997113342</c:v>
                </c:pt>
                <c:pt idx="27">
                  <c:v>41786.494771291378</c:v>
                </c:pt>
                <c:pt idx="28">
                  <c:v>42182.391545469414</c:v>
                </c:pt>
                <c:pt idx="29">
                  <c:v>42578.28831964745</c:v>
                </c:pt>
                <c:pt idx="30" formatCode="0.0">
                  <c:v>42974.185093825479</c:v>
                </c:pt>
                <c:pt idx="31">
                  <c:v>43083.151468184027</c:v>
                </c:pt>
                <c:pt idx="32">
                  <c:v>43192.117842542575</c:v>
                </c:pt>
                <c:pt idx="33">
                  <c:v>43301.084216901123</c:v>
                </c:pt>
                <c:pt idx="34">
                  <c:v>43410.050591259671</c:v>
                </c:pt>
                <c:pt idx="35" formatCode="0.0">
                  <c:v>43519.016965618219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8-4175-9AD2-2D8C007FF570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GEM-E3_V2021</c:v>
                </c:pt>
                <c:pt idx="1">
                  <c:v>EN_NPi2100_COV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Sheet1!$F$6:$AO$6</c:f>
              <c:numCache>
                <c:formatCode>General</c:formatCode>
                <c:ptCount val="36"/>
                <c:pt idx="0">
                  <c:v>35320.119535673977</c:v>
                </c:pt>
                <c:pt idx="1">
                  <c:v>35648.179106291493</c:v>
                </c:pt>
                <c:pt idx="2">
                  <c:v>35976.238676909008</c:v>
                </c:pt>
                <c:pt idx="3">
                  <c:v>36304.298247526523</c:v>
                </c:pt>
                <c:pt idx="4">
                  <c:v>36632.357818144039</c:v>
                </c:pt>
                <c:pt idx="5">
                  <c:v>34226.398784453209</c:v>
                </c:pt>
                <c:pt idx="6">
                  <c:v>34771.124249371118</c:v>
                </c:pt>
                <c:pt idx="7">
                  <c:v>35315.849714289026</c:v>
                </c:pt>
                <c:pt idx="8">
                  <c:v>35860.575179206935</c:v>
                </c:pt>
                <c:pt idx="9">
                  <c:v>36405.300644124844</c:v>
                </c:pt>
                <c:pt idx="10">
                  <c:v>36950.026109042759</c:v>
                </c:pt>
                <c:pt idx="11">
                  <c:v>37023.519651303599</c:v>
                </c:pt>
                <c:pt idx="12">
                  <c:v>37097.013193564439</c:v>
                </c:pt>
                <c:pt idx="13">
                  <c:v>37170.506735825278</c:v>
                </c:pt>
                <c:pt idx="14">
                  <c:v>37244.000278086118</c:v>
                </c:pt>
                <c:pt idx="15">
                  <c:v>37317.493820346972</c:v>
                </c:pt>
                <c:pt idx="16">
                  <c:v>37397.977923420745</c:v>
                </c:pt>
                <c:pt idx="17">
                  <c:v>37478.462026494519</c:v>
                </c:pt>
                <c:pt idx="18">
                  <c:v>37558.946129568292</c:v>
                </c:pt>
                <c:pt idx="19">
                  <c:v>37639.430232642066</c:v>
                </c:pt>
                <c:pt idx="20">
                  <c:v>37719.914335715846</c:v>
                </c:pt>
                <c:pt idx="21">
                  <c:v>37905.708730676924</c:v>
                </c:pt>
                <c:pt idx="22">
                  <c:v>38091.503125638003</c:v>
                </c:pt>
                <c:pt idx="23">
                  <c:v>38277.297520599081</c:v>
                </c:pt>
                <c:pt idx="24">
                  <c:v>38463.091915560159</c:v>
                </c:pt>
                <c:pt idx="25">
                  <c:v>38648.886310521237</c:v>
                </c:pt>
                <c:pt idx="26">
                  <c:v>39005.863351400956</c:v>
                </c:pt>
                <c:pt idx="27">
                  <c:v>39362.840392280676</c:v>
                </c:pt>
                <c:pt idx="28">
                  <c:v>39719.817433160395</c:v>
                </c:pt>
                <c:pt idx="29">
                  <c:v>40076.794474040114</c:v>
                </c:pt>
                <c:pt idx="30">
                  <c:v>40433.771514919819</c:v>
                </c:pt>
                <c:pt idx="31">
                  <c:v>40515.026497979321</c:v>
                </c:pt>
                <c:pt idx="32">
                  <c:v>40596.281481038823</c:v>
                </c:pt>
                <c:pt idx="33">
                  <c:v>40677.536464098324</c:v>
                </c:pt>
                <c:pt idx="34">
                  <c:v>40758.791447157826</c:v>
                </c:pt>
                <c:pt idx="35">
                  <c:v>40840.046430217342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8-4175-9AD2-2D8C007FF570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GEM-E3_V2021</c:v>
                </c:pt>
                <c:pt idx="1">
                  <c:v>DGCL_GREEN_COVID_v5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Sheet1!$F$7:$AO$7</c:f>
              <c:numCache>
                <c:formatCode>General</c:formatCode>
                <c:ptCount val="36"/>
                <c:pt idx="0">
                  <c:v>35320.119535673977</c:v>
                </c:pt>
                <c:pt idx="1">
                  <c:v>35648.179106291493</c:v>
                </c:pt>
                <c:pt idx="2">
                  <c:v>35976.238676909008</c:v>
                </c:pt>
                <c:pt idx="3">
                  <c:v>36304.298247526523</c:v>
                </c:pt>
                <c:pt idx="4">
                  <c:v>36632.357818144039</c:v>
                </c:pt>
                <c:pt idx="5">
                  <c:v>34226.398791476589</c:v>
                </c:pt>
                <c:pt idx="6">
                  <c:v>34137.985335008219</c:v>
                </c:pt>
                <c:pt idx="7">
                  <c:v>34049.571878539849</c:v>
                </c:pt>
                <c:pt idx="8">
                  <c:v>33961.158422071479</c:v>
                </c:pt>
                <c:pt idx="9">
                  <c:v>33872.744965603109</c:v>
                </c:pt>
                <c:pt idx="10">
                  <c:v>33784.331509134739</c:v>
                </c:pt>
                <c:pt idx="11">
                  <c:v>34023.081854009324</c:v>
                </c:pt>
                <c:pt idx="12">
                  <c:v>34261.832198883909</c:v>
                </c:pt>
                <c:pt idx="13">
                  <c:v>34500.582543758494</c:v>
                </c:pt>
                <c:pt idx="14">
                  <c:v>34739.332888633078</c:v>
                </c:pt>
                <c:pt idx="15">
                  <c:v>34978.083233507663</c:v>
                </c:pt>
                <c:pt idx="16">
                  <c:v>35166.244391530381</c:v>
                </c:pt>
                <c:pt idx="17">
                  <c:v>35354.405549553099</c:v>
                </c:pt>
                <c:pt idx="18">
                  <c:v>35542.566707575817</c:v>
                </c:pt>
                <c:pt idx="19">
                  <c:v>35730.727865598536</c:v>
                </c:pt>
                <c:pt idx="20">
                  <c:v>35918.889023621239</c:v>
                </c:pt>
                <c:pt idx="21">
                  <c:v>36196.183194257392</c:v>
                </c:pt>
                <c:pt idx="22">
                  <c:v>36473.477364893544</c:v>
                </c:pt>
                <c:pt idx="23">
                  <c:v>36750.771535529697</c:v>
                </c:pt>
                <c:pt idx="24">
                  <c:v>37028.065706165849</c:v>
                </c:pt>
                <c:pt idx="25">
                  <c:v>37305.359876802002</c:v>
                </c:pt>
                <c:pt idx="26">
                  <c:v>37578.616492372093</c:v>
                </c:pt>
                <c:pt idx="27">
                  <c:v>37851.873107942185</c:v>
                </c:pt>
                <c:pt idx="28">
                  <c:v>38125.129723512277</c:v>
                </c:pt>
                <c:pt idx="29">
                  <c:v>38398.386339082368</c:v>
                </c:pt>
                <c:pt idx="30">
                  <c:v>38671.642954652474</c:v>
                </c:pt>
                <c:pt idx="31">
                  <c:v>38804.795780427507</c:v>
                </c:pt>
                <c:pt idx="32">
                  <c:v>38937.948606202539</c:v>
                </c:pt>
                <c:pt idx="33">
                  <c:v>39071.101431977571</c:v>
                </c:pt>
                <c:pt idx="34">
                  <c:v>39204.254257752604</c:v>
                </c:pt>
                <c:pt idx="35">
                  <c:v>39337.407083527643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8-4175-9AD2-2D8C007FF570}"/>
            </c:ext>
          </c:extLst>
        </c:ser>
        <c:ser>
          <c:idx val="8"/>
          <c:order val="6"/>
          <c:tx>
            <c:strRef>
              <c:f>Sheet1!$A$8:$B$8</c:f>
              <c:strCache>
                <c:ptCount val="2"/>
                <c:pt idx="0">
                  <c:v>E3ME</c:v>
                </c:pt>
                <c:pt idx="1">
                  <c:v>Reference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Sheet1!$F$8:$AO$8</c:f>
              <c:numCache>
                <c:formatCode>General</c:formatCode>
                <c:ptCount val="36"/>
                <c:pt idx="0">
                  <c:v>34431.104000000014</c:v>
                </c:pt>
                <c:pt idx="1">
                  <c:v>34581.023337944222</c:v>
                </c:pt>
                <c:pt idx="2">
                  <c:v>34730.942675888429</c:v>
                </c:pt>
                <c:pt idx="3">
                  <c:v>34880.862013832637</c:v>
                </c:pt>
                <c:pt idx="4">
                  <c:v>35030.781351776845</c:v>
                </c:pt>
                <c:pt idx="5">
                  <c:v>35180.700689721059</c:v>
                </c:pt>
                <c:pt idx="6">
                  <c:v>35551.698153334051</c:v>
                </c:pt>
                <c:pt idx="7">
                  <c:v>35922.695616947043</c:v>
                </c:pt>
                <c:pt idx="8">
                  <c:v>36293.693080560035</c:v>
                </c:pt>
                <c:pt idx="9">
                  <c:v>36664.690544173027</c:v>
                </c:pt>
                <c:pt idx="10">
                  <c:v>37035.688007786019</c:v>
                </c:pt>
                <c:pt idx="11">
                  <c:v>37405.733179131508</c:v>
                </c:pt>
                <c:pt idx="12">
                  <c:v>37775.778350476998</c:v>
                </c:pt>
                <c:pt idx="13">
                  <c:v>38145.823521822487</c:v>
                </c:pt>
                <c:pt idx="14">
                  <c:v>38515.868693167977</c:v>
                </c:pt>
                <c:pt idx="15">
                  <c:v>38885.913864513481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B8-4175-9AD2-2D8C007FF570}"/>
            </c:ext>
          </c:extLst>
        </c:ser>
        <c:ser>
          <c:idx val="6"/>
          <c:order val="7"/>
          <c:tx>
            <c:strRef>
              <c:f>Sheet1!$A$9:$B$9</c:f>
              <c:strCache>
                <c:ptCount val="2"/>
                <c:pt idx="0">
                  <c:v>E3ME</c:v>
                </c:pt>
                <c:pt idx="1">
                  <c:v>COVID_2020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Sheet1!$F$9:$AO$9</c:f>
              <c:numCache>
                <c:formatCode>General</c:formatCode>
                <c:ptCount val="36"/>
                <c:pt idx="0">
                  <c:v>34431.104000000014</c:v>
                </c:pt>
                <c:pt idx="1">
                  <c:v>34581.023337944222</c:v>
                </c:pt>
                <c:pt idx="2">
                  <c:v>34730.942675888429</c:v>
                </c:pt>
                <c:pt idx="3">
                  <c:v>34880.862013832637</c:v>
                </c:pt>
                <c:pt idx="4">
                  <c:v>35030.781351776845</c:v>
                </c:pt>
                <c:pt idx="5">
                  <c:v>33025.223999999995</c:v>
                </c:pt>
                <c:pt idx="6">
                  <c:v>33399.096399999995</c:v>
                </c:pt>
                <c:pt idx="7">
                  <c:v>33772.968799999995</c:v>
                </c:pt>
                <c:pt idx="8">
                  <c:v>34146.841199999995</c:v>
                </c:pt>
                <c:pt idx="9">
                  <c:v>34520.713599999995</c:v>
                </c:pt>
                <c:pt idx="10">
                  <c:v>34894.586000000003</c:v>
                </c:pt>
                <c:pt idx="11">
                  <c:v>35233.123200000002</c:v>
                </c:pt>
                <c:pt idx="12">
                  <c:v>35571.660400000001</c:v>
                </c:pt>
                <c:pt idx="13">
                  <c:v>35910.1976</c:v>
                </c:pt>
                <c:pt idx="14">
                  <c:v>36248.734799999998</c:v>
                </c:pt>
                <c:pt idx="15">
                  <c:v>36587.271999999997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B8-4175-9AD2-2D8C007FF570}"/>
            </c:ext>
          </c:extLst>
        </c:ser>
        <c:ser>
          <c:idx val="7"/>
          <c:order val="8"/>
          <c:tx>
            <c:strRef>
              <c:f>Sheet1!$A$10:$B$10</c:f>
              <c:strCache>
                <c:ptCount val="2"/>
                <c:pt idx="0">
                  <c:v>E3ME</c:v>
                </c:pt>
                <c:pt idx="1">
                  <c:v>GREEN_COVID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Sheet1!$F$1:$AO$1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Sheet1!$F$10:$AO$10</c:f>
              <c:numCache>
                <c:formatCode>General</c:formatCode>
                <c:ptCount val="36"/>
                <c:pt idx="0">
                  <c:v>34431.104000000014</c:v>
                </c:pt>
                <c:pt idx="1">
                  <c:v>34581.023337944222</c:v>
                </c:pt>
                <c:pt idx="2">
                  <c:v>34730.942675888429</c:v>
                </c:pt>
                <c:pt idx="3">
                  <c:v>34880.862013832637</c:v>
                </c:pt>
                <c:pt idx="4">
                  <c:v>35030.781351776845</c:v>
                </c:pt>
                <c:pt idx="5">
                  <c:v>33004.418000000005</c:v>
                </c:pt>
                <c:pt idx="6">
                  <c:v>32973.714800000002</c:v>
                </c:pt>
                <c:pt idx="7">
                  <c:v>32943.011599999998</c:v>
                </c:pt>
                <c:pt idx="8">
                  <c:v>32912.308399999994</c:v>
                </c:pt>
                <c:pt idx="9">
                  <c:v>32881.605199999991</c:v>
                </c:pt>
                <c:pt idx="10">
                  <c:v>32850.901999999995</c:v>
                </c:pt>
                <c:pt idx="11">
                  <c:v>32999.9758</c:v>
                </c:pt>
                <c:pt idx="12">
                  <c:v>33149.049600000006</c:v>
                </c:pt>
                <c:pt idx="13">
                  <c:v>33298.123400000011</c:v>
                </c:pt>
                <c:pt idx="14">
                  <c:v>33447.197200000017</c:v>
                </c:pt>
                <c:pt idx="15">
                  <c:v>33596.271000000008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8-4175-9AD2-2D8C007F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95152"/>
        <c:axId val="1384495568"/>
      </c:lineChart>
      <c:catAx>
        <c:axId val="13844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5568"/>
        <c:crosses val="autoZero"/>
        <c:auto val="1"/>
        <c:lblAlgn val="ctr"/>
        <c:lblOffset val="100"/>
        <c:noMultiLvlLbl val="0"/>
      </c:catAx>
      <c:valAx>
        <c:axId val="138449556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  <a:r>
                  <a:rPr lang="en-US" baseline="0"/>
                  <a:t>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388013998250217E-2"/>
          <c:y val="0.81149135668386285"/>
          <c:w val="0.95555708661417327"/>
          <c:h val="0.188508643316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  <a:r>
              <a:rPr lang="en-US"/>
              <a:t>CO2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1368582375478928"/>
          <c:w val="0.86486351706036746"/>
          <c:h val="0.63896026789754734"/>
        </c:manualLayout>
      </c:layout>
      <c:lineChart>
        <c:grouping val="standard"/>
        <c:varyColors val="0"/>
        <c:ser>
          <c:idx val="0"/>
          <c:order val="0"/>
          <c:tx>
            <c:strRef>
              <c:f>CO2emission!$A$2:$B$2</c:f>
              <c:strCache>
                <c:ptCount val="2"/>
                <c:pt idx="0">
                  <c:v>IMAGE</c:v>
                </c:pt>
                <c:pt idx="1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CO2emission!$F$2:$AO$2</c15:sqref>
                  </c15:fullRef>
                </c:ext>
              </c:extLst>
              <c:f>CO2emission!$F$2:$U$2</c:f>
              <c:numCache>
                <c:formatCode>General</c:formatCode>
                <c:ptCount val="16"/>
                <c:pt idx="0">
                  <c:v>34.881039391191834</c:v>
                </c:pt>
                <c:pt idx="1">
                  <c:v>35.493462242810011</c:v>
                </c:pt>
                <c:pt idx="2">
                  <c:v>36.113440432970535</c:v>
                </c:pt>
                <c:pt idx="3">
                  <c:v>36.909325524188723</c:v>
                </c:pt>
                <c:pt idx="4">
                  <c:v>37.81319824562506</c:v>
                </c:pt>
                <c:pt idx="5">
                  <c:v>38.420432620680266</c:v>
                </c:pt>
                <c:pt idx="6">
                  <c:v>39.085821618136585</c:v>
                </c:pt>
                <c:pt idx="7">
                  <c:v>39.62999219110273</c:v>
                </c:pt>
                <c:pt idx="8">
                  <c:v>40.175043623443941</c:v>
                </c:pt>
                <c:pt idx="9">
                  <c:v>40.57632161827209</c:v>
                </c:pt>
                <c:pt idx="10">
                  <c:v>41.032126956855194</c:v>
                </c:pt>
                <c:pt idx="11">
                  <c:v>41.435571292829366</c:v>
                </c:pt>
                <c:pt idx="12">
                  <c:v>41.789257816299028</c:v>
                </c:pt>
                <c:pt idx="13">
                  <c:v>42.168059574145964</c:v>
                </c:pt>
                <c:pt idx="14">
                  <c:v>42.591853193976149</c:v>
                </c:pt>
                <c:pt idx="15">
                  <c:v>42.993500003908501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B-4C7E-9B26-1279F100BB8D}"/>
            </c:ext>
          </c:extLst>
        </c:ser>
        <c:ser>
          <c:idx val="1"/>
          <c:order val="1"/>
          <c:tx>
            <c:strRef>
              <c:f>CO2emission!$A$3:$B$3</c:f>
              <c:strCache>
                <c:ptCount val="2"/>
                <c:pt idx="0">
                  <c:v>IMAGE</c:v>
                </c:pt>
                <c:pt idx="1">
                  <c:v>COVID_2020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CO2emission!$F$3:$AO$3</c15:sqref>
                  </c15:fullRef>
                </c:ext>
              </c:extLst>
              <c:f>CO2emission!$F$3:$U$3</c:f>
              <c:numCache>
                <c:formatCode>General</c:formatCode>
                <c:ptCount val="16"/>
                <c:pt idx="0">
                  <c:v>34.881039391191834</c:v>
                </c:pt>
                <c:pt idx="1">
                  <c:v>35.493462242810011</c:v>
                </c:pt>
                <c:pt idx="2">
                  <c:v>36.113444013699706</c:v>
                </c:pt>
                <c:pt idx="3">
                  <c:v>36.903166670021498</c:v>
                </c:pt>
                <c:pt idx="4">
                  <c:v>37.806487959166112</c:v>
                </c:pt>
                <c:pt idx="5">
                  <c:v>35.715295576163513</c:v>
                </c:pt>
                <c:pt idx="6">
                  <c:v>36.875484052831482</c:v>
                </c:pt>
                <c:pt idx="7">
                  <c:v>37.12122233410382</c:v>
                </c:pt>
                <c:pt idx="8">
                  <c:v>37.762670576349635</c:v>
                </c:pt>
                <c:pt idx="9">
                  <c:v>37.953226240429458</c:v>
                </c:pt>
                <c:pt idx="10">
                  <c:v>37.994845055537411</c:v>
                </c:pt>
                <c:pt idx="11">
                  <c:v>38.208571618056844</c:v>
                </c:pt>
                <c:pt idx="12">
                  <c:v>38.459960289954694</c:v>
                </c:pt>
                <c:pt idx="13">
                  <c:v>38.748380862897584</c:v>
                </c:pt>
                <c:pt idx="14">
                  <c:v>38.993019860315655</c:v>
                </c:pt>
                <c:pt idx="15">
                  <c:v>39.306885094719185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B-4C7E-9B26-1279F100BB8D}"/>
            </c:ext>
          </c:extLst>
        </c:ser>
        <c:ser>
          <c:idx val="2"/>
          <c:order val="2"/>
          <c:tx>
            <c:strRef>
              <c:f>CO2emission!$A$4:$B$4</c:f>
              <c:strCache>
                <c:ptCount val="2"/>
                <c:pt idx="0">
                  <c:v>IMAGE</c:v>
                </c:pt>
                <c:pt idx="1">
                  <c:v>GREEN_COVID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CO2emission!$F$4:$AO$4</c15:sqref>
                  </c15:fullRef>
                </c:ext>
              </c:extLst>
              <c:f>CO2emission!$F$4:$U$4</c:f>
              <c:numCache>
                <c:formatCode>General</c:formatCode>
                <c:ptCount val="16"/>
                <c:pt idx="0">
                  <c:v>34.876008466712214</c:v>
                </c:pt>
                <c:pt idx="1">
                  <c:v>35.488714195934577</c:v>
                </c:pt>
                <c:pt idx="2">
                  <c:v>36.109125654324316</c:v>
                </c:pt>
                <c:pt idx="3">
                  <c:v>36.899317386166985</c:v>
                </c:pt>
                <c:pt idx="4">
                  <c:v>37.816166670104494</c:v>
                </c:pt>
                <c:pt idx="5">
                  <c:v>35.729084964185596</c:v>
                </c:pt>
                <c:pt idx="6">
                  <c:v>36.862468102309464</c:v>
                </c:pt>
                <c:pt idx="7">
                  <c:v>37.067762047640628</c:v>
                </c:pt>
                <c:pt idx="8">
                  <c:v>37.645924482589017</c:v>
                </c:pt>
                <c:pt idx="9">
                  <c:v>37.549158857580224</c:v>
                </c:pt>
                <c:pt idx="10">
                  <c:v>37.215015953904015</c:v>
                </c:pt>
                <c:pt idx="11">
                  <c:v>36.968507815860775</c:v>
                </c:pt>
                <c:pt idx="12">
                  <c:v>36.711619143962416</c:v>
                </c:pt>
                <c:pt idx="13">
                  <c:v>36.453043948626416</c:v>
                </c:pt>
                <c:pt idx="14">
                  <c:v>36.188757490269055</c:v>
                </c:pt>
                <c:pt idx="15">
                  <c:v>35.978726240249962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B-4C7E-9B26-1279F100BB8D}"/>
            </c:ext>
          </c:extLst>
        </c:ser>
        <c:ser>
          <c:idx val="3"/>
          <c:order val="3"/>
          <c:tx>
            <c:strRef>
              <c:f>CO2emission!$A$5:$B$5</c:f>
              <c:strCache>
                <c:ptCount val="2"/>
                <c:pt idx="0">
                  <c:v>GEM-E3_v2020</c:v>
                </c:pt>
                <c:pt idx="1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CO2emission!$F$5:$AO$5</c15:sqref>
                  </c15:fullRef>
                </c:ext>
              </c:extLst>
              <c:f>CO2emission!$F$5:$U$5</c:f>
              <c:numCache>
                <c:formatCode>General</c:formatCode>
                <c:ptCount val="16"/>
                <c:pt idx="0">
                  <c:v>35.320119535673975</c:v>
                </c:pt>
                <c:pt idx="1">
                  <c:v>35.648179106291494</c:v>
                </c:pt>
                <c:pt idx="2">
                  <c:v>35.976238676909006</c:v>
                </c:pt>
                <c:pt idx="3">
                  <c:v>36.304298247526525</c:v>
                </c:pt>
                <c:pt idx="4">
                  <c:v>36.632357818144037</c:v>
                </c:pt>
                <c:pt idx="5">
                  <c:v>36.960417388761549</c:v>
                </c:pt>
                <c:pt idx="6">
                  <c:v>37.360253816072778</c:v>
                </c:pt>
                <c:pt idx="7">
                  <c:v>37.760090243384006</c:v>
                </c:pt>
                <c:pt idx="8">
                  <c:v>38.159926670695242</c:v>
                </c:pt>
                <c:pt idx="9">
                  <c:v>38.559763098006471</c:v>
                </c:pt>
                <c:pt idx="10">
                  <c:v>38.959599525317699</c:v>
                </c:pt>
                <c:pt idx="11">
                  <c:v>39.047296088546958</c:v>
                </c:pt>
                <c:pt idx="12">
                  <c:v>39.134992651776216</c:v>
                </c:pt>
                <c:pt idx="13">
                  <c:v>39.222689215005467</c:v>
                </c:pt>
                <c:pt idx="14">
                  <c:v>39.310385778234725</c:v>
                </c:pt>
                <c:pt idx="15">
                  <c:v>39.398082341463976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B-4C7E-9B26-1279F100BB8D}"/>
            </c:ext>
          </c:extLst>
        </c:ser>
        <c:ser>
          <c:idx val="4"/>
          <c:order val="4"/>
          <c:tx>
            <c:strRef>
              <c:f>CO2emission!$A$6:$B$6</c:f>
              <c:strCache>
                <c:ptCount val="2"/>
                <c:pt idx="0">
                  <c:v>GEM-E3_v2020</c:v>
                </c:pt>
                <c:pt idx="1">
                  <c:v>COVID_2020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CO2emission!$F$6:$AO$6</c15:sqref>
                  </c15:fullRef>
                </c:ext>
              </c:extLst>
              <c:f>CO2emission!$F$6:$U$6</c:f>
              <c:numCache>
                <c:formatCode>General</c:formatCode>
                <c:ptCount val="16"/>
                <c:pt idx="0">
                  <c:v>35.320119535673975</c:v>
                </c:pt>
                <c:pt idx="1">
                  <c:v>35.648179106291494</c:v>
                </c:pt>
                <c:pt idx="2">
                  <c:v>35.976238676909006</c:v>
                </c:pt>
                <c:pt idx="3">
                  <c:v>36.304298247526525</c:v>
                </c:pt>
                <c:pt idx="4">
                  <c:v>36.632357818144037</c:v>
                </c:pt>
                <c:pt idx="5">
                  <c:v>34.22639878445321</c:v>
                </c:pt>
                <c:pt idx="6">
                  <c:v>34.77112424937112</c:v>
                </c:pt>
                <c:pt idx="7">
                  <c:v>35.31584971428903</c:v>
                </c:pt>
                <c:pt idx="8">
                  <c:v>35.860575179206933</c:v>
                </c:pt>
                <c:pt idx="9">
                  <c:v>36.405300644124843</c:v>
                </c:pt>
                <c:pt idx="10">
                  <c:v>36.95002610904276</c:v>
                </c:pt>
                <c:pt idx="11">
                  <c:v>37.023519651303602</c:v>
                </c:pt>
                <c:pt idx="12">
                  <c:v>37.097013193564436</c:v>
                </c:pt>
                <c:pt idx="13">
                  <c:v>37.170506735825278</c:v>
                </c:pt>
                <c:pt idx="14">
                  <c:v>37.244000278086119</c:v>
                </c:pt>
                <c:pt idx="15">
                  <c:v>37.317493820346975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B-4C7E-9B26-1279F100BB8D}"/>
            </c:ext>
          </c:extLst>
        </c:ser>
        <c:ser>
          <c:idx val="5"/>
          <c:order val="5"/>
          <c:tx>
            <c:strRef>
              <c:f>CO2emission!$A$7:$B$7</c:f>
              <c:strCache>
                <c:ptCount val="2"/>
                <c:pt idx="0">
                  <c:v>GEM-E3_v2020</c:v>
                </c:pt>
                <c:pt idx="1">
                  <c:v>GREEN_COVID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CO2emission!$F$7:$AO$7</c15:sqref>
                  </c15:fullRef>
                </c:ext>
              </c:extLst>
              <c:f>CO2emission!$F$7:$U$7</c:f>
              <c:numCache>
                <c:formatCode>General</c:formatCode>
                <c:ptCount val="16"/>
                <c:pt idx="0">
                  <c:v>35.320119535673975</c:v>
                </c:pt>
                <c:pt idx="1">
                  <c:v>35.648179106291494</c:v>
                </c:pt>
                <c:pt idx="2">
                  <c:v>35.976238676909006</c:v>
                </c:pt>
                <c:pt idx="3">
                  <c:v>36.304298247526525</c:v>
                </c:pt>
                <c:pt idx="4">
                  <c:v>36.632357818144037</c:v>
                </c:pt>
                <c:pt idx="5">
                  <c:v>34.226398791476591</c:v>
                </c:pt>
                <c:pt idx="6">
                  <c:v>34.137985335008217</c:v>
                </c:pt>
                <c:pt idx="7">
                  <c:v>34.049571878539851</c:v>
                </c:pt>
                <c:pt idx="8">
                  <c:v>33.961158422071478</c:v>
                </c:pt>
                <c:pt idx="9">
                  <c:v>33.872744965603111</c:v>
                </c:pt>
                <c:pt idx="10">
                  <c:v>33.784331509134738</c:v>
                </c:pt>
                <c:pt idx="11">
                  <c:v>34.023081854009327</c:v>
                </c:pt>
                <c:pt idx="12">
                  <c:v>34.261832198883909</c:v>
                </c:pt>
                <c:pt idx="13">
                  <c:v>34.50058254375849</c:v>
                </c:pt>
                <c:pt idx="14">
                  <c:v>34.739332888633079</c:v>
                </c:pt>
                <c:pt idx="15">
                  <c:v>34.978083233507661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B-4C7E-9B26-1279F100BB8D}"/>
            </c:ext>
          </c:extLst>
        </c:ser>
        <c:ser>
          <c:idx val="8"/>
          <c:order val="6"/>
          <c:tx>
            <c:strRef>
              <c:f>CO2emission!$A$8:$B$8</c:f>
              <c:strCache>
                <c:ptCount val="2"/>
                <c:pt idx="0">
                  <c:v>E3ME</c:v>
                </c:pt>
                <c:pt idx="1">
                  <c:v>Reference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CO2emission!$F$8:$U$8</c15:sqref>
                  </c15:fullRef>
                </c:ext>
              </c:extLst>
              <c:f>CO2emission!$F$8:$U$8</c:f>
              <c:numCache>
                <c:formatCode>General</c:formatCode>
                <c:ptCount val="16"/>
                <c:pt idx="0">
                  <c:v>34.431104000000012</c:v>
                </c:pt>
                <c:pt idx="1">
                  <c:v>34.581023337944224</c:v>
                </c:pt>
                <c:pt idx="2">
                  <c:v>34.730942675888429</c:v>
                </c:pt>
                <c:pt idx="3">
                  <c:v>34.88086201383264</c:v>
                </c:pt>
                <c:pt idx="4">
                  <c:v>35.030781351776845</c:v>
                </c:pt>
                <c:pt idx="5">
                  <c:v>35.180700689721057</c:v>
                </c:pt>
                <c:pt idx="6">
                  <c:v>35.551698153334051</c:v>
                </c:pt>
                <c:pt idx="7">
                  <c:v>35.922695616947045</c:v>
                </c:pt>
                <c:pt idx="8">
                  <c:v>36.293693080560033</c:v>
                </c:pt>
                <c:pt idx="9">
                  <c:v>36.664690544173027</c:v>
                </c:pt>
                <c:pt idx="10">
                  <c:v>37.035688007786021</c:v>
                </c:pt>
                <c:pt idx="11">
                  <c:v>37.405733179131509</c:v>
                </c:pt>
                <c:pt idx="12">
                  <c:v>37.775778350476998</c:v>
                </c:pt>
                <c:pt idx="13">
                  <c:v>38.145823521822486</c:v>
                </c:pt>
                <c:pt idx="14">
                  <c:v>38.515868693167974</c:v>
                </c:pt>
                <c:pt idx="15">
                  <c:v>38.885913864513483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B-4C7E-9B26-1279F100BB8D}"/>
            </c:ext>
          </c:extLst>
        </c:ser>
        <c:ser>
          <c:idx val="6"/>
          <c:order val="7"/>
          <c:tx>
            <c:strRef>
              <c:f>CO2emission!$A$9:$B$9</c:f>
              <c:strCache>
                <c:ptCount val="2"/>
                <c:pt idx="0">
                  <c:v>E3ME</c:v>
                </c:pt>
                <c:pt idx="1">
                  <c:v>COVID_2020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CO2emission!$F$9:$AO$9</c15:sqref>
                  </c15:fullRef>
                </c:ext>
              </c:extLst>
              <c:f>CO2emission!$F$9:$U$9</c:f>
              <c:numCache>
                <c:formatCode>General</c:formatCode>
                <c:ptCount val="16"/>
                <c:pt idx="0">
                  <c:v>34.431104000000012</c:v>
                </c:pt>
                <c:pt idx="1">
                  <c:v>34.581023337944224</c:v>
                </c:pt>
                <c:pt idx="2">
                  <c:v>34.730942675888429</c:v>
                </c:pt>
                <c:pt idx="3">
                  <c:v>34.88086201383264</c:v>
                </c:pt>
                <c:pt idx="4">
                  <c:v>35.030781351776845</c:v>
                </c:pt>
                <c:pt idx="5">
                  <c:v>33.025223999999994</c:v>
                </c:pt>
                <c:pt idx="6">
                  <c:v>33.399096399999998</c:v>
                </c:pt>
                <c:pt idx="7">
                  <c:v>33.772968799999994</c:v>
                </c:pt>
                <c:pt idx="8">
                  <c:v>34.146841199999997</c:v>
                </c:pt>
                <c:pt idx="9">
                  <c:v>34.520713599999993</c:v>
                </c:pt>
                <c:pt idx="10">
                  <c:v>34.894586000000004</c:v>
                </c:pt>
                <c:pt idx="11">
                  <c:v>35.233123200000001</c:v>
                </c:pt>
                <c:pt idx="12">
                  <c:v>35.571660399999999</c:v>
                </c:pt>
                <c:pt idx="13">
                  <c:v>35.910197599999996</c:v>
                </c:pt>
                <c:pt idx="14">
                  <c:v>36.248734800000001</c:v>
                </c:pt>
                <c:pt idx="15">
                  <c:v>36.587271999999999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CB-4C7E-9B26-1279F100BB8D}"/>
            </c:ext>
          </c:extLst>
        </c:ser>
        <c:ser>
          <c:idx val="7"/>
          <c:order val="8"/>
          <c:tx>
            <c:strRef>
              <c:f>CO2emission!$A$10:$B$10</c:f>
              <c:strCache>
                <c:ptCount val="2"/>
                <c:pt idx="0">
                  <c:v>E3ME</c:v>
                </c:pt>
                <c:pt idx="1">
                  <c:v>GREEN_COVID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Sheet1!$F$1:$AO$1</c15:sqref>
                  </c15:fullRef>
                </c:ext>
              </c:extLst>
              <c:f>Sheet1!$F$1:$U$1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CO2emission!$F$10:$AO$10</c15:sqref>
                  </c15:fullRef>
                </c:ext>
              </c:extLst>
              <c:f>CO2emission!$F$10:$U$10</c:f>
              <c:numCache>
                <c:formatCode>General</c:formatCode>
                <c:ptCount val="16"/>
                <c:pt idx="0">
                  <c:v>34.431104000000012</c:v>
                </c:pt>
                <c:pt idx="1">
                  <c:v>34.581023337944224</c:v>
                </c:pt>
                <c:pt idx="2">
                  <c:v>34.730942675888429</c:v>
                </c:pt>
                <c:pt idx="3">
                  <c:v>34.88086201383264</c:v>
                </c:pt>
                <c:pt idx="4">
                  <c:v>35.030781351776845</c:v>
                </c:pt>
                <c:pt idx="5">
                  <c:v>33.004418000000008</c:v>
                </c:pt>
                <c:pt idx="6">
                  <c:v>32.973714800000003</c:v>
                </c:pt>
                <c:pt idx="7">
                  <c:v>32.943011599999998</c:v>
                </c:pt>
                <c:pt idx="8">
                  <c:v>32.912308399999993</c:v>
                </c:pt>
                <c:pt idx="9">
                  <c:v>32.881605199999989</c:v>
                </c:pt>
                <c:pt idx="10">
                  <c:v>32.850901999999998</c:v>
                </c:pt>
                <c:pt idx="11">
                  <c:v>32.999975800000001</c:v>
                </c:pt>
                <c:pt idx="12">
                  <c:v>33.149049600000005</c:v>
                </c:pt>
                <c:pt idx="13">
                  <c:v>33.298123400000009</c:v>
                </c:pt>
                <c:pt idx="14">
                  <c:v>33.447197200000019</c:v>
                </c:pt>
                <c:pt idx="15">
                  <c:v>33.596271000000009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CB-4C7E-9B26-1279F100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95152"/>
        <c:axId val="1384495568"/>
      </c:lineChart>
      <c:catAx>
        <c:axId val="13844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5568"/>
        <c:crosses val="autoZero"/>
        <c:auto val="0"/>
        <c:lblAlgn val="ctr"/>
        <c:lblOffset val="100"/>
        <c:noMultiLvlLbl val="0"/>
      </c:catAx>
      <c:valAx>
        <c:axId val="138449556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</a:t>
                </a:r>
                <a:r>
                  <a:rPr lang="en-US" baseline="0"/>
                  <a:t>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388013998250217E-2"/>
          <c:y val="0.81149135668386285"/>
          <c:w val="0.95555708661417327"/>
          <c:h val="0.188508643316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47624</xdr:colOff>
      <xdr:row>8</xdr:row>
      <xdr:rowOff>63500</xdr:rowOff>
    </xdr:from>
    <xdr:to>
      <xdr:col>38</xdr:col>
      <xdr:colOff>463549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9A434-3333-4318-A361-2973EDD4E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16</xdr:col>
      <xdr:colOff>415925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0D44-1373-49AB-9A9A-D8AE7319C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C267-F040-4044-8A49-177FC1D358EF}">
  <dimension ref="A1:AO15"/>
  <sheetViews>
    <sheetView workbookViewId="0">
      <selection activeCell="D10" sqref="D10"/>
    </sheetView>
  </sheetViews>
  <sheetFormatPr defaultRowHeight="14.4" x14ac:dyDescent="0.3"/>
  <cols>
    <col min="1" max="1" width="13.5546875" bestFit="1" customWidth="1"/>
    <col min="2" max="2" width="21.44140625" bestFit="1" customWidth="1"/>
  </cols>
  <sheetData>
    <row r="1" spans="1:41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s="2" customFormat="1" x14ac:dyDescent="0.3">
      <c r="A2" s="12" t="s">
        <v>2</v>
      </c>
      <c r="B2" s="12" t="s">
        <v>19</v>
      </c>
      <c r="C2" s="12" t="s">
        <v>10</v>
      </c>
      <c r="D2" s="12" t="s">
        <v>11</v>
      </c>
      <c r="E2" s="12" t="s">
        <v>12</v>
      </c>
      <c r="F2" s="13">
        <v>34881.039391191836</v>
      </c>
      <c r="G2" s="13">
        <v>35493.462242810012</v>
      </c>
      <c r="H2" s="13">
        <v>36113.440432970536</v>
      </c>
      <c r="I2" s="13">
        <v>36909.325524188724</v>
      </c>
      <c r="J2" s="13">
        <v>37813.198245625063</v>
      </c>
      <c r="K2" s="13">
        <v>38420.432620680265</v>
      </c>
      <c r="L2" s="13">
        <v>39085.821618136586</v>
      </c>
      <c r="M2" s="13">
        <v>39629.992191102727</v>
      </c>
      <c r="N2" s="13">
        <v>40175.04362344394</v>
      </c>
      <c r="O2" s="13">
        <v>40576.321618272086</v>
      </c>
      <c r="P2" s="13">
        <v>41032.126956855194</v>
      </c>
      <c r="Q2" s="13">
        <v>41435.571292829365</v>
      </c>
      <c r="R2" s="13">
        <v>41789.257816299025</v>
      </c>
      <c r="S2" s="13">
        <v>42168.059574145962</v>
      </c>
      <c r="T2" s="13">
        <v>42591.853193976152</v>
      </c>
      <c r="U2" s="13">
        <v>42993.500003908499</v>
      </c>
      <c r="V2" s="3">
        <f t="shared" ref="V2:V4" si="0">U2+($Z2-$U2)/($Z$1-$U$1)</f>
        <v>43346.834899773952</v>
      </c>
      <c r="W2" s="3">
        <f t="shared" ref="W2:W4" si="1">V2+($Z2-$U2)/($Z$1-$U$1)</f>
        <v>43700.169795639405</v>
      </c>
      <c r="X2" s="3">
        <f t="shared" ref="X2:X4" si="2">W2+($Z2-$U2)/($Z$1-$U$1)</f>
        <v>44053.504691504859</v>
      </c>
      <c r="Y2" s="3">
        <f t="shared" ref="Y2:Y4" si="3">X2+($Z2-$U2)/($Z$1-$U$1)</f>
        <v>44406.839587370312</v>
      </c>
      <c r="Z2" s="12">
        <v>44760.174483235773</v>
      </c>
      <c r="AA2" s="3">
        <f t="shared" ref="AA2:AA7" si="4">Z2+($AE2-$Z2)/($AE$1-$Z$1)</f>
        <v>45197.981644733904</v>
      </c>
      <c r="AB2" s="3">
        <f t="shared" ref="AB2:AB4" si="5">AA2+($AE2-$Z2)/($AE$1-$Z$1)</f>
        <v>45635.788806232034</v>
      </c>
      <c r="AC2" s="3">
        <f t="shared" ref="AC2:AC4" si="6">AB2+($AE2-$Z2)/($AE$1-$Z$1)</f>
        <v>46073.595967730165</v>
      </c>
      <c r="AD2" s="3">
        <f t="shared" ref="AD2:AD4" si="7">AC2+($AE2-$Z2)/($AE$1-$Z$1)</f>
        <v>46511.403129228296</v>
      </c>
      <c r="AE2" s="12">
        <v>46949.210290726442</v>
      </c>
      <c r="AF2" s="3">
        <f t="shared" ref="AF2:AF7" si="8">AE2+($AJ2-$AE2)/($AJ$1-$AE$1)</f>
        <v>47437.573767333335</v>
      </c>
      <c r="AG2" s="3">
        <f t="shared" ref="AG2:AG4" si="9">AF2+($AJ2-$AE2)/($AJ$1-$AE$1)</f>
        <v>47925.937243940229</v>
      </c>
      <c r="AH2" s="3">
        <f t="shared" ref="AH2:AH4" si="10">AG2+($AJ2-$AE2)/($AJ$1-$AE$1)</f>
        <v>48414.300720547122</v>
      </c>
      <c r="AI2" s="3">
        <f t="shared" ref="AI2:AI4" si="11">AH2+($AJ2-$AE2)/($AJ$1-$AE$1)</f>
        <v>48902.664197154016</v>
      </c>
      <c r="AJ2" s="12">
        <v>49391.027673760924</v>
      </c>
      <c r="AK2" s="3">
        <f t="shared" ref="AK2:AK7" si="12">AJ2+($AO2-$AJ2)/($AO$1-$AJ$1)</f>
        <v>49705.13639774781</v>
      </c>
      <c r="AL2" s="3">
        <f t="shared" ref="AL2:AL4" si="13">AK2+($AO2-$AJ2)/($AO$1-$AJ$1)</f>
        <v>50019.245121734697</v>
      </c>
      <c r="AM2" s="3">
        <f t="shared" ref="AM2:AM4" si="14">AL2+($AO2-$AJ2)/($AO$1-$AJ$1)</f>
        <v>50333.353845721584</v>
      </c>
      <c r="AN2" s="3">
        <f t="shared" ref="AN2:AN4" si="15">AM2+($AO2-$AJ2)/($AO$1-$AJ$1)</f>
        <v>50647.46256970847</v>
      </c>
      <c r="AO2" s="12">
        <v>50961.571293695371</v>
      </c>
    </row>
    <row r="3" spans="1:41" s="2" customFormat="1" x14ac:dyDescent="0.3">
      <c r="A3" s="12" t="s">
        <v>2</v>
      </c>
      <c r="B3" s="12" t="s">
        <v>20</v>
      </c>
      <c r="C3" s="12" t="s">
        <v>10</v>
      </c>
      <c r="D3" s="12" t="s">
        <v>11</v>
      </c>
      <c r="E3" s="12" t="s">
        <v>12</v>
      </c>
      <c r="F3" s="13">
        <v>34881.039391191836</v>
      </c>
      <c r="G3" s="13">
        <v>35493.462242810012</v>
      </c>
      <c r="H3" s="13">
        <v>36113.444013699707</v>
      </c>
      <c r="I3" s="13">
        <v>36903.166670021499</v>
      </c>
      <c r="J3" s="13">
        <v>37806.487959166116</v>
      </c>
      <c r="K3" s="13">
        <v>35715.295576163509</v>
      </c>
      <c r="L3" s="13">
        <v>36875.484052831482</v>
      </c>
      <c r="M3" s="13">
        <v>37121.222334103819</v>
      </c>
      <c r="N3" s="13">
        <v>37762.670576349636</v>
      </c>
      <c r="O3" s="13">
        <v>37953.22624042946</v>
      </c>
      <c r="P3" s="13">
        <v>37994.845055537407</v>
      </c>
      <c r="Q3" s="13">
        <v>38208.571618056842</v>
      </c>
      <c r="R3" s="13">
        <v>38459.960289954695</v>
      </c>
      <c r="S3" s="13">
        <v>38748.380862897582</v>
      </c>
      <c r="T3" s="13">
        <v>38993.019860315653</v>
      </c>
      <c r="U3" s="13">
        <v>39306.885094719182</v>
      </c>
      <c r="V3" s="3">
        <f t="shared" si="0"/>
        <v>39612.575524434476</v>
      </c>
      <c r="W3" s="3">
        <f t="shared" si="1"/>
        <v>39918.265954149771</v>
      </c>
      <c r="X3" s="3">
        <f t="shared" si="2"/>
        <v>40223.956383865065</v>
      </c>
      <c r="Y3" s="3">
        <f t="shared" si="3"/>
        <v>40529.646813580359</v>
      </c>
      <c r="Z3" s="12">
        <v>40835.337243295638</v>
      </c>
      <c r="AA3" s="3">
        <f t="shared" si="4"/>
        <v>41263.85312875126</v>
      </c>
      <c r="AB3" s="3">
        <f t="shared" si="5"/>
        <v>41692.369014206881</v>
      </c>
      <c r="AC3" s="3">
        <f t="shared" si="6"/>
        <v>42120.884899662502</v>
      </c>
      <c r="AD3" s="3">
        <f t="shared" si="7"/>
        <v>42549.400785118123</v>
      </c>
      <c r="AE3" s="12">
        <v>42977.916670573752</v>
      </c>
      <c r="AF3" s="3">
        <f t="shared" si="8"/>
        <v>43464.138871138784</v>
      </c>
      <c r="AG3" s="3">
        <f t="shared" si="9"/>
        <v>43950.361071703817</v>
      </c>
      <c r="AH3" s="3">
        <f t="shared" si="10"/>
        <v>44436.58327226885</v>
      </c>
      <c r="AI3" s="3">
        <f t="shared" si="11"/>
        <v>44922.805472833883</v>
      </c>
      <c r="AJ3" s="12">
        <v>45409.027673398923</v>
      </c>
      <c r="AK3" s="3">
        <f t="shared" si="12"/>
        <v>45702.719795821453</v>
      </c>
      <c r="AL3" s="3">
        <f t="shared" si="13"/>
        <v>45996.411918243983</v>
      </c>
      <c r="AM3" s="3">
        <f t="shared" si="14"/>
        <v>46290.104040666512</v>
      </c>
      <c r="AN3" s="3">
        <f t="shared" si="15"/>
        <v>46583.796163089042</v>
      </c>
      <c r="AO3" s="12">
        <v>46877.488285511587</v>
      </c>
    </row>
    <row r="4" spans="1:41" s="2" customFormat="1" x14ac:dyDescent="0.3">
      <c r="A4" s="12" t="s">
        <v>2</v>
      </c>
      <c r="B4" s="12" t="s">
        <v>21</v>
      </c>
      <c r="C4" s="12" t="s">
        <v>10</v>
      </c>
      <c r="D4" s="12" t="s">
        <v>11</v>
      </c>
      <c r="E4" s="12" t="s">
        <v>12</v>
      </c>
      <c r="F4" s="13">
        <v>34876.008466712214</v>
      </c>
      <c r="G4" s="13">
        <v>35488.714195934575</v>
      </c>
      <c r="H4" s="13">
        <v>36109.125654324314</v>
      </c>
      <c r="I4" s="13">
        <v>36899.317386166986</v>
      </c>
      <c r="J4" s="13">
        <v>37816.166670104496</v>
      </c>
      <c r="K4" s="13">
        <v>35729.084964185597</v>
      </c>
      <c r="L4" s="13">
        <v>36862.468102309467</v>
      </c>
      <c r="M4" s="13">
        <v>37067.76204764063</v>
      </c>
      <c r="N4" s="13">
        <v>37645.92448258902</v>
      </c>
      <c r="O4" s="13">
        <v>37549.158857580223</v>
      </c>
      <c r="P4" s="13">
        <v>37215.015953904018</v>
      </c>
      <c r="Q4" s="13">
        <v>36968.507815860772</v>
      </c>
      <c r="R4" s="13">
        <v>36711.619143962416</v>
      </c>
      <c r="S4" s="13">
        <v>36453.043948626415</v>
      </c>
      <c r="T4" s="13">
        <v>36188.757490269054</v>
      </c>
      <c r="U4" s="13">
        <v>35978.726240249962</v>
      </c>
      <c r="V4" s="3">
        <f t="shared" si="0"/>
        <v>35979.602086604209</v>
      </c>
      <c r="W4" s="3">
        <f t="shared" si="1"/>
        <v>35980.477932958456</v>
      </c>
      <c r="X4" s="3">
        <f t="shared" si="2"/>
        <v>35981.353779312703</v>
      </c>
      <c r="Y4" s="3">
        <f t="shared" si="3"/>
        <v>35982.229625666951</v>
      </c>
      <c r="Z4" s="12">
        <v>35983.105472021191</v>
      </c>
      <c r="AA4" s="3">
        <f t="shared" si="4"/>
        <v>36166.809768912892</v>
      </c>
      <c r="AB4" s="3">
        <f t="shared" si="5"/>
        <v>36350.514065804593</v>
      </c>
      <c r="AC4" s="3">
        <f t="shared" si="6"/>
        <v>36534.218362696294</v>
      </c>
      <c r="AD4" s="3">
        <f t="shared" si="7"/>
        <v>36717.922659587995</v>
      </c>
      <c r="AE4" s="12">
        <v>36901.626956479689</v>
      </c>
      <c r="AF4" s="3">
        <f t="shared" si="8"/>
        <v>37238.219795051955</v>
      </c>
      <c r="AG4" s="3">
        <f t="shared" si="9"/>
        <v>37574.81263362422</v>
      </c>
      <c r="AH4" s="3">
        <f t="shared" si="10"/>
        <v>37911.405472196486</v>
      </c>
      <c r="AI4" s="3">
        <f t="shared" si="11"/>
        <v>38247.998310768751</v>
      </c>
      <c r="AJ4" s="12">
        <v>38584.591149341024</v>
      </c>
      <c r="AK4" s="3">
        <f t="shared" si="12"/>
        <v>38869.93086290863</v>
      </c>
      <c r="AL4" s="3">
        <f t="shared" si="13"/>
        <v>39155.270576476236</v>
      </c>
      <c r="AM4" s="3">
        <f t="shared" si="14"/>
        <v>39440.610290043842</v>
      </c>
      <c r="AN4" s="3">
        <f t="shared" si="15"/>
        <v>39725.950003611448</v>
      </c>
      <c r="AO4" s="12">
        <v>40011.289717179054</v>
      </c>
    </row>
    <row r="5" spans="1:41" s="5" customFormat="1" x14ac:dyDescent="0.3">
      <c r="A5" s="12" t="s">
        <v>23</v>
      </c>
      <c r="B5" s="12" t="s">
        <v>24</v>
      </c>
      <c r="C5" s="6" t="s">
        <v>10</v>
      </c>
      <c r="D5" s="12" t="s">
        <v>30</v>
      </c>
      <c r="E5" s="6" t="s">
        <v>12</v>
      </c>
      <c r="F5" s="12">
        <v>35320.119535673977</v>
      </c>
      <c r="G5" s="3">
        <f>F5+($K5-$F5)/($K$1-$F$1)</f>
        <v>35648.179106291493</v>
      </c>
      <c r="H5" s="3">
        <f t="shared" ref="H5:J5" si="16">G5+($K5-$F5)/($K$1-$F$1)</f>
        <v>35976.238676909008</v>
      </c>
      <c r="I5" s="3">
        <f t="shared" si="16"/>
        <v>36304.298247526523</v>
      </c>
      <c r="J5" s="3">
        <f t="shared" si="16"/>
        <v>36632.357818144039</v>
      </c>
      <c r="K5" s="12">
        <v>36960.417388761547</v>
      </c>
      <c r="L5" s="3">
        <f t="shared" ref="L5:L10" si="17">K5+($P5-$K5)/($P$1-$K$1)</f>
        <v>37360.253816072778</v>
      </c>
      <c r="M5" s="3">
        <f t="shared" ref="M5:O6" si="18">L5+($P5-$K5)/($P$1-$K$1)</f>
        <v>37760.090243384009</v>
      </c>
      <c r="N5" s="3">
        <f t="shared" si="18"/>
        <v>38159.92667069524</v>
      </c>
      <c r="O5" s="3">
        <f t="shared" si="18"/>
        <v>38559.763098006471</v>
      </c>
      <c r="P5" s="12">
        <v>38959.599525317703</v>
      </c>
      <c r="Q5" s="3">
        <f t="shared" ref="Q5:Q10" si="19">P5+($U5-$P5)/($U$1-$P$1)</f>
        <v>39047.296088546958</v>
      </c>
      <c r="R5" s="3">
        <f t="shared" ref="R5:T6" si="20">Q5+($U5-$P5)/($U$1-$P$1)</f>
        <v>39134.992651776214</v>
      </c>
      <c r="S5" s="3">
        <f t="shared" si="20"/>
        <v>39222.68921500547</v>
      </c>
      <c r="T5" s="3">
        <f t="shared" si="20"/>
        <v>39310.385778234726</v>
      </c>
      <c r="U5" s="8">
        <v>39398.082341463974</v>
      </c>
      <c r="V5" s="3">
        <f t="shared" ref="V5:V7" si="21">U5+($Z5-$U5)/($Z$1-$U$1)</f>
        <v>39495.593387322726</v>
      </c>
      <c r="W5" s="3">
        <f t="shared" ref="W5:Y6" si="22">V5+($Z5-$U5)/($Z$1-$U$1)</f>
        <v>39593.104433181477</v>
      </c>
      <c r="X5" s="3">
        <f t="shared" si="22"/>
        <v>39690.615479040229</v>
      </c>
      <c r="Y5" s="3">
        <f t="shared" si="22"/>
        <v>39788.12652489898</v>
      </c>
      <c r="Z5" s="8">
        <v>39885.637570757732</v>
      </c>
      <c r="AA5" s="3">
        <f t="shared" si="4"/>
        <v>40107.450301193247</v>
      </c>
      <c r="AB5" s="3">
        <f t="shared" ref="AB5:AD6" si="23">AA5+($AE5-$Z5)/($AE$1-$Z$1)</f>
        <v>40329.263031628761</v>
      </c>
      <c r="AC5" s="3">
        <f t="shared" si="23"/>
        <v>40551.075762064276</v>
      </c>
      <c r="AD5" s="3">
        <f t="shared" si="23"/>
        <v>40772.888492499791</v>
      </c>
      <c r="AE5" s="8">
        <v>40994.701222935306</v>
      </c>
      <c r="AF5" s="3">
        <f t="shared" si="8"/>
        <v>41390.597997113342</v>
      </c>
      <c r="AG5" s="3">
        <f t="shared" ref="AG5:AI6" si="24">AF5+($AJ5-$AE5)/($AJ$1-$AE$1)</f>
        <v>41786.494771291378</v>
      </c>
      <c r="AH5" s="3">
        <f t="shared" si="24"/>
        <v>42182.391545469414</v>
      </c>
      <c r="AI5" s="3">
        <f t="shared" si="24"/>
        <v>42578.28831964745</v>
      </c>
      <c r="AJ5" s="8">
        <v>42974.185093825479</v>
      </c>
      <c r="AK5" s="3">
        <f t="shared" si="12"/>
        <v>43083.151468184027</v>
      </c>
      <c r="AL5" s="3">
        <f t="shared" ref="AL5:AN6" si="25">AK5+($AO5-$AJ5)/($AO$1-$AJ$1)</f>
        <v>43192.117842542575</v>
      </c>
      <c r="AM5" s="3">
        <f t="shared" si="25"/>
        <v>43301.084216901123</v>
      </c>
      <c r="AN5" s="3">
        <f t="shared" si="25"/>
        <v>43410.050591259671</v>
      </c>
      <c r="AO5" s="8">
        <v>43519.016965618219</v>
      </c>
    </row>
    <row r="6" spans="1:41" x14ac:dyDescent="0.3">
      <c r="A6" s="12" t="s">
        <v>23</v>
      </c>
      <c r="B6" s="12" t="s">
        <v>25</v>
      </c>
      <c r="C6" t="s">
        <v>10</v>
      </c>
      <c r="D6" s="12" t="s">
        <v>30</v>
      </c>
      <c r="E6" t="s">
        <v>12</v>
      </c>
      <c r="F6" s="12">
        <v>35320.119535673977</v>
      </c>
      <c r="G6" s="4">
        <f>G5</f>
        <v>35648.179106291493</v>
      </c>
      <c r="H6" s="4">
        <f t="shared" ref="H6:J6" si="26">H5</f>
        <v>35976.238676909008</v>
      </c>
      <c r="I6" s="4">
        <f t="shared" si="26"/>
        <v>36304.298247526523</v>
      </c>
      <c r="J6" s="4">
        <f t="shared" si="26"/>
        <v>36632.357818144039</v>
      </c>
      <c r="K6" s="12">
        <v>34226.398784453209</v>
      </c>
      <c r="L6" s="3">
        <f t="shared" si="17"/>
        <v>34771.124249371118</v>
      </c>
      <c r="M6" s="3">
        <f t="shared" si="18"/>
        <v>35315.849714289026</v>
      </c>
      <c r="N6" s="3">
        <f t="shared" si="18"/>
        <v>35860.575179206935</v>
      </c>
      <c r="O6" s="3">
        <f t="shared" si="18"/>
        <v>36405.300644124844</v>
      </c>
      <c r="P6" s="12">
        <v>36950.026109042759</v>
      </c>
      <c r="Q6" s="3">
        <f t="shared" si="19"/>
        <v>37023.519651303599</v>
      </c>
      <c r="R6" s="3">
        <f t="shared" si="20"/>
        <v>37097.013193564439</v>
      </c>
      <c r="S6" s="3">
        <f t="shared" si="20"/>
        <v>37170.506735825278</v>
      </c>
      <c r="T6" s="3">
        <f t="shared" si="20"/>
        <v>37244.000278086118</v>
      </c>
      <c r="U6" s="12">
        <v>37317.493820346972</v>
      </c>
      <c r="V6" s="3">
        <f t="shared" si="21"/>
        <v>37397.977923420745</v>
      </c>
      <c r="W6" s="3">
        <f t="shared" si="22"/>
        <v>37478.462026494519</v>
      </c>
      <c r="X6" s="3">
        <f t="shared" si="22"/>
        <v>37558.946129568292</v>
      </c>
      <c r="Y6" s="3">
        <f t="shared" si="22"/>
        <v>37639.430232642066</v>
      </c>
      <c r="Z6" s="12">
        <v>37719.914335715846</v>
      </c>
      <c r="AA6" s="3">
        <f t="shared" si="4"/>
        <v>37905.708730676924</v>
      </c>
      <c r="AB6" s="3">
        <f t="shared" si="23"/>
        <v>38091.503125638003</v>
      </c>
      <c r="AC6" s="3">
        <f t="shared" si="23"/>
        <v>38277.297520599081</v>
      </c>
      <c r="AD6" s="3">
        <f t="shared" si="23"/>
        <v>38463.091915560159</v>
      </c>
      <c r="AE6" s="12">
        <v>38648.886310521237</v>
      </c>
      <c r="AF6" s="3">
        <f t="shared" si="8"/>
        <v>39005.863351400956</v>
      </c>
      <c r="AG6" s="3">
        <f t="shared" si="24"/>
        <v>39362.840392280676</v>
      </c>
      <c r="AH6" s="3">
        <f t="shared" si="24"/>
        <v>39719.817433160395</v>
      </c>
      <c r="AI6" s="3">
        <f t="shared" si="24"/>
        <v>40076.794474040114</v>
      </c>
      <c r="AJ6" s="12">
        <v>40433.771514919819</v>
      </c>
      <c r="AK6" s="3">
        <f t="shared" si="12"/>
        <v>40515.026497979321</v>
      </c>
      <c r="AL6" s="3">
        <f t="shared" si="25"/>
        <v>40596.281481038823</v>
      </c>
      <c r="AM6" s="3">
        <f t="shared" si="25"/>
        <v>40677.536464098324</v>
      </c>
      <c r="AN6" s="3">
        <f t="shared" si="25"/>
        <v>40758.791447157826</v>
      </c>
      <c r="AO6" s="12">
        <v>40840.046430217342</v>
      </c>
    </row>
    <row r="7" spans="1:41" x14ac:dyDescent="0.3">
      <c r="A7" s="12" t="s">
        <v>23</v>
      </c>
      <c r="B7" s="12" t="s">
        <v>26</v>
      </c>
      <c r="C7" t="s">
        <v>10</v>
      </c>
      <c r="D7" s="12" t="s">
        <v>30</v>
      </c>
      <c r="E7" t="s">
        <v>12</v>
      </c>
      <c r="F7" s="12">
        <v>35320.119535673977</v>
      </c>
      <c r="G7" s="4">
        <f>G5</f>
        <v>35648.179106291493</v>
      </c>
      <c r="H7" s="4">
        <f t="shared" ref="H7:J7" si="27">H5</f>
        <v>35976.238676909008</v>
      </c>
      <c r="I7" s="4">
        <f t="shared" si="27"/>
        <v>36304.298247526523</v>
      </c>
      <c r="J7" s="4">
        <f t="shared" si="27"/>
        <v>36632.357818144039</v>
      </c>
      <c r="K7" s="12">
        <v>34226.398791476589</v>
      </c>
      <c r="L7" s="3">
        <f t="shared" si="17"/>
        <v>34137.985335008219</v>
      </c>
      <c r="M7" s="3">
        <f t="shared" ref="M7:O9" si="28">L7+($P7-$K7)/($P$1-$K$1)</f>
        <v>34049.571878539849</v>
      </c>
      <c r="N7" s="3">
        <f t="shared" si="28"/>
        <v>33961.158422071479</v>
      </c>
      <c r="O7" s="3">
        <f t="shared" si="28"/>
        <v>33872.744965603109</v>
      </c>
      <c r="P7" s="12">
        <v>33784.331509134739</v>
      </c>
      <c r="Q7" s="3">
        <f t="shared" si="19"/>
        <v>34023.081854009324</v>
      </c>
      <c r="R7" s="3">
        <f t="shared" ref="R7:T9" si="29">Q7+($U7-$P7)/($U$1-$P$1)</f>
        <v>34261.832198883909</v>
      </c>
      <c r="S7" s="3">
        <f t="shared" si="29"/>
        <v>34500.582543758494</v>
      </c>
      <c r="T7" s="3">
        <f t="shared" si="29"/>
        <v>34739.332888633078</v>
      </c>
      <c r="U7" s="12">
        <v>34978.083233507663</v>
      </c>
      <c r="V7" s="3">
        <f t="shared" si="21"/>
        <v>35166.244391530381</v>
      </c>
      <c r="W7" s="3">
        <f t="shared" ref="W7:Y7" si="30">V7+($Z7-$U7)/($Z$1-$U$1)</f>
        <v>35354.405549553099</v>
      </c>
      <c r="X7" s="3">
        <f t="shared" si="30"/>
        <v>35542.566707575817</v>
      </c>
      <c r="Y7" s="3">
        <f t="shared" si="30"/>
        <v>35730.727865598536</v>
      </c>
      <c r="Z7" s="12">
        <v>35918.889023621239</v>
      </c>
      <c r="AA7" s="3">
        <f t="shared" si="4"/>
        <v>36196.183194257392</v>
      </c>
      <c r="AB7" s="3">
        <f t="shared" ref="AB7:AD7" si="31">AA7+($AE7-$Z7)/($AE$1-$Z$1)</f>
        <v>36473.477364893544</v>
      </c>
      <c r="AC7" s="3">
        <f t="shared" si="31"/>
        <v>36750.771535529697</v>
      </c>
      <c r="AD7" s="3">
        <f t="shared" si="31"/>
        <v>37028.065706165849</v>
      </c>
      <c r="AE7" s="12">
        <v>37305.359876802002</v>
      </c>
      <c r="AF7" s="3">
        <f t="shared" si="8"/>
        <v>37578.616492372093</v>
      </c>
      <c r="AG7" s="3">
        <f t="shared" ref="AG7:AI7" si="32">AF7+($AJ7-$AE7)/($AJ$1-$AE$1)</f>
        <v>37851.873107942185</v>
      </c>
      <c r="AH7" s="3">
        <f t="shared" si="32"/>
        <v>38125.129723512277</v>
      </c>
      <c r="AI7" s="3">
        <f t="shared" si="32"/>
        <v>38398.386339082368</v>
      </c>
      <c r="AJ7" s="12">
        <v>38671.642954652474</v>
      </c>
      <c r="AK7" s="3">
        <f t="shared" si="12"/>
        <v>38804.795780427507</v>
      </c>
      <c r="AL7" s="3">
        <f t="shared" ref="AL7:AN7" si="33">AK7+($AO7-$AJ7)/($AO$1-$AJ$1)</f>
        <v>38937.948606202539</v>
      </c>
      <c r="AM7" s="3">
        <f t="shared" si="33"/>
        <v>39071.101431977571</v>
      </c>
      <c r="AN7" s="3">
        <f t="shared" si="33"/>
        <v>39204.254257752604</v>
      </c>
      <c r="AO7" s="12">
        <v>39337.407083527643</v>
      </c>
    </row>
    <row r="8" spans="1:41" s="5" customFormat="1" x14ac:dyDescent="0.3">
      <c r="A8" s="12" t="s">
        <v>6</v>
      </c>
      <c r="B8" s="6" t="s">
        <v>18</v>
      </c>
      <c r="C8" s="12" t="s">
        <v>10</v>
      </c>
      <c r="D8" s="12" t="s">
        <v>13</v>
      </c>
      <c r="E8" s="12" t="s">
        <v>12</v>
      </c>
      <c r="F8" s="12">
        <v>34431.104000000014</v>
      </c>
      <c r="G8" s="3">
        <f>F8+($K8-$F8)/($K$1-$F$1)</f>
        <v>34581.023337944222</v>
      </c>
      <c r="H8" s="3">
        <f t="shared" ref="H8" si="34">G8+($K8-$F8)/($K$1-$F$1)</f>
        <v>34730.942675888429</v>
      </c>
      <c r="I8" s="3">
        <f t="shared" ref="I8" si="35">H8+($K8-$F8)/($K$1-$F$1)</f>
        <v>34880.862013832637</v>
      </c>
      <c r="J8" s="3">
        <f t="shared" ref="J8" si="36">I8+($K8-$F8)/($K$1-$F$1)</f>
        <v>35030.781351776845</v>
      </c>
      <c r="K8" s="12">
        <v>35180.700689721059</v>
      </c>
      <c r="L8" s="3">
        <f t="shared" si="17"/>
        <v>35551.698153334051</v>
      </c>
      <c r="M8" s="3">
        <f t="shared" si="28"/>
        <v>35922.695616947043</v>
      </c>
      <c r="N8" s="3">
        <f t="shared" si="28"/>
        <v>36293.693080560035</v>
      </c>
      <c r="O8" s="3">
        <f t="shared" si="28"/>
        <v>36664.690544173027</v>
      </c>
      <c r="P8" s="12">
        <v>37035.688007786019</v>
      </c>
      <c r="Q8" s="3">
        <f t="shared" si="19"/>
        <v>37405.733179131508</v>
      </c>
      <c r="R8" s="3">
        <f t="shared" si="29"/>
        <v>37775.778350476998</v>
      </c>
      <c r="S8" s="3">
        <f t="shared" si="29"/>
        <v>38145.823521822487</v>
      </c>
      <c r="T8" s="3">
        <f t="shared" si="29"/>
        <v>38515.868693167977</v>
      </c>
      <c r="U8" s="12">
        <v>38885.913864513481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x14ac:dyDescent="0.3">
      <c r="A9" t="s">
        <v>6</v>
      </c>
      <c r="B9" t="s">
        <v>3</v>
      </c>
      <c r="C9" s="5" t="s">
        <v>10</v>
      </c>
      <c r="D9" t="s">
        <v>14</v>
      </c>
      <c r="E9" t="s">
        <v>12</v>
      </c>
      <c r="F9" s="12">
        <v>34431.104000000014</v>
      </c>
      <c r="G9" s="4">
        <f>G8</f>
        <v>34581.023337944222</v>
      </c>
      <c r="H9" s="4">
        <f t="shared" ref="H9:J10" si="37">H8</f>
        <v>34730.942675888429</v>
      </c>
      <c r="I9" s="4">
        <f t="shared" si="37"/>
        <v>34880.862013832637</v>
      </c>
      <c r="J9" s="4">
        <f t="shared" si="37"/>
        <v>35030.781351776845</v>
      </c>
      <c r="K9" s="12">
        <v>33025.223999999995</v>
      </c>
      <c r="L9" s="3">
        <f t="shared" si="17"/>
        <v>33399.096399999995</v>
      </c>
      <c r="M9" s="3">
        <f t="shared" si="28"/>
        <v>33772.968799999995</v>
      </c>
      <c r="N9" s="3">
        <f t="shared" si="28"/>
        <v>34146.841199999995</v>
      </c>
      <c r="O9" s="3">
        <f t="shared" si="28"/>
        <v>34520.713599999995</v>
      </c>
      <c r="P9" s="12">
        <v>34894.586000000003</v>
      </c>
      <c r="Q9" s="3">
        <f t="shared" si="19"/>
        <v>35233.123200000002</v>
      </c>
      <c r="R9" s="3">
        <f t="shared" si="29"/>
        <v>35571.660400000001</v>
      </c>
      <c r="S9" s="3">
        <f t="shared" si="29"/>
        <v>35910.1976</v>
      </c>
      <c r="T9" s="3">
        <f t="shared" si="29"/>
        <v>36248.734799999998</v>
      </c>
      <c r="U9" s="12">
        <v>36587.271999999997</v>
      </c>
    </row>
    <row r="10" spans="1:41" x14ac:dyDescent="0.3">
      <c r="A10" t="s">
        <v>6</v>
      </c>
      <c r="B10" t="s">
        <v>4</v>
      </c>
      <c r="C10" s="5" t="s">
        <v>10</v>
      </c>
      <c r="D10" t="s">
        <v>15</v>
      </c>
      <c r="E10" t="s">
        <v>12</v>
      </c>
      <c r="F10" s="12">
        <v>34431.104000000014</v>
      </c>
      <c r="G10" s="4">
        <f>G9</f>
        <v>34581.023337944222</v>
      </c>
      <c r="H10" s="4">
        <f t="shared" si="37"/>
        <v>34730.942675888429</v>
      </c>
      <c r="I10" s="4">
        <f t="shared" si="37"/>
        <v>34880.862013832637</v>
      </c>
      <c r="J10" s="4">
        <f t="shared" si="37"/>
        <v>35030.781351776845</v>
      </c>
      <c r="K10" s="12">
        <v>33004.418000000005</v>
      </c>
      <c r="L10" s="3">
        <f t="shared" si="17"/>
        <v>32973.714800000002</v>
      </c>
      <c r="M10" s="3">
        <f t="shared" ref="M10" si="38">L10+($P10-$K10)/($P$1-$K$1)</f>
        <v>32943.011599999998</v>
      </c>
      <c r="N10" s="3">
        <f t="shared" ref="N10" si="39">M10+($P10-$K10)/($P$1-$K$1)</f>
        <v>32912.308399999994</v>
      </c>
      <c r="O10" s="3">
        <f t="shared" ref="O10" si="40">N10+($P10-$K10)/($P$1-$K$1)</f>
        <v>32881.605199999991</v>
      </c>
      <c r="P10" s="12">
        <v>32850.901999999995</v>
      </c>
      <c r="Q10" s="3">
        <f t="shared" si="19"/>
        <v>32999.9758</v>
      </c>
      <c r="R10" s="3">
        <f t="shared" ref="R10" si="41">Q10+($U10-$P10)/($U$1-$P$1)</f>
        <v>33149.049600000006</v>
      </c>
      <c r="S10" s="3">
        <f t="shared" ref="S10" si="42">R10+($U10-$P10)/($U$1-$P$1)</f>
        <v>33298.123400000011</v>
      </c>
      <c r="T10" s="3">
        <f t="shared" ref="T10" si="43">S10+($U10-$P10)/($U$1-$P$1)</f>
        <v>33447.197200000017</v>
      </c>
      <c r="U10" s="12">
        <v>33596.271000000008</v>
      </c>
    </row>
    <row r="13" spans="1:41" x14ac:dyDescent="0.3">
      <c r="A13" s="12"/>
      <c r="B13" s="12"/>
      <c r="C13" s="12"/>
      <c r="D13" s="12"/>
      <c r="E13" s="12"/>
      <c r="F13" s="12"/>
      <c r="G13" s="12"/>
      <c r="H13" s="12"/>
    </row>
    <row r="14" spans="1:41" x14ac:dyDescent="0.3">
      <c r="A14" s="12"/>
      <c r="B14" s="12"/>
      <c r="C14" s="12"/>
      <c r="D14" s="12"/>
      <c r="E14" s="12"/>
      <c r="F14" s="12"/>
      <c r="G14" s="12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41" x14ac:dyDescent="0.3">
      <c r="A15" s="12"/>
      <c r="B15" s="12"/>
      <c r="C15" s="12"/>
      <c r="D15" s="12"/>
      <c r="E15" s="12"/>
      <c r="F15" s="12"/>
      <c r="G15" s="12"/>
      <c r="H15" s="1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4AE1-2139-4FDB-A770-FC43518E92A4}">
  <dimension ref="A1:AO14"/>
  <sheetViews>
    <sheetView workbookViewId="0">
      <selection activeCell="E25" sqref="E25"/>
    </sheetView>
  </sheetViews>
  <sheetFormatPr defaultRowHeight="14.4" x14ac:dyDescent="0.3"/>
  <sheetData>
    <row r="1" spans="1:41" x14ac:dyDescent="0.3">
      <c r="A1" s="9" t="s">
        <v>0</v>
      </c>
      <c r="B1" s="9" t="s">
        <v>1</v>
      </c>
      <c r="C1" s="9" t="s">
        <v>7</v>
      </c>
      <c r="D1" s="9" t="s">
        <v>8</v>
      </c>
      <c r="E1" s="9" t="s">
        <v>9</v>
      </c>
      <c r="F1" s="9">
        <v>2015</v>
      </c>
      <c r="G1" s="9">
        <v>2016</v>
      </c>
      <c r="H1" s="9">
        <v>2017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  <c r="N1" s="9">
        <v>2023</v>
      </c>
      <c r="O1" s="9">
        <v>2024</v>
      </c>
      <c r="P1" s="9">
        <v>2025</v>
      </c>
      <c r="Q1" s="9">
        <v>2026</v>
      </c>
      <c r="R1" s="9">
        <v>2027</v>
      </c>
      <c r="S1" s="9">
        <v>2028</v>
      </c>
      <c r="T1" s="9">
        <v>2029</v>
      </c>
      <c r="U1" s="9">
        <v>2030</v>
      </c>
      <c r="V1" s="9">
        <v>2031</v>
      </c>
      <c r="W1" s="9">
        <v>2032</v>
      </c>
      <c r="X1" s="9">
        <v>2033</v>
      </c>
      <c r="Y1" s="9">
        <v>2034</v>
      </c>
      <c r="Z1" s="9">
        <v>2035</v>
      </c>
      <c r="AA1" s="9">
        <v>2036</v>
      </c>
      <c r="AB1" s="9">
        <v>2037</v>
      </c>
      <c r="AC1" s="9">
        <v>2038</v>
      </c>
      <c r="AD1" s="9">
        <v>2039</v>
      </c>
      <c r="AE1" s="9">
        <v>2040</v>
      </c>
      <c r="AF1" s="9">
        <v>2041</v>
      </c>
      <c r="AG1" s="9">
        <v>2042</v>
      </c>
      <c r="AH1" s="9">
        <v>2043</v>
      </c>
      <c r="AI1" s="9">
        <v>2044</v>
      </c>
      <c r="AJ1" s="9">
        <v>2045</v>
      </c>
      <c r="AK1" s="9">
        <v>2046</v>
      </c>
      <c r="AL1" s="9">
        <v>2047</v>
      </c>
      <c r="AM1" s="9">
        <v>2048</v>
      </c>
      <c r="AN1" s="9">
        <v>2049</v>
      </c>
      <c r="AO1" s="9">
        <v>2050</v>
      </c>
    </row>
    <row r="2" spans="1:41" x14ac:dyDescent="0.3">
      <c r="A2" s="7" t="s">
        <v>2</v>
      </c>
      <c r="B2" s="7" t="s">
        <v>18</v>
      </c>
      <c r="C2" s="7" t="s">
        <v>10</v>
      </c>
      <c r="D2" s="7" t="s">
        <v>17</v>
      </c>
      <c r="E2" s="7" t="s">
        <v>22</v>
      </c>
      <c r="F2" s="7">
        <f>Sheet1!F2/1000</f>
        <v>34.881039391191834</v>
      </c>
      <c r="G2" s="12">
        <f>Sheet1!G2/1000</f>
        <v>35.493462242810011</v>
      </c>
      <c r="H2" s="12">
        <f>Sheet1!H2/1000</f>
        <v>36.113440432970535</v>
      </c>
      <c r="I2" s="12">
        <f>Sheet1!I2/1000</f>
        <v>36.909325524188723</v>
      </c>
      <c r="J2" s="12">
        <f>Sheet1!J2/1000</f>
        <v>37.81319824562506</v>
      </c>
      <c r="K2" s="12">
        <f>Sheet1!K2/1000</f>
        <v>38.420432620680266</v>
      </c>
      <c r="L2" s="12">
        <f>Sheet1!L2/1000</f>
        <v>39.085821618136585</v>
      </c>
      <c r="M2" s="12">
        <f>Sheet1!M2/1000</f>
        <v>39.62999219110273</v>
      </c>
      <c r="N2" s="12">
        <f>Sheet1!N2/1000</f>
        <v>40.175043623443941</v>
      </c>
      <c r="O2" s="12">
        <f>Sheet1!O2/1000</f>
        <v>40.57632161827209</v>
      </c>
      <c r="P2" s="12">
        <f>Sheet1!P2/1000</f>
        <v>41.032126956855194</v>
      </c>
      <c r="Q2" s="12">
        <f>Sheet1!Q2/1000</f>
        <v>41.435571292829366</v>
      </c>
      <c r="R2" s="12">
        <f>Sheet1!R2/1000</f>
        <v>41.789257816299028</v>
      </c>
      <c r="S2" s="12">
        <f>Sheet1!S2/1000</f>
        <v>42.168059574145964</v>
      </c>
      <c r="T2" s="12">
        <f>Sheet1!T2/1000</f>
        <v>42.591853193976149</v>
      </c>
      <c r="U2" s="12">
        <f>Sheet1!U2/1000</f>
        <v>42.993500003908501</v>
      </c>
      <c r="V2" s="12">
        <f>Sheet1!V2/1000</f>
        <v>43.346834899773953</v>
      </c>
      <c r="W2" s="12">
        <f>Sheet1!W2/1000</f>
        <v>43.700169795639404</v>
      </c>
      <c r="X2" s="12">
        <f>Sheet1!X2/1000</f>
        <v>44.053504691504855</v>
      </c>
      <c r="Y2" s="12">
        <f>Sheet1!Y2/1000</f>
        <v>44.406839587370314</v>
      </c>
      <c r="Z2" s="12">
        <f>Sheet1!Z2/1000</f>
        <v>44.760174483235772</v>
      </c>
      <c r="AA2" s="12">
        <f>Sheet1!AE2/1000</f>
        <v>46.949210290726441</v>
      </c>
      <c r="AB2" s="12">
        <f>Sheet1!AJ2/1000</f>
        <v>49.391027673760924</v>
      </c>
      <c r="AC2" s="12">
        <f>Sheet1!AO2/1000</f>
        <v>50.961571293695371</v>
      </c>
      <c r="AD2" s="12">
        <f>Sheet1!AD2/1000</f>
        <v>46.511403129228299</v>
      </c>
      <c r="AE2" s="12" t="e">
        <f>Sheet1!#REF!/1000</f>
        <v>#REF!</v>
      </c>
      <c r="AF2" s="12" t="e">
        <f>Sheet1!#REF!/1000</f>
        <v>#REF!</v>
      </c>
      <c r="AG2" s="12" t="e">
        <f>Sheet1!#REF!/1000</f>
        <v>#REF!</v>
      </c>
      <c r="AH2" s="12">
        <f>Sheet1!AH2/1000</f>
        <v>48.414300720547125</v>
      </c>
      <c r="AI2" s="12">
        <f>Sheet1!AI2/1000</f>
        <v>48.902664197154017</v>
      </c>
      <c r="AJ2" s="12" t="e">
        <f>Sheet1!#REF!/1000</f>
        <v>#REF!</v>
      </c>
      <c r="AK2" s="12" t="e">
        <f>Sheet1!#REF!/1000</f>
        <v>#REF!</v>
      </c>
      <c r="AL2" s="12">
        <f>Sheet1!AL2/1000</f>
        <v>50.019245121734699</v>
      </c>
      <c r="AM2" s="12">
        <f>Sheet1!AM2/1000</f>
        <v>50.333353845721582</v>
      </c>
      <c r="AN2" s="12">
        <f>Sheet1!AN2/1000</f>
        <v>50.647462569708473</v>
      </c>
      <c r="AO2" s="12" t="e">
        <f>Sheet1!#REF!/1000</f>
        <v>#REF!</v>
      </c>
    </row>
    <row r="3" spans="1:41" x14ac:dyDescent="0.3">
      <c r="A3" s="7" t="s">
        <v>2</v>
      </c>
      <c r="B3" s="7" t="s">
        <v>3</v>
      </c>
      <c r="C3" s="7" t="s">
        <v>10</v>
      </c>
      <c r="D3" s="7" t="s">
        <v>16</v>
      </c>
      <c r="E3" s="12" t="s">
        <v>22</v>
      </c>
      <c r="F3" s="12">
        <f>Sheet1!F3/1000</f>
        <v>34.881039391191834</v>
      </c>
      <c r="G3" s="12">
        <f>Sheet1!G3/1000</f>
        <v>35.493462242810011</v>
      </c>
      <c r="H3" s="12">
        <f>Sheet1!H3/1000</f>
        <v>36.113444013699706</v>
      </c>
      <c r="I3" s="12">
        <f>Sheet1!I3/1000</f>
        <v>36.903166670021498</v>
      </c>
      <c r="J3" s="12">
        <f>Sheet1!J3/1000</f>
        <v>37.806487959166112</v>
      </c>
      <c r="K3" s="12">
        <f>Sheet1!K3/1000</f>
        <v>35.715295576163513</v>
      </c>
      <c r="L3" s="12">
        <f>Sheet1!L3/1000</f>
        <v>36.875484052831482</v>
      </c>
      <c r="M3" s="12">
        <f>Sheet1!M3/1000</f>
        <v>37.12122233410382</v>
      </c>
      <c r="N3" s="12">
        <f>Sheet1!N3/1000</f>
        <v>37.762670576349635</v>
      </c>
      <c r="O3" s="12">
        <f>Sheet1!O3/1000</f>
        <v>37.953226240429458</v>
      </c>
      <c r="P3" s="12">
        <f>Sheet1!P3/1000</f>
        <v>37.994845055537411</v>
      </c>
      <c r="Q3" s="12">
        <f>Sheet1!Q3/1000</f>
        <v>38.208571618056844</v>
      </c>
      <c r="R3" s="12">
        <f>Sheet1!R3/1000</f>
        <v>38.459960289954694</v>
      </c>
      <c r="S3" s="12">
        <f>Sheet1!S3/1000</f>
        <v>38.748380862897584</v>
      </c>
      <c r="T3" s="12">
        <f>Sheet1!T3/1000</f>
        <v>38.993019860315655</v>
      </c>
      <c r="U3" s="12">
        <f>Sheet1!U3/1000</f>
        <v>39.306885094719185</v>
      </c>
      <c r="V3" s="12">
        <f>Sheet1!V3/1000</f>
        <v>39.612575524434476</v>
      </c>
      <c r="W3" s="12">
        <f>Sheet1!W3/1000</f>
        <v>39.918265954149767</v>
      </c>
      <c r="X3" s="12">
        <f>Sheet1!X3/1000</f>
        <v>40.223956383865065</v>
      </c>
      <c r="Y3" s="12">
        <f>Sheet1!Y3/1000</f>
        <v>40.529646813580356</v>
      </c>
      <c r="Z3" s="12">
        <f>Sheet1!Z3/1000</f>
        <v>40.835337243295641</v>
      </c>
      <c r="AA3" s="12">
        <f>Sheet1!AE3/1000</f>
        <v>42.977916670573748</v>
      </c>
      <c r="AB3" s="12">
        <f>Sheet1!AJ3/1000</f>
        <v>45.409027673398924</v>
      </c>
      <c r="AC3" s="12">
        <f>Sheet1!AO3/1000</f>
        <v>46.877488285511589</v>
      </c>
      <c r="AD3" s="12">
        <f>Sheet1!AD3/1000</f>
        <v>42.549400785118124</v>
      </c>
      <c r="AE3" s="12" t="e">
        <f>Sheet1!#REF!/1000</f>
        <v>#REF!</v>
      </c>
      <c r="AF3" s="12" t="e">
        <f>Sheet1!#REF!/1000</f>
        <v>#REF!</v>
      </c>
      <c r="AG3" s="12" t="e">
        <f>Sheet1!#REF!/1000</f>
        <v>#REF!</v>
      </c>
      <c r="AH3" s="12">
        <f>Sheet1!AH3/1000</f>
        <v>44.436583272268848</v>
      </c>
      <c r="AI3" s="12">
        <f>Sheet1!AI3/1000</f>
        <v>44.922805472833886</v>
      </c>
      <c r="AJ3" s="12" t="e">
        <f>Sheet1!#REF!/1000</f>
        <v>#REF!</v>
      </c>
      <c r="AK3" s="12" t="e">
        <f>Sheet1!#REF!/1000</f>
        <v>#REF!</v>
      </c>
      <c r="AL3" s="12">
        <f>Sheet1!AL3/1000</f>
        <v>45.996411918243986</v>
      </c>
      <c r="AM3" s="12">
        <f>Sheet1!AM3/1000</f>
        <v>46.290104040666513</v>
      </c>
      <c r="AN3" s="12">
        <f>Sheet1!AN3/1000</f>
        <v>46.58379616308904</v>
      </c>
      <c r="AO3" s="12" t="e">
        <f>Sheet1!#REF!/1000</f>
        <v>#REF!</v>
      </c>
    </row>
    <row r="4" spans="1:41" x14ac:dyDescent="0.3">
      <c r="A4" s="7" t="s">
        <v>2</v>
      </c>
      <c r="B4" s="7" t="s">
        <v>4</v>
      </c>
      <c r="C4" s="7" t="s">
        <v>10</v>
      </c>
      <c r="D4" s="7" t="s">
        <v>17</v>
      </c>
      <c r="E4" s="12" t="s">
        <v>22</v>
      </c>
      <c r="F4" s="12">
        <f>Sheet1!F4/1000</f>
        <v>34.876008466712214</v>
      </c>
      <c r="G4" s="12">
        <f>Sheet1!G4/1000</f>
        <v>35.488714195934577</v>
      </c>
      <c r="H4" s="12">
        <f>Sheet1!H4/1000</f>
        <v>36.109125654324316</v>
      </c>
      <c r="I4" s="12">
        <f>Sheet1!I4/1000</f>
        <v>36.899317386166985</v>
      </c>
      <c r="J4" s="12">
        <f>Sheet1!J4/1000</f>
        <v>37.816166670104494</v>
      </c>
      <c r="K4" s="12">
        <f>Sheet1!K4/1000</f>
        <v>35.729084964185596</v>
      </c>
      <c r="L4" s="12">
        <f>Sheet1!L4/1000</f>
        <v>36.862468102309464</v>
      </c>
      <c r="M4" s="12">
        <f>Sheet1!M4/1000</f>
        <v>37.067762047640628</v>
      </c>
      <c r="N4" s="12">
        <f>Sheet1!N4/1000</f>
        <v>37.645924482589017</v>
      </c>
      <c r="O4" s="12">
        <f>Sheet1!O4/1000</f>
        <v>37.549158857580224</v>
      </c>
      <c r="P4" s="12">
        <f>Sheet1!P4/1000</f>
        <v>37.215015953904015</v>
      </c>
      <c r="Q4" s="12">
        <f>Sheet1!Q4/1000</f>
        <v>36.968507815860775</v>
      </c>
      <c r="R4" s="12">
        <f>Sheet1!R4/1000</f>
        <v>36.711619143962416</v>
      </c>
      <c r="S4" s="12">
        <f>Sheet1!S4/1000</f>
        <v>36.453043948626416</v>
      </c>
      <c r="T4" s="12">
        <f>Sheet1!T4/1000</f>
        <v>36.188757490269055</v>
      </c>
      <c r="U4" s="12">
        <f>Sheet1!U4/1000</f>
        <v>35.978726240249962</v>
      </c>
      <c r="V4" s="12">
        <f>Sheet1!V4/1000</f>
        <v>35.97960208660421</v>
      </c>
      <c r="W4" s="12">
        <f>Sheet1!W4/1000</f>
        <v>35.980477932958458</v>
      </c>
      <c r="X4" s="12">
        <f>Sheet1!X4/1000</f>
        <v>35.981353779312705</v>
      </c>
      <c r="Y4" s="12">
        <f>Sheet1!Y4/1000</f>
        <v>35.982229625666953</v>
      </c>
      <c r="Z4" s="12">
        <f>Sheet1!Z4/1000</f>
        <v>35.983105472021194</v>
      </c>
      <c r="AA4" s="12">
        <f>Sheet1!AE4/1000</f>
        <v>36.901626956479689</v>
      </c>
      <c r="AB4" s="12">
        <f>Sheet1!AJ4/1000</f>
        <v>38.584591149341023</v>
      </c>
      <c r="AC4" s="12">
        <f>Sheet1!AO4/1000</f>
        <v>40.011289717179054</v>
      </c>
      <c r="AD4" s="12">
        <f>Sheet1!AD4/1000</f>
        <v>36.717922659587998</v>
      </c>
      <c r="AE4" s="12" t="e">
        <f>Sheet1!#REF!/1000</f>
        <v>#REF!</v>
      </c>
      <c r="AF4" s="12" t="e">
        <f>Sheet1!#REF!/1000</f>
        <v>#REF!</v>
      </c>
      <c r="AG4" s="12" t="e">
        <f>Sheet1!#REF!/1000</f>
        <v>#REF!</v>
      </c>
      <c r="AH4" s="12">
        <f>Sheet1!AH4/1000</f>
        <v>37.911405472196485</v>
      </c>
      <c r="AI4" s="12">
        <f>Sheet1!AI4/1000</f>
        <v>38.24799831076875</v>
      </c>
      <c r="AJ4" s="12" t="e">
        <f>Sheet1!#REF!/1000</f>
        <v>#REF!</v>
      </c>
      <c r="AK4" s="12" t="e">
        <f>Sheet1!#REF!/1000</f>
        <v>#REF!</v>
      </c>
      <c r="AL4" s="12">
        <f>Sheet1!AL4/1000</f>
        <v>39.155270576476234</v>
      </c>
      <c r="AM4" s="12">
        <f>Sheet1!AM4/1000</f>
        <v>39.440610290043843</v>
      </c>
      <c r="AN4" s="12">
        <f>Sheet1!AN4/1000</f>
        <v>39.725950003611445</v>
      </c>
      <c r="AO4" s="12" t="e">
        <f>Sheet1!#REF!/1000</f>
        <v>#REF!</v>
      </c>
    </row>
    <row r="5" spans="1:41" x14ac:dyDescent="0.3">
      <c r="A5" s="10" t="s">
        <v>5</v>
      </c>
      <c r="B5" s="12" t="s">
        <v>18</v>
      </c>
      <c r="C5" s="11" t="s">
        <v>10</v>
      </c>
      <c r="D5" s="11" t="s">
        <v>11</v>
      </c>
      <c r="E5" s="12" t="s">
        <v>22</v>
      </c>
      <c r="F5" s="12">
        <f>Sheet1!F5/1000</f>
        <v>35.320119535673975</v>
      </c>
      <c r="G5" s="12">
        <f>Sheet1!G5/1000</f>
        <v>35.648179106291494</v>
      </c>
      <c r="H5" s="12">
        <f>Sheet1!H5/1000</f>
        <v>35.976238676909006</v>
      </c>
      <c r="I5" s="12">
        <f>Sheet1!I5/1000</f>
        <v>36.304298247526525</v>
      </c>
      <c r="J5" s="12">
        <f>Sheet1!J5/1000</f>
        <v>36.632357818144037</v>
      </c>
      <c r="K5" s="12">
        <f>Sheet1!K5/1000</f>
        <v>36.960417388761549</v>
      </c>
      <c r="L5" s="12">
        <f>Sheet1!L5/1000</f>
        <v>37.360253816072778</v>
      </c>
      <c r="M5" s="12">
        <f>Sheet1!M5/1000</f>
        <v>37.760090243384006</v>
      </c>
      <c r="N5" s="12">
        <f>Sheet1!N5/1000</f>
        <v>38.159926670695242</v>
      </c>
      <c r="O5" s="12">
        <f>Sheet1!O5/1000</f>
        <v>38.559763098006471</v>
      </c>
      <c r="P5" s="12">
        <f>Sheet1!P5/1000</f>
        <v>38.959599525317699</v>
      </c>
      <c r="Q5" s="12">
        <f>Sheet1!Q5/1000</f>
        <v>39.047296088546958</v>
      </c>
      <c r="R5" s="12">
        <f>Sheet1!R5/1000</f>
        <v>39.134992651776216</v>
      </c>
      <c r="S5" s="12">
        <f>Sheet1!S5/1000</f>
        <v>39.222689215005467</v>
      </c>
      <c r="T5" s="12">
        <f>Sheet1!T5/1000</f>
        <v>39.310385778234725</v>
      </c>
      <c r="U5" s="12">
        <f>Sheet1!U5/1000</f>
        <v>39.398082341463976</v>
      </c>
      <c r="V5" s="12">
        <f>Sheet1!V5/1000</f>
        <v>39.495593387322728</v>
      </c>
      <c r="W5" s="12">
        <f>Sheet1!W5/1000</f>
        <v>39.59310443318148</v>
      </c>
      <c r="X5" s="12">
        <f>Sheet1!X5/1000</f>
        <v>39.690615479040225</v>
      </c>
      <c r="Y5" s="12">
        <f>Sheet1!Y5/1000</f>
        <v>39.788126524898978</v>
      </c>
      <c r="Z5" s="12">
        <f>Sheet1!Z5/1000</f>
        <v>39.88563757075773</v>
      </c>
      <c r="AA5" s="12">
        <f>Sheet1!AA5/1000</f>
        <v>40.107450301193246</v>
      </c>
      <c r="AB5" s="12">
        <f>Sheet1!AB5/1000</f>
        <v>40.329263031628763</v>
      </c>
      <c r="AC5" s="12">
        <f>Sheet1!AC5/1000</f>
        <v>40.551075762064279</v>
      </c>
      <c r="AD5" s="12">
        <f>Sheet1!AD5/1000</f>
        <v>40.772888492499789</v>
      </c>
      <c r="AE5" s="12">
        <f>Sheet1!AE5/1000</f>
        <v>40.994701222935305</v>
      </c>
      <c r="AF5" s="12">
        <f>Sheet1!AF5/1000</f>
        <v>41.390597997113339</v>
      </c>
      <c r="AG5" s="12">
        <f>Sheet1!AG5/1000</f>
        <v>41.78649477129138</v>
      </c>
      <c r="AH5" s="12">
        <f>Sheet1!AH5/1000</f>
        <v>42.182391545469414</v>
      </c>
      <c r="AI5" s="12">
        <f>Sheet1!AI5/1000</f>
        <v>42.578288319647449</v>
      </c>
      <c r="AJ5" s="12">
        <f>Sheet1!AJ5/1000</f>
        <v>42.974185093825483</v>
      </c>
      <c r="AK5" s="12">
        <f>Sheet1!AK5/1000</f>
        <v>43.083151468184028</v>
      </c>
      <c r="AL5" s="12">
        <f>Sheet1!AL5/1000</f>
        <v>43.192117842542572</v>
      </c>
      <c r="AM5" s="12">
        <f>Sheet1!AM5/1000</f>
        <v>43.301084216901124</v>
      </c>
      <c r="AN5" s="12">
        <f>Sheet1!AN5/1000</f>
        <v>43.410050591259669</v>
      </c>
      <c r="AO5" s="12">
        <f>Sheet1!AO5/1000</f>
        <v>43.519016965618221</v>
      </c>
    </row>
    <row r="6" spans="1:41" x14ac:dyDescent="0.3">
      <c r="A6" s="10" t="s">
        <v>5</v>
      </c>
      <c r="B6" s="12" t="s">
        <v>3</v>
      </c>
      <c r="C6" s="7" t="s">
        <v>10</v>
      </c>
      <c r="D6" s="7" t="s">
        <v>11</v>
      </c>
      <c r="E6" s="12" t="s">
        <v>22</v>
      </c>
      <c r="F6" s="12">
        <f>Sheet1!F6/1000</f>
        <v>35.320119535673975</v>
      </c>
      <c r="G6" s="12">
        <f>Sheet1!G6/1000</f>
        <v>35.648179106291494</v>
      </c>
      <c r="H6" s="12">
        <f>Sheet1!H6/1000</f>
        <v>35.976238676909006</v>
      </c>
      <c r="I6" s="12">
        <f>Sheet1!I6/1000</f>
        <v>36.304298247526525</v>
      </c>
      <c r="J6" s="12">
        <f>Sheet1!J6/1000</f>
        <v>36.632357818144037</v>
      </c>
      <c r="K6" s="12">
        <f>Sheet1!K6/1000</f>
        <v>34.22639878445321</v>
      </c>
      <c r="L6" s="12">
        <f>Sheet1!L6/1000</f>
        <v>34.77112424937112</v>
      </c>
      <c r="M6" s="12">
        <f>Sheet1!M6/1000</f>
        <v>35.31584971428903</v>
      </c>
      <c r="N6" s="12">
        <f>Sheet1!N6/1000</f>
        <v>35.860575179206933</v>
      </c>
      <c r="O6" s="12">
        <f>Sheet1!O6/1000</f>
        <v>36.405300644124843</v>
      </c>
      <c r="P6" s="12">
        <f>Sheet1!P6/1000</f>
        <v>36.95002610904276</v>
      </c>
      <c r="Q6" s="12">
        <f>Sheet1!Q6/1000</f>
        <v>37.023519651303602</v>
      </c>
      <c r="R6" s="12">
        <f>Sheet1!R6/1000</f>
        <v>37.097013193564436</v>
      </c>
      <c r="S6" s="12">
        <f>Sheet1!S6/1000</f>
        <v>37.170506735825278</v>
      </c>
      <c r="T6" s="12">
        <f>Sheet1!T6/1000</f>
        <v>37.244000278086119</v>
      </c>
      <c r="U6" s="12">
        <f>Sheet1!U6/1000</f>
        <v>37.317493820346975</v>
      </c>
      <c r="V6" s="12">
        <f>Sheet1!V6/1000</f>
        <v>37.397977923420747</v>
      </c>
      <c r="W6" s="12">
        <f>Sheet1!W6/1000</f>
        <v>37.478462026494519</v>
      </c>
      <c r="X6" s="12">
        <f>Sheet1!X6/1000</f>
        <v>37.558946129568291</v>
      </c>
      <c r="Y6" s="12">
        <f>Sheet1!Y6/1000</f>
        <v>37.639430232642063</v>
      </c>
      <c r="Z6" s="12">
        <f>Sheet1!Z6/1000</f>
        <v>37.719914335715849</v>
      </c>
      <c r="AA6" s="12">
        <f>Sheet1!AA6/1000</f>
        <v>37.905708730676928</v>
      </c>
      <c r="AB6" s="12">
        <f>Sheet1!AB6/1000</f>
        <v>38.091503125637999</v>
      </c>
      <c r="AC6" s="12">
        <f>Sheet1!AC6/1000</f>
        <v>38.277297520599078</v>
      </c>
      <c r="AD6" s="12">
        <f>Sheet1!AD6/1000</f>
        <v>38.463091915560156</v>
      </c>
      <c r="AE6" s="12">
        <f>Sheet1!AE6/1000</f>
        <v>38.648886310521235</v>
      </c>
      <c r="AF6" s="12">
        <f>Sheet1!AF6/1000</f>
        <v>39.005863351400954</v>
      </c>
      <c r="AG6" s="12">
        <f>Sheet1!AG6/1000</f>
        <v>39.362840392280674</v>
      </c>
      <c r="AH6" s="12">
        <f>Sheet1!AH6/1000</f>
        <v>39.719817433160394</v>
      </c>
      <c r="AI6" s="12">
        <f>Sheet1!AI6/1000</f>
        <v>40.076794474040113</v>
      </c>
      <c r="AJ6" s="12">
        <f>Sheet1!AJ6/1000</f>
        <v>40.433771514919819</v>
      </c>
      <c r="AK6" s="12">
        <f>Sheet1!AK6/1000</f>
        <v>40.515026497979321</v>
      </c>
      <c r="AL6" s="12">
        <f>Sheet1!AL6/1000</f>
        <v>40.596281481038822</v>
      </c>
      <c r="AM6" s="12">
        <f>Sheet1!AM6/1000</f>
        <v>40.677536464098324</v>
      </c>
      <c r="AN6" s="12">
        <f>Sheet1!AN6/1000</f>
        <v>40.758791447157826</v>
      </c>
      <c r="AO6" s="12">
        <f>Sheet1!AO6/1000</f>
        <v>40.840046430217342</v>
      </c>
    </row>
    <row r="7" spans="1:41" x14ac:dyDescent="0.3">
      <c r="A7" s="10" t="s">
        <v>5</v>
      </c>
      <c r="B7" s="12" t="s">
        <v>4</v>
      </c>
      <c r="C7" s="7" t="s">
        <v>10</v>
      </c>
      <c r="D7" s="7" t="s">
        <v>11</v>
      </c>
      <c r="E7" s="12" t="s">
        <v>22</v>
      </c>
      <c r="F7" s="12">
        <f>Sheet1!F7/1000</f>
        <v>35.320119535673975</v>
      </c>
      <c r="G7" s="12">
        <f>Sheet1!G7/1000</f>
        <v>35.648179106291494</v>
      </c>
      <c r="H7" s="12">
        <f>Sheet1!H7/1000</f>
        <v>35.976238676909006</v>
      </c>
      <c r="I7" s="12">
        <f>Sheet1!I7/1000</f>
        <v>36.304298247526525</v>
      </c>
      <c r="J7" s="12">
        <f>Sheet1!J7/1000</f>
        <v>36.632357818144037</v>
      </c>
      <c r="K7" s="12">
        <f>Sheet1!K7/1000</f>
        <v>34.226398791476591</v>
      </c>
      <c r="L7" s="12">
        <f>Sheet1!L7/1000</f>
        <v>34.137985335008217</v>
      </c>
      <c r="M7" s="12">
        <f>Sheet1!M7/1000</f>
        <v>34.049571878539851</v>
      </c>
      <c r="N7" s="12">
        <f>Sheet1!N7/1000</f>
        <v>33.961158422071478</v>
      </c>
      <c r="O7" s="12">
        <f>Sheet1!O7/1000</f>
        <v>33.872744965603111</v>
      </c>
      <c r="P7" s="12">
        <f>Sheet1!P7/1000</f>
        <v>33.784331509134738</v>
      </c>
      <c r="Q7" s="12">
        <f>Sheet1!Q7/1000</f>
        <v>34.023081854009327</v>
      </c>
      <c r="R7" s="12">
        <f>Sheet1!R7/1000</f>
        <v>34.261832198883909</v>
      </c>
      <c r="S7" s="12">
        <f>Sheet1!S7/1000</f>
        <v>34.50058254375849</v>
      </c>
      <c r="T7" s="12">
        <f>Sheet1!T7/1000</f>
        <v>34.739332888633079</v>
      </c>
      <c r="U7" s="12">
        <f>Sheet1!U7/1000</f>
        <v>34.978083233507661</v>
      </c>
      <c r="V7" s="12">
        <f>Sheet1!V7/1000</f>
        <v>35.166244391530384</v>
      </c>
      <c r="W7" s="12">
        <f>Sheet1!W7/1000</f>
        <v>35.3544055495531</v>
      </c>
      <c r="X7" s="12">
        <f>Sheet1!X7/1000</f>
        <v>35.542566707575816</v>
      </c>
      <c r="Y7" s="12">
        <f>Sheet1!Y7/1000</f>
        <v>35.730727865598539</v>
      </c>
      <c r="Z7" s="12">
        <f>Sheet1!Z7/1000</f>
        <v>35.91888902362124</v>
      </c>
      <c r="AA7" s="12">
        <f>Sheet1!AA7/1000</f>
        <v>36.196183194257394</v>
      </c>
      <c r="AB7" s="12">
        <f>Sheet1!AB7/1000</f>
        <v>36.473477364893547</v>
      </c>
      <c r="AC7" s="12">
        <f>Sheet1!AC7/1000</f>
        <v>36.750771535529694</v>
      </c>
      <c r="AD7" s="12">
        <f>Sheet1!AD7/1000</f>
        <v>37.028065706165847</v>
      </c>
      <c r="AE7" s="12">
        <f>Sheet1!AE7/1000</f>
        <v>37.305359876802001</v>
      </c>
      <c r="AF7" s="12">
        <f>Sheet1!AF7/1000</f>
        <v>37.578616492372092</v>
      </c>
      <c r="AG7" s="12">
        <f>Sheet1!AG7/1000</f>
        <v>37.851873107942183</v>
      </c>
      <c r="AH7" s="12">
        <f>Sheet1!AH7/1000</f>
        <v>38.125129723512273</v>
      </c>
      <c r="AI7" s="12">
        <f>Sheet1!AI7/1000</f>
        <v>38.398386339082371</v>
      </c>
      <c r="AJ7" s="12">
        <f>Sheet1!AJ7/1000</f>
        <v>38.671642954652476</v>
      </c>
      <c r="AK7" s="12">
        <f>Sheet1!AK7/1000</f>
        <v>38.804795780427504</v>
      </c>
      <c r="AL7" s="12">
        <f>Sheet1!AL7/1000</f>
        <v>38.937948606202539</v>
      </c>
      <c r="AM7" s="12">
        <f>Sheet1!AM7/1000</f>
        <v>39.071101431977574</v>
      </c>
      <c r="AN7" s="12">
        <f>Sheet1!AN7/1000</f>
        <v>39.204254257752602</v>
      </c>
      <c r="AO7" s="12">
        <f>Sheet1!AO7/1000</f>
        <v>39.337407083527644</v>
      </c>
    </row>
    <row r="8" spans="1:41" x14ac:dyDescent="0.3">
      <c r="A8" s="7" t="s">
        <v>6</v>
      </c>
      <c r="B8" s="7" t="s">
        <v>18</v>
      </c>
      <c r="C8" s="7" t="s">
        <v>10</v>
      </c>
      <c r="D8" s="12" t="s">
        <v>11</v>
      </c>
      <c r="E8" s="12" t="s">
        <v>22</v>
      </c>
      <c r="F8" s="12">
        <f>Sheet1!F8/1000</f>
        <v>34.431104000000012</v>
      </c>
      <c r="G8" s="12">
        <f>Sheet1!G8/1000</f>
        <v>34.581023337944224</v>
      </c>
      <c r="H8" s="12">
        <f>Sheet1!H8/1000</f>
        <v>34.730942675888429</v>
      </c>
      <c r="I8" s="12">
        <f>Sheet1!I8/1000</f>
        <v>34.88086201383264</v>
      </c>
      <c r="J8" s="12">
        <f>Sheet1!J8/1000</f>
        <v>35.030781351776845</v>
      </c>
      <c r="K8" s="12">
        <f>Sheet1!K8/1000</f>
        <v>35.180700689721057</v>
      </c>
      <c r="L8" s="12">
        <f>Sheet1!L8/1000</f>
        <v>35.551698153334051</v>
      </c>
      <c r="M8" s="12">
        <f>Sheet1!M8/1000</f>
        <v>35.922695616947045</v>
      </c>
      <c r="N8" s="12">
        <f>Sheet1!N8/1000</f>
        <v>36.293693080560033</v>
      </c>
      <c r="O8" s="12">
        <f>Sheet1!O8/1000</f>
        <v>36.664690544173027</v>
      </c>
      <c r="P8" s="12">
        <f>Sheet1!P8/1000</f>
        <v>37.035688007786021</v>
      </c>
      <c r="Q8" s="12">
        <f>Sheet1!Q8/1000</f>
        <v>37.405733179131509</v>
      </c>
      <c r="R8" s="12">
        <f>Sheet1!R8/1000</f>
        <v>37.775778350476998</v>
      </c>
      <c r="S8" s="12">
        <f>Sheet1!S8/1000</f>
        <v>38.145823521822486</v>
      </c>
      <c r="T8" s="12">
        <f>Sheet1!T8/1000</f>
        <v>38.515868693167974</v>
      </c>
      <c r="U8" s="12">
        <f>Sheet1!U8/1000</f>
        <v>38.885913864513483</v>
      </c>
    </row>
    <row r="9" spans="1:41" x14ac:dyDescent="0.3">
      <c r="A9" s="7" t="s">
        <v>6</v>
      </c>
      <c r="B9" s="7" t="s">
        <v>3</v>
      </c>
      <c r="C9" s="7" t="s">
        <v>10</v>
      </c>
      <c r="D9" s="12" t="s">
        <v>11</v>
      </c>
      <c r="E9" s="12" t="s">
        <v>22</v>
      </c>
      <c r="F9" s="12">
        <f>Sheet1!F9/1000</f>
        <v>34.431104000000012</v>
      </c>
      <c r="G9" s="12">
        <f>Sheet1!G9/1000</f>
        <v>34.581023337944224</v>
      </c>
      <c r="H9" s="12">
        <f>Sheet1!H9/1000</f>
        <v>34.730942675888429</v>
      </c>
      <c r="I9" s="12">
        <f>Sheet1!I9/1000</f>
        <v>34.88086201383264</v>
      </c>
      <c r="J9" s="12">
        <f>Sheet1!J9/1000</f>
        <v>35.030781351776845</v>
      </c>
      <c r="K9" s="12">
        <f>Sheet1!K9/1000</f>
        <v>33.025223999999994</v>
      </c>
      <c r="L9" s="12">
        <f>Sheet1!L9/1000</f>
        <v>33.399096399999998</v>
      </c>
      <c r="M9" s="12">
        <f>Sheet1!M9/1000</f>
        <v>33.772968799999994</v>
      </c>
      <c r="N9" s="12">
        <f>Sheet1!N9/1000</f>
        <v>34.146841199999997</v>
      </c>
      <c r="O9" s="12">
        <f>Sheet1!O9/1000</f>
        <v>34.520713599999993</v>
      </c>
      <c r="P9" s="12">
        <f>Sheet1!P9/1000</f>
        <v>34.894586000000004</v>
      </c>
      <c r="Q9" s="12">
        <f>Sheet1!Q9/1000</f>
        <v>35.233123200000001</v>
      </c>
      <c r="R9" s="12">
        <f>Sheet1!R9/1000</f>
        <v>35.571660399999999</v>
      </c>
      <c r="S9" s="12">
        <f>Sheet1!S9/1000</f>
        <v>35.910197599999996</v>
      </c>
      <c r="T9" s="12">
        <f>Sheet1!T9/1000</f>
        <v>36.248734800000001</v>
      </c>
      <c r="U9" s="12">
        <f>Sheet1!U9/1000</f>
        <v>36.587271999999999</v>
      </c>
      <c r="V9" s="7">
        <f>Sheet1!V9/1000</f>
        <v>0</v>
      </c>
      <c r="W9" s="7">
        <f>Sheet1!W9/1000</f>
        <v>0</v>
      </c>
      <c r="X9" s="7">
        <f>Sheet1!X9/1000</f>
        <v>0</v>
      </c>
      <c r="Y9" s="7">
        <f>Sheet1!Y9/1000</f>
        <v>0</v>
      </c>
      <c r="Z9" s="7">
        <f>Sheet1!Z9/1000</f>
        <v>0</v>
      </c>
      <c r="AA9" s="7">
        <f>Sheet1!AA9/1000</f>
        <v>0</v>
      </c>
      <c r="AB9" s="7">
        <f>Sheet1!AB9/1000</f>
        <v>0</v>
      </c>
      <c r="AC9" s="7">
        <f>Sheet1!AC9/1000</f>
        <v>0</v>
      </c>
      <c r="AD9" s="7">
        <f>Sheet1!AD9/1000</f>
        <v>0</v>
      </c>
      <c r="AE9" s="7">
        <f>Sheet1!AE9/1000</f>
        <v>0</v>
      </c>
      <c r="AF9" s="7">
        <f>Sheet1!AF9/1000</f>
        <v>0</v>
      </c>
      <c r="AG9" s="7">
        <f>Sheet1!AG9/1000</f>
        <v>0</v>
      </c>
      <c r="AH9" s="7">
        <f>Sheet1!AH9/1000</f>
        <v>0</v>
      </c>
      <c r="AI9" s="7">
        <f>Sheet1!AI9/1000</f>
        <v>0</v>
      </c>
      <c r="AJ9" s="7">
        <f>Sheet1!AJ9/1000</f>
        <v>0</v>
      </c>
      <c r="AK9" s="7">
        <f>Sheet1!AK9/1000</f>
        <v>0</v>
      </c>
      <c r="AL9" s="7">
        <f>Sheet1!AL9/1000</f>
        <v>0</v>
      </c>
      <c r="AM9" s="7">
        <f>Sheet1!AM9/1000</f>
        <v>0</v>
      </c>
      <c r="AN9" s="7">
        <f>Sheet1!AN9/1000</f>
        <v>0</v>
      </c>
      <c r="AO9" s="7">
        <f>Sheet1!AO9/1000</f>
        <v>0</v>
      </c>
    </row>
    <row r="10" spans="1:41" x14ac:dyDescent="0.3">
      <c r="A10" s="7" t="s">
        <v>6</v>
      </c>
      <c r="B10" s="7" t="s">
        <v>4</v>
      </c>
      <c r="C10" s="7" t="s">
        <v>10</v>
      </c>
      <c r="D10" s="12" t="s">
        <v>11</v>
      </c>
      <c r="E10" s="12" t="s">
        <v>22</v>
      </c>
      <c r="F10" s="12">
        <f>Sheet1!F10/1000</f>
        <v>34.431104000000012</v>
      </c>
      <c r="G10" s="12">
        <f>Sheet1!G10/1000</f>
        <v>34.581023337944224</v>
      </c>
      <c r="H10" s="12">
        <f>Sheet1!H10/1000</f>
        <v>34.730942675888429</v>
      </c>
      <c r="I10" s="12">
        <f>Sheet1!I10/1000</f>
        <v>34.88086201383264</v>
      </c>
      <c r="J10" s="12">
        <f>Sheet1!J10/1000</f>
        <v>35.030781351776845</v>
      </c>
      <c r="K10" s="12">
        <f>Sheet1!K10/1000</f>
        <v>33.004418000000008</v>
      </c>
      <c r="L10" s="12">
        <f>Sheet1!L10/1000</f>
        <v>32.973714800000003</v>
      </c>
      <c r="M10" s="12">
        <f>Sheet1!M10/1000</f>
        <v>32.943011599999998</v>
      </c>
      <c r="N10" s="12">
        <f>Sheet1!N10/1000</f>
        <v>32.912308399999993</v>
      </c>
      <c r="O10" s="12">
        <f>Sheet1!O10/1000</f>
        <v>32.881605199999989</v>
      </c>
      <c r="P10" s="12">
        <f>Sheet1!P10/1000</f>
        <v>32.850901999999998</v>
      </c>
      <c r="Q10" s="12">
        <f>Sheet1!Q10/1000</f>
        <v>32.999975800000001</v>
      </c>
      <c r="R10" s="12">
        <f>Sheet1!R10/1000</f>
        <v>33.149049600000005</v>
      </c>
      <c r="S10" s="12">
        <f>Sheet1!S10/1000</f>
        <v>33.298123400000009</v>
      </c>
      <c r="T10" s="12">
        <f>Sheet1!T10/1000</f>
        <v>33.447197200000019</v>
      </c>
      <c r="U10" s="12">
        <f>Sheet1!U10/1000</f>
        <v>33.596271000000009</v>
      </c>
      <c r="V10" s="7">
        <f>Sheet1!V10/1000</f>
        <v>0</v>
      </c>
      <c r="W10" s="7">
        <f>Sheet1!W10/1000</f>
        <v>0</v>
      </c>
      <c r="X10" s="7">
        <f>Sheet1!X10/1000</f>
        <v>0</v>
      </c>
      <c r="Y10" s="7">
        <f>Sheet1!Y10/1000</f>
        <v>0</v>
      </c>
      <c r="Z10" s="7">
        <f>Sheet1!Z10/1000</f>
        <v>0</v>
      </c>
      <c r="AA10" s="7">
        <f>Sheet1!AA10/1000</f>
        <v>0</v>
      </c>
      <c r="AB10" s="7">
        <f>Sheet1!AB10/1000</f>
        <v>0</v>
      </c>
      <c r="AC10" s="7">
        <f>Sheet1!AC10/1000</f>
        <v>0</v>
      </c>
      <c r="AD10" s="7">
        <f>Sheet1!AD10/1000</f>
        <v>0</v>
      </c>
      <c r="AE10" s="7">
        <f>Sheet1!AE10/1000</f>
        <v>0</v>
      </c>
      <c r="AF10" s="7">
        <f>Sheet1!AF10/1000</f>
        <v>0</v>
      </c>
      <c r="AG10" s="7">
        <f>Sheet1!AG10/1000</f>
        <v>0</v>
      </c>
      <c r="AH10" s="7">
        <f>Sheet1!AH10/1000</f>
        <v>0</v>
      </c>
      <c r="AI10" s="7">
        <f>Sheet1!AI10/1000</f>
        <v>0</v>
      </c>
      <c r="AJ10" s="7">
        <f>Sheet1!AJ10/1000</f>
        <v>0</v>
      </c>
      <c r="AK10" s="7">
        <f>Sheet1!AK10/1000</f>
        <v>0</v>
      </c>
      <c r="AL10" s="7">
        <f>Sheet1!AL10/1000</f>
        <v>0</v>
      </c>
      <c r="AM10" s="7">
        <f>Sheet1!AM10/1000</f>
        <v>0</v>
      </c>
      <c r="AN10" s="7">
        <f>Sheet1!AN10/1000</f>
        <v>0</v>
      </c>
      <c r="AO10" s="7">
        <f>Sheet1!AO10/1000</f>
        <v>0</v>
      </c>
    </row>
    <row r="14" spans="1:41" x14ac:dyDescent="0.3">
      <c r="F14" s="12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2AE-F244-4B52-B25E-728CF6EA6AC6}">
  <dimension ref="A1:U10"/>
  <sheetViews>
    <sheetView workbookViewId="0">
      <selection sqref="A1:U10"/>
    </sheetView>
  </sheetViews>
  <sheetFormatPr defaultRowHeight="14.4" x14ac:dyDescent="0.3"/>
  <sheetData>
    <row r="1" spans="1:21" x14ac:dyDescent="0.3">
      <c r="A1" s="14" t="s">
        <v>0</v>
      </c>
      <c r="B1" s="14" t="s">
        <v>1</v>
      </c>
      <c r="C1" s="14" t="s">
        <v>7</v>
      </c>
      <c r="D1" s="14" t="s">
        <v>8</v>
      </c>
      <c r="E1" s="14" t="s">
        <v>9</v>
      </c>
      <c r="F1" s="14">
        <v>2015</v>
      </c>
      <c r="G1" s="14">
        <v>2016</v>
      </c>
      <c r="H1" s="14">
        <v>2017</v>
      </c>
      <c r="I1" s="14">
        <v>2018</v>
      </c>
      <c r="J1" s="14">
        <v>2019</v>
      </c>
      <c r="K1" s="14">
        <v>2020</v>
      </c>
      <c r="L1" s="14">
        <v>2021</v>
      </c>
      <c r="M1" s="14">
        <v>2022</v>
      </c>
      <c r="N1" s="14">
        <v>2023</v>
      </c>
      <c r="O1" s="14">
        <v>2024</v>
      </c>
      <c r="P1" s="14">
        <v>2025</v>
      </c>
      <c r="Q1" s="14">
        <v>2026</v>
      </c>
      <c r="R1" s="14">
        <v>2027</v>
      </c>
      <c r="S1" s="14">
        <v>2028</v>
      </c>
      <c r="T1" s="14">
        <v>2029</v>
      </c>
      <c r="U1" s="14">
        <v>2030</v>
      </c>
    </row>
    <row r="2" spans="1:21" x14ac:dyDescent="0.3">
      <c r="A2" s="12" t="s">
        <v>2</v>
      </c>
      <c r="B2" s="12" t="s">
        <v>27</v>
      </c>
      <c r="C2" s="12" t="s">
        <v>10</v>
      </c>
      <c r="D2" s="16" t="s">
        <v>11</v>
      </c>
      <c r="E2" s="12" t="s">
        <v>22</v>
      </c>
      <c r="F2" s="12">
        <f>Sheet1!F2/1000</f>
        <v>34.881039391191834</v>
      </c>
      <c r="G2" s="12">
        <f>Sheet1!G2/1000</f>
        <v>35.493462242810011</v>
      </c>
      <c r="H2" s="12">
        <f>Sheet1!H2/1000</f>
        <v>36.113440432970535</v>
      </c>
      <c r="I2" s="12">
        <f>Sheet1!I2/1000</f>
        <v>36.909325524188723</v>
      </c>
      <c r="J2" s="12">
        <f>Sheet1!J2/1000</f>
        <v>37.81319824562506</v>
      </c>
      <c r="K2" s="12">
        <f>Sheet1!K2/1000</f>
        <v>38.420432620680266</v>
      </c>
      <c r="L2" s="12">
        <f>Sheet1!L2/1000</f>
        <v>39.085821618136585</v>
      </c>
      <c r="M2" s="12">
        <f>Sheet1!M2/1000</f>
        <v>39.62999219110273</v>
      </c>
      <c r="N2" s="12">
        <f>Sheet1!N2/1000</f>
        <v>40.175043623443941</v>
      </c>
      <c r="O2" s="12">
        <f>Sheet1!O2/1000</f>
        <v>40.57632161827209</v>
      </c>
      <c r="P2" s="12">
        <f>Sheet1!P2/1000</f>
        <v>41.032126956855194</v>
      </c>
      <c r="Q2" s="12">
        <f>Sheet1!Q2/1000</f>
        <v>41.435571292829366</v>
      </c>
      <c r="R2" s="12">
        <f>Sheet1!R2/1000</f>
        <v>41.789257816299028</v>
      </c>
      <c r="S2" s="12">
        <f>Sheet1!S2/1000</f>
        <v>42.168059574145964</v>
      </c>
      <c r="T2" s="12">
        <f>Sheet1!T2/1000</f>
        <v>42.591853193976149</v>
      </c>
      <c r="U2" s="12">
        <f>Sheet1!U2/1000</f>
        <v>42.993500003908501</v>
      </c>
    </row>
    <row r="3" spans="1:21" x14ac:dyDescent="0.3">
      <c r="A3" s="12" t="s">
        <v>2</v>
      </c>
      <c r="B3" s="12" t="s">
        <v>28</v>
      </c>
      <c r="C3" s="12" t="s">
        <v>10</v>
      </c>
      <c r="D3" s="16" t="s">
        <v>11</v>
      </c>
      <c r="E3" s="12" t="s">
        <v>22</v>
      </c>
      <c r="F3" s="12">
        <f>Sheet1!F3/1000</f>
        <v>34.881039391191834</v>
      </c>
      <c r="G3" s="12">
        <f>Sheet1!G3/1000</f>
        <v>35.493462242810011</v>
      </c>
      <c r="H3" s="12">
        <f>Sheet1!H3/1000</f>
        <v>36.113444013699706</v>
      </c>
      <c r="I3" s="12">
        <f>Sheet1!I3/1000</f>
        <v>36.903166670021498</v>
      </c>
      <c r="J3" s="12">
        <f>Sheet1!J3/1000</f>
        <v>37.806487959166112</v>
      </c>
      <c r="K3" s="12">
        <f>Sheet1!K3/1000</f>
        <v>35.715295576163513</v>
      </c>
      <c r="L3" s="12">
        <f>Sheet1!L3/1000</f>
        <v>36.875484052831482</v>
      </c>
      <c r="M3" s="12">
        <f>Sheet1!M3/1000</f>
        <v>37.12122233410382</v>
      </c>
      <c r="N3" s="12">
        <f>Sheet1!N3/1000</f>
        <v>37.762670576349635</v>
      </c>
      <c r="O3" s="12">
        <f>Sheet1!O3/1000</f>
        <v>37.953226240429458</v>
      </c>
      <c r="P3" s="12">
        <f>Sheet1!P3/1000</f>
        <v>37.994845055537411</v>
      </c>
      <c r="Q3" s="12">
        <f>Sheet1!Q3/1000</f>
        <v>38.208571618056844</v>
      </c>
      <c r="R3" s="12">
        <f>Sheet1!R3/1000</f>
        <v>38.459960289954694</v>
      </c>
      <c r="S3" s="12">
        <f>Sheet1!S3/1000</f>
        <v>38.748380862897584</v>
      </c>
      <c r="T3" s="12">
        <f>Sheet1!T3/1000</f>
        <v>38.993019860315655</v>
      </c>
      <c r="U3" s="12">
        <f>Sheet1!U3/1000</f>
        <v>39.306885094719185</v>
      </c>
    </row>
    <row r="4" spans="1:21" x14ac:dyDescent="0.3">
      <c r="A4" s="12" t="s">
        <v>2</v>
      </c>
      <c r="B4" s="12" t="s">
        <v>29</v>
      </c>
      <c r="C4" s="12" t="s">
        <v>10</v>
      </c>
      <c r="D4" s="16" t="s">
        <v>11</v>
      </c>
      <c r="E4" s="12" t="s">
        <v>22</v>
      </c>
      <c r="F4" s="12">
        <f>Sheet1!F4/1000</f>
        <v>34.876008466712214</v>
      </c>
      <c r="G4" s="12">
        <f>Sheet1!G4/1000</f>
        <v>35.488714195934577</v>
      </c>
      <c r="H4" s="12">
        <f>Sheet1!H4/1000</f>
        <v>36.109125654324316</v>
      </c>
      <c r="I4" s="12">
        <f>Sheet1!I4/1000</f>
        <v>36.899317386166985</v>
      </c>
      <c r="J4" s="12">
        <f>Sheet1!J4/1000</f>
        <v>37.816166670104494</v>
      </c>
      <c r="K4" s="12">
        <f>Sheet1!K4/1000</f>
        <v>35.729084964185596</v>
      </c>
      <c r="L4" s="12">
        <f>Sheet1!L4/1000</f>
        <v>36.862468102309464</v>
      </c>
      <c r="M4" s="12">
        <f>Sheet1!M4/1000</f>
        <v>37.067762047640628</v>
      </c>
      <c r="N4" s="12">
        <f>Sheet1!N4/1000</f>
        <v>37.645924482589017</v>
      </c>
      <c r="O4" s="12">
        <f>Sheet1!O4/1000</f>
        <v>37.549158857580224</v>
      </c>
      <c r="P4" s="12">
        <f>Sheet1!P4/1000</f>
        <v>37.215015953904015</v>
      </c>
      <c r="Q4" s="12">
        <f>Sheet1!Q4/1000</f>
        <v>36.968507815860775</v>
      </c>
      <c r="R4" s="12">
        <f>Sheet1!R4/1000</f>
        <v>36.711619143962416</v>
      </c>
      <c r="S4" s="12">
        <f>Sheet1!S4/1000</f>
        <v>36.453043948626416</v>
      </c>
      <c r="T4" s="12">
        <f>Sheet1!T4/1000</f>
        <v>36.188757490269055</v>
      </c>
      <c r="U4" s="12">
        <f>Sheet1!U4/1000</f>
        <v>35.978726240249962</v>
      </c>
    </row>
    <row r="5" spans="1:21" x14ac:dyDescent="0.3">
      <c r="A5" s="15" t="s">
        <v>31</v>
      </c>
      <c r="B5" s="12" t="s">
        <v>27</v>
      </c>
      <c r="C5" s="16" t="s">
        <v>10</v>
      </c>
      <c r="D5" s="16" t="s">
        <v>11</v>
      </c>
      <c r="E5" s="12" t="s">
        <v>22</v>
      </c>
      <c r="F5" s="12">
        <f>Sheet1!F5/1000</f>
        <v>35.320119535673975</v>
      </c>
      <c r="G5" s="12">
        <f>Sheet1!G5/1000</f>
        <v>35.648179106291494</v>
      </c>
      <c r="H5" s="12">
        <f>Sheet1!H5/1000</f>
        <v>35.976238676909006</v>
      </c>
      <c r="I5" s="12">
        <f>Sheet1!I5/1000</f>
        <v>36.304298247526525</v>
      </c>
      <c r="J5" s="12">
        <f>Sheet1!J5/1000</f>
        <v>36.632357818144037</v>
      </c>
      <c r="K5" s="12">
        <f>Sheet1!K5/1000</f>
        <v>36.960417388761549</v>
      </c>
      <c r="L5" s="12">
        <f>Sheet1!L5/1000</f>
        <v>37.360253816072778</v>
      </c>
      <c r="M5" s="12">
        <f>Sheet1!M5/1000</f>
        <v>37.760090243384006</v>
      </c>
      <c r="N5" s="12">
        <f>Sheet1!N5/1000</f>
        <v>38.159926670695242</v>
      </c>
      <c r="O5" s="12">
        <f>Sheet1!O5/1000</f>
        <v>38.559763098006471</v>
      </c>
      <c r="P5" s="12">
        <f>Sheet1!P5/1000</f>
        <v>38.959599525317699</v>
      </c>
      <c r="Q5" s="12">
        <f>Sheet1!Q5/1000</f>
        <v>39.047296088546958</v>
      </c>
      <c r="R5" s="12">
        <f>Sheet1!R5/1000</f>
        <v>39.134992651776216</v>
      </c>
      <c r="S5" s="12">
        <f>Sheet1!S5/1000</f>
        <v>39.222689215005467</v>
      </c>
      <c r="T5" s="12">
        <f>Sheet1!T5/1000</f>
        <v>39.310385778234725</v>
      </c>
      <c r="U5" s="12">
        <f>Sheet1!U5/1000</f>
        <v>39.398082341463976</v>
      </c>
    </row>
    <row r="6" spans="1:21" x14ac:dyDescent="0.3">
      <c r="A6" s="15" t="s">
        <v>31</v>
      </c>
      <c r="B6" s="12" t="s">
        <v>28</v>
      </c>
      <c r="C6" s="12" t="s">
        <v>10</v>
      </c>
      <c r="D6" s="12" t="s">
        <v>11</v>
      </c>
      <c r="E6" s="12" t="s">
        <v>22</v>
      </c>
      <c r="F6" s="12">
        <f>Sheet1!F6/1000</f>
        <v>35.320119535673975</v>
      </c>
      <c r="G6" s="12">
        <f>Sheet1!G6/1000</f>
        <v>35.648179106291494</v>
      </c>
      <c r="H6" s="12">
        <f>Sheet1!H6/1000</f>
        <v>35.976238676909006</v>
      </c>
      <c r="I6" s="12">
        <f>Sheet1!I6/1000</f>
        <v>36.304298247526525</v>
      </c>
      <c r="J6" s="12">
        <f>Sheet1!J6/1000</f>
        <v>36.632357818144037</v>
      </c>
      <c r="K6" s="12">
        <f>Sheet1!K6/1000</f>
        <v>34.22639878445321</v>
      </c>
      <c r="L6" s="12">
        <f>Sheet1!L6/1000</f>
        <v>34.77112424937112</v>
      </c>
      <c r="M6" s="12">
        <f>Sheet1!M6/1000</f>
        <v>35.31584971428903</v>
      </c>
      <c r="N6" s="12">
        <f>Sheet1!N6/1000</f>
        <v>35.860575179206933</v>
      </c>
      <c r="O6" s="12">
        <f>Sheet1!O6/1000</f>
        <v>36.405300644124843</v>
      </c>
      <c r="P6" s="12">
        <f>Sheet1!P6/1000</f>
        <v>36.95002610904276</v>
      </c>
      <c r="Q6" s="12">
        <f>Sheet1!Q6/1000</f>
        <v>37.023519651303602</v>
      </c>
      <c r="R6" s="12">
        <f>Sheet1!R6/1000</f>
        <v>37.097013193564436</v>
      </c>
      <c r="S6" s="12">
        <f>Sheet1!S6/1000</f>
        <v>37.170506735825278</v>
      </c>
      <c r="T6" s="12">
        <f>Sheet1!T6/1000</f>
        <v>37.244000278086119</v>
      </c>
      <c r="U6" s="12">
        <f>Sheet1!U6/1000</f>
        <v>37.317493820346975</v>
      </c>
    </row>
    <row r="7" spans="1:21" x14ac:dyDescent="0.3">
      <c r="A7" s="15" t="s">
        <v>31</v>
      </c>
      <c r="B7" s="12" t="s">
        <v>29</v>
      </c>
      <c r="C7" s="12" t="s">
        <v>10</v>
      </c>
      <c r="D7" s="12" t="s">
        <v>11</v>
      </c>
      <c r="E7" s="12" t="s">
        <v>22</v>
      </c>
      <c r="F7" s="12">
        <f>Sheet1!F7/1000</f>
        <v>35.320119535673975</v>
      </c>
      <c r="G7" s="12">
        <f>Sheet1!G7/1000</f>
        <v>35.648179106291494</v>
      </c>
      <c r="H7" s="12">
        <f>Sheet1!H7/1000</f>
        <v>35.976238676909006</v>
      </c>
      <c r="I7" s="12">
        <f>Sheet1!I7/1000</f>
        <v>36.304298247526525</v>
      </c>
      <c r="J7" s="12">
        <f>Sheet1!J7/1000</f>
        <v>36.632357818144037</v>
      </c>
      <c r="K7" s="12">
        <f>Sheet1!K7/1000</f>
        <v>34.226398791476591</v>
      </c>
      <c r="L7" s="12">
        <f>Sheet1!L7/1000</f>
        <v>34.137985335008217</v>
      </c>
      <c r="M7" s="12">
        <f>Sheet1!M7/1000</f>
        <v>34.049571878539851</v>
      </c>
      <c r="N7" s="12">
        <f>Sheet1!N7/1000</f>
        <v>33.961158422071478</v>
      </c>
      <c r="O7" s="12">
        <f>Sheet1!O7/1000</f>
        <v>33.872744965603111</v>
      </c>
      <c r="P7" s="12">
        <f>Sheet1!P7/1000</f>
        <v>33.784331509134738</v>
      </c>
      <c r="Q7" s="12">
        <f>Sheet1!Q7/1000</f>
        <v>34.023081854009327</v>
      </c>
      <c r="R7" s="12">
        <f>Sheet1!R7/1000</f>
        <v>34.261832198883909</v>
      </c>
      <c r="S7" s="12">
        <f>Sheet1!S7/1000</f>
        <v>34.50058254375849</v>
      </c>
      <c r="T7" s="12">
        <f>Sheet1!T7/1000</f>
        <v>34.739332888633079</v>
      </c>
      <c r="U7" s="12">
        <f>Sheet1!U7/1000</f>
        <v>34.978083233507661</v>
      </c>
    </row>
    <row r="8" spans="1:21" x14ac:dyDescent="0.3">
      <c r="A8" s="12" t="s">
        <v>6</v>
      </c>
      <c r="B8" s="12" t="s">
        <v>27</v>
      </c>
      <c r="C8" s="12" t="s">
        <v>10</v>
      </c>
      <c r="D8" s="16" t="s">
        <v>11</v>
      </c>
      <c r="E8" s="12" t="s">
        <v>22</v>
      </c>
      <c r="F8" s="12">
        <f>Sheet1!F8/1000</f>
        <v>34.431104000000012</v>
      </c>
      <c r="G8" s="12">
        <f>Sheet1!G8/1000</f>
        <v>34.581023337944224</v>
      </c>
      <c r="H8" s="12">
        <f>Sheet1!H8/1000</f>
        <v>34.730942675888429</v>
      </c>
      <c r="I8" s="12">
        <f>Sheet1!I8/1000</f>
        <v>34.88086201383264</v>
      </c>
      <c r="J8" s="12">
        <f>Sheet1!J8/1000</f>
        <v>35.030781351776845</v>
      </c>
      <c r="K8" s="12">
        <f>Sheet1!K8/1000</f>
        <v>35.180700689721057</v>
      </c>
      <c r="L8" s="12">
        <f>Sheet1!L8/1000</f>
        <v>35.551698153334051</v>
      </c>
      <c r="M8" s="12">
        <f>Sheet1!M8/1000</f>
        <v>35.922695616947045</v>
      </c>
      <c r="N8" s="12">
        <f>Sheet1!N8/1000</f>
        <v>36.293693080560033</v>
      </c>
      <c r="O8" s="12">
        <f>Sheet1!O8/1000</f>
        <v>36.664690544173027</v>
      </c>
      <c r="P8" s="12">
        <f>Sheet1!P8/1000</f>
        <v>37.035688007786021</v>
      </c>
      <c r="Q8" s="12">
        <f>Sheet1!Q8/1000</f>
        <v>37.405733179131509</v>
      </c>
      <c r="R8" s="12">
        <f>Sheet1!R8/1000</f>
        <v>37.775778350476998</v>
      </c>
      <c r="S8" s="12">
        <f>Sheet1!S8/1000</f>
        <v>38.145823521822486</v>
      </c>
      <c r="T8" s="12">
        <f>Sheet1!T8/1000</f>
        <v>38.515868693167974</v>
      </c>
      <c r="U8" s="12">
        <f>Sheet1!U8/1000</f>
        <v>38.885913864513483</v>
      </c>
    </row>
    <row r="9" spans="1:21" x14ac:dyDescent="0.3">
      <c r="A9" s="12" t="s">
        <v>6</v>
      </c>
      <c r="B9" s="12" t="s">
        <v>28</v>
      </c>
      <c r="C9" s="12" t="s">
        <v>10</v>
      </c>
      <c r="D9" s="16" t="s">
        <v>11</v>
      </c>
      <c r="E9" s="12" t="s">
        <v>22</v>
      </c>
      <c r="F9" s="12">
        <f>Sheet1!F9/1000</f>
        <v>34.431104000000012</v>
      </c>
      <c r="G9" s="12">
        <f>Sheet1!G9/1000</f>
        <v>34.581023337944224</v>
      </c>
      <c r="H9" s="12">
        <f>Sheet1!H9/1000</f>
        <v>34.730942675888429</v>
      </c>
      <c r="I9" s="12">
        <f>Sheet1!I9/1000</f>
        <v>34.88086201383264</v>
      </c>
      <c r="J9" s="12">
        <f>Sheet1!J9/1000</f>
        <v>35.030781351776845</v>
      </c>
      <c r="K9" s="12">
        <f>Sheet1!K9/1000</f>
        <v>33.025223999999994</v>
      </c>
      <c r="L9" s="12">
        <f>Sheet1!L9/1000</f>
        <v>33.399096399999998</v>
      </c>
      <c r="M9" s="12">
        <f>Sheet1!M9/1000</f>
        <v>33.772968799999994</v>
      </c>
      <c r="N9" s="12">
        <f>Sheet1!N9/1000</f>
        <v>34.146841199999997</v>
      </c>
      <c r="O9" s="12">
        <f>Sheet1!O9/1000</f>
        <v>34.520713599999993</v>
      </c>
      <c r="P9" s="12">
        <f>Sheet1!P9/1000</f>
        <v>34.894586000000004</v>
      </c>
      <c r="Q9" s="12">
        <f>Sheet1!Q9/1000</f>
        <v>35.233123200000001</v>
      </c>
      <c r="R9" s="12">
        <f>Sheet1!R9/1000</f>
        <v>35.571660399999999</v>
      </c>
      <c r="S9" s="12">
        <f>Sheet1!S9/1000</f>
        <v>35.910197599999996</v>
      </c>
      <c r="T9" s="12">
        <f>Sheet1!T9/1000</f>
        <v>36.248734800000001</v>
      </c>
      <c r="U9" s="12">
        <f>Sheet1!U9/1000</f>
        <v>36.587271999999999</v>
      </c>
    </row>
    <row r="10" spans="1:21" x14ac:dyDescent="0.3">
      <c r="A10" s="12" t="s">
        <v>6</v>
      </c>
      <c r="B10" s="12" t="s">
        <v>29</v>
      </c>
      <c r="C10" s="12" t="s">
        <v>10</v>
      </c>
      <c r="D10" s="16" t="s">
        <v>11</v>
      </c>
      <c r="E10" s="12" t="s">
        <v>22</v>
      </c>
      <c r="F10" s="12">
        <f>Sheet1!F10/1000</f>
        <v>34.431104000000012</v>
      </c>
      <c r="G10" s="12">
        <f>Sheet1!G10/1000</f>
        <v>34.581023337944224</v>
      </c>
      <c r="H10" s="12">
        <f>Sheet1!H10/1000</f>
        <v>34.730942675888429</v>
      </c>
      <c r="I10" s="12">
        <f>Sheet1!I10/1000</f>
        <v>34.88086201383264</v>
      </c>
      <c r="J10" s="12">
        <f>Sheet1!J10/1000</f>
        <v>35.030781351776845</v>
      </c>
      <c r="K10" s="12">
        <f>Sheet1!K10/1000</f>
        <v>33.004418000000008</v>
      </c>
      <c r="L10" s="12">
        <f>Sheet1!L10/1000</f>
        <v>32.973714800000003</v>
      </c>
      <c r="M10" s="12">
        <f>Sheet1!M10/1000</f>
        <v>32.943011599999998</v>
      </c>
      <c r="N10" s="12">
        <f>Sheet1!N10/1000</f>
        <v>32.912308399999993</v>
      </c>
      <c r="O10" s="12">
        <f>Sheet1!O10/1000</f>
        <v>32.881605199999989</v>
      </c>
      <c r="P10" s="12">
        <f>Sheet1!P10/1000</f>
        <v>32.850901999999998</v>
      </c>
      <c r="Q10" s="12">
        <f>Sheet1!Q10/1000</f>
        <v>32.999975800000001</v>
      </c>
      <c r="R10" s="12">
        <f>Sheet1!R10/1000</f>
        <v>33.149049600000005</v>
      </c>
      <c r="S10" s="12">
        <f>Sheet1!S10/1000</f>
        <v>33.298123400000009</v>
      </c>
      <c r="T10" s="12">
        <f>Sheet1!T10/1000</f>
        <v>33.447197200000019</v>
      </c>
      <c r="U10" s="12">
        <f>Sheet1!U10/1000</f>
        <v>33.596271000000009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50FB-90ED-4C03-9FF7-EDDFD9333180}">
  <dimension ref="A1:Q10"/>
  <sheetViews>
    <sheetView tabSelected="1" workbookViewId="0">
      <selection activeCell="T12" sqref="T12"/>
    </sheetView>
  </sheetViews>
  <sheetFormatPr defaultRowHeight="14.4" x14ac:dyDescent="0.3"/>
  <sheetData>
    <row r="1" spans="1:17" x14ac:dyDescent="0.3">
      <c r="A1" s="14" t="s">
        <v>0</v>
      </c>
      <c r="B1" s="14" t="s">
        <v>1</v>
      </c>
      <c r="C1" s="14" t="s">
        <v>7</v>
      </c>
      <c r="D1" s="14" t="s">
        <v>8</v>
      </c>
      <c r="E1" s="14" t="s">
        <v>9</v>
      </c>
      <c r="F1" s="14">
        <v>2019</v>
      </c>
      <c r="G1" s="14">
        <v>2020</v>
      </c>
      <c r="H1" s="14">
        <v>2021</v>
      </c>
      <c r="I1" s="14">
        <v>2022</v>
      </c>
      <c r="J1" s="14">
        <v>2023</v>
      </c>
      <c r="K1" s="14">
        <v>2024</v>
      </c>
      <c r="L1" s="14">
        <v>2025</v>
      </c>
      <c r="M1" s="14">
        <v>2026</v>
      </c>
      <c r="N1" s="14">
        <v>2027</v>
      </c>
      <c r="O1" s="14">
        <v>2028</v>
      </c>
      <c r="P1" s="14">
        <v>2029</v>
      </c>
      <c r="Q1" s="14">
        <v>2030</v>
      </c>
    </row>
    <row r="2" spans="1:17" x14ac:dyDescent="0.3">
      <c r="A2" s="12" t="s">
        <v>2</v>
      </c>
      <c r="B2" s="12" t="s">
        <v>27</v>
      </c>
      <c r="C2" s="12" t="s">
        <v>10</v>
      </c>
      <c r="D2" s="16" t="s">
        <v>11</v>
      </c>
      <c r="E2" s="12" t="s">
        <v>22</v>
      </c>
      <c r="F2" s="12">
        <f>Sheet1!J2/1000</f>
        <v>37.81319824562506</v>
      </c>
      <c r="G2" s="12">
        <f>Sheet1!K2/1000</f>
        <v>38.420432620680266</v>
      </c>
      <c r="H2" s="12">
        <f>Sheet1!L2/1000</f>
        <v>39.085821618136585</v>
      </c>
      <c r="I2" s="12">
        <f>Sheet1!M2/1000</f>
        <v>39.62999219110273</v>
      </c>
      <c r="J2" s="12">
        <f>Sheet1!N2/1000</f>
        <v>40.175043623443941</v>
      </c>
      <c r="K2" s="12">
        <f>Sheet1!O2/1000</f>
        <v>40.57632161827209</v>
      </c>
      <c r="L2" s="12">
        <f>Sheet1!P2/1000</f>
        <v>41.032126956855194</v>
      </c>
      <c r="M2" s="12">
        <f>Sheet1!Q2/1000</f>
        <v>41.435571292829366</v>
      </c>
      <c r="N2" s="12">
        <f>Sheet1!R2/1000</f>
        <v>41.789257816299028</v>
      </c>
      <c r="O2" s="12">
        <f>Sheet1!S2/1000</f>
        <v>42.168059574145964</v>
      </c>
      <c r="P2" s="12">
        <f>Sheet1!T2/1000</f>
        <v>42.591853193976149</v>
      </c>
      <c r="Q2" s="12">
        <f>Sheet1!U2/1000</f>
        <v>42.993500003908501</v>
      </c>
    </row>
    <row r="3" spans="1:17" x14ac:dyDescent="0.3">
      <c r="A3" s="12" t="s">
        <v>2</v>
      </c>
      <c r="B3" s="12" t="s">
        <v>28</v>
      </c>
      <c r="C3" s="12" t="s">
        <v>10</v>
      </c>
      <c r="D3" s="16" t="s">
        <v>11</v>
      </c>
      <c r="E3" s="12" t="s">
        <v>22</v>
      </c>
      <c r="F3" s="12">
        <f>Sheet1!J3/1000</f>
        <v>37.806487959166112</v>
      </c>
      <c r="G3" s="12">
        <f>Sheet1!K3/1000</f>
        <v>35.715295576163513</v>
      </c>
      <c r="H3" s="12">
        <f>Sheet1!L3/1000</f>
        <v>36.875484052831482</v>
      </c>
      <c r="I3" s="12">
        <f>Sheet1!M3/1000</f>
        <v>37.12122233410382</v>
      </c>
      <c r="J3" s="12">
        <f>Sheet1!N3/1000</f>
        <v>37.762670576349635</v>
      </c>
      <c r="K3" s="12">
        <f>Sheet1!O3/1000</f>
        <v>37.953226240429458</v>
      </c>
      <c r="L3" s="12">
        <f>Sheet1!P3/1000</f>
        <v>37.994845055537411</v>
      </c>
      <c r="M3" s="12">
        <f>Sheet1!Q3/1000</f>
        <v>38.208571618056844</v>
      </c>
      <c r="N3" s="12">
        <f>Sheet1!R3/1000</f>
        <v>38.459960289954694</v>
      </c>
      <c r="O3" s="12">
        <f>Sheet1!S3/1000</f>
        <v>38.748380862897584</v>
      </c>
      <c r="P3" s="12">
        <f>Sheet1!T3/1000</f>
        <v>38.993019860315655</v>
      </c>
      <c r="Q3" s="12">
        <f>Sheet1!U3/1000</f>
        <v>39.306885094719185</v>
      </c>
    </row>
    <row r="4" spans="1:17" x14ac:dyDescent="0.3">
      <c r="A4" s="12" t="s">
        <v>2</v>
      </c>
      <c r="B4" s="12" t="s">
        <v>29</v>
      </c>
      <c r="C4" s="12" t="s">
        <v>10</v>
      </c>
      <c r="D4" s="16" t="s">
        <v>11</v>
      </c>
      <c r="E4" s="12" t="s">
        <v>22</v>
      </c>
      <c r="F4" s="12">
        <f>Sheet1!J4/1000</f>
        <v>37.816166670104494</v>
      </c>
      <c r="G4" s="12">
        <f>Sheet1!K4/1000</f>
        <v>35.729084964185596</v>
      </c>
      <c r="H4" s="12">
        <f>Sheet1!L4/1000</f>
        <v>36.862468102309464</v>
      </c>
      <c r="I4" s="12">
        <f>Sheet1!M4/1000</f>
        <v>37.067762047640628</v>
      </c>
      <c r="J4" s="12">
        <f>Sheet1!N4/1000</f>
        <v>37.645924482589017</v>
      </c>
      <c r="K4" s="12">
        <f>Sheet1!O4/1000</f>
        <v>37.549158857580224</v>
      </c>
      <c r="L4" s="12">
        <f>Sheet1!P4/1000</f>
        <v>37.215015953904015</v>
      </c>
      <c r="M4" s="12">
        <f>Sheet1!Q4/1000</f>
        <v>36.968507815860775</v>
      </c>
      <c r="N4" s="12">
        <f>Sheet1!R4/1000</f>
        <v>36.711619143962416</v>
      </c>
      <c r="O4" s="12">
        <f>Sheet1!S4/1000</f>
        <v>36.453043948626416</v>
      </c>
      <c r="P4" s="12">
        <f>Sheet1!T4/1000</f>
        <v>36.188757490269055</v>
      </c>
      <c r="Q4" s="12">
        <f>Sheet1!U4/1000</f>
        <v>35.978726240249962</v>
      </c>
    </row>
    <row r="5" spans="1:17" x14ac:dyDescent="0.3">
      <c r="A5" s="15" t="s">
        <v>31</v>
      </c>
      <c r="B5" s="12" t="s">
        <v>27</v>
      </c>
      <c r="C5" s="16" t="s">
        <v>10</v>
      </c>
      <c r="D5" s="16" t="s">
        <v>11</v>
      </c>
      <c r="E5" s="12" t="s">
        <v>22</v>
      </c>
      <c r="F5" s="12">
        <f>Sheet1!J5/1000</f>
        <v>36.632357818144037</v>
      </c>
      <c r="G5" s="12">
        <f>Sheet1!K5/1000</f>
        <v>36.960417388761549</v>
      </c>
      <c r="H5" s="12">
        <f>Sheet1!L5/1000</f>
        <v>37.360253816072778</v>
      </c>
      <c r="I5" s="12">
        <f>Sheet1!M5/1000</f>
        <v>37.760090243384006</v>
      </c>
      <c r="J5" s="12">
        <f>Sheet1!N5/1000</f>
        <v>38.159926670695242</v>
      </c>
      <c r="K5" s="12">
        <f>Sheet1!O5/1000</f>
        <v>38.559763098006471</v>
      </c>
      <c r="L5" s="12">
        <f>Sheet1!P5/1000</f>
        <v>38.959599525317699</v>
      </c>
      <c r="M5" s="12">
        <f>Sheet1!Q5/1000</f>
        <v>39.047296088546958</v>
      </c>
      <c r="N5" s="12">
        <f>Sheet1!R5/1000</f>
        <v>39.134992651776216</v>
      </c>
      <c r="O5" s="12">
        <f>Sheet1!S5/1000</f>
        <v>39.222689215005467</v>
      </c>
      <c r="P5" s="12">
        <f>Sheet1!T5/1000</f>
        <v>39.310385778234725</v>
      </c>
      <c r="Q5" s="12">
        <f>Sheet1!U5/1000</f>
        <v>39.398082341463976</v>
      </c>
    </row>
    <row r="6" spans="1:17" x14ac:dyDescent="0.3">
      <c r="A6" s="15" t="s">
        <v>31</v>
      </c>
      <c r="B6" s="12" t="s">
        <v>28</v>
      </c>
      <c r="C6" s="12" t="s">
        <v>10</v>
      </c>
      <c r="D6" s="12" t="s">
        <v>11</v>
      </c>
      <c r="E6" s="12" t="s">
        <v>22</v>
      </c>
      <c r="F6" s="12">
        <f>Sheet1!J6/1000</f>
        <v>36.632357818144037</v>
      </c>
      <c r="G6" s="12">
        <f>Sheet1!K6/1000</f>
        <v>34.22639878445321</v>
      </c>
      <c r="H6" s="12">
        <f>Sheet1!L6/1000</f>
        <v>34.77112424937112</v>
      </c>
      <c r="I6" s="12">
        <f>Sheet1!M6/1000</f>
        <v>35.31584971428903</v>
      </c>
      <c r="J6" s="12">
        <f>Sheet1!N6/1000</f>
        <v>35.860575179206933</v>
      </c>
      <c r="K6" s="12">
        <f>Sheet1!O6/1000</f>
        <v>36.405300644124843</v>
      </c>
      <c r="L6" s="12">
        <f>Sheet1!P6/1000</f>
        <v>36.95002610904276</v>
      </c>
      <c r="M6" s="12">
        <f>Sheet1!Q6/1000</f>
        <v>37.023519651303602</v>
      </c>
      <c r="N6" s="12">
        <f>Sheet1!R6/1000</f>
        <v>37.097013193564436</v>
      </c>
      <c r="O6" s="12">
        <f>Sheet1!S6/1000</f>
        <v>37.170506735825278</v>
      </c>
      <c r="P6" s="12">
        <f>Sheet1!T6/1000</f>
        <v>37.244000278086119</v>
      </c>
      <c r="Q6" s="12">
        <f>Sheet1!U6/1000</f>
        <v>37.317493820346975</v>
      </c>
    </row>
    <row r="7" spans="1:17" x14ac:dyDescent="0.3">
      <c r="A7" s="15" t="s">
        <v>31</v>
      </c>
      <c r="B7" s="12" t="s">
        <v>29</v>
      </c>
      <c r="C7" s="12" t="s">
        <v>10</v>
      </c>
      <c r="D7" s="12" t="s">
        <v>11</v>
      </c>
      <c r="E7" s="12" t="s">
        <v>22</v>
      </c>
      <c r="F7" s="12">
        <f>Sheet1!J7/1000</f>
        <v>36.632357818144037</v>
      </c>
      <c r="G7" s="12">
        <f>Sheet1!K7/1000</f>
        <v>34.226398791476591</v>
      </c>
      <c r="H7" s="12">
        <f>Sheet1!L7/1000</f>
        <v>34.137985335008217</v>
      </c>
      <c r="I7" s="12">
        <f>Sheet1!M7/1000</f>
        <v>34.049571878539851</v>
      </c>
      <c r="J7" s="12">
        <f>Sheet1!N7/1000</f>
        <v>33.961158422071478</v>
      </c>
      <c r="K7" s="12">
        <f>Sheet1!O7/1000</f>
        <v>33.872744965603111</v>
      </c>
      <c r="L7" s="12">
        <f>Sheet1!P7/1000</f>
        <v>33.784331509134738</v>
      </c>
      <c r="M7" s="12">
        <f>Sheet1!Q7/1000</f>
        <v>34.023081854009327</v>
      </c>
      <c r="N7" s="12">
        <f>Sheet1!R7/1000</f>
        <v>34.261832198883909</v>
      </c>
      <c r="O7" s="12">
        <f>Sheet1!S7/1000</f>
        <v>34.50058254375849</v>
      </c>
      <c r="P7" s="12">
        <f>Sheet1!T7/1000</f>
        <v>34.739332888633079</v>
      </c>
      <c r="Q7" s="12">
        <f>Sheet1!U7/1000</f>
        <v>34.978083233507661</v>
      </c>
    </row>
    <row r="8" spans="1:17" x14ac:dyDescent="0.3">
      <c r="A8" s="12" t="s">
        <v>6</v>
      </c>
      <c r="B8" s="12" t="s">
        <v>27</v>
      </c>
      <c r="C8" s="12" t="s">
        <v>10</v>
      </c>
      <c r="D8" s="16" t="s">
        <v>11</v>
      </c>
      <c r="E8" s="12" t="s">
        <v>22</v>
      </c>
      <c r="F8" s="12">
        <f>Sheet1!J8/1000</f>
        <v>35.030781351776845</v>
      </c>
      <c r="G8" s="12">
        <f>Sheet1!K8/1000</f>
        <v>35.180700689721057</v>
      </c>
      <c r="H8" s="12">
        <f>Sheet1!L8/1000</f>
        <v>35.551698153334051</v>
      </c>
      <c r="I8" s="12">
        <f>Sheet1!M8/1000</f>
        <v>35.922695616947045</v>
      </c>
      <c r="J8" s="12">
        <f>Sheet1!N8/1000</f>
        <v>36.293693080560033</v>
      </c>
      <c r="K8" s="12">
        <f>Sheet1!O8/1000</f>
        <v>36.664690544173027</v>
      </c>
      <c r="L8" s="12">
        <f>Sheet1!P8/1000</f>
        <v>37.035688007786021</v>
      </c>
      <c r="M8" s="12">
        <f>Sheet1!Q8/1000</f>
        <v>37.405733179131509</v>
      </c>
      <c r="N8" s="12">
        <f>Sheet1!R8/1000</f>
        <v>37.775778350476998</v>
      </c>
      <c r="O8" s="12">
        <f>Sheet1!S8/1000</f>
        <v>38.145823521822486</v>
      </c>
      <c r="P8" s="12">
        <f>Sheet1!T8/1000</f>
        <v>38.515868693167974</v>
      </c>
      <c r="Q8" s="12">
        <f>Sheet1!U8/1000</f>
        <v>38.885913864513483</v>
      </c>
    </row>
    <row r="9" spans="1:17" x14ac:dyDescent="0.3">
      <c r="A9" s="12" t="s">
        <v>6</v>
      </c>
      <c r="B9" s="12" t="s">
        <v>28</v>
      </c>
      <c r="C9" s="12" t="s">
        <v>10</v>
      </c>
      <c r="D9" s="16" t="s">
        <v>11</v>
      </c>
      <c r="E9" s="12" t="s">
        <v>22</v>
      </c>
      <c r="F9" s="12">
        <f>Sheet1!J9/1000</f>
        <v>35.030781351776845</v>
      </c>
      <c r="G9" s="12">
        <f>Sheet1!K9/1000</f>
        <v>33.025223999999994</v>
      </c>
      <c r="H9" s="12">
        <f>Sheet1!L9/1000</f>
        <v>33.399096399999998</v>
      </c>
      <c r="I9" s="12">
        <f>Sheet1!M9/1000</f>
        <v>33.772968799999994</v>
      </c>
      <c r="J9" s="12">
        <f>Sheet1!N9/1000</f>
        <v>34.146841199999997</v>
      </c>
      <c r="K9" s="12">
        <f>Sheet1!O9/1000</f>
        <v>34.520713599999993</v>
      </c>
      <c r="L9" s="12">
        <f>Sheet1!P9/1000</f>
        <v>34.894586000000004</v>
      </c>
      <c r="M9" s="12">
        <f>Sheet1!Q9/1000</f>
        <v>35.233123200000001</v>
      </c>
      <c r="N9" s="12">
        <f>Sheet1!R9/1000</f>
        <v>35.571660399999999</v>
      </c>
      <c r="O9" s="12">
        <f>Sheet1!S9/1000</f>
        <v>35.910197599999996</v>
      </c>
      <c r="P9" s="12">
        <f>Sheet1!T9/1000</f>
        <v>36.248734800000001</v>
      </c>
      <c r="Q9" s="12">
        <f>Sheet1!U9/1000</f>
        <v>36.587271999999999</v>
      </c>
    </row>
    <row r="10" spans="1:17" x14ac:dyDescent="0.3">
      <c r="A10" s="12" t="s">
        <v>6</v>
      </c>
      <c r="B10" s="12" t="s">
        <v>29</v>
      </c>
      <c r="C10" s="12" t="s">
        <v>10</v>
      </c>
      <c r="D10" s="16" t="s">
        <v>11</v>
      </c>
      <c r="E10" s="12" t="s">
        <v>22</v>
      </c>
      <c r="F10" s="12">
        <f>Sheet1!J10/1000</f>
        <v>35.030781351776845</v>
      </c>
      <c r="G10" s="12">
        <f>Sheet1!K10/1000</f>
        <v>33.004418000000008</v>
      </c>
      <c r="H10" s="12">
        <f>Sheet1!L10/1000</f>
        <v>32.973714800000003</v>
      </c>
      <c r="I10" s="12">
        <f>Sheet1!M10/1000</f>
        <v>32.943011599999998</v>
      </c>
      <c r="J10" s="12">
        <f>Sheet1!N10/1000</f>
        <v>32.912308399999993</v>
      </c>
      <c r="K10" s="12">
        <f>Sheet1!O10/1000</f>
        <v>32.881605199999989</v>
      </c>
      <c r="L10" s="12">
        <f>Sheet1!P10/1000</f>
        <v>32.850901999999998</v>
      </c>
      <c r="M10" s="12">
        <f>Sheet1!Q10/1000</f>
        <v>32.999975800000001</v>
      </c>
      <c r="N10" s="12">
        <f>Sheet1!R10/1000</f>
        <v>33.149049600000005</v>
      </c>
      <c r="O10" s="12">
        <f>Sheet1!S10/1000</f>
        <v>33.298123400000009</v>
      </c>
      <c r="P10" s="12">
        <f>Sheet1!T10/1000</f>
        <v>33.447197200000019</v>
      </c>
      <c r="Q10" s="12">
        <f>Sheet1!U10/1000</f>
        <v>33.596271000000009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B72B-DC6D-4915-8B53-C5C18C6C3A62}">
  <dimension ref="A1:Q10"/>
  <sheetViews>
    <sheetView workbookViewId="0">
      <selection activeCell="F2" sqref="F2:Q10"/>
    </sheetView>
  </sheetViews>
  <sheetFormatPr defaultRowHeight="14.4" x14ac:dyDescent="0.3"/>
  <sheetData>
    <row r="1" spans="1:17" x14ac:dyDescent="0.3">
      <c r="A1" s="14" t="s">
        <v>0</v>
      </c>
      <c r="B1" s="14" t="s">
        <v>1</v>
      </c>
      <c r="C1" s="14" t="s">
        <v>7</v>
      </c>
      <c r="D1" s="14" t="s">
        <v>8</v>
      </c>
      <c r="E1" s="14" t="s">
        <v>9</v>
      </c>
      <c r="F1" s="14">
        <v>2019</v>
      </c>
      <c r="G1" s="14">
        <v>2020</v>
      </c>
      <c r="H1" s="14">
        <v>2021</v>
      </c>
      <c r="I1" s="14">
        <v>2022</v>
      </c>
      <c r="J1" s="14">
        <v>2023</v>
      </c>
      <c r="K1" s="14">
        <v>2024</v>
      </c>
      <c r="L1" s="14">
        <v>2025</v>
      </c>
      <c r="M1" s="14">
        <v>2026</v>
      </c>
      <c r="N1" s="14">
        <v>2027</v>
      </c>
      <c r="O1" s="14">
        <v>2028</v>
      </c>
      <c r="P1" s="14">
        <v>2029</v>
      </c>
      <c r="Q1" s="14">
        <v>2030</v>
      </c>
    </row>
    <row r="2" spans="1:17" x14ac:dyDescent="0.3">
      <c r="A2" s="12" t="s">
        <v>2</v>
      </c>
      <c r="B2" s="12" t="s">
        <v>27</v>
      </c>
      <c r="C2" s="12" t="s">
        <v>10</v>
      </c>
      <c r="D2" s="16" t="s">
        <v>11</v>
      </c>
      <c r="E2" s="16" t="s">
        <v>32</v>
      </c>
      <c r="F2">
        <f>CO2emission_2030!J2/CO2emission_2030!$J2*100</f>
        <v>100</v>
      </c>
      <c r="G2" s="12">
        <f>CO2emission_2030!K2/CO2emission_2030!$J2*100</f>
        <v>101.60587943688542</v>
      </c>
      <c r="H2" s="12">
        <f>CO2emission_2030!L2/CO2emission_2030!$J2*100</f>
        <v>103.36555338230022</v>
      </c>
      <c r="I2" s="12">
        <f>CO2emission_2030!M2/CO2emission_2030!$J2*100</f>
        <v>104.8046555958484</v>
      </c>
      <c r="J2" s="12">
        <f>CO2emission_2030!N2/CO2emission_2030!$J2*100</f>
        <v>106.24608731183467</v>
      </c>
      <c r="K2" s="12">
        <f>CO2emission_2030!O2/CO2emission_2030!$J2*100</f>
        <v>107.30729877620632</v>
      </c>
      <c r="L2" s="12">
        <f>CO2emission_2030!P2/CO2emission_2030!$J2*100</f>
        <v>108.51271212321365</v>
      </c>
      <c r="M2" s="12">
        <f>CO2emission_2030!Q2/CO2emission_2030!$J2*100</f>
        <v>109.57965264845961</v>
      </c>
      <c r="N2" s="12">
        <f>CO2emission_2030!R2/CO2emission_2030!$J2*100</f>
        <v>110.51500469451561</v>
      </c>
      <c r="O2" s="12">
        <f>CO2emission_2030!S2/CO2emission_2030!$J2*100</f>
        <v>111.51677596862559</v>
      </c>
      <c r="P2" s="12">
        <f>CO2emission_2030!T2/CO2emission_2030!$J2*100</f>
        <v>112.63753178800202</v>
      </c>
      <c r="Q2" s="12">
        <f>CO2emission_2030!U2/CO2emission_2030!$J2*100</f>
        <v>113.69971861315062</v>
      </c>
    </row>
    <row r="3" spans="1:17" x14ac:dyDescent="0.3">
      <c r="A3" s="12" t="s">
        <v>2</v>
      </c>
      <c r="B3" s="12" t="s">
        <v>28</v>
      </c>
      <c r="C3" s="12" t="s">
        <v>10</v>
      </c>
      <c r="D3" s="16" t="s">
        <v>11</v>
      </c>
      <c r="E3" s="16" t="s">
        <v>32</v>
      </c>
      <c r="F3" s="12">
        <f>CO2emission_2030!J3/CO2emission_2030!$J3*100</f>
        <v>100</v>
      </c>
      <c r="G3" s="12">
        <f>CO2emission_2030!K3/CO2emission_2030!$J3*100</f>
        <v>94.468694406999006</v>
      </c>
      <c r="H3" s="12">
        <f>CO2emission_2030!L3/CO2emission_2030!$J3*100</f>
        <v>97.537449372869062</v>
      </c>
      <c r="I3" s="12">
        <f>CO2emission_2030!M3/CO2emission_2030!$J3*100</f>
        <v>98.187439082407153</v>
      </c>
      <c r="J3" s="12">
        <f>CO2emission_2030!N3/CO2emission_2030!$J3*100</f>
        <v>99.884100890662467</v>
      </c>
      <c r="K3" s="12">
        <f>CO2emission_2030!O3/CO2emission_2030!$J3*100</f>
        <v>100.38812989300099</v>
      </c>
      <c r="L3" s="12">
        <f>CO2emission_2030!P3/CO2emission_2030!$J3*100</f>
        <v>100.49821368378554</v>
      </c>
      <c r="M3" s="12">
        <f>CO2emission_2030!Q3/CO2emission_2030!$J3*100</f>
        <v>101.06353083979927</v>
      </c>
      <c r="N3" s="12">
        <f>CO2emission_2030!R3/CO2emission_2030!$J3*100</f>
        <v>101.72846610744269</v>
      </c>
      <c r="O3" s="12">
        <f>CO2emission_2030!S3/CO2emission_2030!$J3*100</f>
        <v>102.49135255501326</v>
      </c>
      <c r="P3" s="12">
        <f>CO2emission_2030!T3/CO2emission_2030!$J3*100</f>
        <v>103.13843460527485</v>
      </c>
      <c r="Q3" s="12">
        <f>CO2emission_2030!U3/CO2emission_2030!$J3*100</f>
        <v>103.96862342033361</v>
      </c>
    </row>
    <row r="4" spans="1:17" x14ac:dyDescent="0.3">
      <c r="A4" s="12" t="s">
        <v>2</v>
      </c>
      <c r="B4" s="12" t="s">
        <v>29</v>
      </c>
      <c r="C4" s="12" t="s">
        <v>10</v>
      </c>
      <c r="D4" s="16" t="s">
        <v>11</v>
      </c>
      <c r="E4" s="16" t="s">
        <v>32</v>
      </c>
      <c r="F4" s="12">
        <f>CO2emission_2030!J4/CO2emission_2030!$J4*100</f>
        <v>100</v>
      </c>
      <c r="G4" s="12">
        <f>CO2emission_2030!K4/CO2emission_2030!$J4*100</f>
        <v>94.480980253429976</v>
      </c>
      <c r="H4" s="12">
        <f>CO2emission_2030!L4/CO2emission_2030!$J4*100</f>
        <v>97.478066520822225</v>
      </c>
      <c r="I4" s="12">
        <f>CO2emission_2030!M4/CO2emission_2030!$J4*100</f>
        <v>98.020940014907652</v>
      </c>
      <c r="J4" s="12">
        <f>CO2emission_2030!N4/CO2emission_2030!$J4*100</f>
        <v>99.549816381441801</v>
      </c>
      <c r="K4" s="12">
        <f>CO2emission_2030!O4/CO2emission_2030!$J4*100</f>
        <v>99.293932103553601</v>
      </c>
      <c r="L4" s="12">
        <f>CO2emission_2030!P4/CO2emission_2030!$J4*100</f>
        <v>98.410334073665595</v>
      </c>
      <c r="M4" s="12">
        <f>CO2emission_2030!Q4/CO2emission_2030!$J4*100</f>
        <v>97.758474935763829</v>
      </c>
      <c r="N4" s="12">
        <f>CO2emission_2030!R4/CO2emission_2030!$J4*100</f>
        <v>97.079165808164063</v>
      </c>
      <c r="O4" s="12">
        <f>CO2emission_2030!S4/CO2emission_2030!$J4*100</f>
        <v>96.395396885756554</v>
      </c>
      <c r="P4" s="12">
        <f>CO2emission_2030!T4/CO2emission_2030!$J4*100</f>
        <v>95.696525261186821</v>
      </c>
      <c r="Q4" s="12">
        <f>CO2emission_2030!U4/CO2emission_2030!$J4*100</f>
        <v>95.141124572768717</v>
      </c>
    </row>
    <row r="5" spans="1:17" x14ac:dyDescent="0.3">
      <c r="A5" s="15" t="s">
        <v>31</v>
      </c>
      <c r="B5" s="12" t="s">
        <v>27</v>
      </c>
      <c r="C5" s="16" t="s">
        <v>10</v>
      </c>
      <c r="D5" s="16" t="s">
        <v>11</v>
      </c>
      <c r="E5" s="16" t="s">
        <v>32</v>
      </c>
      <c r="F5" s="12">
        <f>CO2emission_2030!J5/CO2emission_2030!$J5*100</f>
        <v>100</v>
      </c>
      <c r="G5" s="12">
        <f>CO2emission_2030!K5/CO2emission_2030!$J5*100</f>
        <v>100.89554587844472</v>
      </c>
      <c r="H5" s="12">
        <f>CO2emission_2030!L5/CO2emission_2030!$J5*100</f>
        <v>101.98703015935331</v>
      </c>
      <c r="I5" s="12">
        <f>CO2emission_2030!M5/CO2emission_2030!$J5*100</f>
        <v>103.07851444026188</v>
      </c>
      <c r="J5" s="12">
        <f>CO2emission_2030!N5/CO2emission_2030!$J5*100</f>
        <v>104.1699987211705</v>
      </c>
      <c r="K5" s="12">
        <f>CO2emission_2030!O5/CO2emission_2030!$J5*100</f>
        <v>105.26148300207907</v>
      </c>
      <c r="L5" s="12">
        <f>CO2emission_2030!P5/CO2emission_2030!$J5*100</f>
        <v>106.35296728298766</v>
      </c>
      <c r="M5" s="12">
        <f>CO2emission_2030!Q5/CO2emission_2030!$J5*100</f>
        <v>106.59236373042525</v>
      </c>
      <c r="N5" s="12">
        <f>CO2emission_2030!R5/CO2emission_2030!$J5*100</f>
        <v>106.83176017786282</v>
      </c>
      <c r="O5" s="12">
        <f>CO2emission_2030!S5/CO2emission_2030!$J5*100</f>
        <v>107.07115662530038</v>
      </c>
      <c r="P5" s="12">
        <f>CO2emission_2030!T5/CO2emission_2030!$J5*100</f>
        <v>107.31055307273793</v>
      </c>
      <c r="Q5" s="12">
        <f>CO2emission_2030!U5/CO2emission_2030!$J5*100</f>
        <v>107.54994952017549</v>
      </c>
    </row>
    <row r="6" spans="1:17" x14ac:dyDescent="0.3">
      <c r="A6" s="15" t="s">
        <v>31</v>
      </c>
      <c r="B6" s="12" t="s">
        <v>28</v>
      </c>
      <c r="C6" s="12" t="s">
        <v>10</v>
      </c>
      <c r="D6" s="12" t="s">
        <v>11</v>
      </c>
      <c r="E6" s="16" t="s">
        <v>32</v>
      </c>
      <c r="F6" s="12">
        <f>CO2emission_2030!J6/CO2emission_2030!$J6*100</f>
        <v>100</v>
      </c>
      <c r="G6" s="12">
        <f>CO2emission_2030!K6/CO2emission_2030!$J6*100</f>
        <v>93.432148032526712</v>
      </c>
      <c r="H6" s="12">
        <f>CO2emission_2030!L6/CO2emission_2030!$J6*100</f>
        <v>94.919154322490684</v>
      </c>
      <c r="I6" s="12">
        <f>CO2emission_2030!M6/CO2emission_2030!$J6*100</f>
        <v>96.406160612454656</v>
      </c>
      <c r="J6" s="12">
        <f>CO2emission_2030!N6/CO2emission_2030!$J6*100</f>
        <v>97.893166902418599</v>
      </c>
      <c r="K6" s="12">
        <f>CO2emission_2030!O6/CO2emission_2030!$J6*100</f>
        <v>99.380173192382586</v>
      </c>
      <c r="L6" s="12">
        <f>CO2emission_2030!P6/CO2emission_2030!$J6*100</f>
        <v>100.86717948234656</v>
      </c>
      <c r="M6" s="12">
        <f>CO2emission_2030!Q6/CO2emission_2030!$J6*100</f>
        <v>101.06780413944804</v>
      </c>
      <c r="N6" s="12">
        <f>CO2emission_2030!R6/CO2emission_2030!$J6*100</f>
        <v>101.26842879654951</v>
      </c>
      <c r="O6" s="12">
        <f>CO2emission_2030!S6/CO2emission_2030!$J6*100</f>
        <v>101.469053453651</v>
      </c>
      <c r="P6" s="12">
        <f>CO2emission_2030!T6/CO2emission_2030!$J6*100</f>
        <v>101.6696781107525</v>
      </c>
      <c r="Q6" s="12">
        <f>CO2emission_2030!U6/CO2emission_2030!$J6*100</f>
        <v>101.87030276785403</v>
      </c>
    </row>
    <row r="7" spans="1:17" x14ac:dyDescent="0.3">
      <c r="A7" s="15" t="s">
        <v>31</v>
      </c>
      <c r="B7" s="12" t="s">
        <v>29</v>
      </c>
      <c r="C7" s="12" t="s">
        <v>10</v>
      </c>
      <c r="D7" s="12" t="s">
        <v>11</v>
      </c>
      <c r="E7" s="16" t="s">
        <v>32</v>
      </c>
      <c r="F7" s="12">
        <f>CO2emission_2030!J7/CO2emission_2030!$J7*100</f>
        <v>100</v>
      </c>
      <c r="G7" s="12">
        <f>CO2emission_2030!K7/CO2emission_2030!$J7*100</f>
        <v>93.432148051699329</v>
      </c>
      <c r="H7" s="12">
        <f>CO2emission_2030!L7/CO2emission_2030!$J7*100</f>
        <v>93.190794609730659</v>
      </c>
      <c r="I7" s="12">
        <f>CO2emission_2030!M7/CO2emission_2030!$J7*100</f>
        <v>92.949441167761989</v>
      </c>
      <c r="J7" s="12">
        <f>CO2emission_2030!N7/CO2emission_2030!$J7*100</f>
        <v>92.708087725793305</v>
      </c>
      <c r="K7" s="12">
        <f>CO2emission_2030!O7/CO2emission_2030!$J7*100</f>
        <v>92.46673428382465</v>
      </c>
      <c r="L7" s="12">
        <f>CO2emission_2030!P7/CO2emission_2030!$J7*100</f>
        <v>92.225380841855966</v>
      </c>
      <c r="M7" s="12">
        <f>CO2emission_2030!Q7/CO2emission_2030!$J7*100</f>
        <v>92.877127983167014</v>
      </c>
      <c r="N7" s="12">
        <f>CO2emission_2030!R7/CO2emission_2030!$J7*100</f>
        <v>93.528875124478049</v>
      </c>
      <c r="O7" s="12">
        <f>CO2emission_2030!S7/CO2emission_2030!$J7*100</f>
        <v>94.180622265789083</v>
      </c>
      <c r="P7" s="12">
        <f>CO2emission_2030!T7/CO2emission_2030!$J7*100</f>
        <v>94.832369407100131</v>
      </c>
      <c r="Q7" s="12">
        <f>CO2emission_2030!U7/CO2emission_2030!$J7*100</f>
        <v>95.484116548411166</v>
      </c>
    </row>
    <row r="8" spans="1:17" x14ac:dyDescent="0.3">
      <c r="A8" s="12" t="s">
        <v>6</v>
      </c>
      <c r="B8" s="12" t="s">
        <v>27</v>
      </c>
      <c r="C8" s="12" t="s">
        <v>10</v>
      </c>
      <c r="D8" s="16" t="s">
        <v>11</v>
      </c>
      <c r="E8" s="16" t="s">
        <v>32</v>
      </c>
      <c r="F8" s="12">
        <f>CO2emission_2030!J8/CO2emission_2030!$J8*100</f>
        <v>100</v>
      </c>
      <c r="G8" s="12">
        <f>CO2emission_2030!K8/CO2emission_2030!$J8*100</f>
        <v>100.42796458474257</v>
      </c>
      <c r="H8" s="12">
        <f>CO2emission_2030!L8/CO2emission_2030!$J8*100</f>
        <v>101.48702592821495</v>
      </c>
      <c r="I8" s="12">
        <f>CO2emission_2030!M8/CO2emission_2030!$J8*100</f>
        <v>102.5460872716873</v>
      </c>
      <c r="J8" s="12">
        <f>CO2emission_2030!N8/CO2emission_2030!$J8*100</f>
        <v>103.60514861515966</v>
      </c>
      <c r="K8" s="12">
        <f>CO2emission_2030!O8/CO2emission_2030!$J8*100</f>
        <v>104.66420995863201</v>
      </c>
      <c r="L8" s="12">
        <f>CO2emission_2030!P8/CO2emission_2030!$J8*100</f>
        <v>105.72327130210437</v>
      </c>
      <c r="M8" s="12">
        <f>CO2emission_2030!Q8/CO2emission_2030!$J8*100</f>
        <v>106.77961420130929</v>
      </c>
      <c r="N8" s="12">
        <f>CO2emission_2030!R8/CO2emission_2030!$J8*100</f>
        <v>107.83595710051416</v>
      </c>
      <c r="O8" s="12">
        <f>CO2emission_2030!S8/CO2emission_2030!$J8*100</f>
        <v>108.89229999971907</v>
      </c>
      <c r="P8" s="12">
        <f>CO2emission_2030!T8/CO2emission_2030!$J8*100</f>
        <v>109.94864289892396</v>
      </c>
      <c r="Q8" s="12">
        <f>CO2emission_2030!U8/CO2emission_2030!$J8*100</f>
        <v>111.00498579812891</v>
      </c>
    </row>
    <row r="9" spans="1:17" x14ac:dyDescent="0.3">
      <c r="A9" s="12" t="s">
        <v>6</v>
      </c>
      <c r="B9" s="12" t="s">
        <v>28</v>
      </c>
      <c r="C9" s="12" t="s">
        <v>10</v>
      </c>
      <c r="D9" s="16" t="s">
        <v>11</v>
      </c>
      <c r="E9" s="16" t="s">
        <v>32</v>
      </c>
      <c r="F9" s="12">
        <f>CO2emission_2030!J9/CO2emission_2030!$J9*100</f>
        <v>100</v>
      </c>
      <c r="G9" s="12">
        <f>CO2emission_2030!K9/CO2emission_2030!$J9*100</f>
        <v>94.274871200738659</v>
      </c>
      <c r="H9" s="12">
        <f>CO2emission_2030!L9/CO2emission_2030!$J9*100</f>
        <v>95.342139430486668</v>
      </c>
      <c r="I9" s="12">
        <f>CO2emission_2030!M9/CO2emission_2030!$J9*100</f>
        <v>96.409407660234635</v>
      </c>
      <c r="J9" s="12">
        <f>CO2emission_2030!N9/CO2emission_2030!$J9*100</f>
        <v>97.476675889982644</v>
      </c>
      <c r="K9" s="12">
        <f>CO2emission_2030!O9/CO2emission_2030!$J9*100</f>
        <v>98.543944119730625</v>
      </c>
      <c r="L9" s="12">
        <f>CO2emission_2030!P9/CO2emission_2030!$J9*100</f>
        <v>99.611212349478663</v>
      </c>
      <c r="M9" s="12">
        <f>CO2emission_2030!Q9/CO2emission_2030!$J9*100</f>
        <v>100.5776115759202</v>
      </c>
      <c r="N9" s="12">
        <f>CO2emission_2030!R9/CO2emission_2030!$J9*100</f>
        <v>101.54401080236173</v>
      </c>
      <c r="O9" s="12">
        <f>CO2emission_2030!S9/CO2emission_2030!$J9*100</f>
        <v>102.51041002880328</v>
      </c>
      <c r="P9" s="12">
        <f>CO2emission_2030!T9/CO2emission_2030!$J9*100</f>
        <v>103.47680925524483</v>
      </c>
      <c r="Q9" s="12">
        <f>CO2emission_2030!U9/CO2emission_2030!$J9*100</f>
        <v>104.44320848168636</v>
      </c>
    </row>
    <row r="10" spans="1:17" x14ac:dyDescent="0.3">
      <c r="A10" s="12" t="s">
        <v>6</v>
      </c>
      <c r="B10" s="12" t="s">
        <v>29</v>
      </c>
      <c r="C10" s="12" t="s">
        <v>10</v>
      </c>
      <c r="D10" s="16" t="s">
        <v>11</v>
      </c>
      <c r="E10" s="16" t="s">
        <v>32</v>
      </c>
      <c r="F10" s="12">
        <f>CO2emission_2030!J10/CO2emission_2030!$J10*100</f>
        <v>100</v>
      </c>
      <c r="G10" s="12">
        <f>CO2emission_2030!K10/CO2emission_2030!$J10*100</f>
        <v>94.21547772106986</v>
      </c>
      <c r="H10" s="12">
        <f>CO2emission_2030!L10/CO2emission_2030!$J10*100</f>
        <v>94.127831374584787</v>
      </c>
      <c r="I10" s="12">
        <f>CO2emission_2030!M10/CO2emission_2030!$J10*100</f>
        <v>94.040185028099728</v>
      </c>
      <c r="J10" s="12">
        <f>CO2emission_2030!N10/CO2emission_2030!$J10*100</f>
        <v>93.952538681614655</v>
      </c>
      <c r="K10" s="12">
        <f>CO2emission_2030!O10/CO2emission_2030!$J10*100</f>
        <v>93.864892335129596</v>
      </c>
      <c r="L10" s="12">
        <f>CO2emission_2030!P10/CO2emission_2030!$J10*100</f>
        <v>93.777245988644566</v>
      </c>
      <c r="M10" s="12">
        <f>CO2emission_2030!Q10/CO2emission_2030!$J10*100</f>
        <v>94.202796873459306</v>
      </c>
      <c r="N10" s="12">
        <f>CO2emission_2030!R10/CO2emission_2030!$J10*100</f>
        <v>94.628347758274046</v>
      </c>
      <c r="O10" s="12">
        <f>CO2emission_2030!S10/CO2emission_2030!$J10*100</f>
        <v>95.053898643088786</v>
      </c>
      <c r="P10" s="12">
        <f>CO2emission_2030!T10/CO2emission_2030!$J10*100</f>
        <v>95.479449527903554</v>
      </c>
      <c r="Q10" s="12">
        <f>CO2emission_2030!U10/CO2emission_2030!$J10*100</f>
        <v>95.905000412718238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CO2emission</vt:lpstr>
      <vt:lpstr>CO2emission_2030</vt:lpstr>
      <vt:lpstr>2019-2030</vt:lpstr>
      <vt:lpstr>2019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HsingHsuan</dc:creator>
  <cp:lastModifiedBy>Chen, HsingHsuan</cp:lastModifiedBy>
  <dcterms:created xsi:type="dcterms:W3CDTF">2021-02-23T12:06:38Z</dcterms:created>
  <dcterms:modified xsi:type="dcterms:W3CDTF">2021-06-27T13:48:53Z</dcterms:modified>
</cp:coreProperties>
</file>