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X:\user\chenh\Python\Task_1B_Python\HH\"/>
    </mc:Choice>
  </mc:AlternateContent>
  <xr:revisionPtr revIDLastSave="0" documentId="13_ncr:1_{F7E23D6A-DC26-4B9B-B980-51C67C2ACD8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ta" sheetId="1" r:id="rId1"/>
    <sheet name="read_data" sheetId="3" r:id="rId2"/>
    <sheet name="2019 index" sheetId="4" r:id="rId3"/>
    <sheet name="README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2" i="4"/>
  <c r="H5" i="1"/>
  <c r="I5" i="1" s="1"/>
  <c r="J5" i="1" s="1"/>
  <c r="K5" i="1" s="1"/>
  <c r="L5" i="1" s="1"/>
  <c r="M5" i="1" s="1"/>
  <c r="N5" i="1" s="1"/>
  <c r="O5" i="1" s="1"/>
  <c r="G5" i="1"/>
  <c r="L9" i="1"/>
  <c r="M9" i="1" s="1"/>
  <c r="N9" i="1" s="1"/>
  <c r="O9" i="1" s="1"/>
  <c r="L8" i="1"/>
  <c r="M8" i="1" s="1"/>
  <c r="N8" i="1" s="1"/>
  <c r="O8" i="1" s="1"/>
  <c r="L7" i="1"/>
  <c r="M7" i="1" s="1"/>
  <c r="N7" i="1" s="1"/>
  <c r="O7" i="1" s="1"/>
  <c r="L6" i="1"/>
  <c r="M6" i="1" s="1"/>
  <c r="N6" i="1" s="1"/>
  <c r="O6" i="1" s="1"/>
  <c r="L3" i="1"/>
  <c r="M3" i="1" s="1"/>
  <c r="N3" i="1" s="1"/>
  <c r="O3" i="1" s="1"/>
  <c r="L4" i="1"/>
  <c r="M4" i="1" s="1"/>
  <c r="N4" i="1" s="1"/>
  <c r="O4" i="1" s="1"/>
  <c r="L2" i="1"/>
  <c r="M2" i="1" s="1"/>
  <c r="N2" i="1" s="1"/>
  <c r="O2" i="1" s="1"/>
</calcChain>
</file>

<file path=xl/sharedStrings.xml><?xml version="1.0" encoding="utf-8"?>
<sst xmlns="http://schemas.openxmlformats.org/spreadsheetml/2006/main" count="259" uniqueCount="48">
  <si>
    <t>Model</t>
  </si>
  <si>
    <t>Scenario</t>
  </si>
  <si>
    <t>Region</t>
  </si>
  <si>
    <t>Variable</t>
  </si>
  <si>
    <t>Unit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</si>
  <si>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</si>
  <si>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</si>
  <si>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</si>
  <si>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</si>
  <si>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</si>
  <si>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</si>
  <si>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</si>
  <si>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</si>
  <si>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</si>
  <si>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2055</t>
  </si>
  <si>
    <t>2060</t>
  </si>
  <si>
    <t>2065</t>
  </si>
  <si>
    <t>2070</t>
  </si>
  <si>
    <t>2075</t>
  </si>
  <si>
    <t>2080</t>
  </si>
  <si>
    <t>2085</t>
  </si>
  <si>
    <t>2090</t>
  </si>
  <si>
    <t>2095</t>
  </si>
  <si>
    <t>2100</t>
  </si>
  <si>
    <t>AIM/CGE</t>
  </si>
  <si>
    <t>2Deg2020</t>
  </si>
  <si>
    <t>World</t>
  </si>
  <si>
    <t>Emissions|CO2|Energy and Industrial Processes</t>
  </si>
  <si>
    <t>Mt CO2/yr</t>
  </si>
  <si>
    <t/>
  </si>
  <si>
    <t>COPPE-COFFEE 1.0</t>
  </si>
  <si>
    <t>IMAGE 3.0</t>
  </si>
  <si>
    <t>MESSAGEix-GLOBIOM_1.0</t>
  </si>
  <si>
    <t>POLES GECO2019</t>
  </si>
  <si>
    <t>PROMETHEUS</t>
  </si>
  <si>
    <t>REMIND-MAgPIE 1.7-3.0</t>
  </si>
  <si>
    <t>WITCH 5.0</t>
  </si>
  <si>
    <t>© COMMIT Scenario Explorer https://data.ene.iiasa.ac.at/commit</t>
  </si>
  <si>
    <t>COMMIT Scenario Explorer and Data hosted by IIASA</t>
  </si>
  <si>
    <t>2016</t>
  </si>
  <si>
    <t>2017</t>
  </si>
  <si>
    <t>2018</t>
  </si>
  <si>
    <t>2019</t>
  </si>
  <si>
    <t>2011</t>
  </si>
  <si>
    <t>2012</t>
  </si>
  <si>
    <t>2013</t>
  </si>
  <si>
    <t>2014</t>
  </si>
  <si>
    <t>2019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</si>
</sst>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"/>
  <sheetViews>
    <sheetView topLeftCell="C1" workbookViewId="0">
      <selection activeCell="A17" sqref="A17:F25"/>
    </sheetView>
  </sheetViews>
  <sheetFormatPr defaultRowHeight="15.6" x14ac:dyDescent="0.3"/>
  <cols>
    <col min="1" max="1" width="22.69921875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43</v>
      </c>
      <c r="H1" t="s">
        <v>44</v>
      </c>
      <c r="I1" t="s">
        <v>45</v>
      </c>
      <c r="J1" t="s">
        <v>46</v>
      </c>
      <c r="K1" t="s">
        <v>6</v>
      </c>
      <c r="L1" t="s">
        <v>39</v>
      </c>
      <c r="M1" t="s">
        <v>40</v>
      </c>
      <c r="N1" t="s">
        <v>41</v>
      </c>
      <c r="O1" t="s">
        <v>42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</row>
    <row r="2" spans="1:32" x14ac:dyDescent="0.3">
      <c r="A2" t="s">
        <v>24</v>
      </c>
      <c r="B2" t="s">
        <v>25</v>
      </c>
      <c r="C2" t="s">
        <v>26</v>
      </c>
      <c r="D2" t="s">
        <v>27</v>
      </c>
      <c r="E2" t="s">
        <v>28</v>
      </c>
      <c r="F2">
        <v>32709.859</v>
      </c>
      <c r="K2">
        <v>35110.883300000001</v>
      </c>
      <c r="L2" s="1">
        <f>K2+($P2-$K2)/($P$1-$K$1)</f>
        <v>35593.285560000004</v>
      </c>
      <c r="M2" s="1">
        <f t="shared" ref="M2:O2" si="0">L2+($P2-$K2)/($P$1-$K$1)</f>
        <v>36075.687820000006</v>
      </c>
      <c r="N2" s="1">
        <f t="shared" si="0"/>
        <v>36558.090080000009</v>
      </c>
      <c r="O2" s="1">
        <f t="shared" si="0"/>
        <v>37040.492340000012</v>
      </c>
      <c r="P2">
        <v>37522.8946</v>
      </c>
      <c r="Q2">
        <v>32506.406900000002</v>
      </c>
      <c r="R2">
        <v>26071.9984</v>
      </c>
      <c r="S2">
        <v>23428.848399999999</v>
      </c>
      <c r="T2">
        <v>20106.4607</v>
      </c>
      <c r="U2">
        <v>15328.6885</v>
      </c>
      <c r="V2">
        <v>11153.9583</v>
      </c>
      <c r="W2" t="s">
        <v>29</v>
      </c>
      <c r="X2" t="s">
        <v>29</v>
      </c>
      <c r="Y2" t="s">
        <v>29</v>
      </c>
      <c r="Z2" t="s">
        <v>29</v>
      </c>
      <c r="AA2" t="s">
        <v>29</v>
      </c>
      <c r="AB2" t="s">
        <v>29</v>
      </c>
      <c r="AC2" t="s">
        <v>29</v>
      </c>
      <c r="AD2" t="s">
        <v>29</v>
      </c>
      <c r="AE2" t="s">
        <v>29</v>
      </c>
      <c r="AF2" t="s">
        <v>29</v>
      </c>
    </row>
    <row r="3" spans="1:32" x14ac:dyDescent="0.3">
      <c r="A3" t="s">
        <v>30</v>
      </c>
      <c r="B3" t="s">
        <v>25</v>
      </c>
      <c r="C3" t="s">
        <v>26</v>
      </c>
      <c r="D3" t="s">
        <v>27</v>
      </c>
      <c r="E3" t="s">
        <v>28</v>
      </c>
      <c r="F3">
        <v>33549.548521000004</v>
      </c>
      <c r="K3">
        <v>36137.012739999998</v>
      </c>
      <c r="L3" s="1">
        <f t="shared" ref="L3:O4" si="1">K3+($P3-$K3)/($P$1-$K$1)</f>
        <v>35950.906971500001</v>
      </c>
      <c r="M3" s="1">
        <f t="shared" si="1"/>
        <v>35764.801203000003</v>
      </c>
      <c r="N3" s="1">
        <f t="shared" si="1"/>
        <v>35578.695434500005</v>
      </c>
      <c r="O3" s="1">
        <f t="shared" si="1"/>
        <v>35392.589666000007</v>
      </c>
      <c r="P3">
        <v>35206.483897500002</v>
      </c>
      <c r="Q3">
        <v>33468.870352999998</v>
      </c>
      <c r="R3">
        <v>31138.681412500006</v>
      </c>
      <c r="S3">
        <v>27653.466724000002</v>
      </c>
      <c r="T3">
        <v>25780.132697999998</v>
      </c>
      <c r="U3">
        <v>22550.029706999998</v>
      </c>
      <c r="V3">
        <v>17596.809276999997</v>
      </c>
      <c r="W3" t="s">
        <v>29</v>
      </c>
      <c r="X3">
        <v>8091.9017300000005</v>
      </c>
      <c r="Y3" t="s">
        <v>29</v>
      </c>
      <c r="Z3">
        <v>-3330.8486729999995</v>
      </c>
      <c r="AA3" t="s">
        <v>29</v>
      </c>
      <c r="AB3">
        <v>-11364.09744</v>
      </c>
      <c r="AC3" t="s">
        <v>29</v>
      </c>
      <c r="AD3">
        <v>-15166.060389999999</v>
      </c>
      <c r="AE3" t="s">
        <v>29</v>
      </c>
      <c r="AF3">
        <v>-17131.342789999999</v>
      </c>
    </row>
    <row r="4" spans="1:32" x14ac:dyDescent="0.3">
      <c r="A4" t="s">
        <v>31</v>
      </c>
      <c r="B4" t="s">
        <v>25</v>
      </c>
      <c r="C4" t="s">
        <v>26</v>
      </c>
      <c r="D4" t="s">
        <v>27</v>
      </c>
      <c r="E4" t="s">
        <v>28</v>
      </c>
      <c r="F4">
        <v>31944.344024658203</v>
      </c>
      <c r="K4">
        <v>35189.25390625</v>
      </c>
      <c r="L4" s="1">
        <f t="shared" si="1"/>
        <v>35532.015692138673</v>
      </c>
      <c r="M4" s="1">
        <f t="shared" si="1"/>
        <v>35874.777478027347</v>
      </c>
      <c r="N4" s="1">
        <f t="shared" si="1"/>
        <v>36217.53926391602</v>
      </c>
      <c r="O4" s="1">
        <f t="shared" si="1"/>
        <v>36560.301049804693</v>
      </c>
      <c r="P4">
        <v>36903.062835693359</v>
      </c>
      <c r="Q4">
        <v>32561.784362792969</v>
      </c>
      <c r="R4">
        <v>28064.611236572266</v>
      </c>
      <c r="S4">
        <v>20684.026428222656</v>
      </c>
      <c r="T4">
        <v>13470.555889129639</v>
      </c>
      <c r="U4">
        <v>10655.947601318359</v>
      </c>
      <c r="V4">
        <v>8517.4314842224121</v>
      </c>
      <c r="W4" t="s">
        <v>29</v>
      </c>
      <c r="X4">
        <v>4799.4595279693604</v>
      </c>
      <c r="Y4" t="s">
        <v>29</v>
      </c>
      <c r="Z4">
        <v>2449.0747890472412</v>
      </c>
      <c r="AA4" t="s">
        <v>29</v>
      </c>
      <c r="AB4">
        <v>209.99771666526794</v>
      </c>
      <c r="AC4" t="s">
        <v>29</v>
      </c>
      <c r="AD4">
        <v>-192.19978845119476</v>
      </c>
      <c r="AE4" t="s">
        <v>29</v>
      </c>
      <c r="AF4">
        <v>-1220.5153186917305</v>
      </c>
    </row>
    <row r="5" spans="1:32" x14ac:dyDescent="0.3">
      <c r="A5" t="s">
        <v>32</v>
      </c>
      <c r="B5" t="s">
        <v>25</v>
      </c>
      <c r="C5" t="s">
        <v>26</v>
      </c>
      <c r="D5" t="s">
        <v>27</v>
      </c>
      <c r="E5" t="s">
        <v>28</v>
      </c>
      <c r="F5">
        <v>33161.588080355563</v>
      </c>
      <c r="G5" s="1">
        <f>F5+($P5-$F5)/($P$1-$F$1)</f>
        <v>33270.616896112937</v>
      </c>
      <c r="H5" s="1">
        <f t="shared" ref="H5:O5" si="2">G5+($P5-$F5)/($P$1-$F$1)</f>
        <v>33379.645711870311</v>
      </c>
      <c r="I5" s="1">
        <f t="shared" si="2"/>
        <v>33488.674527627685</v>
      </c>
      <c r="J5" s="1">
        <f t="shared" si="2"/>
        <v>33597.703343385059</v>
      </c>
      <c r="K5" s="1">
        <f t="shared" si="2"/>
        <v>33706.732159142433</v>
      </c>
      <c r="L5" s="1">
        <f t="shared" si="2"/>
        <v>33815.760974899807</v>
      </c>
      <c r="M5" s="1">
        <f t="shared" si="2"/>
        <v>33924.789790657182</v>
      </c>
      <c r="N5" s="1">
        <f t="shared" si="2"/>
        <v>34033.818606414556</v>
      </c>
      <c r="O5" s="1">
        <f t="shared" si="2"/>
        <v>34142.84742217193</v>
      </c>
      <c r="P5">
        <v>34251.876237929333</v>
      </c>
      <c r="Q5" t="s">
        <v>29</v>
      </c>
      <c r="R5">
        <v>29595.773537451681</v>
      </c>
      <c r="S5" t="s">
        <v>29</v>
      </c>
      <c r="T5">
        <v>22497.51385007122</v>
      </c>
      <c r="U5" t="s">
        <v>29</v>
      </c>
      <c r="V5">
        <v>14205.45730480669</v>
      </c>
      <c r="W5" t="s">
        <v>29</v>
      </c>
      <c r="X5">
        <v>6527.4377941342473</v>
      </c>
      <c r="Y5" t="s">
        <v>29</v>
      </c>
      <c r="Z5">
        <v>346.97465968769478</v>
      </c>
      <c r="AA5" t="s">
        <v>29</v>
      </c>
      <c r="AB5">
        <v>-3661.2711119058381</v>
      </c>
      <c r="AC5" t="s">
        <v>29</v>
      </c>
      <c r="AD5">
        <v>-7531.9710332779996</v>
      </c>
      <c r="AE5" t="s">
        <v>29</v>
      </c>
      <c r="AF5">
        <v>-10067.615489463789</v>
      </c>
    </row>
    <row r="6" spans="1:32" x14ac:dyDescent="0.3">
      <c r="A6" t="s">
        <v>33</v>
      </c>
      <c r="B6" t="s">
        <v>25</v>
      </c>
      <c r="C6" t="s">
        <v>26</v>
      </c>
      <c r="D6" t="s">
        <v>27</v>
      </c>
      <c r="E6" t="s">
        <v>28</v>
      </c>
      <c r="F6">
        <v>33380.08203125</v>
      </c>
      <c r="K6">
        <v>35853.63671875</v>
      </c>
      <c r="L6" s="1">
        <f>K6+($P6-$K6)/($P$1-$K$1)</f>
        <v>36381.407031249997</v>
      </c>
      <c r="M6" s="1">
        <f t="shared" ref="M6:O6" si="3">L6+($P6-$K6)/($P$1-$K$1)</f>
        <v>36909.177343749994</v>
      </c>
      <c r="N6" s="1">
        <f t="shared" si="3"/>
        <v>37436.947656249991</v>
      </c>
      <c r="O6" s="1">
        <f t="shared" si="3"/>
        <v>37964.717968749988</v>
      </c>
      <c r="P6">
        <v>38492.48828125</v>
      </c>
      <c r="Q6">
        <v>39497.61328125</v>
      </c>
      <c r="R6">
        <v>33636.4453125</v>
      </c>
      <c r="S6">
        <v>26678.619140625</v>
      </c>
      <c r="T6">
        <v>21765.55078125</v>
      </c>
      <c r="U6">
        <v>17262.052734375</v>
      </c>
      <c r="V6">
        <v>13234.4130859375</v>
      </c>
      <c r="W6" t="s">
        <v>29</v>
      </c>
      <c r="X6">
        <v>6850.44970703125</v>
      </c>
      <c r="Y6" t="s">
        <v>29</v>
      </c>
      <c r="Z6">
        <v>1986.2879638671875</v>
      </c>
      <c r="AA6" t="s">
        <v>29</v>
      </c>
      <c r="AB6">
        <v>-1075.5753173828125</v>
      </c>
      <c r="AC6" t="s">
        <v>29</v>
      </c>
      <c r="AD6">
        <v>-3997.49560546875</v>
      </c>
      <c r="AE6" t="s">
        <v>29</v>
      </c>
      <c r="AF6">
        <v>-6265.328125</v>
      </c>
    </row>
    <row r="7" spans="1:32" x14ac:dyDescent="0.3">
      <c r="A7" t="s">
        <v>34</v>
      </c>
      <c r="B7" t="s">
        <v>25</v>
      </c>
      <c r="C7" t="s">
        <v>26</v>
      </c>
      <c r="D7" t="s">
        <v>27</v>
      </c>
      <c r="E7" t="s">
        <v>28</v>
      </c>
      <c r="F7">
        <v>32079.461819147065</v>
      </c>
      <c r="K7">
        <v>33817.83190292395</v>
      </c>
      <c r="L7" s="1">
        <f t="shared" ref="L7:O7" si="4">K7+($P7-$K7)/($P$1-$K$1)</f>
        <v>34040.611339602008</v>
      </c>
      <c r="M7" s="1">
        <f t="shared" si="4"/>
        <v>34263.390776280066</v>
      </c>
      <c r="N7" s="1">
        <f t="shared" si="4"/>
        <v>34486.170212958124</v>
      </c>
      <c r="O7" s="1">
        <f t="shared" si="4"/>
        <v>34708.949649636183</v>
      </c>
      <c r="P7">
        <v>34931.729086314233</v>
      </c>
      <c r="Q7">
        <v>33161.618760162288</v>
      </c>
      <c r="R7">
        <v>29141.796504222366</v>
      </c>
      <c r="S7">
        <v>23855.786964354153</v>
      </c>
      <c r="T7">
        <v>18084.335179529087</v>
      </c>
      <c r="U7">
        <v>12528.881985058679</v>
      </c>
      <c r="V7">
        <v>9131.2407710948519</v>
      </c>
      <c r="W7" t="s">
        <v>29</v>
      </c>
      <c r="X7" t="s">
        <v>29</v>
      </c>
      <c r="Y7" t="s">
        <v>29</v>
      </c>
      <c r="Z7" t="s">
        <v>29</v>
      </c>
      <c r="AA7" t="s">
        <v>29</v>
      </c>
      <c r="AB7" t="s">
        <v>29</v>
      </c>
      <c r="AC7" t="s">
        <v>29</v>
      </c>
      <c r="AD7" t="s">
        <v>29</v>
      </c>
      <c r="AE7" t="s">
        <v>29</v>
      </c>
      <c r="AF7" t="s">
        <v>29</v>
      </c>
    </row>
    <row r="8" spans="1:32" x14ac:dyDescent="0.3">
      <c r="A8" t="s">
        <v>35</v>
      </c>
      <c r="B8" t="s">
        <v>25</v>
      </c>
      <c r="C8" t="s">
        <v>26</v>
      </c>
      <c r="D8" t="s">
        <v>27</v>
      </c>
      <c r="E8" t="s">
        <v>28</v>
      </c>
      <c r="F8">
        <v>31883.428899999999</v>
      </c>
      <c r="K8">
        <v>35457.093200000003</v>
      </c>
      <c r="L8" s="1">
        <f t="shared" ref="L8:O9" si="5">K8+($P8-$K8)/($P$1-$K$1)</f>
        <v>35770.518560000004</v>
      </c>
      <c r="M8" s="1">
        <f t="shared" si="5"/>
        <v>36083.943920000005</v>
      </c>
      <c r="N8" s="1">
        <f t="shared" si="5"/>
        <v>36397.369280000006</v>
      </c>
      <c r="O8" s="1">
        <f t="shared" si="5"/>
        <v>36710.794640000007</v>
      </c>
      <c r="P8">
        <v>37024.22</v>
      </c>
      <c r="Q8">
        <v>33375.81</v>
      </c>
      <c r="R8">
        <v>28820.59</v>
      </c>
      <c r="S8">
        <v>24111.41</v>
      </c>
      <c r="T8">
        <v>19832.34</v>
      </c>
      <c r="U8">
        <v>16230.79</v>
      </c>
      <c r="V8">
        <v>12566.42</v>
      </c>
      <c r="W8">
        <v>9486.7459999999992</v>
      </c>
      <c r="X8">
        <v>6295.4350000000004</v>
      </c>
      <c r="Y8" t="s">
        <v>29</v>
      </c>
      <c r="Z8">
        <v>1253.3109999999999</v>
      </c>
      <c r="AA8" t="s">
        <v>29</v>
      </c>
      <c r="AB8">
        <v>-1546.453</v>
      </c>
      <c r="AC8" t="s">
        <v>29</v>
      </c>
      <c r="AD8">
        <v>-3481.46</v>
      </c>
      <c r="AE8" t="s">
        <v>29</v>
      </c>
      <c r="AF8">
        <v>-4786.335</v>
      </c>
    </row>
    <row r="9" spans="1:32" x14ac:dyDescent="0.3">
      <c r="A9" t="s">
        <v>36</v>
      </c>
      <c r="B9" t="s">
        <v>25</v>
      </c>
      <c r="C9" t="s">
        <v>26</v>
      </c>
      <c r="D9" t="s">
        <v>27</v>
      </c>
      <c r="E9" t="s">
        <v>28</v>
      </c>
      <c r="F9">
        <v>33237.085453131898</v>
      </c>
      <c r="K9">
        <v>36008.468157413299</v>
      </c>
      <c r="L9" s="1">
        <f>K9+($P9-$K9)/($P$1-$K$1)</f>
        <v>36081.633806991718</v>
      </c>
      <c r="M9" s="1">
        <f t="shared" si="5"/>
        <v>36154.799456570137</v>
      </c>
      <c r="N9" s="1">
        <f t="shared" si="5"/>
        <v>36227.965106148557</v>
      </c>
      <c r="O9" s="1">
        <f t="shared" si="5"/>
        <v>36301.130755726976</v>
      </c>
      <c r="P9">
        <v>36374.296405305402</v>
      </c>
      <c r="Q9">
        <v>27231.885215660201</v>
      </c>
      <c r="R9">
        <v>23358.888686950701</v>
      </c>
      <c r="S9">
        <v>19917.9737030406</v>
      </c>
      <c r="T9">
        <v>18203.413979634999</v>
      </c>
      <c r="U9">
        <v>15923.3655962714</v>
      </c>
      <c r="V9">
        <v>13672.353344164199</v>
      </c>
      <c r="W9">
        <v>11790.852118860101</v>
      </c>
      <c r="X9">
        <v>10159.6406785087</v>
      </c>
      <c r="Y9">
        <v>8791.0737492622993</v>
      </c>
      <c r="Z9">
        <v>7121.2722795609498</v>
      </c>
      <c r="AA9">
        <v>5177.9343317335597</v>
      </c>
      <c r="AB9">
        <v>2330.0669395141299</v>
      </c>
      <c r="AC9">
        <v>-451.505434748075</v>
      </c>
      <c r="AD9">
        <v>-4142.8425711359696</v>
      </c>
      <c r="AE9">
        <v>-7394.6063931723402</v>
      </c>
      <c r="AF9">
        <v>-9263.80694335915</v>
      </c>
    </row>
    <row r="17" spans="1:6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9</v>
      </c>
    </row>
    <row r="18" spans="1:6" x14ac:dyDescent="0.3">
      <c r="A18" t="s">
        <v>24</v>
      </c>
      <c r="B18" t="s">
        <v>25</v>
      </c>
      <c r="C18" t="s">
        <v>26</v>
      </c>
      <c r="D18" t="s">
        <v>27</v>
      </c>
      <c r="E18" t="s">
        <v>28</v>
      </c>
      <c r="F18">
        <v>26071.9984</v>
      </c>
    </row>
    <row r="19" spans="1:6" x14ac:dyDescent="0.3">
      <c r="A19" t="s">
        <v>30</v>
      </c>
      <c r="B19" t="s">
        <v>25</v>
      </c>
      <c r="C19" t="s">
        <v>26</v>
      </c>
      <c r="D19" t="s">
        <v>27</v>
      </c>
      <c r="E19" t="s">
        <v>28</v>
      </c>
      <c r="F19">
        <v>31138.681412500006</v>
      </c>
    </row>
    <row r="20" spans="1:6" x14ac:dyDescent="0.3">
      <c r="A20" t="s">
        <v>31</v>
      </c>
      <c r="B20" t="s">
        <v>25</v>
      </c>
      <c r="C20" t="s">
        <v>26</v>
      </c>
      <c r="D20" t="s">
        <v>27</v>
      </c>
      <c r="E20" t="s">
        <v>28</v>
      </c>
      <c r="F20">
        <v>28064.611236572266</v>
      </c>
    </row>
    <row r="21" spans="1:6" x14ac:dyDescent="0.3">
      <c r="A21" t="s">
        <v>32</v>
      </c>
      <c r="B21" t="s">
        <v>25</v>
      </c>
      <c r="C21" t="s">
        <v>26</v>
      </c>
      <c r="D21" t="s">
        <v>27</v>
      </c>
      <c r="E21" t="s">
        <v>28</v>
      </c>
      <c r="F21">
        <v>29595.773537451681</v>
      </c>
    </row>
    <row r="22" spans="1:6" x14ac:dyDescent="0.3">
      <c r="A22" t="s">
        <v>33</v>
      </c>
      <c r="B22" t="s">
        <v>25</v>
      </c>
      <c r="C22" t="s">
        <v>26</v>
      </c>
      <c r="D22" t="s">
        <v>27</v>
      </c>
      <c r="E22" t="s">
        <v>28</v>
      </c>
      <c r="F22">
        <v>33636.4453125</v>
      </c>
    </row>
    <row r="23" spans="1:6" x14ac:dyDescent="0.3">
      <c r="A23" t="s">
        <v>34</v>
      </c>
      <c r="B23" t="s">
        <v>25</v>
      </c>
      <c r="C23" t="s">
        <v>26</v>
      </c>
      <c r="D23" t="s">
        <v>27</v>
      </c>
      <c r="E23" t="s">
        <v>28</v>
      </c>
      <c r="F23">
        <v>29141.796504222366</v>
      </c>
    </row>
    <row r="24" spans="1:6" x14ac:dyDescent="0.3">
      <c r="A24" t="s">
        <v>35</v>
      </c>
      <c r="B24" t="s">
        <v>25</v>
      </c>
      <c r="C24" t="s">
        <v>26</v>
      </c>
      <c r="D24" t="s">
        <v>27</v>
      </c>
      <c r="E24" t="s">
        <v>28</v>
      </c>
      <c r="F24">
        <v>28820.59</v>
      </c>
    </row>
    <row r="25" spans="1:6" x14ac:dyDescent="0.3">
      <c r="A25" t="s">
        <v>36</v>
      </c>
      <c r="B25" t="s">
        <v>25</v>
      </c>
      <c r="C25" t="s">
        <v>26</v>
      </c>
      <c r="D25" t="s">
        <v>27</v>
      </c>
      <c r="E25" t="s">
        <v>28</v>
      </c>
      <c r="F25">
        <v>23358.888686950701</v>
      </c>
    </row>
  </sheetData>
  <phoneticPr fontId="1" type="noConversion"/>
  <pageMargins left="0.7" right="0.7" top="0.75" bottom="0.75" header="0.3" footer="0.3"/>
  <customProperties>
    <customPr name="EpmWorksheetKeyString_GUID" r:id="rId1"/>
  </customProperties>
  <ignoredErrors>
    <ignoredError sqref="P1:AF9 K1:K4 A1:F9 K6:K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C3CE-23E0-4F7F-BD59-ADEE76BEB1F1}">
  <dimension ref="A1:F9"/>
  <sheetViews>
    <sheetView workbookViewId="0">
      <selection activeCell="F2" sqref="F2"/>
    </sheetView>
  </sheetViews>
  <sheetFormatPr defaultRowHeight="15.6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3">
      <c r="A2" t="s">
        <v>24</v>
      </c>
      <c r="B2" t="s">
        <v>25</v>
      </c>
      <c r="C2" t="s">
        <v>26</v>
      </c>
      <c r="D2" t="s">
        <v>27</v>
      </c>
      <c r="E2" t="s">
        <v>28</v>
      </c>
      <c r="F2">
        <v>26071.9984</v>
      </c>
    </row>
    <row r="3" spans="1:6" x14ac:dyDescent="0.3">
      <c r="A3" t="s">
        <v>30</v>
      </c>
      <c r="B3" t="s">
        <v>25</v>
      </c>
      <c r="C3" t="s">
        <v>26</v>
      </c>
      <c r="D3" t="s">
        <v>27</v>
      </c>
      <c r="E3" t="s">
        <v>28</v>
      </c>
      <c r="F3">
        <v>31138.681412500006</v>
      </c>
    </row>
    <row r="4" spans="1:6" x14ac:dyDescent="0.3">
      <c r="A4" t="s">
        <v>31</v>
      </c>
      <c r="B4" t="s">
        <v>25</v>
      </c>
      <c r="C4" t="s">
        <v>26</v>
      </c>
      <c r="D4" t="s">
        <v>27</v>
      </c>
      <c r="E4" t="s">
        <v>28</v>
      </c>
      <c r="F4">
        <v>28064.611236572266</v>
      </c>
    </row>
    <row r="5" spans="1:6" x14ac:dyDescent="0.3">
      <c r="A5" t="s">
        <v>32</v>
      </c>
      <c r="B5" t="s">
        <v>25</v>
      </c>
      <c r="C5" t="s">
        <v>26</v>
      </c>
      <c r="D5" t="s">
        <v>27</v>
      </c>
      <c r="E5" t="s">
        <v>28</v>
      </c>
      <c r="F5">
        <v>29595.773537451681</v>
      </c>
    </row>
    <row r="6" spans="1:6" x14ac:dyDescent="0.3">
      <c r="A6" t="s">
        <v>33</v>
      </c>
      <c r="B6" t="s">
        <v>25</v>
      </c>
      <c r="C6" t="s">
        <v>26</v>
      </c>
      <c r="D6" t="s">
        <v>27</v>
      </c>
      <c r="E6" t="s">
        <v>28</v>
      </c>
      <c r="F6">
        <v>33636.4453125</v>
      </c>
    </row>
    <row r="7" spans="1:6" x14ac:dyDescent="0.3">
      <c r="A7" t="s">
        <v>34</v>
      </c>
      <c r="B7" t="s">
        <v>25</v>
      </c>
      <c r="C7" t="s">
        <v>26</v>
      </c>
      <c r="D7" t="s">
        <v>27</v>
      </c>
      <c r="E7" t="s">
        <v>28</v>
      </c>
      <c r="F7">
        <v>29141.796504222366</v>
      </c>
    </row>
    <row r="8" spans="1:6" x14ac:dyDescent="0.3">
      <c r="A8" t="s">
        <v>35</v>
      </c>
      <c r="B8" t="s">
        <v>25</v>
      </c>
      <c r="C8" t="s">
        <v>26</v>
      </c>
      <c r="D8" t="s">
        <v>27</v>
      </c>
      <c r="E8" t="s">
        <v>28</v>
      </c>
      <c r="F8">
        <v>28820.59</v>
      </c>
    </row>
    <row r="9" spans="1:6" x14ac:dyDescent="0.3">
      <c r="A9" t="s">
        <v>36</v>
      </c>
      <c r="B9" t="s">
        <v>25</v>
      </c>
      <c r="C9" t="s">
        <v>26</v>
      </c>
      <c r="D9" t="s">
        <v>27</v>
      </c>
      <c r="E9" t="s">
        <v>28</v>
      </c>
      <c r="F9">
        <v>23358.888686950701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4821-FD45-4885-9C52-D917C8446A81}">
  <dimension ref="A1:F9"/>
  <sheetViews>
    <sheetView tabSelected="1" workbookViewId="0">
      <selection activeCell="F2" sqref="F2:F9"/>
    </sheetView>
  </sheetViews>
  <sheetFormatPr defaultRowHeight="15.6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3">
      <c r="A2" t="s">
        <v>24</v>
      </c>
      <c r="B2" t="s">
        <v>25</v>
      </c>
      <c r="C2" t="s">
        <v>26</v>
      </c>
      <c r="D2" t="s">
        <v>27</v>
      </c>
      <c r="E2" t="s">
        <v>47</v>
      </c>
      <c r="F2">
        <f>data!R2/data!O2*100</f>
        <v>70.38782897560155</v>
      </c>
    </row>
    <row r="3" spans="1:6" x14ac:dyDescent="0.3">
      <c r="A3" t="s">
        <v>30</v>
      </c>
      <c r="B3" t="s">
        <v>25</v>
      </c>
      <c r="C3" t="s">
        <v>26</v>
      </c>
      <c r="D3" t="s">
        <v>27</v>
      </c>
      <c r="E3" t="s">
        <v>47</v>
      </c>
      <c r="F3">
        <f>data!R3/data!O3*100</f>
        <v>87.980794020318527</v>
      </c>
    </row>
    <row r="4" spans="1:6" x14ac:dyDescent="0.3">
      <c r="A4" t="s">
        <v>31</v>
      </c>
      <c r="B4" t="s">
        <v>25</v>
      </c>
      <c r="C4" t="s">
        <v>26</v>
      </c>
      <c r="D4" t="s">
        <v>27</v>
      </c>
      <c r="E4" t="s">
        <v>47</v>
      </c>
      <c r="F4">
        <f>data!R4/data!O4*100</f>
        <v>76.762527743797634</v>
      </c>
    </row>
    <row r="5" spans="1:6" x14ac:dyDescent="0.3">
      <c r="A5" t="s">
        <v>32</v>
      </c>
      <c r="B5" t="s">
        <v>25</v>
      </c>
      <c r="C5" t="s">
        <v>26</v>
      </c>
      <c r="D5" t="s">
        <v>27</v>
      </c>
      <c r="E5" t="s">
        <v>47</v>
      </c>
      <c r="F5">
        <f>data!R5/data!O5*100</f>
        <v>86.68220658782127</v>
      </c>
    </row>
    <row r="6" spans="1:6" x14ac:dyDescent="0.3">
      <c r="A6" t="s">
        <v>33</v>
      </c>
      <c r="B6" t="s">
        <v>25</v>
      </c>
      <c r="C6" t="s">
        <v>26</v>
      </c>
      <c r="D6" t="s">
        <v>27</v>
      </c>
      <c r="E6" t="s">
        <v>47</v>
      </c>
      <c r="F6">
        <f>data!R6/data!O6*100</f>
        <v>88.599223468977868</v>
      </c>
    </row>
    <row r="7" spans="1:6" x14ac:dyDescent="0.3">
      <c r="A7" t="s">
        <v>34</v>
      </c>
      <c r="B7" t="s">
        <v>25</v>
      </c>
      <c r="C7" t="s">
        <v>26</v>
      </c>
      <c r="D7" t="s">
        <v>27</v>
      </c>
      <c r="E7" t="s">
        <v>47</v>
      </c>
      <c r="F7">
        <f>data!R7/data!O7*100</f>
        <v>83.960467828584456</v>
      </c>
    </row>
    <row r="8" spans="1:6" x14ac:dyDescent="0.3">
      <c r="A8" t="s">
        <v>35</v>
      </c>
      <c r="B8" t="s">
        <v>25</v>
      </c>
      <c r="C8" t="s">
        <v>26</v>
      </c>
      <c r="D8" t="s">
        <v>27</v>
      </c>
      <c r="E8" t="s">
        <v>47</v>
      </c>
      <c r="F8">
        <f>data!R8/data!O8*100</f>
        <v>78.507126534921539</v>
      </c>
    </row>
    <row r="9" spans="1:6" x14ac:dyDescent="0.3">
      <c r="A9" t="s">
        <v>36</v>
      </c>
      <c r="B9" t="s">
        <v>25</v>
      </c>
      <c r="C9" t="s">
        <v>26</v>
      </c>
      <c r="D9" t="s">
        <v>27</v>
      </c>
      <c r="E9" t="s">
        <v>47</v>
      </c>
      <c r="F9">
        <f>data!R9/data!O9*100</f>
        <v>64.347551166200333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5.6" x14ac:dyDescent="0.3"/>
  <sheetData>
    <row r="1" spans="1:1" x14ac:dyDescent="0.3">
      <c r="A1" t="s">
        <v>37</v>
      </c>
    </row>
    <row r="2" spans="1:1" x14ac:dyDescent="0.3">
      <c r="A2" t="s">
        <v>38</v>
      </c>
    </row>
  </sheetData>
  <pageMargins left="0.7" right="0.7" top="0.75" bottom="0.75" header="0.3" footer="0.3"/>
  <customProperties>
    <customPr name="EpmWorksheetKeyString_GUID" r:id="rId1"/>
  </customProperties>
  <ignoredErrors>
    <ignoredError sqref="A1:A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read_data</vt:lpstr>
      <vt:lpstr>2019 index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Dafnomilis, Ioannis</dc:creator>
  <cp:lastModifiedBy>Chen, HsingHsuan</cp:lastModifiedBy>
  <dcterms:created xsi:type="dcterms:W3CDTF">2021-06-11T13:00:27Z</dcterms:created>
  <dcterms:modified xsi:type="dcterms:W3CDTF">2021-06-18T14:11:13Z</dcterms:modified>
</cp:coreProperties>
</file>