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X:\user\chenh\Python\Task_1B_Python\HH\"/>
    </mc:Choice>
  </mc:AlternateContent>
  <xr:revisionPtr revIDLastSave="0" documentId="13_ncr:1_{FCFBDC2B-EEF9-45D9-B9E4-47EBD4030950}" xr6:coauthVersionLast="47" xr6:coauthVersionMax="47" xr10:uidLastSave="{00000000-0000-0000-0000-000000000000}"/>
  <bookViews>
    <workbookView xWindow="-108" yWindow="-108" windowWidth="23256" windowHeight="12576" activeTab="4" xr2:uid="{00FC55DD-614E-4A66-8F8A-92D4BA520A77}"/>
  </bookViews>
  <sheets>
    <sheet name="Sheet1" sheetId="1" r:id="rId1"/>
    <sheet name="2015 Index" sheetId="2" r:id="rId2"/>
    <sheet name="Fill in data" sheetId="5" r:id="rId3"/>
    <sheet name="2015 Index_2030" sheetId="3" r:id="rId4"/>
    <sheet name="2019 Index_2030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4" l="1"/>
  <c r="H2" i="4"/>
  <c r="I2" i="4"/>
  <c r="J2" i="4"/>
  <c r="K2" i="4"/>
  <c r="L2" i="4"/>
  <c r="M2" i="4"/>
  <c r="N2" i="4"/>
  <c r="O2" i="4"/>
  <c r="P2" i="4"/>
  <c r="Q2" i="4"/>
  <c r="G3" i="4"/>
  <c r="H3" i="4"/>
  <c r="I3" i="4"/>
  <c r="J3" i="4"/>
  <c r="K3" i="4"/>
  <c r="L3" i="4"/>
  <c r="M3" i="4"/>
  <c r="N3" i="4"/>
  <c r="O3" i="4"/>
  <c r="P3" i="4"/>
  <c r="Q3" i="4"/>
  <c r="G4" i="4"/>
  <c r="H4" i="4"/>
  <c r="I4" i="4"/>
  <c r="J4" i="4"/>
  <c r="K4" i="4"/>
  <c r="L4" i="4"/>
  <c r="M4" i="4"/>
  <c r="N4" i="4"/>
  <c r="O4" i="4"/>
  <c r="P4" i="4"/>
  <c r="Q4" i="4"/>
  <c r="G5" i="4"/>
  <c r="H5" i="4"/>
  <c r="I5" i="4"/>
  <c r="J5" i="4"/>
  <c r="K5" i="4"/>
  <c r="L5" i="4"/>
  <c r="M5" i="4"/>
  <c r="N5" i="4"/>
  <c r="O5" i="4"/>
  <c r="P5" i="4"/>
  <c r="Q5" i="4"/>
  <c r="G6" i="4"/>
  <c r="H6" i="4"/>
  <c r="I6" i="4"/>
  <c r="J6" i="4"/>
  <c r="K6" i="4"/>
  <c r="L6" i="4"/>
  <c r="M6" i="4"/>
  <c r="N6" i="4"/>
  <c r="O6" i="4"/>
  <c r="P6" i="4"/>
  <c r="Q6" i="4"/>
  <c r="G7" i="4"/>
  <c r="H7" i="4"/>
  <c r="I7" i="4"/>
  <c r="J7" i="4"/>
  <c r="K7" i="4"/>
  <c r="L7" i="4"/>
  <c r="M7" i="4"/>
  <c r="N7" i="4"/>
  <c r="O7" i="4"/>
  <c r="P7" i="4"/>
  <c r="Q7" i="4"/>
  <c r="G8" i="4"/>
  <c r="H8" i="4"/>
  <c r="I8" i="4"/>
  <c r="J8" i="4"/>
  <c r="K8" i="4"/>
  <c r="L8" i="4"/>
  <c r="M8" i="4"/>
  <c r="N8" i="4"/>
  <c r="O8" i="4"/>
  <c r="P8" i="4"/>
  <c r="Q8" i="4"/>
  <c r="G9" i="4"/>
  <c r="H9" i="4"/>
  <c r="I9" i="4"/>
  <c r="J9" i="4"/>
  <c r="K9" i="4"/>
  <c r="L9" i="4"/>
  <c r="M9" i="4"/>
  <c r="N9" i="4"/>
  <c r="O9" i="4"/>
  <c r="P9" i="4"/>
  <c r="Q9" i="4"/>
  <c r="G10" i="4"/>
  <c r="H10" i="4"/>
  <c r="I10" i="4"/>
  <c r="J10" i="4"/>
  <c r="K10" i="4"/>
  <c r="L10" i="4"/>
  <c r="M10" i="4"/>
  <c r="N10" i="4"/>
  <c r="O10" i="4"/>
  <c r="P10" i="4"/>
  <c r="Q10" i="4"/>
  <c r="F3" i="4"/>
  <c r="F4" i="4"/>
  <c r="F5" i="4"/>
  <c r="F6" i="4"/>
  <c r="F7" i="4"/>
  <c r="F8" i="4"/>
  <c r="F9" i="4"/>
  <c r="F10" i="4"/>
  <c r="F2" i="4"/>
  <c r="U6" i="5"/>
  <c r="U7" i="5"/>
  <c r="U8" i="5"/>
  <c r="U9" i="5"/>
  <c r="U10" i="5"/>
  <c r="U5" i="5"/>
  <c r="P6" i="5"/>
  <c r="P7" i="5"/>
  <c r="L7" i="5" s="1"/>
  <c r="M7" i="5" s="1"/>
  <c r="N7" i="5" s="1"/>
  <c r="O7" i="5" s="1"/>
  <c r="P8" i="5"/>
  <c r="P9" i="5"/>
  <c r="P10" i="5"/>
  <c r="P5" i="5"/>
  <c r="Q5" i="5" s="1"/>
  <c r="R5" i="5" s="1"/>
  <c r="S5" i="5" s="1"/>
  <c r="T5" i="5" s="1"/>
  <c r="K6" i="5"/>
  <c r="K7" i="5"/>
  <c r="K8" i="5"/>
  <c r="K9" i="5"/>
  <c r="K10" i="5"/>
  <c r="K5" i="5"/>
  <c r="G5" i="5" s="1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F5" i="5"/>
  <c r="F6" i="5"/>
  <c r="F7" i="5"/>
  <c r="F8" i="5"/>
  <c r="F9" i="5"/>
  <c r="F10" i="5"/>
  <c r="F2" i="5"/>
  <c r="Q10" i="5"/>
  <c r="R10" i="5" s="1"/>
  <c r="S10" i="5" s="1"/>
  <c r="T10" i="5" s="1"/>
  <c r="L10" i="5"/>
  <c r="M10" i="5" s="1"/>
  <c r="N10" i="5" s="1"/>
  <c r="O10" i="5" s="1"/>
  <c r="R8" i="5"/>
  <c r="S8" i="5" s="1"/>
  <c r="T8" i="5" s="1"/>
  <c r="Q8" i="5"/>
  <c r="L8" i="5"/>
  <c r="M8" i="5" s="1"/>
  <c r="N8" i="5" s="1"/>
  <c r="O8" i="5" s="1"/>
  <c r="G8" i="5"/>
  <c r="Q7" i="5"/>
  <c r="R7" i="5" s="1"/>
  <c r="S7" i="5" s="1"/>
  <c r="T7" i="5" s="1"/>
  <c r="Q6" i="5"/>
  <c r="R6" i="5" s="1"/>
  <c r="S6" i="5" s="1"/>
  <c r="T6" i="5" s="1"/>
  <c r="L6" i="5"/>
  <c r="M6" i="5" s="1"/>
  <c r="N6" i="5" s="1"/>
  <c r="O6" i="5" s="1"/>
  <c r="B10" i="3"/>
  <c r="B9" i="3"/>
  <c r="B8" i="3"/>
  <c r="B7" i="3"/>
  <c r="B6" i="3"/>
  <c r="B5" i="3"/>
  <c r="B4" i="3"/>
  <c r="B3" i="3"/>
  <c r="B2" i="3"/>
  <c r="I8" i="2"/>
  <c r="O8" i="2"/>
  <c r="R8" i="2"/>
  <c r="T7" i="2"/>
  <c r="Q6" i="2"/>
  <c r="R6" i="2"/>
  <c r="S6" i="2" s="1"/>
  <c r="T6" i="2" s="1"/>
  <c r="Q7" i="2"/>
  <c r="R7" i="2"/>
  <c r="S7" i="2" s="1"/>
  <c r="Q8" i="2"/>
  <c r="S8" i="2"/>
  <c r="T8" i="2" s="1"/>
  <c r="Q9" i="2"/>
  <c r="R9" i="2"/>
  <c r="S9" i="2" s="1"/>
  <c r="T9" i="2" s="1"/>
  <c r="Q10" i="2"/>
  <c r="R10" i="2"/>
  <c r="S10" i="2" s="1"/>
  <c r="T10" i="2" s="1"/>
  <c r="Q5" i="2"/>
  <c r="R5" i="2"/>
  <c r="S5" i="2" s="1"/>
  <c r="T5" i="2" s="1"/>
  <c r="U10" i="2"/>
  <c r="U9" i="2"/>
  <c r="U8" i="2"/>
  <c r="P10" i="2"/>
  <c r="P9" i="2"/>
  <c r="P8" i="2"/>
  <c r="K8" i="2"/>
  <c r="G8" i="2" s="1"/>
  <c r="H8" i="2" s="1"/>
  <c r="I9" i="2" s="1"/>
  <c r="U6" i="2"/>
  <c r="U7" i="2"/>
  <c r="U5" i="2"/>
  <c r="K5" i="2"/>
  <c r="L6" i="2"/>
  <c r="M6" i="2"/>
  <c r="N6" i="2" s="1"/>
  <c r="O6" i="2" s="1"/>
  <c r="L7" i="2"/>
  <c r="M7" i="2"/>
  <c r="N7" i="2" s="1"/>
  <c r="O7" i="2" s="1"/>
  <c r="L9" i="2"/>
  <c r="M9" i="2"/>
  <c r="N9" i="2" s="1"/>
  <c r="O9" i="2" s="1"/>
  <c r="L10" i="2"/>
  <c r="M10" i="2" s="1"/>
  <c r="N10" i="2" s="1"/>
  <c r="O10" i="2" s="1"/>
  <c r="F8" i="2"/>
  <c r="F9" i="2"/>
  <c r="F10" i="2"/>
  <c r="Q9" i="5" l="1"/>
  <c r="R9" i="5" s="1"/>
  <c r="S9" i="5" s="1"/>
  <c r="T9" i="5" s="1"/>
  <c r="L9" i="5"/>
  <c r="M9" i="5" s="1"/>
  <c r="N9" i="5" s="1"/>
  <c r="O9" i="5" s="1"/>
  <c r="L5" i="5"/>
  <c r="M5" i="5" s="1"/>
  <c r="N5" i="5" s="1"/>
  <c r="O5" i="5" s="1"/>
  <c r="H8" i="5"/>
  <c r="G10" i="5"/>
  <c r="G9" i="5"/>
  <c r="H5" i="5"/>
  <c r="G7" i="5"/>
  <c r="G6" i="5"/>
  <c r="L8" i="2"/>
  <c r="M8" i="2" s="1"/>
  <c r="N8" i="2" s="1"/>
  <c r="I10" i="2"/>
  <c r="G9" i="2"/>
  <c r="G10" i="2"/>
  <c r="J8" i="2"/>
  <c r="H9" i="2"/>
  <c r="H10" i="2"/>
  <c r="L5" i="2"/>
  <c r="M5" i="2" s="1"/>
  <c r="N5" i="2" s="1"/>
  <c r="O5" i="2" s="1"/>
  <c r="I5" i="5" l="1"/>
  <c r="H7" i="5"/>
  <c r="H6" i="5"/>
  <c r="I8" i="5"/>
  <c r="H10" i="5"/>
  <c r="H9" i="5"/>
  <c r="J9" i="2"/>
  <c r="J10" i="2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L5" i="3"/>
  <c r="M5" i="3"/>
  <c r="N5" i="3"/>
  <c r="O5" i="3"/>
  <c r="P5" i="2"/>
  <c r="P5" i="3" s="1"/>
  <c r="Q5" i="3"/>
  <c r="R5" i="3"/>
  <c r="S5" i="3"/>
  <c r="T5" i="3"/>
  <c r="U5" i="3"/>
  <c r="L6" i="3"/>
  <c r="M6" i="3"/>
  <c r="N6" i="3"/>
  <c r="O6" i="3"/>
  <c r="P6" i="2"/>
  <c r="P6" i="3" s="1"/>
  <c r="Q6" i="3"/>
  <c r="R6" i="3"/>
  <c r="S6" i="3"/>
  <c r="T6" i="3"/>
  <c r="U6" i="3"/>
  <c r="L7" i="3"/>
  <c r="M7" i="3"/>
  <c r="N7" i="3"/>
  <c r="O7" i="3"/>
  <c r="P7" i="2"/>
  <c r="P7" i="3" s="1"/>
  <c r="Q7" i="3"/>
  <c r="R7" i="3"/>
  <c r="S7" i="3"/>
  <c r="T7" i="3"/>
  <c r="U7" i="3"/>
  <c r="K7" i="2"/>
  <c r="K7" i="3" s="1"/>
  <c r="K6" i="2"/>
  <c r="K6" i="3" s="1"/>
  <c r="K5" i="3"/>
  <c r="G9" i="3"/>
  <c r="I10" i="5" l="1"/>
  <c r="I9" i="5"/>
  <c r="J8" i="5"/>
  <c r="I7" i="5"/>
  <c r="I6" i="5"/>
  <c r="J5" i="5"/>
  <c r="G2" i="2"/>
  <c r="G2" i="3" s="1"/>
  <c r="H2" i="2"/>
  <c r="H2" i="3" s="1"/>
  <c r="I2" i="2"/>
  <c r="I2" i="3" s="1"/>
  <c r="J2" i="2"/>
  <c r="J2" i="3" s="1"/>
  <c r="K2" i="2"/>
  <c r="K2" i="3" s="1"/>
  <c r="L2" i="2"/>
  <c r="L2" i="3" s="1"/>
  <c r="M2" i="2"/>
  <c r="M2" i="3" s="1"/>
  <c r="N2" i="2"/>
  <c r="N2" i="3" s="1"/>
  <c r="O2" i="2"/>
  <c r="O2" i="3" s="1"/>
  <c r="P2" i="2"/>
  <c r="P2" i="3" s="1"/>
  <c r="Q2" i="2"/>
  <c r="Q2" i="3" s="1"/>
  <c r="R2" i="2"/>
  <c r="R2" i="3" s="1"/>
  <c r="S2" i="2"/>
  <c r="S2" i="3" s="1"/>
  <c r="T2" i="2"/>
  <c r="T2" i="3" s="1"/>
  <c r="U2" i="2"/>
  <c r="U2" i="3" s="1"/>
  <c r="F2" i="2"/>
  <c r="F2" i="3" s="1"/>
  <c r="F5" i="2"/>
  <c r="F5" i="3" s="1"/>
  <c r="G3" i="2"/>
  <c r="G3" i="3" s="1"/>
  <c r="H3" i="2"/>
  <c r="H3" i="3" s="1"/>
  <c r="I3" i="2"/>
  <c r="I3" i="3" s="1"/>
  <c r="J3" i="2"/>
  <c r="J3" i="3" s="1"/>
  <c r="K3" i="2"/>
  <c r="K3" i="3" s="1"/>
  <c r="L3" i="2"/>
  <c r="L3" i="3" s="1"/>
  <c r="M3" i="2"/>
  <c r="M3" i="3" s="1"/>
  <c r="N3" i="2"/>
  <c r="N3" i="3" s="1"/>
  <c r="O3" i="2"/>
  <c r="O3" i="3" s="1"/>
  <c r="P3" i="2"/>
  <c r="P3" i="3" s="1"/>
  <c r="Q3" i="2"/>
  <c r="Q3" i="3" s="1"/>
  <c r="R3" i="2"/>
  <c r="R3" i="3" s="1"/>
  <c r="S3" i="2"/>
  <c r="S3" i="3" s="1"/>
  <c r="T3" i="2"/>
  <c r="T3" i="3" s="1"/>
  <c r="U3" i="2"/>
  <c r="U3" i="3" s="1"/>
  <c r="G4" i="2"/>
  <c r="G4" i="3" s="1"/>
  <c r="H4" i="2"/>
  <c r="H4" i="3" s="1"/>
  <c r="I4" i="2"/>
  <c r="I4" i="3" s="1"/>
  <c r="J4" i="2"/>
  <c r="J4" i="3" s="1"/>
  <c r="K4" i="2"/>
  <c r="K4" i="3" s="1"/>
  <c r="L4" i="2"/>
  <c r="L4" i="3" s="1"/>
  <c r="M4" i="2"/>
  <c r="M4" i="3" s="1"/>
  <c r="N4" i="2"/>
  <c r="N4" i="3" s="1"/>
  <c r="O4" i="2"/>
  <c r="O4" i="3" s="1"/>
  <c r="P4" i="2"/>
  <c r="P4" i="3" s="1"/>
  <c r="Q4" i="2"/>
  <c r="Q4" i="3" s="1"/>
  <c r="R4" i="2"/>
  <c r="R4" i="3" s="1"/>
  <c r="S4" i="2"/>
  <c r="S4" i="3" s="1"/>
  <c r="T4" i="2"/>
  <c r="T4" i="3" s="1"/>
  <c r="U4" i="2"/>
  <c r="U4" i="3" s="1"/>
  <c r="H9" i="3"/>
  <c r="I9" i="3"/>
  <c r="J9" i="3"/>
  <c r="K9" i="2"/>
  <c r="K9" i="3" s="1"/>
  <c r="L9" i="3"/>
  <c r="M9" i="3"/>
  <c r="N9" i="3"/>
  <c r="O9" i="3"/>
  <c r="P9" i="3"/>
  <c r="Q9" i="3"/>
  <c r="R9" i="3"/>
  <c r="S9" i="3"/>
  <c r="T9" i="3"/>
  <c r="U9" i="3"/>
  <c r="G10" i="3"/>
  <c r="H10" i="3"/>
  <c r="I10" i="3"/>
  <c r="J10" i="3"/>
  <c r="K10" i="2"/>
  <c r="K10" i="3" s="1"/>
  <c r="L10" i="3"/>
  <c r="M10" i="3"/>
  <c r="N10" i="3"/>
  <c r="O10" i="3"/>
  <c r="P10" i="3"/>
  <c r="Q10" i="3"/>
  <c r="R10" i="3"/>
  <c r="S10" i="3"/>
  <c r="T10" i="3"/>
  <c r="U10" i="3"/>
  <c r="F10" i="3"/>
  <c r="F9" i="3"/>
  <c r="F7" i="2"/>
  <c r="F7" i="3" s="1"/>
  <c r="F6" i="2"/>
  <c r="F6" i="3" s="1"/>
  <c r="F4" i="2"/>
  <c r="F4" i="3" s="1"/>
  <c r="F3" i="2"/>
  <c r="F3" i="3" s="1"/>
  <c r="J10" i="5" l="1"/>
  <c r="J9" i="5"/>
  <c r="J7" i="5"/>
  <c r="J6" i="5"/>
  <c r="G5" i="2"/>
  <c r="H5" i="2" s="1"/>
  <c r="H5" i="3" s="1"/>
  <c r="G7" i="2" l="1"/>
  <c r="G7" i="3" s="1"/>
  <c r="G5" i="3"/>
  <c r="G6" i="2"/>
  <c r="G6" i="3" s="1"/>
  <c r="I5" i="2"/>
  <c r="H7" i="2"/>
  <c r="H7" i="3" s="1"/>
  <c r="H6" i="2"/>
  <c r="H6" i="3" s="1"/>
  <c r="I5" i="3" l="1"/>
  <c r="J5" i="2"/>
  <c r="J5" i="3" s="1"/>
  <c r="I6" i="2"/>
  <c r="I6" i="3" s="1"/>
  <c r="I7" i="2"/>
  <c r="I7" i="3" s="1"/>
  <c r="J7" i="2" l="1"/>
  <c r="J7" i="3" s="1"/>
  <c r="J6" i="2"/>
  <c r="J6" i="3" s="1"/>
</calcChain>
</file>

<file path=xl/sharedStrings.xml><?xml version="1.0" encoding="utf-8"?>
<sst xmlns="http://schemas.openxmlformats.org/spreadsheetml/2006/main" count="241" uniqueCount="23">
  <si>
    <t>IMAGE</t>
  </si>
  <si>
    <t>GEM-E3_v2020</t>
  </si>
  <si>
    <t>World</t>
  </si>
  <si>
    <t>GDP|MER</t>
  </si>
  <si>
    <t>billion US$2010/yr</t>
  </si>
  <si>
    <t>Model</t>
  </si>
  <si>
    <t>Scenario</t>
  </si>
  <si>
    <t>Region</t>
  </si>
  <si>
    <t>Variable</t>
  </si>
  <si>
    <t>Unit</t>
  </si>
  <si>
    <t>E3ME</t>
  </si>
  <si>
    <t>COVID_2020</t>
  </si>
  <si>
    <t>GREEN_COVID</t>
  </si>
  <si>
    <t>2015 index</t>
  </si>
  <si>
    <t>REFERENCE</t>
  </si>
  <si>
    <t>GEM-E3</t>
  </si>
  <si>
    <t>EN_NPi2100</t>
  </si>
  <si>
    <t>EN_NPi2100_COV</t>
  </si>
  <si>
    <t>DGCL_GREEN_COVID_v5</t>
  </si>
  <si>
    <t>REF</t>
  </si>
  <si>
    <t>COVID</t>
  </si>
  <si>
    <t>GREEN</t>
  </si>
  <si>
    <t>2019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</si>
</sst>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9">
    <xf numFmtId="0" fontId="0" fillId="0" borderId="0" xfId="0"/>
    <xf numFmtId="0" fontId="1" fillId="2" borderId="0" xfId="0" applyFont="1" applyFill="1"/>
    <xf numFmtId="0" fontId="0" fillId="2" borderId="0" xfId="0" applyFill="1"/>
    <xf numFmtId="1" fontId="0" fillId="2" borderId="0" xfId="0" applyNumberFormat="1" applyFill="1"/>
    <xf numFmtId="0" fontId="1" fillId="3" borderId="0" xfId="0" applyFont="1" applyFill="1" applyAlignment="1">
      <alignment horizontal="center" vertical="top"/>
    </xf>
    <xf numFmtId="0" fontId="0" fillId="4" borderId="0" xfId="0" applyFill="1"/>
    <xf numFmtId="0" fontId="0" fillId="5" borderId="0" xfId="0" applyFill="1"/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/>
    <xf numFmtId="1" fontId="3" fillId="0" borderId="0" xfId="1" applyNumberFormat="1"/>
    <xf numFmtId="0" fontId="1" fillId="0" borderId="0" xfId="0" applyFont="1" applyFill="1" applyAlignment="1">
      <alignment horizontal="center" vertical="top"/>
    </xf>
    <xf numFmtId="0" fontId="0" fillId="0" borderId="0" xfId="0" applyFill="1"/>
    <xf numFmtId="0" fontId="1" fillId="0" borderId="0" xfId="0" applyFont="1" applyFill="1"/>
    <xf numFmtId="1" fontId="0" fillId="0" borderId="0" xfId="0" applyNumberFormat="1" applyFill="1"/>
    <xf numFmtId="0" fontId="3" fillId="0" borderId="0" xfId="1" applyFill="1"/>
    <xf numFmtId="1" fontId="3" fillId="0" borderId="0" xfId="1" applyNumberFormat="1" applyFill="1"/>
    <xf numFmtId="1" fontId="0" fillId="0" borderId="0" xfId="0" applyNumberFormat="1"/>
  </cellXfs>
  <cellStyles count="2">
    <cellStyle name="Normal" xfId="0" builtinId="0"/>
    <cellStyle name="Normal 3" xfId="1" xr:uid="{62DA6260-0EF5-4F0D-8C34-72B542487F5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GDP 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18558872001465"/>
          <c:y val="8.1286757455439201E-2"/>
          <c:w val="0.85219685039370074"/>
          <c:h val="0.53561725369527757"/>
        </c:manualLayout>
      </c:layout>
      <c:lineChart>
        <c:grouping val="standard"/>
        <c:varyColors val="0"/>
        <c:ser>
          <c:idx val="0"/>
          <c:order val="0"/>
          <c:tx>
            <c:strRef>
              <c:f>Sheet1!$A$3:$E$3</c:f>
              <c:strCache>
                <c:ptCount val="5"/>
                <c:pt idx="0">
                  <c:v>IMAGE</c:v>
                </c:pt>
                <c:pt idx="1">
                  <c:v>COVID_2020</c:v>
                </c:pt>
                <c:pt idx="2">
                  <c:v>World</c:v>
                </c:pt>
                <c:pt idx="3">
                  <c:v>GDP|MER</c:v>
                </c:pt>
                <c:pt idx="4">
                  <c:v>billion US$2010/yr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Sheet1!$F$1:$AT$1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Sheet1!$F$3:$AT$3</c:f>
              <c:numCache>
                <c:formatCode>General</c:formatCode>
                <c:ptCount val="41"/>
                <c:pt idx="5" formatCode="0">
                  <c:v>64816.858298000006</c:v>
                </c:pt>
                <c:pt idx="6" formatCode="0">
                  <c:v>66412.602077600008</c:v>
                </c:pt>
                <c:pt idx="7" formatCode="0">
                  <c:v>68772.221206400005</c:v>
                </c:pt>
                <c:pt idx="8" formatCode="0">
                  <c:v>71242.570025599998</c:v>
                </c:pt>
                <c:pt idx="9" formatCode="0">
                  <c:v>73830.139891600003</c:v>
                </c:pt>
                <c:pt idx="10" formatCode="0">
                  <c:v>70183.415502000003</c:v>
                </c:pt>
                <c:pt idx="11" formatCode="0">
                  <c:v>74142.212404400008</c:v>
                </c:pt>
                <c:pt idx="12" formatCode="0">
                  <c:v>76443.630873600006</c:v>
                </c:pt>
                <c:pt idx="13" formatCode="0">
                  <c:v>78917.790318400002</c:v>
                </c:pt>
                <c:pt idx="14" formatCode="0">
                  <c:v>81394.262724320011</c:v>
                </c:pt>
                <c:pt idx="15" formatCode="0">
                  <c:v>83644.339660000012</c:v>
                </c:pt>
                <c:pt idx="16" formatCode="0">
                  <c:v>86211.132754560007</c:v>
                </c:pt>
                <c:pt idx="17" formatCode="0">
                  <c:v>88878.659293760007</c:v>
                </c:pt>
                <c:pt idx="18" formatCode="0">
                  <c:v>91651.660404800001</c:v>
                </c:pt>
                <c:pt idx="19" formatCode="0">
                  <c:v>94535.045591360002</c:v>
                </c:pt>
                <c:pt idx="20" formatCode="0">
                  <c:v>97533.981352800009</c:v>
                </c:pt>
                <c:pt idx="25" formatCode="0">
                  <c:v>111710.92649200001</c:v>
                </c:pt>
                <c:pt idx="30" formatCode="0">
                  <c:v>126829.24680704001</c:v>
                </c:pt>
                <c:pt idx="35" formatCode="0">
                  <c:v>142932.35684400002</c:v>
                </c:pt>
                <c:pt idx="40" formatCode="0">
                  <c:v>159830.930544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4F-4F47-A972-B73CE064E6D8}"/>
            </c:ext>
          </c:extLst>
        </c:ser>
        <c:ser>
          <c:idx val="1"/>
          <c:order val="1"/>
          <c:tx>
            <c:strRef>
              <c:f>Sheet1!$A$4:$E$4</c:f>
              <c:strCache>
                <c:ptCount val="5"/>
                <c:pt idx="0">
                  <c:v>IMAGE</c:v>
                </c:pt>
                <c:pt idx="1">
                  <c:v>GREEN_COVID</c:v>
                </c:pt>
                <c:pt idx="2">
                  <c:v>World</c:v>
                </c:pt>
                <c:pt idx="3">
                  <c:v>GDP|MER</c:v>
                </c:pt>
                <c:pt idx="4">
                  <c:v>billion US$2010/yr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Sheet1!$F$1:$AT$1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Sheet1!$F$4:$AT$4</c:f>
              <c:numCache>
                <c:formatCode>General</c:formatCode>
                <c:ptCount val="41"/>
                <c:pt idx="5" formatCode="0">
                  <c:v>64816.858298000006</c:v>
                </c:pt>
                <c:pt idx="6" formatCode="0">
                  <c:v>66412.602077600008</c:v>
                </c:pt>
                <c:pt idx="7" formatCode="0">
                  <c:v>68772.221206400005</c:v>
                </c:pt>
                <c:pt idx="8" formatCode="0">
                  <c:v>71242.570025599998</c:v>
                </c:pt>
                <c:pt idx="9" formatCode="0">
                  <c:v>73830.139891600003</c:v>
                </c:pt>
                <c:pt idx="10" formatCode="0">
                  <c:v>70158.801519200002</c:v>
                </c:pt>
                <c:pt idx="11" formatCode="0">
                  <c:v>74858.330866720004</c:v>
                </c:pt>
                <c:pt idx="12" formatCode="0">
                  <c:v>77158.326997759999</c:v>
                </c:pt>
                <c:pt idx="13" formatCode="0">
                  <c:v>79802.19221056001</c:v>
                </c:pt>
                <c:pt idx="14" formatCode="0">
                  <c:v>81856.562504960006</c:v>
                </c:pt>
                <c:pt idx="15" formatCode="0">
                  <c:v>84113.835319680002</c:v>
                </c:pt>
                <c:pt idx="16" formatCode="0">
                  <c:v>86699.247308160004</c:v>
                </c:pt>
                <c:pt idx="17" formatCode="0">
                  <c:v>89386.332104800007</c:v>
                </c:pt>
                <c:pt idx="18" formatCode="0">
                  <c:v>92179.813112960008</c:v>
                </c:pt>
                <c:pt idx="19" formatCode="0">
                  <c:v>95084.697317440005</c:v>
                </c:pt>
                <c:pt idx="20" formatCode="0">
                  <c:v>98106.204389120001</c:v>
                </c:pt>
                <c:pt idx="25" formatCode="0">
                  <c:v>112399.05458000001</c:v>
                </c:pt>
                <c:pt idx="30" formatCode="0">
                  <c:v>127655.17775104001</c:v>
                </c:pt>
                <c:pt idx="35" formatCode="0">
                  <c:v>143920.78881504</c:v>
                </c:pt>
                <c:pt idx="40" formatCode="0">
                  <c:v>161008.57336896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4F-4F47-A972-B73CE064E6D8}"/>
            </c:ext>
          </c:extLst>
        </c:ser>
        <c:ser>
          <c:idx val="2"/>
          <c:order val="2"/>
          <c:tx>
            <c:strRef>
              <c:f>Sheet1!$A$6:$E$6</c:f>
              <c:strCache>
                <c:ptCount val="5"/>
                <c:pt idx="0">
                  <c:v>GEM-E3_v2020</c:v>
                </c:pt>
                <c:pt idx="1">
                  <c:v>EN_NPi2100_COV</c:v>
                </c:pt>
                <c:pt idx="2">
                  <c:v>World</c:v>
                </c:pt>
                <c:pt idx="3">
                  <c:v>GDP|MER</c:v>
                </c:pt>
                <c:pt idx="4">
                  <c:v>billion US$2010/yr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Sheet1!$F$1:$AT$1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Sheet1!$F$6:$AT$6</c:f>
              <c:numCache>
                <c:formatCode>General</c:formatCode>
                <c:ptCount val="41"/>
                <c:pt idx="5" formatCode="0">
                  <c:v>75273.842421426321</c:v>
                </c:pt>
                <c:pt idx="10" formatCode="0">
                  <c:v>80332.148723158083</c:v>
                </c:pt>
                <c:pt idx="15" formatCode="0">
                  <c:v>95625.810505747198</c:v>
                </c:pt>
                <c:pt idx="20" formatCode="0">
                  <c:v>110098.82129777272</c:v>
                </c:pt>
                <c:pt idx="25" formatCode="0">
                  <c:v>124567.33720397457</c:v>
                </c:pt>
                <c:pt idx="30" formatCode="0">
                  <c:v>140562.60493323972</c:v>
                </c:pt>
                <c:pt idx="35" formatCode="0">
                  <c:v>157636.68193604305</c:v>
                </c:pt>
                <c:pt idx="40" formatCode="0">
                  <c:v>176652.00453436462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4F-4F47-A972-B73CE064E6D8}"/>
            </c:ext>
          </c:extLst>
        </c:ser>
        <c:ser>
          <c:idx val="3"/>
          <c:order val="3"/>
          <c:tx>
            <c:strRef>
              <c:f>Sheet1!$A$7:$E$7</c:f>
              <c:strCache>
                <c:ptCount val="5"/>
                <c:pt idx="0">
                  <c:v>GEM-E3_v2020</c:v>
                </c:pt>
                <c:pt idx="1">
                  <c:v>DGCL_GREEN_COVID_v5</c:v>
                </c:pt>
                <c:pt idx="2">
                  <c:v>World</c:v>
                </c:pt>
                <c:pt idx="3">
                  <c:v>GDP|MER</c:v>
                </c:pt>
                <c:pt idx="4">
                  <c:v>billion US$2010/yr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Sheet1!$F$1:$AT$1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Sheet1!$F$7:$AT$7</c:f>
              <c:numCache>
                <c:formatCode>General</c:formatCode>
                <c:ptCount val="41"/>
                <c:pt idx="5" formatCode="0">
                  <c:v>75273.842421426321</c:v>
                </c:pt>
                <c:pt idx="10" formatCode="0">
                  <c:v>80332.148732669652</c:v>
                </c:pt>
                <c:pt idx="15" formatCode="0">
                  <c:v>96086.083932896538</c:v>
                </c:pt>
                <c:pt idx="20" formatCode="0">
                  <c:v>110685.20363784448</c:v>
                </c:pt>
                <c:pt idx="25" formatCode="0">
                  <c:v>125193.93813084764</c:v>
                </c:pt>
                <c:pt idx="30" formatCode="0">
                  <c:v>141261.84597808326</c:v>
                </c:pt>
                <c:pt idx="35" formatCode="0">
                  <c:v>158424.22873113916</c:v>
                </c:pt>
                <c:pt idx="40" formatCode="0">
                  <c:v>177519.03617370597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4F-4F47-A972-B73CE064E6D8}"/>
            </c:ext>
          </c:extLst>
        </c:ser>
        <c:ser>
          <c:idx val="4"/>
          <c:order val="4"/>
          <c:tx>
            <c:strRef>
              <c:f>Sheet1!$A$9:$E$9</c:f>
              <c:strCache>
                <c:ptCount val="5"/>
                <c:pt idx="0">
                  <c:v>E3ME</c:v>
                </c:pt>
                <c:pt idx="1">
                  <c:v>COVID_2020</c:v>
                </c:pt>
                <c:pt idx="2">
                  <c:v>World</c:v>
                </c:pt>
                <c:pt idx="3">
                  <c:v>GDP|MER</c:v>
                </c:pt>
                <c:pt idx="4">
                  <c:v>billion US$2010/yr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Sheet1!$F$1:$AT$1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Sheet1!$F$9:$AT$9</c:f>
              <c:numCache>
                <c:formatCode>General</c:formatCode>
                <c:ptCount val="41"/>
                <c:pt idx="0">
                  <c:v>65853.379000000015</c:v>
                </c:pt>
                <c:pt idx="5">
                  <c:v>75617.219000000026</c:v>
                </c:pt>
                <c:pt idx="10">
                  <c:v>79721.206999999995</c:v>
                </c:pt>
                <c:pt idx="15">
                  <c:v>93597.105999999971</c:v>
                </c:pt>
                <c:pt idx="20">
                  <c:v>107106.39200000001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4F-4F47-A972-B73CE064E6D8}"/>
            </c:ext>
          </c:extLst>
        </c:ser>
        <c:ser>
          <c:idx val="5"/>
          <c:order val="5"/>
          <c:tx>
            <c:strRef>
              <c:f>Sheet1!$A$10:$E$10</c:f>
              <c:strCache>
                <c:ptCount val="5"/>
                <c:pt idx="0">
                  <c:v>E3ME</c:v>
                </c:pt>
                <c:pt idx="1">
                  <c:v>GREEN_COVID</c:v>
                </c:pt>
                <c:pt idx="2">
                  <c:v>World</c:v>
                </c:pt>
                <c:pt idx="3">
                  <c:v>GDP|MER</c:v>
                </c:pt>
                <c:pt idx="4">
                  <c:v>billion US$2010/yr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Sheet1!$F$1:$AT$1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Sheet1!$F$10:$AT$10</c:f>
              <c:numCache>
                <c:formatCode>General</c:formatCode>
                <c:ptCount val="41"/>
                <c:pt idx="0">
                  <c:v>65853.379000000015</c:v>
                </c:pt>
                <c:pt idx="5">
                  <c:v>75617.219000000026</c:v>
                </c:pt>
                <c:pt idx="10">
                  <c:v>79721.206999999995</c:v>
                </c:pt>
                <c:pt idx="15">
                  <c:v>93810.556999999986</c:v>
                </c:pt>
                <c:pt idx="20">
                  <c:v>107272.51500000001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4F-4F47-A972-B73CE064E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2530352"/>
        <c:axId val="1332533264"/>
      </c:lineChart>
      <c:catAx>
        <c:axId val="133253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533264"/>
        <c:crosses val="autoZero"/>
        <c:auto val="1"/>
        <c:lblAlgn val="ctr"/>
        <c:lblOffset val="100"/>
        <c:noMultiLvlLbl val="0"/>
      </c:catAx>
      <c:valAx>
        <c:axId val="133253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billion US$2010/yr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530352"/>
        <c:crosses val="autoZero"/>
        <c:crossBetween val="between"/>
      </c:valAx>
      <c:spPr>
        <a:noFill/>
        <a:ln w="3175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 GDP MER</a:t>
            </a:r>
            <a:r>
              <a:rPr lang="en-US" baseline="0"/>
              <a:t> (2015 index)</a:t>
            </a:r>
            <a:endParaRPr lang="en-US"/>
          </a:p>
        </c:rich>
      </c:tx>
      <c:layout>
        <c:manualLayout>
          <c:xMode val="edge"/>
          <c:yMode val="edge"/>
          <c:x val="0.29838188976377955"/>
          <c:y val="1.98347073018446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0789818181818182"/>
          <c:w val="0.89019685039370078"/>
          <c:h val="0.56419470791649384"/>
        </c:manualLayout>
      </c:layout>
      <c:lineChart>
        <c:grouping val="standard"/>
        <c:varyColors val="0"/>
        <c:ser>
          <c:idx val="0"/>
          <c:order val="0"/>
          <c:tx>
            <c:strRef>
              <c:f>'2015 Index'!$A$3:$B$3</c:f>
              <c:strCache>
                <c:ptCount val="2"/>
                <c:pt idx="0">
                  <c:v>IMAGE</c:v>
                </c:pt>
                <c:pt idx="1">
                  <c:v>COVID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'2015 Index'!$F$1:$AO$1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'2015 Index'!$F$3:$AO$3</c:f>
              <c:numCache>
                <c:formatCode>General</c:formatCode>
                <c:ptCount val="36"/>
                <c:pt idx="0">
                  <c:v>100</c:v>
                </c:pt>
                <c:pt idx="1">
                  <c:v>102.46192706882438</c:v>
                </c:pt>
                <c:pt idx="2">
                  <c:v>106.10236752021356</c:v>
                </c:pt>
                <c:pt idx="3">
                  <c:v>109.91364267928159</c:v>
                </c:pt>
                <c:pt idx="4">
                  <c:v>113.90576746586638</c:v>
                </c:pt>
                <c:pt idx="5">
                  <c:v>108.27957007623985</c:v>
                </c:pt>
                <c:pt idx="6">
                  <c:v>114.38723559158952</c:v>
                </c:pt>
                <c:pt idx="7">
                  <c:v>117.93788357057528</c:v>
                </c:pt>
                <c:pt idx="8">
                  <c:v>121.75503779521368</c:v>
                </c:pt>
                <c:pt idx="9">
                  <c:v>125.57576047593086</c:v>
                </c:pt>
                <c:pt idx="10">
                  <c:v>129.04719830053989</c:v>
                </c:pt>
                <c:pt idx="11">
                  <c:v>133.00726850752059</c:v>
                </c:pt>
                <c:pt idx="12">
                  <c:v>137.122751129242</c:v>
                </c:pt>
                <c:pt idx="13">
                  <c:v>141.40096081705337</c:v>
                </c:pt>
                <c:pt idx="14">
                  <c:v>145.84947199496861</c:v>
                </c:pt>
                <c:pt idx="15">
                  <c:v>150.47625558212147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0F-4ED5-9668-F282370432BA}"/>
            </c:ext>
          </c:extLst>
        </c:ser>
        <c:ser>
          <c:idx val="1"/>
          <c:order val="1"/>
          <c:tx>
            <c:strRef>
              <c:f>'2015 Index'!$A$4:$B$4</c:f>
              <c:strCache>
                <c:ptCount val="2"/>
                <c:pt idx="0">
                  <c:v>IMAGE</c:v>
                </c:pt>
                <c:pt idx="1">
                  <c:v>GREEN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'2015 Index'!$F$1:$AO$1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'2015 Index'!$F$4:$AO$4</c:f>
              <c:numCache>
                <c:formatCode>General</c:formatCode>
                <c:ptCount val="36"/>
                <c:pt idx="0">
                  <c:v>100</c:v>
                </c:pt>
                <c:pt idx="1">
                  <c:v>102.46192706882438</c:v>
                </c:pt>
                <c:pt idx="2">
                  <c:v>106.10236752021356</c:v>
                </c:pt>
                <c:pt idx="3">
                  <c:v>109.91364267928159</c:v>
                </c:pt>
                <c:pt idx="4">
                  <c:v>113.90576746586638</c:v>
                </c:pt>
                <c:pt idx="5">
                  <c:v>108.24159541432886</c:v>
                </c:pt>
                <c:pt idx="6">
                  <c:v>115.49206924308739</c:v>
                </c:pt>
                <c:pt idx="7">
                  <c:v>119.04052282666839</c:v>
                </c:pt>
                <c:pt idx="8">
                  <c:v>123.11950055287144</c:v>
                </c:pt>
                <c:pt idx="9">
                  <c:v>126.28900050758212</c:v>
                </c:pt>
                <c:pt idx="10">
                  <c:v>129.77154019554729</c:v>
                </c:pt>
                <c:pt idx="11">
                  <c:v>133.76033579034979</c:v>
                </c:pt>
                <c:pt idx="12">
                  <c:v>137.90599305791733</c:v>
                </c:pt>
                <c:pt idx="13">
                  <c:v>142.21579930510813</c:v>
                </c:pt>
                <c:pt idx="14">
                  <c:v>146.69747935063668</c:v>
                </c:pt>
                <c:pt idx="15">
                  <c:v>151.35908614710993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0F-4ED5-9668-F282370432BA}"/>
            </c:ext>
          </c:extLst>
        </c:ser>
        <c:ser>
          <c:idx val="2"/>
          <c:order val="2"/>
          <c:tx>
            <c:strRef>
              <c:f>'2015 Index'!$A$6:$B$6</c:f>
              <c:strCache>
                <c:ptCount val="2"/>
                <c:pt idx="0">
                  <c:v>GEM-E3</c:v>
                </c:pt>
                <c:pt idx="1">
                  <c:v>COVID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'2015 Index'!$F$1:$AO$1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'2015 Index'!$F$6:$AO$6</c:f>
              <c:numCache>
                <c:formatCode>General</c:formatCode>
                <c:ptCount val="36"/>
                <c:pt idx="0">
                  <c:v>100</c:v>
                </c:pt>
                <c:pt idx="1">
                  <c:v>103.08345363858182</c:v>
                </c:pt>
                <c:pt idx="2">
                  <c:v>106.16690727716363</c:v>
                </c:pt>
                <c:pt idx="3">
                  <c:v>109.25036091574545</c:v>
                </c:pt>
                <c:pt idx="4">
                  <c:v>112.33381455432726</c:v>
                </c:pt>
                <c:pt idx="5">
                  <c:v>106.71987258656526</c:v>
                </c:pt>
                <c:pt idx="6">
                  <c:v>110.78334571099177</c:v>
                </c:pt>
                <c:pt idx="7">
                  <c:v>114.84681883541828</c:v>
                </c:pt>
                <c:pt idx="8">
                  <c:v>118.91029195984478</c:v>
                </c:pt>
                <c:pt idx="9">
                  <c:v>122.97376508427129</c:v>
                </c:pt>
                <c:pt idx="10">
                  <c:v>127.03723820869783</c:v>
                </c:pt>
                <c:pt idx="11">
                  <c:v>130.88266719875716</c:v>
                </c:pt>
                <c:pt idx="12">
                  <c:v>134.72809618881649</c:v>
                </c:pt>
                <c:pt idx="13">
                  <c:v>138.57352517887583</c:v>
                </c:pt>
                <c:pt idx="14">
                  <c:v>142.41895416893516</c:v>
                </c:pt>
                <c:pt idx="15">
                  <c:v>146.26438315899449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0F-4ED5-9668-F282370432BA}"/>
            </c:ext>
          </c:extLst>
        </c:ser>
        <c:ser>
          <c:idx val="3"/>
          <c:order val="3"/>
          <c:tx>
            <c:strRef>
              <c:f>'2015 Index'!$A$7:$B$7</c:f>
              <c:strCache>
                <c:ptCount val="2"/>
                <c:pt idx="0">
                  <c:v>GEM-E3</c:v>
                </c:pt>
                <c:pt idx="1">
                  <c:v>GREEN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'2015 Index'!$F$1:$AO$1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'2015 Index'!$F$7:$AO$7</c:f>
              <c:numCache>
                <c:formatCode>General</c:formatCode>
                <c:ptCount val="36"/>
                <c:pt idx="0">
                  <c:v>100</c:v>
                </c:pt>
                <c:pt idx="1">
                  <c:v>103.08345363858182</c:v>
                </c:pt>
                <c:pt idx="2">
                  <c:v>106.16690727716363</c:v>
                </c:pt>
                <c:pt idx="3">
                  <c:v>109.25036091574545</c:v>
                </c:pt>
                <c:pt idx="4">
                  <c:v>112.33381455432726</c:v>
                </c:pt>
                <c:pt idx="5">
                  <c:v>106.71987259920121</c:v>
                </c:pt>
                <c:pt idx="6">
                  <c:v>110.90563878130396</c:v>
                </c:pt>
                <c:pt idx="7">
                  <c:v>115.09140496340672</c:v>
                </c:pt>
                <c:pt idx="8">
                  <c:v>119.27717114550947</c:v>
                </c:pt>
                <c:pt idx="9">
                  <c:v>123.46293732761222</c:v>
                </c:pt>
                <c:pt idx="10">
                  <c:v>127.64870350971498</c:v>
                </c:pt>
                <c:pt idx="11">
                  <c:v>131.52763920246562</c:v>
                </c:pt>
                <c:pt idx="12">
                  <c:v>135.40657489521627</c:v>
                </c:pt>
                <c:pt idx="13">
                  <c:v>139.28551058796691</c:v>
                </c:pt>
                <c:pt idx="14">
                  <c:v>143.16444628071756</c:v>
                </c:pt>
                <c:pt idx="15">
                  <c:v>147.04338197346823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0F-4ED5-9668-F282370432BA}"/>
            </c:ext>
          </c:extLst>
        </c:ser>
        <c:ser>
          <c:idx val="4"/>
          <c:order val="4"/>
          <c:tx>
            <c:strRef>
              <c:f>'2015 Index'!$A$9:$B$9</c:f>
              <c:strCache>
                <c:ptCount val="2"/>
                <c:pt idx="0">
                  <c:v>E3ME</c:v>
                </c:pt>
                <c:pt idx="1">
                  <c:v>COVID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'2015 Index'!$F$1:$AO$1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'2015 Index'!$F$9:$AO$9</c:f>
              <c:numCache>
                <c:formatCode>General</c:formatCode>
                <c:ptCount val="36"/>
                <c:pt idx="0">
                  <c:v>100</c:v>
                </c:pt>
                <c:pt idx="1">
                  <c:v>102.77145996356377</c:v>
                </c:pt>
                <c:pt idx="2">
                  <c:v>105.54291992712754</c:v>
                </c:pt>
                <c:pt idx="3">
                  <c:v>108.31437989069131</c:v>
                </c:pt>
                <c:pt idx="4">
                  <c:v>111.08583985425508</c:v>
                </c:pt>
                <c:pt idx="5">
                  <c:v>105.42731940459218</c:v>
                </c:pt>
                <c:pt idx="6">
                  <c:v>109.09735625162301</c:v>
                </c:pt>
                <c:pt idx="7">
                  <c:v>112.76739309865384</c:v>
                </c:pt>
                <c:pt idx="8">
                  <c:v>116.43742994568467</c:v>
                </c:pt>
                <c:pt idx="9">
                  <c:v>120.1074667927155</c:v>
                </c:pt>
                <c:pt idx="10">
                  <c:v>123.77750363974631</c:v>
                </c:pt>
                <c:pt idx="11">
                  <c:v>127.35057500593872</c:v>
                </c:pt>
                <c:pt idx="12">
                  <c:v>130.92364637213112</c:v>
                </c:pt>
                <c:pt idx="13">
                  <c:v>134.49671773832353</c:v>
                </c:pt>
                <c:pt idx="14">
                  <c:v>138.06978910451593</c:v>
                </c:pt>
                <c:pt idx="15">
                  <c:v>141.64286047070834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0F-4ED5-9668-F282370432BA}"/>
            </c:ext>
          </c:extLst>
        </c:ser>
        <c:ser>
          <c:idx val="5"/>
          <c:order val="5"/>
          <c:tx>
            <c:strRef>
              <c:f>'2015 Index'!$A$10:$B$10</c:f>
              <c:strCache>
                <c:ptCount val="2"/>
                <c:pt idx="0">
                  <c:v>E3ME</c:v>
                </c:pt>
                <c:pt idx="1">
                  <c:v>GREEN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'2015 Index'!$F$1:$AO$1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'2015 Index'!$F$10:$AO$10</c:f>
              <c:numCache>
                <c:formatCode>General</c:formatCode>
                <c:ptCount val="36"/>
                <c:pt idx="0">
                  <c:v>100</c:v>
                </c:pt>
                <c:pt idx="1">
                  <c:v>102.77145996356377</c:v>
                </c:pt>
                <c:pt idx="2">
                  <c:v>105.54291992712754</c:v>
                </c:pt>
                <c:pt idx="3">
                  <c:v>108.31437989069131</c:v>
                </c:pt>
                <c:pt idx="4">
                  <c:v>111.08583985425508</c:v>
                </c:pt>
                <c:pt idx="5">
                  <c:v>105.42731940459218</c:v>
                </c:pt>
                <c:pt idx="6">
                  <c:v>109.15381191154354</c:v>
                </c:pt>
                <c:pt idx="7">
                  <c:v>112.8803044184949</c:v>
                </c:pt>
                <c:pt idx="8">
                  <c:v>116.60679692544626</c:v>
                </c:pt>
                <c:pt idx="9">
                  <c:v>120.33328943239762</c:v>
                </c:pt>
                <c:pt idx="10">
                  <c:v>124.05978193934897</c:v>
                </c:pt>
                <c:pt idx="11">
                  <c:v>127.62033552172814</c:v>
                </c:pt>
                <c:pt idx="12">
                  <c:v>131.18088910410731</c:v>
                </c:pt>
                <c:pt idx="13">
                  <c:v>134.74144268648649</c:v>
                </c:pt>
                <c:pt idx="14">
                  <c:v>138.30199626886568</c:v>
                </c:pt>
                <c:pt idx="15">
                  <c:v>141.86254985124484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0F-4ED5-9668-F282370432BA}"/>
            </c:ext>
          </c:extLst>
        </c:ser>
        <c:ser>
          <c:idx val="6"/>
          <c:order val="6"/>
          <c:tx>
            <c:strRef>
              <c:f>'2015 Index'!$A$5:$E$5</c:f>
              <c:strCache>
                <c:ptCount val="5"/>
                <c:pt idx="0">
                  <c:v>GEM-E3</c:v>
                </c:pt>
                <c:pt idx="1">
                  <c:v>REF</c:v>
                </c:pt>
                <c:pt idx="2">
                  <c:v>World</c:v>
                </c:pt>
                <c:pt idx="3">
                  <c:v>GDP|MER</c:v>
                </c:pt>
                <c:pt idx="4">
                  <c:v>2015 index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'2015 Index'!$F$5:$AO$5</c:f>
              <c:numCache>
                <c:formatCode>General</c:formatCode>
                <c:ptCount val="36"/>
                <c:pt idx="0">
                  <c:v>100</c:v>
                </c:pt>
                <c:pt idx="1">
                  <c:v>103.08345363858182</c:v>
                </c:pt>
                <c:pt idx="2">
                  <c:v>106.16690727716363</c:v>
                </c:pt>
                <c:pt idx="3">
                  <c:v>109.25036091574545</c:v>
                </c:pt>
                <c:pt idx="4">
                  <c:v>112.33381455432726</c:v>
                </c:pt>
                <c:pt idx="5">
                  <c:v>115.41726819290908</c:v>
                </c:pt>
                <c:pt idx="6">
                  <c:v>119.01134466017213</c:v>
                </c:pt>
                <c:pt idx="7">
                  <c:v>122.60542112743518</c:v>
                </c:pt>
                <c:pt idx="8">
                  <c:v>126.19949759469823</c:v>
                </c:pt>
                <c:pt idx="9">
                  <c:v>129.79357406196127</c:v>
                </c:pt>
                <c:pt idx="10">
                  <c:v>133.38765052922432</c:v>
                </c:pt>
                <c:pt idx="11">
                  <c:v>137.4552024550068</c:v>
                </c:pt>
                <c:pt idx="12">
                  <c:v>141.52275438078928</c:v>
                </c:pt>
                <c:pt idx="13">
                  <c:v>145.59030630657176</c:v>
                </c:pt>
                <c:pt idx="14">
                  <c:v>149.65785823235424</c:v>
                </c:pt>
                <c:pt idx="15">
                  <c:v>153.72541015813678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80F-4ED5-9668-F28237043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3465504"/>
        <c:axId val="1383475488"/>
      </c:lineChart>
      <c:catAx>
        <c:axId val="138346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475488"/>
        <c:crosses val="autoZero"/>
        <c:auto val="1"/>
        <c:lblAlgn val="ctr"/>
        <c:lblOffset val="100"/>
        <c:noMultiLvlLbl val="0"/>
      </c:catAx>
      <c:valAx>
        <c:axId val="138347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46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957130358705178E-2"/>
          <c:y val="0.75473559722044037"/>
          <c:w val="0.81730796150481189"/>
          <c:h val="0.200627459638800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50800</xdr:colOff>
      <xdr:row>16</xdr:row>
      <xdr:rowOff>130174</xdr:rowOff>
    </xdr:from>
    <xdr:to>
      <xdr:col>42</xdr:col>
      <xdr:colOff>508000</xdr:colOff>
      <xdr:row>41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6E00A7-3442-4487-8BAF-2A7B71154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288925</xdr:colOff>
      <xdr:row>14</xdr:row>
      <xdr:rowOff>117474</xdr:rowOff>
    </xdr:from>
    <xdr:to>
      <xdr:col>35</xdr:col>
      <xdr:colOff>593725</xdr:colOff>
      <xdr:row>43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D2F9A3-4A58-4768-B2D4-68A7DF553B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BE047-CA52-4B8F-89EF-A9B12B028F4D}">
  <dimension ref="A1:AT22"/>
  <sheetViews>
    <sheetView workbookViewId="0">
      <selection activeCell="P8" sqref="P8"/>
    </sheetView>
  </sheetViews>
  <sheetFormatPr defaultRowHeight="14.4" x14ac:dyDescent="0.3"/>
  <sheetData>
    <row r="1" spans="1:46" x14ac:dyDescent="0.3">
      <c r="A1" s="4" t="s">
        <v>5</v>
      </c>
      <c r="B1" s="4" t="s">
        <v>6</v>
      </c>
      <c r="C1" s="4" t="s">
        <v>7</v>
      </c>
      <c r="D1" s="4" t="s">
        <v>8</v>
      </c>
      <c r="E1" s="4" t="s">
        <v>9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  <c r="L1" s="4">
        <v>2016</v>
      </c>
      <c r="M1" s="4">
        <v>2017</v>
      </c>
      <c r="N1" s="4">
        <v>2018</v>
      </c>
      <c r="O1" s="4">
        <v>2019</v>
      </c>
      <c r="P1" s="4">
        <v>2020</v>
      </c>
      <c r="Q1" s="4">
        <v>2021</v>
      </c>
      <c r="R1" s="4">
        <v>2022</v>
      </c>
      <c r="S1" s="4">
        <v>2023</v>
      </c>
      <c r="T1" s="4">
        <v>2024</v>
      </c>
      <c r="U1" s="4">
        <v>2025</v>
      </c>
      <c r="V1" s="4">
        <v>2026</v>
      </c>
      <c r="W1" s="4">
        <v>2027</v>
      </c>
      <c r="X1" s="4">
        <v>2028</v>
      </c>
      <c r="Y1" s="4">
        <v>2029</v>
      </c>
      <c r="Z1" s="4">
        <v>2030</v>
      </c>
      <c r="AA1" s="4">
        <v>2031</v>
      </c>
      <c r="AB1" s="4">
        <v>2032</v>
      </c>
      <c r="AC1" s="4">
        <v>2033</v>
      </c>
      <c r="AD1" s="4">
        <v>2034</v>
      </c>
      <c r="AE1" s="4">
        <v>2035</v>
      </c>
      <c r="AF1" s="4">
        <v>2036</v>
      </c>
      <c r="AG1" s="4">
        <v>2037</v>
      </c>
      <c r="AH1" s="4">
        <v>2038</v>
      </c>
      <c r="AI1" s="4">
        <v>2039</v>
      </c>
      <c r="AJ1" s="4">
        <v>2040</v>
      </c>
      <c r="AK1" s="4">
        <v>2041</v>
      </c>
      <c r="AL1" s="4">
        <v>2042</v>
      </c>
      <c r="AM1" s="4">
        <v>2043</v>
      </c>
      <c r="AN1" s="4">
        <v>2044</v>
      </c>
      <c r="AO1" s="4">
        <v>2045</v>
      </c>
      <c r="AP1" s="4">
        <v>2046</v>
      </c>
      <c r="AQ1" s="4">
        <v>2047</v>
      </c>
      <c r="AR1" s="4">
        <v>2048</v>
      </c>
      <c r="AS1" s="4">
        <v>2049</v>
      </c>
      <c r="AT1" s="4">
        <v>2050</v>
      </c>
    </row>
    <row r="2" spans="1:46" x14ac:dyDescent="0.3">
      <c r="A2" t="s">
        <v>0</v>
      </c>
      <c r="B2" s="2" t="s">
        <v>14</v>
      </c>
      <c r="C2" s="2" t="s">
        <v>2</v>
      </c>
      <c r="D2" s="2" t="s">
        <v>3</v>
      </c>
      <c r="E2" s="2" t="s">
        <v>4</v>
      </c>
      <c r="K2" s="11">
        <v>64816.858298000006</v>
      </c>
      <c r="L2" s="11">
        <v>66412.602077600008</v>
      </c>
      <c r="M2" s="11">
        <v>68772.221206400005</v>
      </c>
      <c r="N2" s="11">
        <v>71242.570025599998</v>
      </c>
      <c r="O2" s="11">
        <v>73830.139891600003</v>
      </c>
      <c r="P2" s="11">
        <v>76541.829809119998</v>
      </c>
      <c r="Q2" s="11">
        <v>79178.499142879999</v>
      </c>
      <c r="R2" s="11">
        <v>81940.094962880001</v>
      </c>
      <c r="S2" s="11">
        <v>84833.937215040001</v>
      </c>
      <c r="T2" s="11">
        <v>87867.815527040002</v>
      </c>
      <c r="U2" s="11">
        <v>91050.015794080013</v>
      </c>
      <c r="V2" s="11">
        <v>93873.981807040007</v>
      </c>
      <c r="W2" s="11">
        <v>96809.554840480007</v>
      </c>
      <c r="X2" s="11">
        <v>99861.883669920004</v>
      </c>
      <c r="Y2" s="11">
        <v>103036.48927152001</v>
      </c>
      <c r="Z2" s="11">
        <v>106339.08758368001</v>
      </c>
      <c r="AE2" s="11">
        <v>121995.18465200001</v>
      </c>
      <c r="AJ2" s="11">
        <v>138748.52920704</v>
      </c>
      <c r="AN2" s="11"/>
      <c r="AO2" s="11">
        <v>156668.21763904</v>
      </c>
      <c r="AT2" s="11">
        <v>175581.11461696003</v>
      </c>
    </row>
    <row r="3" spans="1:46" x14ac:dyDescent="0.3">
      <c r="A3" t="s">
        <v>0</v>
      </c>
      <c r="B3" t="s">
        <v>11</v>
      </c>
      <c r="C3" s="2" t="s">
        <v>2</v>
      </c>
      <c r="D3" s="2" t="s">
        <v>3</v>
      </c>
      <c r="E3" s="2" t="s">
        <v>4</v>
      </c>
      <c r="K3" s="11">
        <v>64816.858298000006</v>
      </c>
      <c r="L3" s="11">
        <v>66412.602077600008</v>
      </c>
      <c r="M3" s="11">
        <v>68772.221206400005</v>
      </c>
      <c r="N3" s="11">
        <v>71242.570025599998</v>
      </c>
      <c r="O3" s="11">
        <v>73830.139891600003</v>
      </c>
      <c r="P3" s="11">
        <v>70183.415502000003</v>
      </c>
      <c r="Q3" s="11">
        <v>74142.212404400008</v>
      </c>
      <c r="R3" s="11">
        <v>76443.630873600006</v>
      </c>
      <c r="S3" s="11">
        <v>78917.790318400002</v>
      </c>
      <c r="T3" s="11">
        <v>81394.262724320011</v>
      </c>
      <c r="U3" s="11">
        <v>83644.339660000012</v>
      </c>
      <c r="V3" s="11">
        <v>86211.132754560007</v>
      </c>
      <c r="W3" s="11">
        <v>88878.659293760007</v>
      </c>
      <c r="X3" s="11">
        <v>91651.660404800001</v>
      </c>
      <c r="Y3" s="11">
        <v>94535.045591360002</v>
      </c>
      <c r="Z3" s="11">
        <v>97533.981352800009</v>
      </c>
      <c r="AE3" s="11">
        <v>111710.92649200001</v>
      </c>
      <c r="AJ3" s="11">
        <v>126829.24680704001</v>
      </c>
      <c r="AN3" s="11"/>
      <c r="AO3" s="11">
        <v>142932.35684400002</v>
      </c>
      <c r="AT3" s="11">
        <v>159830.930544</v>
      </c>
    </row>
    <row r="4" spans="1:46" x14ac:dyDescent="0.3">
      <c r="A4" t="s">
        <v>0</v>
      </c>
      <c r="B4" t="s">
        <v>12</v>
      </c>
      <c r="C4" s="2" t="s">
        <v>2</v>
      </c>
      <c r="D4" s="2" t="s">
        <v>3</v>
      </c>
      <c r="E4" s="2" t="s">
        <v>4</v>
      </c>
      <c r="K4" s="11">
        <v>64816.858298000006</v>
      </c>
      <c r="L4" s="11">
        <v>66412.602077600008</v>
      </c>
      <c r="M4" s="11">
        <v>68772.221206400005</v>
      </c>
      <c r="N4" s="11">
        <v>71242.570025599998</v>
      </c>
      <c r="O4" s="11">
        <v>73830.139891600003</v>
      </c>
      <c r="P4" s="11">
        <v>70158.801519200002</v>
      </c>
      <c r="Q4" s="11">
        <v>74858.330866720004</v>
      </c>
      <c r="R4" s="11">
        <v>77158.326997759999</v>
      </c>
      <c r="S4" s="11">
        <v>79802.19221056001</v>
      </c>
      <c r="T4" s="11">
        <v>81856.562504960006</v>
      </c>
      <c r="U4" s="11">
        <v>84113.835319680002</v>
      </c>
      <c r="V4" s="11">
        <v>86699.247308160004</v>
      </c>
      <c r="W4" s="11">
        <v>89386.332104800007</v>
      </c>
      <c r="X4" s="11">
        <v>92179.813112960008</v>
      </c>
      <c r="Y4" s="11">
        <v>95084.697317440005</v>
      </c>
      <c r="Z4" s="11">
        <v>98106.204389120001</v>
      </c>
      <c r="AE4" s="11">
        <v>112399.05458000001</v>
      </c>
      <c r="AJ4" s="11">
        <v>127655.17775104001</v>
      </c>
      <c r="AN4" s="11"/>
      <c r="AO4" s="11">
        <v>143920.78881504</v>
      </c>
      <c r="AT4" s="11">
        <v>161008.57336896</v>
      </c>
    </row>
    <row r="5" spans="1:46" x14ac:dyDescent="0.3">
      <c r="A5" s="1" t="s">
        <v>1</v>
      </c>
      <c r="B5" s="9" t="s">
        <v>16</v>
      </c>
      <c r="C5" s="2" t="s">
        <v>2</v>
      </c>
      <c r="D5" s="2" t="s">
        <v>3</v>
      </c>
      <c r="E5" s="2" t="s">
        <v>4</v>
      </c>
      <c r="K5" s="3">
        <v>75273.842421426321</v>
      </c>
      <c r="P5" s="3">
        <v>86879.012586645375</v>
      </c>
      <c r="Q5" s="10"/>
      <c r="R5" s="10"/>
      <c r="S5" s="10"/>
      <c r="T5" s="10"/>
      <c r="U5" s="3">
        <v>100406.00986901115</v>
      </c>
      <c r="Z5" s="3">
        <v>115715.02300412717</v>
      </c>
      <c r="AE5" s="3">
        <v>131094.46704598525</v>
      </c>
      <c r="AJ5" s="3">
        <v>148123.94524839241</v>
      </c>
      <c r="AO5" s="3">
        <v>166327.86986418653</v>
      </c>
      <c r="AT5" s="3">
        <v>186632.91877180451</v>
      </c>
    </row>
    <row r="6" spans="1:46" x14ac:dyDescent="0.3">
      <c r="A6" s="1" t="s">
        <v>1</v>
      </c>
      <c r="B6" s="9" t="s">
        <v>17</v>
      </c>
      <c r="C6" s="2" t="s">
        <v>2</v>
      </c>
      <c r="D6" s="2" t="s">
        <v>3</v>
      </c>
      <c r="E6" s="2" t="s">
        <v>4</v>
      </c>
      <c r="K6" s="3">
        <v>75273.842421426321</v>
      </c>
      <c r="P6" s="3">
        <v>80332.148723158083</v>
      </c>
      <c r="Q6" s="10"/>
      <c r="R6" s="10"/>
      <c r="S6" s="10"/>
      <c r="T6" s="10"/>
      <c r="U6" s="3">
        <v>95625.810505747198</v>
      </c>
      <c r="Z6" s="3">
        <v>110098.82129777272</v>
      </c>
      <c r="AE6" s="3">
        <v>124567.33720397457</v>
      </c>
      <c r="AJ6" s="3">
        <v>140562.60493323972</v>
      </c>
      <c r="AO6" s="3">
        <v>157636.68193604305</v>
      </c>
      <c r="AT6" s="3">
        <v>176652.00453436462</v>
      </c>
    </row>
    <row r="7" spans="1:46" x14ac:dyDescent="0.3">
      <c r="A7" s="1" t="s">
        <v>1</v>
      </c>
      <c r="B7" s="9" t="s">
        <v>18</v>
      </c>
      <c r="C7" s="2" t="s">
        <v>2</v>
      </c>
      <c r="D7" s="2" t="s">
        <v>3</v>
      </c>
      <c r="E7" s="2" t="s">
        <v>4</v>
      </c>
      <c r="K7" s="3">
        <v>75273.842421426321</v>
      </c>
      <c r="P7" s="3">
        <v>80332.148732669652</v>
      </c>
      <c r="Q7" s="10"/>
      <c r="R7" s="10"/>
      <c r="S7" s="10"/>
      <c r="T7" s="10"/>
      <c r="U7" s="3">
        <v>96086.083932896538</v>
      </c>
      <c r="Z7" s="3">
        <v>110685.20363784448</v>
      </c>
      <c r="AE7" s="3">
        <v>125193.93813084764</v>
      </c>
      <c r="AJ7" s="3">
        <v>141261.84597808326</v>
      </c>
      <c r="AO7" s="3">
        <v>158424.22873113916</v>
      </c>
      <c r="AT7" s="3">
        <v>177519.03617370597</v>
      </c>
    </row>
    <row r="8" spans="1:46" s="10" customFormat="1" x14ac:dyDescent="0.3">
      <c r="A8" s="10" t="s">
        <v>10</v>
      </c>
      <c r="B8" s="9" t="s">
        <v>14</v>
      </c>
      <c r="C8" s="9" t="s">
        <v>2</v>
      </c>
      <c r="D8" s="9" t="s">
        <v>3</v>
      </c>
      <c r="E8" s="9" t="s">
        <v>4</v>
      </c>
      <c r="K8" s="12">
        <v>75617.219000000026</v>
      </c>
      <c r="P8" s="12">
        <v>86095.723750726727</v>
      </c>
      <c r="U8" s="12">
        <v>98631.28651533954</v>
      </c>
      <c r="Z8" s="12">
        <v>113086.9292752803</v>
      </c>
      <c r="AE8" s="3"/>
      <c r="AJ8" s="3"/>
      <c r="AO8" s="3"/>
      <c r="AT8" s="3"/>
    </row>
    <row r="9" spans="1:46" x14ac:dyDescent="0.3">
      <c r="A9" t="s">
        <v>10</v>
      </c>
      <c r="B9" t="s">
        <v>11</v>
      </c>
      <c r="C9" s="2" t="s">
        <v>2</v>
      </c>
      <c r="D9" s="2" t="s">
        <v>3</v>
      </c>
      <c r="E9" s="2" t="s">
        <v>4</v>
      </c>
      <c r="F9">
        <v>65853.379000000015</v>
      </c>
      <c r="K9" s="10">
        <v>75617.219000000026</v>
      </c>
      <c r="P9" s="10">
        <v>79721.206999999995</v>
      </c>
      <c r="U9" s="10">
        <v>93597.105999999971</v>
      </c>
      <c r="Z9" s="10">
        <v>107106.39200000001</v>
      </c>
    </row>
    <row r="10" spans="1:46" x14ac:dyDescent="0.3">
      <c r="A10" t="s">
        <v>10</v>
      </c>
      <c r="B10" t="s">
        <v>12</v>
      </c>
      <c r="C10" s="2" t="s">
        <v>2</v>
      </c>
      <c r="D10" s="2" t="s">
        <v>3</v>
      </c>
      <c r="E10" s="2" t="s">
        <v>4</v>
      </c>
      <c r="F10">
        <v>65853.379000000015</v>
      </c>
      <c r="K10" s="10">
        <v>75617.219000000026</v>
      </c>
      <c r="P10" s="10">
        <v>79721.206999999995</v>
      </c>
      <c r="U10" s="10">
        <v>93810.556999999986</v>
      </c>
      <c r="Z10" s="10">
        <v>107272.51500000001</v>
      </c>
    </row>
    <row r="14" spans="1:46" s="10" customFormat="1" x14ac:dyDescent="0.3"/>
    <row r="15" spans="1:46" s="10" customFormat="1" x14ac:dyDescent="0.3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46" s="10" customFormat="1" x14ac:dyDescent="0.3">
      <c r="A16"/>
      <c r="B16"/>
      <c r="C16"/>
      <c r="D16"/>
      <c r="E16"/>
      <c r="F16"/>
      <c r="G16"/>
      <c r="H16"/>
      <c r="I16" s="15"/>
      <c r="J16" s="15"/>
      <c r="K16" s="15"/>
      <c r="L16" s="15"/>
      <c r="M16" s="15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1:25" x14ac:dyDescent="0.3">
      <c r="A17" s="10"/>
      <c r="B17" s="10"/>
      <c r="C17" s="10"/>
      <c r="D17" s="10"/>
      <c r="E17" s="10"/>
      <c r="F17" s="10"/>
      <c r="G17" s="10"/>
      <c r="H17" s="10"/>
      <c r="I17" s="15"/>
      <c r="J17" s="15"/>
      <c r="K17" s="15"/>
      <c r="L17" s="15"/>
      <c r="M17" s="15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  <row r="18" spans="1:25" x14ac:dyDescent="0.3">
      <c r="A18" s="14"/>
      <c r="B18" s="13"/>
      <c r="C18" s="13"/>
      <c r="D18" s="13"/>
      <c r="E18" s="13"/>
      <c r="F18" s="15"/>
      <c r="G18" s="15"/>
      <c r="H18" s="15"/>
      <c r="I18" s="15"/>
      <c r="J18" s="15"/>
      <c r="K18" s="15"/>
      <c r="L18" s="15"/>
      <c r="M18" s="15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 spans="1:25" x14ac:dyDescent="0.3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</row>
    <row r="20" spans="1:25" x14ac:dyDescent="0.3">
      <c r="A20" s="16"/>
      <c r="B20" s="16"/>
      <c r="C20" s="16"/>
      <c r="D20" s="13"/>
      <c r="E20" s="13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</row>
    <row r="21" spans="1:25" x14ac:dyDescent="0.3">
      <c r="A21" s="16"/>
      <c r="B21" s="16"/>
      <c r="C21" s="16"/>
      <c r="D21" s="13"/>
      <c r="E21" s="13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</row>
    <row r="22" spans="1:25" x14ac:dyDescent="0.3">
      <c r="A22" s="16"/>
      <c r="B22" s="16"/>
      <c r="C22" s="16"/>
      <c r="D22" s="13"/>
      <c r="E22" s="13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2059A-4AB5-4DB0-A7D5-F6B84F9E6D05}">
  <dimension ref="A1:AO10"/>
  <sheetViews>
    <sheetView workbookViewId="0">
      <selection activeCell="J1" sqref="J1:U1"/>
    </sheetView>
  </sheetViews>
  <sheetFormatPr defaultRowHeight="14.4" x14ac:dyDescent="0.3"/>
  <sheetData>
    <row r="1" spans="1:41" x14ac:dyDescent="0.3">
      <c r="A1" s="4" t="s">
        <v>5</v>
      </c>
      <c r="B1" s="4" t="s">
        <v>6</v>
      </c>
      <c r="C1" s="4" t="s">
        <v>7</v>
      </c>
      <c r="D1" s="4" t="s">
        <v>8</v>
      </c>
      <c r="E1" s="4" t="s">
        <v>9</v>
      </c>
      <c r="F1" s="4">
        <v>2015</v>
      </c>
      <c r="G1" s="4">
        <v>2016</v>
      </c>
      <c r="H1" s="4">
        <v>2017</v>
      </c>
      <c r="I1" s="4">
        <v>2018</v>
      </c>
      <c r="J1" s="4">
        <v>2019</v>
      </c>
      <c r="K1" s="4">
        <v>2020</v>
      </c>
      <c r="L1" s="4">
        <v>2021</v>
      </c>
      <c r="M1" s="4">
        <v>2022</v>
      </c>
      <c r="N1" s="4">
        <v>2023</v>
      </c>
      <c r="O1" s="4">
        <v>2024</v>
      </c>
      <c r="P1" s="4">
        <v>2025</v>
      </c>
      <c r="Q1" s="4">
        <v>2026</v>
      </c>
      <c r="R1" s="4">
        <v>2027</v>
      </c>
      <c r="S1" s="4">
        <v>2028</v>
      </c>
      <c r="T1" s="4">
        <v>2029</v>
      </c>
      <c r="U1" s="4">
        <v>2030</v>
      </c>
      <c r="V1" s="4">
        <v>2031</v>
      </c>
      <c r="W1" s="4">
        <v>2032</v>
      </c>
      <c r="X1" s="4">
        <v>2033</v>
      </c>
      <c r="Y1" s="4">
        <v>2034</v>
      </c>
      <c r="Z1" s="4">
        <v>2035</v>
      </c>
      <c r="AA1" s="4">
        <v>2036</v>
      </c>
      <c r="AB1" s="4">
        <v>2037</v>
      </c>
      <c r="AC1" s="4">
        <v>2038</v>
      </c>
      <c r="AD1" s="4">
        <v>2039</v>
      </c>
      <c r="AE1" s="4">
        <v>2040</v>
      </c>
      <c r="AF1" s="4">
        <v>2041</v>
      </c>
      <c r="AG1" s="4">
        <v>2042</v>
      </c>
      <c r="AH1" s="4">
        <v>2043</v>
      </c>
      <c r="AI1" s="4">
        <v>2044</v>
      </c>
      <c r="AJ1" s="4">
        <v>2045</v>
      </c>
      <c r="AK1" s="4">
        <v>2046</v>
      </c>
      <c r="AL1" s="4">
        <v>2047</v>
      </c>
      <c r="AM1" s="4">
        <v>2048</v>
      </c>
      <c r="AN1" s="4">
        <v>2049</v>
      </c>
      <c r="AO1" s="4">
        <v>2050</v>
      </c>
    </row>
    <row r="2" spans="1:41" x14ac:dyDescent="0.3">
      <c r="A2" t="s">
        <v>0</v>
      </c>
      <c r="B2" s="2" t="s">
        <v>19</v>
      </c>
      <c r="C2" s="2" t="s">
        <v>2</v>
      </c>
      <c r="D2" s="2" t="s">
        <v>3</v>
      </c>
      <c r="E2" s="2" t="s">
        <v>13</v>
      </c>
      <c r="F2">
        <f>Sheet1!K2/Sheet1!$K$2*100</f>
        <v>100</v>
      </c>
      <c r="G2">
        <f>Sheet1!L2/Sheet1!$K$2*100</f>
        <v>102.46192706882438</v>
      </c>
      <c r="H2">
        <f>Sheet1!M2/Sheet1!$K$2*100</f>
        <v>106.10236752021356</v>
      </c>
      <c r="I2">
        <f>Sheet1!N2/Sheet1!$K$2*100</f>
        <v>109.91364267928159</v>
      </c>
      <c r="J2">
        <f>Sheet1!O2/Sheet1!$K$2*100</f>
        <v>113.90576746586638</v>
      </c>
      <c r="K2">
        <f>Sheet1!P2/Sheet1!$K$2*100</f>
        <v>118.08938572309941</v>
      </c>
      <c r="L2">
        <f>Sheet1!Q2/Sheet1!$K$2*100</f>
        <v>122.15726158594629</v>
      </c>
      <c r="M2">
        <f>Sheet1!R2/Sheet1!$K$2*100</f>
        <v>126.41787509378304</v>
      </c>
      <c r="N2">
        <f>Sheet1!S2/Sheet1!$K$2*100</f>
        <v>130.88251952140303</v>
      </c>
      <c r="O2">
        <f>Sheet1!T2/Sheet1!$K$2*100</f>
        <v>135.56321277261173</v>
      </c>
      <c r="P2">
        <f>Sheet1!U2/Sheet1!$K$2*100</f>
        <v>140.47273839696339</v>
      </c>
      <c r="Q2">
        <f>Sheet1!V2/Sheet1!$K$2*100</f>
        <v>144.82957716871721</v>
      </c>
      <c r="R2">
        <f>Sheet1!W2/Sheet1!$K$2*100</f>
        <v>149.3586042004556</v>
      </c>
      <c r="S2">
        <f>Sheet1!X2/Sheet1!$K$2*100</f>
        <v>154.06776306682139</v>
      </c>
      <c r="T2">
        <f>Sheet1!Y2/Sheet1!$K$2*100</f>
        <v>158.96557157676881</v>
      </c>
      <c r="U2">
        <f>Sheet1!Z2/Sheet1!$K$2*100</f>
        <v>164.06084832865344</v>
      </c>
    </row>
    <row r="3" spans="1:41" x14ac:dyDescent="0.3">
      <c r="A3" t="s">
        <v>0</v>
      </c>
      <c r="B3" t="s">
        <v>20</v>
      </c>
      <c r="C3" s="2" t="s">
        <v>2</v>
      </c>
      <c r="D3" s="2" t="s">
        <v>3</v>
      </c>
      <c r="E3" s="2" t="s">
        <v>13</v>
      </c>
      <c r="F3">
        <f>Sheet1!K3/Sheet1!$K$3*100</f>
        <v>100</v>
      </c>
      <c r="G3">
        <f>Sheet1!L3/Sheet1!$K$3*100</f>
        <v>102.46192706882438</v>
      </c>
      <c r="H3">
        <f>Sheet1!M3/Sheet1!$K$3*100</f>
        <v>106.10236752021356</v>
      </c>
      <c r="I3">
        <f>Sheet1!N3/Sheet1!$K$3*100</f>
        <v>109.91364267928159</v>
      </c>
      <c r="J3">
        <f>Sheet1!O3/Sheet1!$K$3*100</f>
        <v>113.90576746586638</v>
      </c>
      <c r="K3">
        <f>Sheet1!P3/Sheet1!$K$3*100</f>
        <v>108.27957007623985</v>
      </c>
      <c r="L3">
        <f>Sheet1!Q3/Sheet1!$K$3*100</f>
        <v>114.38723559158952</v>
      </c>
      <c r="M3">
        <f>Sheet1!R3/Sheet1!$K$3*100</f>
        <v>117.93788357057528</v>
      </c>
      <c r="N3">
        <f>Sheet1!S3/Sheet1!$K$3*100</f>
        <v>121.75503779521368</v>
      </c>
      <c r="O3">
        <f>Sheet1!T3/Sheet1!$K$3*100</f>
        <v>125.57576047593086</v>
      </c>
      <c r="P3">
        <f>Sheet1!U3/Sheet1!$K$3*100</f>
        <v>129.04719830053989</v>
      </c>
      <c r="Q3">
        <f>Sheet1!V3/Sheet1!$K$3*100</f>
        <v>133.00726850752059</v>
      </c>
      <c r="R3">
        <f>Sheet1!W3/Sheet1!$K$3*100</f>
        <v>137.122751129242</v>
      </c>
      <c r="S3">
        <f>Sheet1!X3/Sheet1!$K$3*100</f>
        <v>141.40096081705337</v>
      </c>
      <c r="T3">
        <f>Sheet1!Y3/Sheet1!$K$3*100</f>
        <v>145.84947199496861</v>
      </c>
      <c r="U3">
        <f>Sheet1!Z3/Sheet1!$K$3*100</f>
        <v>150.47625558212147</v>
      </c>
    </row>
    <row r="4" spans="1:41" x14ac:dyDescent="0.3">
      <c r="A4" t="s">
        <v>0</v>
      </c>
      <c r="B4" t="s">
        <v>21</v>
      </c>
      <c r="C4" s="2" t="s">
        <v>2</v>
      </c>
      <c r="D4" s="2" t="s">
        <v>3</v>
      </c>
      <c r="E4" s="2" t="s">
        <v>13</v>
      </c>
      <c r="F4">
        <f>Sheet1!K4/Sheet1!$K$4*100</f>
        <v>100</v>
      </c>
      <c r="G4">
        <f>Sheet1!L4/Sheet1!$K$4*100</f>
        <v>102.46192706882438</v>
      </c>
      <c r="H4">
        <f>Sheet1!M4/Sheet1!$K$4*100</f>
        <v>106.10236752021356</v>
      </c>
      <c r="I4">
        <f>Sheet1!N4/Sheet1!$K$4*100</f>
        <v>109.91364267928159</v>
      </c>
      <c r="J4">
        <f>Sheet1!O4/Sheet1!$K$4*100</f>
        <v>113.90576746586638</v>
      </c>
      <c r="K4">
        <f>Sheet1!P4/Sheet1!$K$4*100</f>
        <v>108.24159541432886</v>
      </c>
      <c r="L4">
        <f>Sheet1!Q4/Sheet1!$K$4*100</f>
        <v>115.49206924308739</v>
      </c>
      <c r="M4">
        <f>Sheet1!R4/Sheet1!$K$4*100</f>
        <v>119.04052282666839</v>
      </c>
      <c r="N4">
        <f>Sheet1!S4/Sheet1!$K$4*100</f>
        <v>123.11950055287144</v>
      </c>
      <c r="O4">
        <f>Sheet1!T4/Sheet1!$K$4*100</f>
        <v>126.28900050758212</v>
      </c>
      <c r="P4">
        <f>Sheet1!U4/Sheet1!$K$4*100</f>
        <v>129.77154019554729</v>
      </c>
      <c r="Q4">
        <f>Sheet1!V4/Sheet1!$K$4*100</f>
        <v>133.76033579034979</v>
      </c>
      <c r="R4">
        <f>Sheet1!W4/Sheet1!$K$4*100</f>
        <v>137.90599305791733</v>
      </c>
      <c r="S4">
        <f>Sheet1!X4/Sheet1!$K$4*100</f>
        <v>142.21579930510813</v>
      </c>
      <c r="T4">
        <f>Sheet1!Y4/Sheet1!$K$4*100</f>
        <v>146.69747935063668</v>
      </c>
      <c r="U4">
        <f>Sheet1!Z4/Sheet1!$K$4*100</f>
        <v>151.35908614710993</v>
      </c>
    </row>
    <row r="5" spans="1:41" x14ac:dyDescent="0.3">
      <c r="A5" s="8" t="s">
        <v>15</v>
      </c>
      <c r="B5" s="2" t="s">
        <v>19</v>
      </c>
      <c r="C5" s="2" t="s">
        <v>2</v>
      </c>
      <c r="D5" s="2" t="s">
        <v>3</v>
      </c>
      <c r="E5" s="2" t="s">
        <v>13</v>
      </c>
      <c r="F5">
        <f>Sheet1!K5/Sheet1!$K$5*100</f>
        <v>100</v>
      </c>
      <c r="G5" s="5">
        <f>F5+($K5-$F5)/($K$1-$F$1)</f>
        <v>103.08345363858182</v>
      </c>
      <c r="H5" s="5">
        <f t="shared" ref="H5:I5" si="0">G5+($K5-$F5)/($K$1-$F$1)</f>
        <v>106.16690727716363</v>
      </c>
      <c r="I5" s="5">
        <f t="shared" si="0"/>
        <v>109.25036091574545</v>
      </c>
      <c r="J5" s="5">
        <f>I5+($K5-$F5)/($K$1-$F$1)</f>
        <v>112.33381455432726</v>
      </c>
      <c r="K5">
        <f>Sheet1!P5/Sheet1!$K$5*100</f>
        <v>115.41726819290908</v>
      </c>
      <c r="L5" s="5">
        <f>K5+($P5-$K5)/($K$1-$F$1)</f>
        <v>119.01134466017213</v>
      </c>
      <c r="M5" s="5">
        <f t="shared" ref="M5:O5" si="1">L5+($P5-$K5)/($K$1-$F$1)</f>
        <v>122.60542112743518</v>
      </c>
      <c r="N5" s="5">
        <f t="shared" si="1"/>
        <v>126.19949759469823</v>
      </c>
      <c r="O5" s="5">
        <f t="shared" si="1"/>
        <v>129.79357406196127</v>
      </c>
      <c r="P5" s="10">
        <f>Sheet1!U5/Sheet1!$K$5*100</f>
        <v>133.38765052922432</v>
      </c>
      <c r="Q5" s="5">
        <f t="shared" ref="Q5:S5" si="2">P5+($U5-$P5)/($K$1-$F$1)</f>
        <v>137.4552024550068</v>
      </c>
      <c r="R5" s="5">
        <f t="shared" si="2"/>
        <v>141.52275438078928</v>
      </c>
      <c r="S5" s="5">
        <f t="shared" si="2"/>
        <v>145.59030630657176</v>
      </c>
      <c r="T5" s="5">
        <f>S5+($U5-$P5)/($K$1-$F$1)</f>
        <v>149.65785823235424</v>
      </c>
      <c r="U5" s="10">
        <f>Sheet1!Z5/Sheet1!$K$5*100</f>
        <v>153.72541015813678</v>
      </c>
      <c r="V5" s="5"/>
      <c r="W5" s="5"/>
      <c r="X5" s="5"/>
      <c r="Y5" s="5"/>
      <c r="AA5" s="5"/>
      <c r="AB5" s="5"/>
      <c r="AC5" s="5"/>
      <c r="AD5" s="5"/>
      <c r="AF5" s="5"/>
      <c r="AG5" s="5"/>
      <c r="AH5" s="5"/>
      <c r="AI5" s="5"/>
      <c r="AK5" s="5"/>
      <c r="AL5" s="5"/>
      <c r="AM5" s="5"/>
      <c r="AN5" s="5"/>
    </row>
    <row r="6" spans="1:41" x14ac:dyDescent="0.3">
      <c r="A6" s="1" t="s">
        <v>15</v>
      </c>
      <c r="B6" t="s">
        <v>20</v>
      </c>
      <c r="C6" s="2" t="s">
        <v>2</v>
      </c>
      <c r="D6" s="2" t="s">
        <v>3</v>
      </c>
      <c r="E6" s="2" t="s">
        <v>13</v>
      </c>
      <c r="F6">
        <f>Sheet1!K6/Sheet1!$K$6*100</f>
        <v>100</v>
      </c>
      <c r="G6" s="6">
        <f>G5</f>
        <v>103.08345363858182</v>
      </c>
      <c r="H6" s="6">
        <f t="shared" ref="H6:J6" si="3">H5</f>
        <v>106.16690727716363</v>
      </c>
      <c r="I6" s="6">
        <f t="shared" si="3"/>
        <v>109.25036091574545</v>
      </c>
      <c r="J6" s="6">
        <f t="shared" si="3"/>
        <v>112.33381455432726</v>
      </c>
      <c r="K6" s="10">
        <f>Sheet1!P6/Sheet1!$K$6*100</f>
        <v>106.71987258656526</v>
      </c>
      <c r="L6" s="5">
        <f t="shared" ref="L6:O6" si="4">K6+($P6-$K6)/($K$1-$F$1)</f>
        <v>110.78334571099177</v>
      </c>
      <c r="M6" s="5">
        <f t="shared" si="4"/>
        <v>114.84681883541828</v>
      </c>
      <c r="N6" s="5">
        <f t="shared" si="4"/>
        <v>118.91029195984478</v>
      </c>
      <c r="O6" s="5">
        <f t="shared" si="4"/>
        <v>122.97376508427129</v>
      </c>
      <c r="P6" s="10">
        <f>Sheet1!U6/Sheet1!$K$6*100</f>
        <v>127.03723820869783</v>
      </c>
      <c r="Q6" s="5">
        <f t="shared" ref="Q6:T6" si="5">P6+($U6-$P6)/($K$1-$F$1)</f>
        <v>130.88266719875716</v>
      </c>
      <c r="R6" s="5">
        <f t="shared" si="5"/>
        <v>134.72809618881649</v>
      </c>
      <c r="S6" s="5">
        <f t="shared" si="5"/>
        <v>138.57352517887583</v>
      </c>
      <c r="T6" s="5">
        <f t="shared" si="5"/>
        <v>142.41895416893516</v>
      </c>
      <c r="U6" s="10">
        <f>Sheet1!Z6/Sheet1!$K$5*100</f>
        <v>146.26438315899449</v>
      </c>
      <c r="V6" s="5"/>
      <c r="W6" s="5"/>
      <c r="X6" s="5"/>
      <c r="Y6" s="5"/>
      <c r="AA6" s="5"/>
      <c r="AB6" s="5"/>
      <c r="AC6" s="5"/>
      <c r="AD6" s="5"/>
      <c r="AF6" s="5"/>
      <c r="AG6" s="5"/>
      <c r="AH6" s="5"/>
      <c r="AI6" s="5"/>
      <c r="AK6" s="5"/>
      <c r="AL6" s="5"/>
      <c r="AM6" s="5"/>
      <c r="AN6" s="5"/>
    </row>
    <row r="7" spans="1:41" x14ac:dyDescent="0.3">
      <c r="A7" s="1" t="s">
        <v>15</v>
      </c>
      <c r="B7" t="s">
        <v>21</v>
      </c>
      <c r="C7" s="2" t="s">
        <v>2</v>
      </c>
      <c r="D7" s="2" t="s">
        <v>3</v>
      </c>
      <c r="E7" s="2" t="s">
        <v>13</v>
      </c>
      <c r="F7">
        <f>Sheet1!K7/Sheet1!$K$7*100</f>
        <v>100</v>
      </c>
      <c r="G7" s="6">
        <f>G5</f>
        <v>103.08345363858182</v>
      </c>
      <c r="H7" s="6">
        <f t="shared" ref="H7:J7" si="6">H5</f>
        <v>106.16690727716363</v>
      </c>
      <c r="I7" s="6">
        <f t="shared" si="6"/>
        <v>109.25036091574545</v>
      </c>
      <c r="J7" s="6">
        <f t="shared" si="6"/>
        <v>112.33381455432726</v>
      </c>
      <c r="K7" s="10">
        <f>Sheet1!P7/Sheet1!$K$7*100</f>
        <v>106.71987259920121</v>
      </c>
      <c r="L7" s="5">
        <f t="shared" ref="L7:O7" si="7">K7+($P7-$K7)/($K$1-$F$1)</f>
        <v>110.90563878130396</v>
      </c>
      <c r="M7" s="5">
        <f t="shared" si="7"/>
        <v>115.09140496340672</v>
      </c>
      <c r="N7" s="5">
        <f t="shared" si="7"/>
        <v>119.27717114550947</v>
      </c>
      <c r="O7" s="5">
        <f t="shared" si="7"/>
        <v>123.46293732761222</v>
      </c>
      <c r="P7" s="10">
        <f>Sheet1!U7/Sheet1!$K$7*100</f>
        <v>127.64870350971498</v>
      </c>
      <c r="Q7" s="5">
        <f t="shared" ref="Q7:S7" si="8">P7+($U7-$P7)/($K$1-$F$1)</f>
        <v>131.52763920246562</v>
      </c>
      <c r="R7" s="5">
        <f t="shared" si="8"/>
        <v>135.40657489521627</v>
      </c>
      <c r="S7" s="5">
        <f t="shared" si="8"/>
        <v>139.28551058796691</v>
      </c>
      <c r="T7" s="5">
        <f>S7+($U7-$P7)/($K$1-$F$1)</f>
        <v>143.16444628071756</v>
      </c>
      <c r="U7" s="10">
        <f>Sheet1!Z7/Sheet1!$K$5*100</f>
        <v>147.04338197346823</v>
      </c>
      <c r="V7" s="5"/>
      <c r="W7" s="5"/>
      <c r="X7" s="5"/>
      <c r="Y7" s="5"/>
      <c r="AA7" s="5"/>
      <c r="AB7" s="5"/>
      <c r="AC7" s="5"/>
      <c r="AD7" s="5"/>
      <c r="AF7" s="5"/>
      <c r="AG7" s="5"/>
      <c r="AH7" s="5"/>
      <c r="AI7" s="5"/>
      <c r="AK7" s="5"/>
      <c r="AL7" s="5"/>
      <c r="AM7" s="5"/>
      <c r="AN7" s="5"/>
    </row>
    <row r="8" spans="1:41" s="7" customFormat="1" x14ac:dyDescent="0.3">
      <c r="A8" s="7" t="s">
        <v>10</v>
      </c>
      <c r="B8" s="9" t="s">
        <v>19</v>
      </c>
      <c r="C8" s="9" t="s">
        <v>2</v>
      </c>
      <c r="D8" s="9" t="s">
        <v>3</v>
      </c>
      <c r="E8" s="9" t="s">
        <v>13</v>
      </c>
      <c r="F8" s="10">
        <f>Sheet1!K8/Sheet1!$K$8*100</f>
        <v>100</v>
      </c>
      <c r="G8" s="5">
        <f>F8+($K8-$F8)/($K$1-$F$1)</f>
        <v>102.77145996356377</v>
      </c>
      <c r="H8" s="5">
        <f t="shared" ref="H8" si="9">G8+($K8-$F8)/($K$1-$F$1)</f>
        <v>105.54291992712754</v>
      </c>
      <c r="I8" s="5">
        <f>H8+($K8-$F8)/($K$1-$F$1)</f>
        <v>108.31437989069131</v>
      </c>
      <c r="J8" s="5">
        <f>I8+($K8-$F8)/($K$1-$F$1)</f>
        <v>111.08583985425508</v>
      </c>
      <c r="K8" s="10">
        <f>Sheet1!P8/Sheet1!$K$8*100</f>
        <v>113.85729981781887</v>
      </c>
      <c r="L8" s="5">
        <f t="shared" ref="L8:N8" si="10">K8+($P8-$K8)/($K$1-$F$1)</f>
        <v>117.17283110299158</v>
      </c>
      <c r="M8" s="5">
        <f t="shared" si="10"/>
        <v>120.48836238816429</v>
      </c>
      <c r="N8" s="5">
        <f t="shared" si="10"/>
        <v>123.803893673337</v>
      </c>
      <c r="O8" s="5">
        <f>N8+($P8-$K8)/($K$1-$F$1)</f>
        <v>127.11942495850971</v>
      </c>
      <c r="P8" s="10">
        <f>Sheet1!U8/Sheet1!$K$8*100</f>
        <v>130.43495624368242</v>
      </c>
      <c r="Q8" s="5">
        <f t="shared" ref="Q8:T8" si="11">P8+($U8-$P8)/($K$1-$F$1)</f>
        <v>134.25832953117154</v>
      </c>
      <c r="R8" s="5">
        <f>Q8+($U8-$P8)/($K$1-$F$1)</f>
        <v>138.08170281866066</v>
      </c>
      <c r="S8" s="5">
        <f t="shared" si="11"/>
        <v>141.90507610614978</v>
      </c>
      <c r="T8" s="5">
        <f t="shared" si="11"/>
        <v>145.7284493936389</v>
      </c>
      <c r="U8" s="10">
        <f>Sheet1!Z8/Sheet1!$K$8*100</f>
        <v>149.55182268112804</v>
      </c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</row>
    <row r="9" spans="1:41" x14ac:dyDescent="0.3">
      <c r="A9" t="s">
        <v>10</v>
      </c>
      <c r="B9" t="s">
        <v>20</v>
      </c>
      <c r="C9" s="2" t="s">
        <v>2</v>
      </c>
      <c r="D9" s="2" t="s">
        <v>3</v>
      </c>
      <c r="E9" s="2" t="s">
        <v>13</v>
      </c>
      <c r="F9">
        <f>Sheet1!K9/Sheet1!$K$9*100</f>
        <v>100</v>
      </c>
      <c r="G9" s="6">
        <f>G8</f>
        <v>102.77145996356377</v>
      </c>
      <c r="H9" s="6">
        <f t="shared" ref="H9:J9" si="12">H8</f>
        <v>105.54291992712754</v>
      </c>
      <c r="I9" s="6">
        <f t="shared" si="12"/>
        <v>108.31437989069131</v>
      </c>
      <c r="J9" s="6">
        <f t="shared" si="12"/>
        <v>111.08583985425508</v>
      </c>
      <c r="K9">
        <f>Sheet1!P9/Sheet1!$K$9*100</f>
        <v>105.42731940459218</v>
      </c>
      <c r="L9" s="5">
        <f t="shared" ref="L9:O9" si="13">K9+($P9-$K9)/($K$1-$F$1)</f>
        <v>109.09735625162301</v>
      </c>
      <c r="M9" s="5">
        <f t="shared" si="13"/>
        <v>112.76739309865384</v>
      </c>
      <c r="N9" s="5">
        <f t="shared" si="13"/>
        <v>116.43742994568467</v>
      </c>
      <c r="O9" s="5">
        <f t="shared" si="13"/>
        <v>120.1074667927155</v>
      </c>
      <c r="P9" s="10">
        <f>Sheet1!U9/Sheet1!$K$9*100</f>
        <v>123.77750363974631</v>
      </c>
      <c r="Q9" s="5">
        <f t="shared" ref="Q9:T9" si="14">P9+($U9-$P9)/($K$1-$F$1)</f>
        <v>127.35057500593872</v>
      </c>
      <c r="R9" s="5">
        <f t="shared" si="14"/>
        <v>130.92364637213112</v>
      </c>
      <c r="S9" s="5">
        <f t="shared" si="14"/>
        <v>134.49671773832353</v>
      </c>
      <c r="T9" s="5">
        <f t="shared" si="14"/>
        <v>138.06978910451593</v>
      </c>
      <c r="U9" s="10">
        <f>Sheet1!Z9/Sheet1!$K$9*100</f>
        <v>141.64286047070834</v>
      </c>
    </row>
    <row r="10" spans="1:41" x14ac:dyDescent="0.3">
      <c r="A10" t="s">
        <v>10</v>
      </c>
      <c r="B10" t="s">
        <v>21</v>
      </c>
      <c r="C10" s="2" t="s">
        <v>2</v>
      </c>
      <c r="D10" s="2" t="s">
        <v>3</v>
      </c>
      <c r="E10" s="2" t="s">
        <v>13</v>
      </c>
      <c r="F10">
        <f>Sheet1!K10/Sheet1!$K$10*100</f>
        <v>100</v>
      </c>
      <c r="G10" s="6">
        <f>G8</f>
        <v>102.77145996356377</v>
      </c>
      <c r="H10" s="6">
        <f t="shared" ref="H10:J10" si="15">H8</f>
        <v>105.54291992712754</v>
      </c>
      <c r="I10" s="6">
        <f t="shared" si="15"/>
        <v>108.31437989069131</v>
      </c>
      <c r="J10" s="6">
        <f t="shared" si="15"/>
        <v>111.08583985425508</v>
      </c>
      <c r="K10">
        <f>Sheet1!P10/Sheet1!$K$10*100</f>
        <v>105.42731940459218</v>
      </c>
      <c r="L10" s="5">
        <f t="shared" ref="L10:O10" si="16">K10+($P10-$K10)/($K$1-$F$1)</f>
        <v>109.15381191154354</v>
      </c>
      <c r="M10" s="5">
        <f t="shared" si="16"/>
        <v>112.8803044184949</v>
      </c>
      <c r="N10" s="5">
        <f t="shared" si="16"/>
        <v>116.60679692544626</v>
      </c>
      <c r="O10" s="5">
        <f t="shared" si="16"/>
        <v>120.33328943239762</v>
      </c>
      <c r="P10" s="10">
        <f>Sheet1!U10/Sheet1!$K$10*100</f>
        <v>124.05978193934897</v>
      </c>
      <c r="Q10" s="5">
        <f t="shared" ref="Q10:T10" si="17">P10+($U10-$P10)/($K$1-$F$1)</f>
        <v>127.62033552172814</v>
      </c>
      <c r="R10" s="5">
        <f t="shared" si="17"/>
        <v>131.18088910410731</v>
      </c>
      <c r="S10" s="5">
        <f t="shared" si="17"/>
        <v>134.74144268648649</v>
      </c>
      <c r="T10" s="5">
        <f t="shared" si="17"/>
        <v>138.30199626886568</v>
      </c>
      <c r="U10" s="10">
        <f>Sheet1!Z10/Sheet1!$K$10*100</f>
        <v>141.86254985124484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A019C-81F0-480F-8D95-64E96E5D6AB7}">
  <dimension ref="A1:U10"/>
  <sheetViews>
    <sheetView workbookViewId="0">
      <selection activeCell="K14" sqref="K14"/>
    </sheetView>
  </sheetViews>
  <sheetFormatPr defaultRowHeight="14.4" x14ac:dyDescent="0.3"/>
  <sheetData>
    <row r="1" spans="1:21" x14ac:dyDescent="0.3">
      <c r="A1" s="4" t="s">
        <v>5</v>
      </c>
      <c r="B1" s="4" t="s">
        <v>6</v>
      </c>
      <c r="C1" s="4" t="s">
        <v>7</v>
      </c>
      <c r="D1" s="4" t="s">
        <v>8</v>
      </c>
      <c r="E1" s="4" t="s">
        <v>9</v>
      </c>
      <c r="F1" s="4">
        <v>2015</v>
      </c>
      <c r="G1" s="4">
        <v>2016</v>
      </c>
      <c r="H1" s="4">
        <v>2017</v>
      </c>
      <c r="I1" s="4">
        <v>2018</v>
      </c>
      <c r="J1" s="4">
        <v>2019</v>
      </c>
      <c r="K1" s="4">
        <v>2020</v>
      </c>
      <c r="L1" s="4">
        <v>2021</v>
      </c>
      <c r="M1" s="4">
        <v>2022</v>
      </c>
      <c r="N1" s="4">
        <v>2023</v>
      </c>
      <c r="O1" s="4">
        <v>2024</v>
      </c>
      <c r="P1" s="4">
        <v>2025</v>
      </c>
      <c r="Q1" s="4">
        <v>2026</v>
      </c>
      <c r="R1" s="4">
        <v>2027</v>
      </c>
      <c r="S1" s="4">
        <v>2028</v>
      </c>
      <c r="T1" s="4">
        <v>2029</v>
      </c>
      <c r="U1" s="4">
        <v>2030</v>
      </c>
    </row>
    <row r="2" spans="1:21" x14ac:dyDescent="0.3">
      <c r="A2" s="10" t="s">
        <v>0</v>
      </c>
      <c r="B2" s="9" t="s">
        <v>19</v>
      </c>
      <c r="C2" s="9" t="s">
        <v>2</v>
      </c>
      <c r="D2" s="9" t="s">
        <v>3</v>
      </c>
      <c r="E2" s="9" t="s">
        <v>13</v>
      </c>
      <c r="F2" s="18">
        <f>Sheet1!K2</f>
        <v>64816.858298000006</v>
      </c>
      <c r="G2" s="18">
        <f>Sheet1!L2</f>
        <v>66412.602077600008</v>
      </c>
      <c r="H2" s="18">
        <f>Sheet1!M2</f>
        <v>68772.221206400005</v>
      </c>
      <c r="I2" s="18">
        <f>Sheet1!N2</f>
        <v>71242.570025599998</v>
      </c>
      <c r="J2" s="18">
        <f>Sheet1!O2</f>
        <v>73830.139891600003</v>
      </c>
      <c r="K2" s="18">
        <f>Sheet1!P2</f>
        <v>76541.829809119998</v>
      </c>
      <c r="L2" s="18">
        <f>Sheet1!Q2</f>
        <v>79178.499142879999</v>
      </c>
      <c r="M2" s="18">
        <f>Sheet1!R2</f>
        <v>81940.094962880001</v>
      </c>
      <c r="N2" s="18">
        <f>Sheet1!S2</f>
        <v>84833.937215040001</v>
      </c>
      <c r="O2" s="18">
        <f>Sheet1!T2</f>
        <v>87867.815527040002</v>
      </c>
      <c r="P2" s="18">
        <f>Sheet1!U2</f>
        <v>91050.015794080013</v>
      </c>
      <c r="Q2" s="18">
        <f>Sheet1!V2</f>
        <v>93873.981807040007</v>
      </c>
      <c r="R2" s="18">
        <f>Sheet1!W2</f>
        <v>96809.554840480007</v>
      </c>
      <c r="S2" s="18">
        <f>Sheet1!X2</f>
        <v>99861.883669920004</v>
      </c>
      <c r="T2" s="18">
        <f>Sheet1!Y2</f>
        <v>103036.48927152001</v>
      </c>
      <c r="U2" s="18">
        <f>Sheet1!Z2</f>
        <v>106339.08758368001</v>
      </c>
    </row>
    <row r="3" spans="1:21" x14ac:dyDescent="0.3">
      <c r="A3" s="10" t="s">
        <v>0</v>
      </c>
      <c r="B3" s="10" t="s">
        <v>20</v>
      </c>
      <c r="C3" s="9" t="s">
        <v>2</v>
      </c>
      <c r="D3" s="9" t="s">
        <v>3</v>
      </c>
      <c r="E3" s="9" t="s">
        <v>13</v>
      </c>
      <c r="F3" s="18">
        <f>Sheet1!K3</f>
        <v>64816.858298000006</v>
      </c>
      <c r="G3" s="18">
        <f>Sheet1!L3</f>
        <v>66412.602077600008</v>
      </c>
      <c r="H3" s="18">
        <f>Sheet1!M3</f>
        <v>68772.221206400005</v>
      </c>
      <c r="I3" s="18">
        <f>Sheet1!N3</f>
        <v>71242.570025599998</v>
      </c>
      <c r="J3" s="18">
        <f>Sheet1!O3</f>
        <v>73830.139891600003</v>
      </c>
      <c r="K3" s="18">
        <f>Sheet1!P3</f>
        <v>70183.415502000003</v>
      </c>
      <c r="L3" s="18">
        <f>Sheet1!Q3</f>
        <v>74142.212404400008</v>
      </c>
      <c r="M3" s="18">
        <f>Sheet1!R3</f>
        <v>76443.630873600006</v>
      </c>
      <c r="N3" s="18">
        <f>Sheet1!S3</f>
        <v>78917.790318400002</v>
      </c>
      <c r="O3" s="18">
        <f>Sheet1!T3</f>
        <v>81394.262724320011</v>
      </c>
      <c r="P3" s="18">
        <f>Sheet1!U3</f>
        <v>83644.339660000012</v>
      </c>
      <c r="Q3" s="18">
        <f>Sheet1!V3</f>
        <v>86211.132754560007</v>
      </c>
      <c r="R3" s="18">
        <f>Sheet1!W3</f>
        <v>88878.659293760007</v>
      </c>
      <c r="S3" s="18">
        <f>Sheet1!X3</f>
        <v>91651.660404800001</v>
      </c>
      <c r="T3" s="18">
        <f>Sheet1!Y3</f>
        <v>94535.045591360002</v>
      </c>
      <c r="U3" s="18">
        <f>Sheet1!Z3</f>
        <v>97533.981352800009</v>
      </c>
    </row>
    <row r="4" spans="1:21" x14ac:dyDescent="0.3">
      <c r="A4" s="10" t="s">
        <v>0</v>
      </c>
      <c r="B4" s="10" t="s">
        <v>21</v>
      </c>
      <c r="C4" s="9" t="s">
        <v>2</v>
      </c>
      <c r="D4" s="9" t="s">
        <v>3</v>
      </c>
      <c r="E4" s="9" t="s">
        <v>13</v>
      </c>
      <c r="F4" s="18">
        <f>Sheet1!K4</f>
        <v>64816.858298000006</v>
      </c>
      <c r="G4" s="18">
        <f>Sheet1!L4</f>
        <v>66412.602077600008</v>
      </c>
      <c r="H4" s="18">
        <f>Sheet1!M4</f>
        <v>68772.221206400005</v>
      </c>
      <c r="I4" s="18">
        <f>Sheet1!N4</f>
        <v>71242.570025599998</v>
      </c>
      <c r="J4" s="18">
        <f>Sheet1!O4</f>
        <v>73830.139891600003</v>
      </c>
      <c r="K4" s="18">
        <f>Sheet1!P4</f>
        <v>70158.801519200002</v>
      </c>
      <c r="L4" s="18">
        <f>Sheet1!Q4</f>
        <v>74858.330866720004</v>
      </c>
      <c r="M4" s="18">
        <f>Sheet1!R4</f>
        <v>77158.326997759999</v>
      </c>
      <c r="N4" s="18">
        <f>Sheet1!S4</f>
        <v>79802.19221056001</v>
      </c>
      <c r="O4" s="18">
        <f>Sheet1!T4</f>
        <v>81856.562504960006</v>
      </c>
      <c r="P4" s="18">
        <f>Sheet1!U4</f>
        <v>84113.835319680002</v>
      </c>
      <c r="Q4" s="18">
        <f>Sheet1!V4</f>
        <v>86699.247308160004</v>
      </c>
      <c r="R4" s="18">
        <f>Sheet1!W4</f>
        <v>89386.332104800007</v>
      </c>
      <c r="S4" s="18">
        <f>Sheet1!X4</f>
        <v>92179.813112960008</v>
      </c>
      <c r="T4" s="18">
        <f>Sheet1!Y4</f>
        <v>95084.697317440005</v>
      </c>
      <c r="U4" s="18">
        <f>Sheet1!Z4</f>
        <v>98106.204389120001</v>
      </c>
    </row>
    <row r="5" spans="1:21" x14ac:dyDescent="0.3">
      <c r="A5" s="8" t="s">
        <v>15</v>
      </c>
      <c r="B5" s="9" t="s">
        <v>19</v>
      </c>
      <c r="C5" s="9" t="s">
        <v>2</v>
      </c>
      <c r="D5" s="9" t="s">
        <v>3</v>
      </c>
      <c r="E5" s="9" t="s">
        <v>13</v>
      </c>
      <c r="F5" s="18">
        <f>Sheet1!K5</f>
        <v>75273.842421426321</v>
      </c>
      <c r="G5" s="5">
        <f>F5+($K5-$F5)/($K$1-$F$1)</f>
        <v>77594.876454470126</v>
      </c>
      <c r="H5" s="5">
        <f t="shared" ref="H5:I5" si="0">G5+($K5-$F5)/($K$1-$F$1)</f>
        <v>79915.910487513931</v>
      </c>
      <c r="I5" s="5">
        <f t="shared" si="0"/>
        <v>82236.944520557736</v>
      </c>
      <c r="J5" s="5">
        <f>I5+($K5-$F5)/($K$1-$F$1)</f>
        <v>84557.978553601541</v>
      </c>
      <c r="K5" s="18">
        <f>Sheet1!P5</f>
        <v>86879.012586645375</v>
      </c>
      <c r="L5" s="5">
        <f>K5+($P5-$K5)/($K$1-$F$1)</f>
        <v>89584.412043118529</v>
      </c>
      <c r="M5" s="5">
        <f t="shared" ref="M5:O5" si="1">L5+($P5-$K5)/($K$1-$F$1)</f>
        <v>92289.811499591684</v>
      </c>
      <c r="N5" s="5">
        <f t="shared" si="1"/>
        <v>94995.210956064839</v>
      </c>
      <c r="O5" s="5">
        <f t="shared" si="1"/>
        <v>97700.610412537993</v>
      </c>
      <c r="P5" s="18">
        <f>Sheet1!U5</f>
        <v>100406.00986901115</v>
      </c>
      <c r="Q5" s="5">
        <f t="shared" ref="Q5:T10" si="2">P5+($U5-$P5)/($K$1-$F$1)</f>
        <v>103467.81249603436</v>
      </c>
      <c r="R5" s="5">
        <f t="shared" si="2"/>
        <v>106529.61512305756</v>
      </c>
      <c r="S5" s="5">
        <f t="shared" si="2"/>
        <v>109591.41775008077</v>
      </c>
      <c r="T5" s="5">
        <f>S5+($U5-$P5)/($K$1-$F$1)</f>
        <v>112653.22037710398</v>
      </c>
      <c r="U5" s="18">
        <f>Sheet1!Z5</f>
        <v>115715.02300412717</v>
      </c>
    </row>
    <row r="6" spans="1:21" x14ac:dyDescent="0.3">
      <c r="A6" s="8" t="s">
        <v>15</v>
      </c>
      <c r="B6" s="10" t="s">
        <v>20</v>
      </c>
      <c r="C6" s="9" t="s">
        <v>2</v>
      </c>
      <c r="D6" s="9" t="s">
        <v>3</v>
      </c>
      <c r="E6" s="9" t="s">
        <v>13</v>
      </c>
      <c r="F6" s="18">
        <f>Sheet1!K6</f>
        <v>75273.842421426321</v>
      </c>
      <c r="G6" s="6">
        <f>G5</f>
        <v>77594.876454470126</v>
      </c>
      <c r="H6" s="6">
        <f t="shared" ref="H6:J6" si="3">H5</f>
        <v>79915.910487513931</v>
      </c>
      <c r="I6" s="6">
        <f t="shared" si="3"/>
        <v>82236.944520557736</v>
      </c>
      <c r="J6" s="6">
        <f t="shared" si="3"/>
        <v>84557.978553601541</v>
      </c>
      <c r="K6" s="18">
        <f>Sheet1!P6</f>
        <v>80332.148723158083</v>
      </c>
      <c r="L6" s="5">
        <f t="shared" ref="L6:O10" si="4">K6+($P6-$K6)/($K$1-$F$1)</f>
        <v>83390.881079675906</v>
      </c>
      <c r="M6" s="5">
        <f t="shared" si="4"/>
        <v>86449.613436193729</v>
      </c>
      <c r="N6" s="5">
        <f t="shared" si="4"/>
        <v>89508.345792711552</v>
      </c>
      <c r="O6" s="5">
        <f t="shared" si="4"/>
        <v>92567.078149229375</v>
      </c>
      <c r="P6" s="18">
        <f>Sheet1!U6</f>
        <v>95625.810505747198</v>
      </c>
      <c r="Q6" s="5">
        <f t="shared" si="2"/>
        <v>98520.412664152303</v>
      </c>
      <c r="R6" s="5">
        <f t="shared" si="2"/>
        <v>101415.01482255741</v>
      </c>
      <c r="S6" s="5">
        <f t="shared" si="2"/>
        <v>104309.61698096251</v>
      </c>
      <c r="T6" s="5">
        <f t="shared" si="2"/>
        <v>107204.21913936762</v>
      </c>
      <c r="U6" s="18">
        <f>Sheet1!Z6</f>
        <v>110098.82129777272</v>
      </c>
    </row>
    <row r="7" spans="1:21" x14ac:dyDescent="0.3">
      <c r="A7" s="8" t="s">
        <v>15</v>
      </c>
      <c r="B7" s="10" t="s">
        <v>21</v>
      </c>
      <c r="C7" s="9" t="s">
        <v>2</v>
      </c>
      <c r="D7" s="9" t="s">
        <v>3</v>
      </c>
      <c r="E7" s="9" t="s">
        <v>13</v>
      </c>
      <c r="F7" s="18">
        <f>Sheet1!K7</f>
        <v>75273.842421426321</v>
      </c>
      <c r="G7" s="6">
        <f>G5</f>
        <v>77594.876454470126</v>
      </c>
      <c r="H7" s="6">
        <f t="shared" ref="H7:J7" si="5">H5</f>
        <v>79915.910487513931</v>
      </c>
      <c r="I7" s="6">
        <f t="shared" si="5"/>
        <v>82236.944520557736</v>
      </c>
      <c r="J7" s="6">
        <f t="shared" si="5"/>
        <v>84557.978553601541</v>
      </c>
      <c r="K7" s="18">
        <f>Sheet1!P7</f>
        <v>80332.148732669652</v>
      </c>
      <c r="L7" s="5">
        <f t="shared" si="4"/>
        <v>83482.935772715035</v>
      </c>
      <c r="M7" s="5">
        <f t="shared" si="4"/>
        <v>86633.722812760418</v>
      </c>
      <c r="N7" s="5">
        <f t="shared" si="4"/>
        <v>89784.509852805801</v>
      </c>
      <c r="O7" s="5">
        <f t="shared" si="4"/>
        <v>92935.296892851184</v>
      </c>
      <c r="P7" s="18">
        <f>Sheet1!U7</f>
        <v>96086.083932896538</v>
      </c>
      <c r="Q7" s="5">
        <f t="shared" si="2"/>
        <v>99005.907873886128</v>
      </c>
      <c r="R7" s="5">
        <f t="shared" si="2"/>
        <v>101925.73181487572</v>
      </c>
      <c r="S7" s="5">
        <f t="shared" si="2"/>
        <v>104845.55575586531</v>
      </c>
      <c r="T7" s="5">
        <f>S7+($U7-$P7)/($K$1-$F$1)</f>
        <v>107765.3796968549</v>
      </c>
      <c r="U7" s="18">
        <f>Sheet1!Z7</f>
        <v>110685.20363784448</v>
      </c>
    </row>
    <row r="8" spans="1:21" x14ac:dyDescent="0.3">
      <c r="A8" s="10" t="s">
        <v>10</v>
      </c>
      <c r="B8" s="9" t="s">
        <v>19</v>
      </c>
      <c r="C8" s="9" t="s">
        <v>2</v>
      </c>
      <c r="D8" s="9" t="s">
        <v>3</v>
      </c>
      <c r="E8" s="9" t="s">
        <v>13</v>
      </c>
      <c r="F8" s="18">
        <f>Sheet1!K8</f>
        <v>75617.219000000026</v>
      </c>
      <c r="G8" s="5">
        <f>F8+($K8-$F8)/($K$1-$F$1)</f>
        <v>77712.91995014537</v>
      </c>
      <c r="H8" s="5">
        <f t="shared" ref="H8" si="6">G8+($K8-$F8)/($K$1-$F$1)</f>
        <v>79808.620900290713</v>
      </c>
      <c r="I8" s="5">
        <f>H8+($K8-$F8)/($K$1-$F$1)</f>
        <v>81904.321850436056</v>
      </c>
      <c r="J8" s="5">
        <f>I8+($K8-$F8)/($K$1-$F$1)</f>
        <v>84000.022800581399</v>
      </c>
      <c r="K8" s="18">
        <f>Sheet1!P8</f>
        <v>86095.723750726727</v>
      </c>
      <c r="L8" s="5">
        <f t="shared" si="4"/>
        <v>88602.836303649296</v>
      </c>
      <c r="M8" s="5">
        <f t="shared" si="4"/>
        <v>91109.948856571864</v>
      </c>
      <c r="N8" s="5">
        <f t="shared" si="4"/>
        <v>93617.061409494432</v>
      </c>
      <c r="O8" s="5">
        <f>N8+($P8-$K8)/($K$1-$F$1)</f>
        <v>96124.173962417</v>
      </c>
      <c r="P8" s="18">
        <f>Sheet1!U8</f>
        <v>98631.28651533954</v>
      </c>
      <c r="Q8" s="5">
        <f t="shared" si="2"/>
        <v>101522.41506732769</v>
      </c>
      <c r="R8" s="5">
        <f>Q8+($U8-$P8)/($K$1-$F$1)</f>
        <v>104413.54361931584</v>
      </c>
      <c r="S8" s="5">
        <f t="shared" si="2"/>
        <v>107304.67217130399</v>
      </c>
      <c r="T8" s="5">
        <f t="shared" si="2"/>
        <v>110195.80072329214</v>
      </c>
      <c r="U8" s="18">
        <f>Sheet1!Z8</f>
        <v>113086.9292752803</v>
      </c>
    </row>
    <row r="9" spans="1:21" x14ac:dyDescent="0.3">
      <c r="A9" s="10" t="s">
        <v>10</v>
      </c>
      <c r="B9" s="10" t="s">
        <v>20</v>
      </c>
      <c r="C9" s="9" t="s">
        <v>2</v>
      </c>
      <c r="D9" s="9" t="s">
        <v>3</v>
      </c>
      <c r="E9" s="9" t="s">
        <v>13</v>
      </c>
      <c r="F9" s="18">
        <f>Sheet1!K9</f>
        <v>75617.219000000026</v>
      </c>
      <c r="G9" s="6">
        <f>G8</f>
        <v>77712.91995014537</v>
      </c>
      <c r="H9" s="6">
        <f t="shared" ref="H9:J9" si="7">H8</f>
        <v>79808.620900290713</v>
      </c>
      <c r="I9" s="6">
        <f t="shared" si="7"/>
        <v>81904.321850436056</v>
      </c>
      <c r="J9" s="6">
        <f t="shared" si="7"/>
        <v>84000.022800581399</v>
      </c>
      <c r="K9" s="18">
        <f>Sheet1!P9</f>
        <v>79721.206999999995</v>
      </c>
      <c r="L9" s="5">
        <f t="shared" si="4"/>
        <v>82496.386799999993</v>
      </c>
      <c r="M9" s="5">
        <f t="shared" si="4"/>
        <v>85271.566599999991</v>
      </c>
      <c r="N9" s="5">
        <f t="shared" si="4"/>
        <v>88046.746399999989</v>
      </c>
      <c r="O9" s="5">
        <f t="shared" si="4"/>
        <v>90821.926199999987</v>
      </c>
      <c r="P9" s="18">
        <f>Sheet1!U9</f>
        <v>93597.105999999971</v>
      </c>
      <c r="Q9" s="5">
        <f t="shared" si="2"/>
        <v>96298.963199999984</v>
      </c>
      <c r="R9" s="5">
        <f t="shared" si="2"/>
        <v>99000.820399999997</v>
      </c>
      <c r="S9" s="5">
        <f t="shared" si="2"/>
        <v>101702.67760000001</v>
      </c>
      <c r="T9" s="5">
        <f t="shared" si="2"/>
        <v>104404.53480000002</v>
      </c>
      <c r="U9" s="18">
        <f>Sheet1!Z9</f>
        <v>107106.39200000001</v>
      </c>
    </row>
    <row r="10" spans="1:21" x14ac:dyDescent="0.3">
      <c r="A10" s="10" t="s">
        <v>10</v>
      </c>
      <c r="B10" s="10" t="s">
        <v>21</v>
      </c>
      <c r="C10" s="9" t="s">
        <v>2</v>
      </c>
      <c r="D10" s="9" t="s">
        <v>3</v>
      </c>
      <c r="E10" s="9" t="s">
        <v>13</v>
      </c>
      <c r="F10" s="18">
        <f>Sheet1!K10</f>
        <v>75617.219000000026</v>
      </c>
      <c r="G10" s="6">
        <f>G8</f>
        <v>77712.91995014537</v>
      </c>
      <c r="H10" s="6">
        <f t="shared" ref="H10:J10" si="8">H8</f>
        <v>79808.620900290713</v>
      </c>
      <c r="I10" s="6">
        <f t="shared" si="8"/>
        <v>81904.321850436056</v>
      </c>
      <c r="J10" s="6">
        <f t="shared" si="8"/>
        <v>84000.022800581399</v>
      </c>
      <c r="K10" s="18">
        <f>Sheet1!P10</f>
        <v>79721.206999999995</v>
      </c>
      <c r="L10" s="5">
        <f t="shared" si="4"/>
        <v>82539.07699999999</v>
      </c>
      <c r="M10" s="5">
        <f t="shared" si="4"/>
        <v>85356.946999999986</v>
      </c>
      <c r="N10" s="5">
        <f t="shared" si="4"/>
        <v>88174.816999999981</v>
      </c>
      <c r="O10" s="5">
        <f t="shared" si="4"/>
        <v>90992.686999999976</v>
      </c>
      <c r="P10" s="18">
        <f>Sheet1!U10</f>
        <v>93810.556999999986</v>
      </c>
      <c r="Q10" s="5">
        <f t="shared" si="2"/>
        <v>96502.948599999989</v>
      </c>
      <c r="R10" s="5">
        <f t="shared" si="2"/>
        <v>99195.340199999991</v>
      </c>
      <c r="S10" s="5">
        <f t="shared" si="2"/>
        <v>101887.73179999999</v>
      </c>
      <c r="T10" s="5">
        <f t="shared" si="2"/>
        <v>104580.1234</v>
      </c>
      <c r="U10" s="18">
        <f>Sheet1!Z10</f>
        <v>107272.51500000001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6CC1A-D71A-4113-94E5-B7CCA17A1DF6}">
  <dimension ref="A1:U10"/>
  <sheetViews>
    <sheetView workbookViewId="0">
      <selection activeCell="F8" sqref="F8"/>
    </sheetView>
  </sheetViews>
  <sheetFormatPr defaultRowHeight="14.4" x14ac:dyDescent="0.3"/>
  <sheetData>
    <row r="1" spans="1:21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  <c r="F1">
        <v>2015</v>
      </c>
      <c r="G1">
        <v>2016</v>
      </c>
      <c r="H1">
        <v>2017</v>
      </c>
      <c r="I1">
        <v>2018</v>
      </c>
      <c r="J1">
        <v>2019</v>
      </c>
      <c r="K1">
        <v>2020</v>
      </c>
      <c r="L1">
        <v>2021</v>
      </c>
      <c r="M1">
        <v>2022</v>
      </c>
      <c r="N1">
        <v>2023</v>
      </c>
      <c r="O1">
        <v>2024</v>
      </c>
      <c r="P1">
        <v>2025</v>
      </c>
      <c r="Q1">
        <v>2026</v>
      </c>
      <c r="R1">
        <v>2027</v>
      </c>
      <c r="S1">
        <v>2028</v>
      </c>
      <c r="T1">
        <v>2029</v>
      </c>
      <c r="U1">
        <v>2030</v>
      </c>
    </row>
    <row r="2" spans="1:21" x14ac:dyDescent="0.3">
      <c r="A2" t="s">
        <v>0</v>
      </c>
      <c r="B2" t="str">
        <f>'2015 Index'!B2</f>
        <v>REF</v>
      </c>
      <c r="C2" t="s">
        <v>2</v>
      </c>
      <c r="D2" t="s">
        <v>3</v>
      </c>
      <c r="E2" t="s">
        <v>13</v>
      </c>
      <c r="F2">
        <f>'2015 Index'!F2</f>
        <v>100</v>
      </c>
      <c r="G2" s="10">
        <f>'2015 Index'!G2</f>
        <v>102.46192706882438</v>
      </c>
      <c r="H2" s="10">
        <f>'2015 Index'!H2</f>
        <v>106.10236752021356</v>
      </c>
      <c r="I2" s="10">
        <f>'2015 Index'!I2</f>
        <v>109.91364267928159</v>
      </c>
      <c r="J2" s="10">
        <f>'2015 Index'!J2</f>
        <v>113.90576746586638</v>
      </c>
      <c r="K2" s="10">
        <f>'2015 Index'!K2</f>
        <v>118.08938572309941</v>
      </c>
      <c r="L2" s="10">
        <f>'2015 Index'!L2</f>
        <v>122.15726158594629</v>
      </c>
      <c r="M2" s="10">
        <f>'2015 Index'!M2</f>
        <v>126.41787509378304</v>
      </c>
      <c r="N2" s="10">
        <f>'2015 Index'!N2</f>
        <v>130.88251952140303</v>
      </c>
      <c r="O2" s="10">
        <f>'2015 Index'!O2</f>
        <v>135.56321277261173</v>
      </c>
      <c r="P2" s="10">
        <f>'2015 Index'!P2</f>
        <v>140.47273839696339</v>
      </c>
      <c r="Q2" s="10">
        <f>'2015 Index'!Q2</f>
        <v>144.82957716871721</v>
      </c>
      <c r="R2" s="10">
        <f>'2015 Index'!R2</f>
        <v>149.3586042004556</v>
      </c>
      <c r="S2" s="10">
        <f>'2015 Index'!S2</f>
        <v>154.06776306682139</v>
      </c>
      <c r="T2" s="10">
        <f>'2015 Index'!T2</f>
        <v>158.96557157676881</v>
      </c>
      <c r="U2" s="10">
        <f>'2015 Index'!U2</f>
        <v>164.06084832865344</v>
      </c>
    </row>
    <row r="3" spans="1:21" x14ac:dyDescent="0.3">
      <c r="A3" t="s">
        <v>0</v>
      </c>
      <c r="B3" s="10" t="str">
        <f>'2015 Index'!B3</f>
        <v>COVID</v>
      </c>
      <c r="C3" t="s">
        <v>2</v>
      </c>
      <c r="D3" t="s">
        <v>3</v>
      </c>
      <c r="E3" t="s">
        <v>13</v>
      </c>
      <c r="F3" s="10">
        <f>'2015 Index'!F3</f>
        <v>100</v>
      </c>
      <c r="G3" s="10">
        <f>'2015 Index'!G3</f>
        <v>102.46192706882438</v>
      </c>
      <c r="H3" s="10">
        <f>'2015 Index'!H3</f>
        <v>106.10236752021356</v>
      </c>
      <c r="I3" s="10">
        <f>'2015 Index'!I3</f>
        <v>109.91364267928159</v>
      </c>
      <c r="J3" s="10">
        <f>'2015 Index'!J3</f>
        <v>113.90576746586638</v>
      </c>
      <c r="K3" s="10">
        <f>'2015 Index'!K3</f>
        <v>108.27957007623985</v>
      </c>
      <c r="L3" s="10">
        <f>'2015 Index'!L3</f>
        <v>114.38723559158952</v>
      </c>
      <c r="M3" s="10">
        <f>'2015 Index'!M3</f>
        <v>117.93788357057528</v>
      </c>
      <c r="N3" s="10">
        <f>'2015 Index'!N3</f>
        <v>121.75503779521368</v>
      </c>
      <c r="O3" s="10">
        <f>'2015 Index'!O3</f>
        <v>125.57576047593086</v>
      </c>
      <c r="P3" s="10">
        <f>'2015 Index'!P3</f>
        <v>129.04719830053989</v>
      </c>
      <c r="Q3" s="10">
        <f>'2015 Index'!Q3</f>
        <v>133.00726850752059</v>
      </c>
      <c r="R3" s="10">
        <f>'2015 Index'!R3</f>
        <v>137.122751129242</v>
      </c>
      <c r="S3" s="10">
        <f>'2015 Index'!S3</f>
        <v>141.40096081705337</v>
      </c>
      <c r="T3" s="10">
        <f>'2015 Index'!T3</f>
        <v>145.84947199496861</v>
      </c>
      <c r="U3" s="10">
        <f>'2015 Index'!U3</f>
        <v>150.47625558212147</v>
      </c>
    </row>
    <row r="4" spans="1:21" x14ac:dyDescent="0.3">
      <c r="A4" t="s">
        <v>0</v>
      </c>
      <c r="B4" s="10" t="str">
        <f>'2015 Index'!B4</f>
        <v>GREEN</v>
      </c>
      <c r="C4" t="s">
        <v>2</v>
      </c>
      <c r="D4" t="s">
        <v>3</v>
      </c>
      <c r="E4" t="s">
        <v>13</v>
      </c>
      <c r="F4" s="10">
        <f>'2015 Index'!F4</f>
        <v>100</v>
      </c>
      <c r="G4" s="10">
        <f>'2015 Index'!G4</f>
        <v>102.46192706882438</v>
      </c>
      <c r="H4" s="10">
        <f>'2015 Index'!H4</f>
        <v>106.10236752021356</v>
      </c>
      <c r="I4" s="10">
        <f>'2015 Index'!I4</f>
        <v>109.91364267928159</v>
      </c>
      <c r="J4" s="10">
        <f>'2015 Index'!J4</f>
        <v>113.90576746586638</v>
      </c>
      <c r="K4" s="10">
        <f>'2015 Index'!K4</f>
        <v>108.24159541432886</v>
      </c>
      <c r="L4" s="10">
        <f>'2015 Index'!L4</f>
        <v>115.49206924308739</v>
      </c>
      <c r="M4" s="10">
        <f>'2015 Index'!M4</f>
        <v>119.04052282666839</v>
      </c>
      <c r="N4" s="10">
        <f>'2015 Index'!N4</f>
        <v>123.11950055287144</v>
      </c>
      <c r="O4" s="10">
        <f>'2015 Index'!O4</f>
        <v>126.28900050758212</v>
      </c>
      <c r="P4" s="10">
        <f>'2015 Index'!P4</f>
        <v>129.77154019554729</v>
      </c>
      <c r="Q4" s="10">
        <f>'2015 Index'!Q4</f>
        <v>133.76033579034979</v>
      </c>
      <c r="R4" s="10">
        <f>'2015 Index'!R4</f>
        <v>137.90599305791733</v>
      </c>
      <c r="S4" s="10">
        <f>'2015 Index'!S4</f>
        <v>142.21579930510813</v>
      </c>
      <c r="T4" s="10">
        <f>'2015 Index'!T4</f>
        <v>146.69747935063668</v>
      </c>
      <c r="U4" s="10">
        <f>'2015 Index'!U4</f>
        <v>151.35908614710993</v>
      </c>
    </row>
    <row r="5" spans="1:21" x14ac:dyDescent="0.3">
      <c r="A5" t="s">
        <v>15</v>
      </c>
      <c r="B5" s="10" t="str">
        <f>'2015 Index'!B5</f>
        <v>REF</v>
      </c>
      <c r="C5" t="s">
        <v>2</v>
      </c>
      <c r="D5" t="s">
        <v>3</v>
      </c>
      <c r="E5" t="s">
        <v>13</v>
      </c>
      <c r="F5" s="10">
        <f>'2015 Index'!F5</f>
        <v>100</v>
      </c>
      <c r="G5" s="10">
        <f>'2015 Index'!G5</f>
        <v>103.08345363858182</v>
      </c>
      <c r="H5" s="10">
        <f>'2015 Index'!H5</f>
        <v>106.16690727716363</v>
      </c>
      <c r="I5" s="10">
        <f>'2015 Index'!I5</f>
        <v>109.25036091574545</v>
      </c>
      <c r="J5" s="10">
        <f>'2015 Index'!J5</f>
        <v>112.33381455432726</v>
      </c>
      <c r="K5" s="10">
        <f>'2015 Index'!K5</f>
        <v>115.41726819290908</v>
      </c>
      <c r="L5" s="10">
        <f>'2015 Index'!L5</f>
        <v>119.01134466017213</v>
      </c>
      <c r="M5" s="10">
        <f>'2015 Index'!M5</f>
        <v>122.60542112743518</v>
      </c>
      <c r="N5" s="10">
        <f>'2015 Index'!N5</f>
        <v>126.19949759469823</v>
      </c>
      <c r="O5" s="10">
        <f>'2015 Index'!O5</f>
        <v>129.79357406196127</v>
      </c>
      <c r="P5" s="10">
        <f>'2015 Index'!P5</f>
        <v>133.38765052922432</v>
      </c>
      <c r="Q5" s="10">
        <f>'2015 Index'!Q5</f>
        <v>137.4552024550068</v>
      </c>
      <c r="R5" s="10">
        <f>'2015 Index'!R5</f>
        <v>141.52275438078928</v>
      </c>
      <c r="S5" s="10">
        <f>'2015 Index'!S5</f>
        <v>145.59030630657176</v>
      </c>
      <c r="T5" s="10">
        <f>'2015 Index'!T5</f>
        <v>149.65785823235424</v>
      </c>
      <c r="U5" s="10">
        <f>'2015 Index'!U5</f>
        <v>153.72541015813678</v>
      </c>
    </row>
    <row r="6" spans="1:21" x14ac:dyDescent="0.3">
      <c r="A6" t="s">
        <v>15</v>
      </c>
      <c r="B6" s="10" t="str">
        <f>'2015 Index'!B6</f>
        <v>COVID</v>
      </c>
      <c r="C6" t="s">
        <v>2</v>
      </c>
      <c r="D6" t="s">
        <v>3</v>
      </c>
      <c r="E6" t="s">
        <v>13</v>
      </c>
      <c r="F6" s="10">
        <f>'2015 Index'!F6</f>
        <v>100</v>
      </c>
      <c r="G6" s="10">
        <f>'2015 Index'!G6</f>
        <v>103.08345363858182</v>
      </c>
      <c r="H6" s="10">
        <f>'2015 Index'!H6</f>
        <v>106.16690727716363</v>
      </c>
      <c r="I6" s="10">
        <f>'2015 Index'!I6</f>
        <v>109.25036091574545</v>
      </c>
      <c r="J6" s="10">
        <f>'2015 Index'!J6</f>
        <v>112.33381455432726</v>
      </c>
      <c r="K6" s="10">
        <f>'2015 Index'!K6</f>
        <v>106.71987258656526</v>
      </c>
      <c r="L6" s="10">
        <f>'2015 Index'!L6</f>
        <v>110.78334571099177</v>
      </c>
      <c r="M6" s="10">
        <f>'2015 Index'!M6</f>
        <v>114.84681883541828</v>
      </c>
      <c r="N6" s="10">
        <f>'2015 Index'!N6</f>
        <v>118.91029195984478</v>
      </c>
      <c r="O6" s="10">
        <f>'2015 Index'!O6</f>
        <v>122.97376508427129</v>
      </c>
      <c r="P6" s="10">
        <f>'2015 Index'!P6</f>
        <v>127.03723820869783</v>
      </c>
      <c r="Q6" s="10">
        <f>'2015 Index'!Q6</f>
        <v>130.88266719875716</v>
      </c>
      <c r="R6" s="10">
        <f>'2015 Index'!R6</f>
        <v>134.72809618881649</v>
      </c>
      <c r="S6" s="10">
        <f>'2015 Index'!S6</f>
        <v>138.57352517887583</v>
      </c>
      <c r="T6" s="10">
        <f>'2015 Index'!T6</f>
        <v>142.41895416893516</v>
      </c>
      <c r="U6" s="10">
        <f>'2015 Index'!U6</f>
        <v>146.26438315899449</v>
      </c>
    </row>
    <row r="7" spans="1:21" x14ac:dyDescent="0.3">
      <c r="A7" t="s">
        <v>15</v>
      </c>
      <c r="B7" s="10" t="str">
        <f>'2015 Index'!B7</f>
        <v>GREEN</v>
      </c>
      <c r="C7" t="s">
        <v>2</v>
      </c>
      <c r="D7" t="s">
        <v>3</v>
      </c>
      <c r="E7" t="s">
        <v>13</v>
      </c>
      <c r="F7" s="10">
        <f>'2015 Index'!F7</f>
        <v>100</v>
      </c>
      <c r="G7" s="10">
        <f>'2015 Index'!G7</f>
        <v>103.08345363858182</v>
      </c>
      <c r="H7" s="10">
        <f>'2015 Index'!H7</f>
        <v>106.16690727716363</v>
      </c>
      <c r="I7" s="10">
        <f>'2015 Index'!I7</f>
        <v>109.25036091574545</v>
      </c>
      <c r="J7" s="10">
        <f>'2015 Index'!J7</f>
        <v>112.33381455432726</v>
      </c>
      <c r="K7" s="10">
        <f>'2015 Index'!K7</f>
        <v>106.71987259920121</v>
      </c>
      <c r="L7" s="10">
        <f>'2015 Index'!L7</f>
        <v>110.90563878130396</v>
      </c>
      <c r="M7" s="10">
        <f>'2015 Index'!M7</f>
        <v>115.09140496340672</v>
      </c>
      <c r="N7" s="10">
        <f>'2015 Index'!N7</f>
        <v>119.27717114550947</v>
      </c>
      <c r="O7" s="10">
        <f>'2015 Index'!O7</f>
        <v>123.46293732761222</v>
      </c>
      <c r="P7" s="10">
        <f>'2015 Index'!P7</f>
        <v>127.64870350971498</v>
      </c>
      <c r="Q7" s="10">
        <f>'2015 Index'!Q7</f>
        <v>131.52763920246562</v>
      </c>
      <c r="R7" s="10">
        <f>'2015 Index'!R7</f>
        <v>135.40657489521627</v>
      </c>
      <c r="S7" s="10">
        <f>'2015 Index'!S7</f>
        <v>139.28551058796691</v>
      </c>
      <c r="T7" s="10">
        <f>'2015 Index'!T7</f>
        <v>143.16444628071756</v>
      </c>
      <c r="U7" s="10">
        <f>'2015 Index'!U7</f>
        <v>147.04338197346823</v>
      </c>
    </row>
    <row r="8" spans="1:21" x14ac:dyDescent="0.3">
      <c r="A8" t="s">
        <v>10</v>
      </c>
      <c r="B8" s="10" t="str">
        <f>'2015 Index'!B8</f>
        <v>REF</v>
      </c>
      <c r="C8" t="s">
        <v>2</v>
      </c>
      <c r="D8" t="s">
        <v>3</v>
      </c>
      <c r="E8" t="s">
        <v>13</v>
      </c>
      <c r="F8" s="10">
        <f>'2015 Index'!F8</f>
        <v>100</v>
      </c>
      <c r="G8" s="10">
        <f>'2015 Index'!G8</f>
        <v>102.77145996356377</v>
      </c>
      <c r="H8" s="10">
        <f>'2015 Index'!H8</f>
        <v>105.54291992712754</v>
      </c>
      <c r="I8" s="10">
        <f>'2015 Index'!I8</f>
        <v>108.31437989069131</v>
      </c>
      <c r="J8" s="10">
        <f>'2015 Index'!J8</f>
        <v>111.08583985425508</v>
      </c>
      <c r="K8" s="10">
        <f>'2015 Index'!K8</f>
        <v>113.85729981781887</v>
      </c>
      <c r="L8" s="10">
        <f>'2015 Index'!L8</f>
        <v>117.17283110299158</v>
      </c>
      <c r="M8" s="10">
        <f>'2015 Index'!M8</f>
        <v>120.48836238816429</v>
      </c>
      <c r="N8" s="10">
        <f>'2015 Index'!N8</f>
        <v>123.803893673337</v>
      </c>
      <c r="O8" s="10">
        <f>'2015 Index'!O8</f>
        <v>127.11942495850971</v>
      </c>
      <c r="P8" s="10">
        <f>'2015 Index'!P8</f>
        <v>130.43495624368242</v>
      </c>
      <c r="Q8" s="10">
        <f>'2015 Index'!Q8</f>
        <v>134.25832953117154</v>
      </c>
      <c r="R8" s="10">
        <f>'2015 Index'!R8</f>
        <v>138.08170281866066</v>
      </c>
      <c r="S8" s="10">
        <f>'2015 Index'!S8</f>
        <v>141.90507610614978</v>
      </c>
      <c r="T8" s="10">
        <f>'2015 Index'!T8</f>
        <v>145.7284493936389</v>
      </c>
      <c r="U8" s="10">
        <f>'2015 Index'!U8</f>
        <v>149.55182268112804</v>
      </c>
    </row>
    <row r="9" spans="1:21" x14ac:dyDescent="0.3">
      <c r="A9" t="s">
        <v>10</v>
      </c>
      <c r="B9" s="10" t="str">
        <f>'2015 Index'!B9</f>
        <v>COVID</v>
      </c>
      <c r="C9" t="s">
        <v>2</v>
      </c>
      <c r="D9" t="s">
        <v>3</v>
      </c>
      <c r="E9" t="s">
        <v>13</v>
      </c>
      <c r="F9" s="10">
        <f>'2015 Index'!F9</f>
        <v>100</v>
      </c>
      <c r="G9" s="10">
        <f>'2015 Index'!G9</f>
        <v>102.77145996356377</v>
      </c>
      <c r="H9" s="10">
        <f>'2015 Index'!H9</f>
        <v>105.54291992712754</v>
      </c>
      <c r="I9" s="10">
        <f>'2015 Index'!I9</f>
        <v>108.31437989069131</v>
      </c>
      <c r="J9" s="10">
        <f>'2015 Index'!J9</f>
        <v>111.08583985425508</v>
      </c>
      <c r="K9" s="10">
        <f>'2015 Index'!K9</f>
        <v>105.42731940459218</v>
      </c>
      <c r="L9" s="10">
        <f>'2015 Index'!L9</f>
        <v>109.09735625162301</v>
      </c>
      <c r="M9" s="10">
        <f>'2015 Index'!M9</f>
        <v>112.76739309865384</v>
      </c>
      <c r="N9" s="10">
        <f>'2015 Index'!N9</f>
        <v>116.43742994568467</v>
      </c>
      <c r="O9" s="10">
        <f>'2015 Index'!O9</f>
        <v>120.1074667927155</v>
      </c>
      <c r="P9" s="10">
        <f>'2015 Index'!P9</f>
        <v>123.77750363974631</v>
      </c>
      <c r="Q9" s="10">
        <f>'2015 Index'!Q9</f>
        <v>127.35057500593872</v>
      </c>
      <c r="R9" s="10">
        <f>'2015 Index'!R9</f>
        <v>130.92364637213112</v>
      </c>
      <c r="S9" s="10">
        <f>'2015 Index'!S9</f>
        <v>134.49671773832353</v>
      </c>
      <c r="T9" s="10">
        <f>'2015 Index'!T9</f>
        <v>138.06978910451593</v>
      </c>
      <c r="U9" s="10">
        <f>'2015 Index'!U9</f>
        <v>141.64286047070834</v>
      </c>
    </row>
    <row r="10" spans="1:21" x14ac:dyDescent="0.3">
      <c r="A10" t="s">
        <v>10</v>
      </c>
      <c r="B10" s="10" t="str">
        <f>'2015 Index'!B10</f>
        <v>GREEN</v>
      </c>
      <c r="C10" t="s">
        <v>2</v>
      </c>
      <c r="D10" t="s">
        <v>3</v>
      </c>
      <c r="E10" t="s">
        <v>13</v>
      </c>
      <c r="F10" s="10">
        <f>'2015 Index'!F10</f>
        <v>100</v>
      </c>
      <c r="G10" s="10">
        <f>'2015 Index'!G10</f>
        <v>102.77145996356377</v>
      </c>
      <c r="H10" s="10">
        <f>'2015 Index'!H10</f>
        <v>105.54291992712754</v>
      </c>
      <c r="I10" s="10">
        <f>'2015 Index'!I10</f>
        <v>108.31437989069131</v>
      </c>
      <c r="J10" s="10">
        <f>'2015 Index'!J10</f>
        <v>111.08583985425508</v>
      </c>
      <c r="K10" s="10">
        <f>'2015 Index'!K10</f>
        <v>105.42731940459218</v>
      </c>
      <c r="L10" s="10">
        <f>'2015 Index'!L10</f>
        <v>109.15381191154354</v>
      </c>
      <c r="M10" s="10">
        <f>'2015 Index'!M10</f>
        <v>112.8803044184949</v>
      </c>
      <c r="N10" s="10">
        <f>'2015 Index'!N10</f>
        <v>116.60679692544626</v>
      </c>
      <c r="O10" s="10">
        <f>'2015 Index'!O10</f>
        <v>120.33328943239762</v>
      </c>
      <c r="P10" s="10">
        <f>'2015 Index'!P10</f>
        <v>124.05978193934897</v>
      </c>
      <c r="Q10" s="10">
        <f>'2015 Index'!Q10</f>
        <v>127.62033552172814</v>
      </c>
      <c r="R10" s="10">
        <f>'2015 Index'!R10</f>
        <v>131.18088910410731</v>
      </c>
      <c r="S10" s="10">
        <f>'2015 Index'!S10</f>
        <v>134.74144268648649</v>
      </c>
      <c r="T10" s="10">
        <f>'2015 Index'!T10</f>
        <v>138.30199626886568</v>
      </c>
      <c r="U10" s="10">
        <f>'2015 Index'!U10</f>
        <v>141.86254985124484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EA299-E7DA-419E-9190-05456DD615AE}">
  <dimension ref="A1:Q10"/>
  <sheetViews>
    <sheetView tabSelected="1" workbookViewId="0">
      <selection activeCell="E2" sqref="E2:E10"/>
    </sheetView>
  </sheetViews>
  <sheetFormatPr defaultRowHeight="14.4" x14ac:dyDescent="0.3"/>
  <sheetData>
    <row r="1" spans="1:17" x14ac:dyDescent="0.3">
      <c r="A1" s="4" t="s">
        <v>5</v>
      </c>
      <c r="B1" s="4" t="s">
        <v>6</v>
      </c>
      <c r="C1" s="4" t="s">
        <v>7</v>
      </c>
      <c r="D1" s="4" t="s">
        <v>8</v>
      </c>
      <c r="E1" s="4" t="s">
        <v>9</v>
      </c>
      <c r="F1" s="4">
        <v>2019</v>
      </c>
      <c r="G1" s="4">
        <v>2020</v>
      </c>
      <c r="H1" s="4">
        <v>2021</v>
      </c>
      <c r="I1" s="4">
        <v>2022</v>
      </c>
      <c r="J1" s="4">
        <v>2023</v>
      </c>
      <c r="K1" s="4">
        <v>2024</v>
      </c>
      <c r="L1" s="4">
        <v>2025</v>
      </c>
      <c r="M1" s="4">
        <v>2026</v>
      </c>
      <c r="N1" s="4">
        <v>2027</v>
      </c>
      <c r="O1" s="4">
        <v>2028</v>
      </c>
      <c r="P1" s="4">
        <v>2029</v>
      </c>
      <c r="Q1" s="4">
        <v>2030</v>
      </c>
    </row>
    <row r="2" spans="1:17" x14ac:dyDescent="0.3">
      <c r="A2" s="10" t="s">
        <v>0</v>
      </c>
      <c r="B2" s="9" t="s">
        <v>19</v>
      </c>
      <c r="C2" s="9" t="s">
        <v>2</v>
      </c>
      <c r="D2" s="9" t="s">
        <v>3</v>
      </c>
      <c r="E2" s="9" t="s">
        <v>22</v>
      </c>
      <c r="F2">
        <f>'Fill in data'!J2/'Fill in data'!$J2*100</f>
        <v>100</v>
      </c>
      <c r="G2" s="10">
        <f>'Fill in data'!K2/'Fill in data'!$J2*100</f>
        <v>103.6728765806233</v>
      </c>
      <c r="H2" s="10">
        <f>'Fill in data'!L2/'Fill in data'!$J2*100</f>
        <v>107.24414075218149</v>
      </c>
      <c r="I2" s="10">
        <f>'Fill in data'!M2/'Fill in data'!$J2*100</f>
        <v>110.98461290089294</v>
      </c>
      <c r="J2" s="10">
        <f>'Fill in data'!N2/'Fill in data'!$J2*100</f>
        <v>114.90420760355616</v>
      </c>
      <c r="K2" s="10">
        <f>'Fill in data'!O2/'Fill in data'!$J2*100</f>
        <v>119.01347560230904</v>
      </c>
      <c r="L2" s="10">
        <f>'Fill in data'!P2/'Fill in data'!$J2*100</f>
        <v>123.32363981398767</v>
      </c>
      <c r="M2" s="10">
        <f>'Fill in data'!Q2/'Fill in data'!$J2*100</f>
        <v>127.14858991851983</v>
      </c>
      <c r="N2" s="10">
        <f>'Fill in data'!R2/'Fill in data'!$J2*100</f>
        <v>131.12470731143026</v>
      </c>
      <c r="O2" s="10">
        <f>'Fill in data'!S2/'Fill in data'!$J2*100</f>
        <v>135.25896580521277</v>
      </c>
      <c r="P2" s="10">
        <f>'Fill in data'!T2/'Fill in data'!$J2*100</f>
        <v>139.55884334338495</v>
      </c>
      <c r="Q2" s="10">
        <f>'Fill in data'!U2/'Fill in data'!$J2*100</f>
        <v>144.0320819380957</v>
      </c>
    </row>
    <row r="3" spans="1:17" x14ac:dyDescent="0.3">
      <c r="A3" s="10" t="s">
        <v>0</v>
      </c>
      <c r="B3" s="10" t="s">
        <v>20</v>
      </c>
      <c r="C3" s="9" t="s">
        <v>2</v>
      </c>
      <c r="D3" s="9" t="s">
        <v>3</v>
      </c>
      <c r="E3" s="9" t="s">
        <v>22</v>
      </c>
      <c r="F3" s="10">
        <f>'Fill in data'!J3/'Fill in data'!$J3*100</f>
        <v>100</v>
      </c>
      <c r="G3" s="10">
        <f>'Fill in data'!K3/'Fill in data'!$J3*100</f>
        <v>95.060656264563164</v>
      </c>
      <c r="H3" s="10">
        <f>'Fill in data'!L3/'Fill in data'!$J3*100</f>
        <v>100.42268985709386</v>
      </c>
      <c r="I3" s="10">
        <f>'Fill in data'!M3/'Fill in data'!$J3*100</f>
        <v>103.53987001221618</v>
      </c>
      <c r="J3" s="10">
        <f>'Fill in data'!N3/'Fill in data'!$J3*100</f>
        <v>106.89102097635174</v>
      </c>
      <c r="K3" s="10">
        <f>'Fill in data'!O3/'Fill in data'!$J3*100</f>
        <v>110.24530475470576</v>
      </c>
      <c r="L3" s="10">
        <f>'Fill in data'!P3/'Fill in data'!$J3*100</f>
        <v>113.29294483636299</v>
      </c>
      <c r="M3" s="10">
        <f>'Fill in data'!Q3/'Fill in data'!$J3*100</f>
        <v>116.76956440979012</v>
      </c>
      <c r="N3" s="10">
        <f>'Fill in data'!R3/'Fill in data'!$J3*100</f>
        <v>120.38262344383305</v>
      </c>
      <c r="O3" s="10">
        <f>'Fill in data'!S3/'Fill in data'!$J3*100</f>
        <v>124.13854360748357</v>
      </c>
      <c r="P3" s="10">
        <f>'Fill in data'!T3/'Fill in data'!$J3*100</f>
        <v>128.04397462900607</v>
      </c>
      <c r="Q3" s="10">
        <f>'Fill in data'!U3/'Fill in data'!$J3*100</f>
        <v>132.10591432713363</v>
      </c>
    </row>
    <row r="4" spans="1:17" x14ac:dyDescent="0.3">
      <c r="A4" s="10" t="s">
        <v>0</v>
      </c>
      <c r="B4" s="10" t="s">
        <v>21</v>
      </c>
      <c r="C4" s="9" t="s">
        <v>2</v>
      </c>
      <c r="D4" s="9" t="s">
        <v>3</v>
      </c>
      <c r="E4" s="9" t="s">
        <v>22</v>
      </c>
      <c r="F4" s="10">
        <f>'Fill in data'!J4/'Fill in data'!$J4*100</f>
        <v>100</v>
      </c>
      <c r="G4" s="10">
        <f>'Fill in data'!K4/'Fill in data'!$J4*100</f>
        <v>95.027317599844196</v>
      </c>
      <c r="H4" s="10">
        <f>'Fill in data'!L4/'Fill in data'!$J4*100</f>
        <v>101.39264394816212</v>
      </c>
      <c r="I4" s="10">
        <f>'Fill in data'!M4/'Fill in data'!$J4*100</f>
        <v>104.50789760258689</v>
      </c>
      <c r="J4" s="10">
        <f>'Fill in data'!N4/'Fill in data'!$J4*100</f>
        <v>108.08890830726907</v>
      </c>
      <c r="K4" s="10">
        <f>'Fill in data'!O4/'Fill in data'!$J4*100</f>
        <v>110.87147149544168</v>
      </c>
      <c r="L4" s="10">
        <f>'Fill in data'!P4/'Fill in data'!$J4*100</f>
        <v>113.92885811022285</v>
      </c>
      <c r="M4" s="10">
        <f>'Fill in data'!Q4/'Fill in data'!$J4*100</f>
        <v>117.43069623795223</v>
      </c>
      <c r="N4" s="10">
        <f>'Fill in data'!R4/'Fill in data'!$J4*100</f>
        <v>121.0702461569762</v>
      </c>
      <c r="O4" s="10">
        <f>'Fill in data'!S4/'Fill in data'!$J4*100</f>
        <v>124.85390553004727</v>
      </c>
      <c r="P4" s="10">
        <f>'Fill in data'!T4/'Fill in data'!$J4*100</f>
        <v>128.78845611974552</v>
      </c>
      <c r="Q4" s="10">
        <f>'Fill in data'!U4/'Fill in data'!$J4*100</f>
        <v>132.88096776352174</v>
      </c>
    </row>
    <row r="5" spans="1:17" x14ac:dyDescent="0.3">
      <c r="A5" s="8" t="s">
        <v>15</v>
      </c>
      <c r="B5" s="9" t="s">
        <v>19</v>
      </c>
      <c r="C5" s="9" t="s">
        <v>2</v>
      </c>
      <c r="D5" s="9" t="s">
        <v>3</v>
      </c>
      <c r="E5" s="9" t="s">
        <v>22</v>
      </c>
      <c r="F5" s="10">
        <f>'Fill in data'!J5/'Fill in data'!$J5*100</f>
        <v>100</v>
      </c>
      <c r="G5" s="10">
        <f>'Fill in data'!K5/'Fill in data'!$J5*100</f>
        <v>102.74490245952666</v>
      </c>
      <c r="H5" s="10">
        <f>'Fill in data'!L5/'Fill in data'!$J5*100</f>
        <v>105.94436335340103</v>
      </c>
      <c r="I5" s="10">
        <f>'Fill in data'!M5/'Fill in data'!$J5*100</f>
        <v>109.1438242472754</v>
      </c>
      <c r="J5" s="10">
        <f>'Fill in data'!N5/'Fill in data'!$J5*100</f>
        <v>112.34328514114975</v>
      </c>
      <c r="K5" s="10">
        <f>'Fill in data'!O5/'Fill in data'!$J5*100</f>
        <v>115.54274603502412</v>
      </c>
      <c r="L5" s="10">
        <f>'Fill in data'!P5/'Fill in data'!$J5*100</f>
        <v>118.7422069288985</v>
      </c>
      <c r="M5" s="10">
        <f>'Fill in data'!Q5/'Fill in data'!$J5*100</f>
        <v>122.36315752326767</v>
      </c>
      <c r="N5" s="10">
        <f>'Fill in data'!R5/'Fill in data'!$J5*100</f>
        <v>125.98410811763688</v>
      </c>
      <c r="O5" s="10">
        <f>'Fill in data'!S5/'Fill in data'!$J5*100</f>
        <v>129.60505871200607</v>
      </c>
      <c r="P5" s="10">
        <f>'Fill in data'!T5/'Fill in data'!$J5*100</f>
        <v>133.22600930637526</v>
      </c>
      <c r="Q5" s="10">
        <f>'Fill in data'!U5/'Fill in data'!$J5*100</f>
        <v>136.84695990074442</v>
      </c>
    </row>
    <row r="6" spans="1:17" x14ac:dyDescent="0.3">
      <c r="A6" s="8" t="s">
        <v>15</v>
      </c>
      <c r="B6" s="10" t="s">
        <v>20</v>
      </c>
      <c r="C6" s="9" t="s">
        <v>2</v>
      </c>
      <c r="D6" s="9" t="s">
        <v>3</v>
      </c>
      <c r="E6" s="9" t="s">
        <v>22</v>
      </c>
      <c r="F6" s="10">
        <f>'Fill in data'!J6/'Fill in data'!$J6*100</f>
        <v>100</v>
      </c>
      <c r="G6" s="10">
        <f>'Fill in data'!K6/'Fill in data'!$J6*100</f>
        <v>95.002446956836025</v>
      </c>
      <c r="H6" s="10">
        <f>'Fill in data'!L6/'Fill in data'!$J6*100</f>
        <v>98.619766586324189</v>
      </c>
      <c r="I6" s="10">
        <f>'Fill in data'!M6/'Fill in data'!$J6*100</f>
        <v>102.23708621581235</v>
      </c>
      <c r="J6" s="10">
        <f>'Fill in data'!N6/'Fill in data'!$J6*100</f>
        <v>105.85440584530052</v>
      </c>
      <c r="K6" s="10">
        <f>'Fill in data'!O6/'Fill in data'!$J6*100</f>
        <v>109.4717254747887</v>
      </c>
      <c r="L6" s="10">
        <f>'Fill in data'!P6/'Fill in data'!$J6*100</f>
        <v>113.08904510427686</v>
      </c>
      <c r="M6" s="10">
        <f>'Fill in data'!Q6/'Fill in data'!$J6*100</f>
        <v>116.51226099462623</v>
      </c>
      <c r="N6" s="10">
        <f>'Fill in data'!R6/'Fill in data'!$J6*100</f>
        <v>119.93547688497561</v>
      </c>
      <c r="O6" s="10">
        <f>'Fill in data'!S6/'Fill in data'!$J6*100</f>
        <v>123.35869277532498</v>
      </c>
      <c r="P6" s="10">
        <f>'Fill in data'!T6/'Fill in data'!$J6*100</f>
        <v>126.78190866567437</v>
      </c>
      <c r="Q6" s="10">
        <f>'Fill in data'!U6/'Fill in data'!$J6*100</f>
        <v>130.20512455602372</v>
      </c>
    </row>
    <row r="7" spans="1:17" x14ac:dyDescent="0.3">
      <c r="A7" s="8" t="s">
        <v>15</v>
      </c>
      <c r="B7" s="10" t="s">
        <v>21</v>
      </c>
      <c r="C7" s="9" t="s">
        <v>2</v>
      </c>
      <c r="D7" s="9" t="s">
        <v>3</v>
      </c>
      <c r="E7" s="9" t="s">
        <v>22</v>
      </c>
      <c r="F7" s="10">
        <f>'Fill in data'!J7/'Fill in data'!$J7*100</f>
        <v>100</v>
      </c>
      <c r="G7" s="10">
        <f>'Fill in data'!K7/'Fill in data'!$J7*100</f>
        <v>95.002446968084598</v>
      </c>
      <c r="H7" s="10">
        <f>'Fill in data'!L7/'Fill in data'!$J7*100</f>
        <v>98.728632354657066</v>
      </c>
      <c r="I7" s="10">
        <f>'Fill in data'!M7/'Fill in data'!$J7*100</f>
        <v>102.45481774122953</v>
      </c>
      <c r="J7" s="10">
        <f>'Fill in data'!N7/'Fill in data'!$J7*100</f>
        <v>106.18100312780201</v>
      </c>
      <c r="K7" s="10">
        <f>'Fill in data'!O7/'Fill in data'!$J7*100</f>
        <v>109.90718851437447</v>
      </c>
      <c r="L7" s="10">
        <f>'Fill in data'!P7/'Fill in data'!$J7*100</f>
        <v>113.63337390094689</v>
      </c>
      <c r="M7" s="10">
        <f>'Fill in data'!Q7/'Fill in data'!$J7*100</f>
        <v>117.08641758876249</v>
      </c>
      <c r="N7" s="10">
        <f>'Fill in data'!R7/'Fill in data'!$J7*100</f>
        <v>120.53946127657807</v>
      </c>
      <c r="O7" s="10">
        <f>'Fill in data'!S7/'Fill in data'!$J7*100</f>
        <v>123.99250496439365</v>
      </c>
      <c r="P7" s="10">
        <f>'Fill in data'!T7/'Fill in data'!$J7*100</f>
        <v>127.44554865220923</v>
      </c>
      <c r="Q7" s="10">
        <f>'Fill in data'!U7/'Fill in data'!$J7*100</f>
        <v>130.89859234002478</v>
      </c>
    </row>
    <row r="8" spans="1:17" x14ac:dyDescent="0.3">
      <c r="A8" s="10" t="s">
        <v>10</v>
      </c>
      <c r="B8" s="9" t="s">
        <v>19</v>
      </c>
      <c r="C8" s="9" t="s">
        <v>2</v>
      </c>
      <c r="D8" s="9" t="s">
        <v>3</v>
      </c>
      <c r="E8" s="9" t="s">
        <v>22</v>
      </c>
      <c r="F8" s="10">
        <f>'Fill in data'!J8/'Fill in data'!$J8*100</f>
        <v>100</v>
      </c>
      <c r="G8" s="10">
        <f>'Fill in data'!K8/'Fill in data'!$J8*100</f>
        <v>102.49488140630699</v>
      </c>
      <c r="H8" s="10">
        <f>'Fill in data'!L8/'Fill in data'!$J8*100</f>
        <v>105.47953839726343</v>
      </c>
      <c r="I8" s="10">
        <f>'Fill in data'!M8/'Fill in data'!$J8*100</f>
        <v>108.46419538821989</v>
      </c>
      <c r="J8" s="10">
        <f>'Fill in data'!N8/'Fill in data'!$J8*100</f>
        <v>111.44885237917634</v>
      </c>
      <c r="K8" s="10">
        <f>'Fill in data'!O8/'Fill in data'!$J8*100</f>
        <v>114.4335093701328</v>
      </c>
      <c r="L8" s="10">
        <f>'Fill in data'!P8/'Fill in data'!$J8*100</f>
        <v>117.41816636108922</v>
      </c>
      <c r="M8" s="10">
        <f>'Fill in data'!Q8/'Fill in data'!$J8*100</f>
        <v>120.85998513160523</v>
      </c>
      <c r="N8" s="10">
        <f>'Fill in data'!R8/'Fill in data'!$J8*100</f>
        <v>124.30180390212126</v>
      </c>
      <c r="O8" s="10">
        <f>'Fill in data'!S8/'Fill in data'!$J8*100</f>
        <v>127.74362267263729</v>
      </c>
      <c r="P8" s="10">
        <f>'Fill in data'!T8/'Fill in data'!$J8*100</f>
        <v>131.18544144315331</v>
      </c>
      <c r="Q8" s="10">
        <f>'Fill in data'!U8/'Fill in data'!$J8*100</f>
        <v>134.62726021366936</v>
      </c>
    </row>
    <row r="9" spans="1:17" x14ac:dyDescent="0.3">
      <c r="A9" s="10" t="s">
        <v>10</v>
      </c>
      <c r="B9" s="10" t="s">
        <v>20</v>
      </c>
      <c r="C9" s="9" t="s">
        <v>2</v>
      </c>
      <c r="D9" s="9" t="s">
        <v>3</v>
      </c>
      <c r="E9" s="9" t="s">
        <v>22</v>
      </c>
      <c r="F9" s="10">
        <f>'Fill in data'!J9/'Fill in data'!$J9*100</f>
        <v>100</v>
      </c>
      <c r="G9" s="10">
        <f>'Fill in data'!K9/'Fill in data'!$J9*100</f>
        <v>94.906173048619948</v>
      </c>
      <c r="H9" s="10">
        <f>'Fill in data'!L9/'Fill in data'!$J9*100</f>
        <v>98.209957628046027</v>
      </c>
      <c r="I9" s="10">
        <f>'Fill in data'!M9/'Fill in data'!$J9*100</f>
        <v>101.51374220747212</v>
      </c>
      <c r="J9" s="10">
        <f>'Fill in data'!N9/'Fill in data'!$J9*100</f>
        <v>104.81752678689817</v>
      </c>
      <c r="K9" s="10">
        <f>'Fill in data'!O9/'Fill in data'!$J9*100</f>
        <v>108.12131136632426</v>
      </c>
      <c r="L9" s="10">
        <f>'Fill in data'!P9/'Fill in data'!$J9*100</f>
        <v>111.42509594575031</v>
      </c>
      <c r="M9" s="10">
        <f>'Fill in data'!Q9/'Fill in data'!$J9*100</f>
        <v>114.6415917393459</v>
      </c>
      <c r="N9" s="10">
        <f>'Fill in data'!R9/'Fill in data'!$J9*100</f>
        <v>117.85808753294145</v>
      </c>
      <c r="O9" s="10">
        <f>'Fill in data'!S9/'Fill in data'!$J9*100</f>
        <v>121.074583326537</v>
      </c>
      <c r="P9" s="10">
        <f>'Fill in data'!T9/'Fill in data'!$J9*100</f>
        <v>124.29107912013258</v>
      </c>
      <c r="Q9" s="10">
        <f>'Fill in data'!U9/'Fill in data'!$J9*100</f>
        <v>127.50757491372808</v>
      </c>
    </row>
    <row r="10" spans="1:17" x14ac:dyDescent="0.3">
      <c r="A10" s="10" t="s">
        <v>10</v>
      </c>
      <c r="B10" s="10" t="s">
        <v>21</v>
      </c>
      <c r="C10" s="9" t="s">
        <v>2</v>
      </c>
      <c r="D10" s="9" t="s">
        <v>3</v>
      </c>
      <c r="E10" s="9" t="s">
        <v>22</v>
      </c>
      <c r="F10" s="10">
        <f>'Fill in data'!J10/'Fill in data'!$J10*100</f>
        <v>100</v>
      </c>
      <c r="G10" s="10">
        <f>'Fill in data'!K10/'Fill in data'!$J10*100</f>
        <v>94.906173048619948</v>
      </c>
      <c r="H10" s="10">
        <f>'Fill in data'!L10/'Fill in data'!$J10*100</f>
        <v>98.260779280917887</v>
      </c>
      <c r="I10" s="10">
        <f>'Fill in data'!M10/'Fill in data'!$J10*100</f>
        <v>101.61538551321583</v>
      </c>
      <c r="J10" s="10">
        <f>'Fill in data'!N10/'Fill in data'!$J10*100</f>
        <v>104.96999174551378</v>
      </c>
      <c r="K10" s="10">
        <f>'Fill in data'!O10/'Fill in data'!$J10*100</f>
        <v>108.32459797781171</v>
      </c>
      <c r="L10" s="10">
        <f>'Fill in data'!P10/'Fill in data'!$J10*100</f>
        <v>111.67920421010966</v>
      </c>
      <c r="M10" s="10">
        <f>'Fill in data'!Q10/'Fill in data'!$J10*100</f>
        <v>114.88443143533533</v>
      </c>
      <c r="N10" s="10">
        <f>'Fill in data'!R10/'Fill in data'!$J10*100</f>
        <v>118.089658660561</v>
      </c>
      <c r="O10" s="10">
        <f>'Fill in data'!S10/'Fill in data'!$J10*100</f>
        <v>121.29488588578667</v>
      </c>
      <c r="P10" s="10">
        <f>'Fill in data'!T10/'Fill in data'!$J10*100</f>
        <v>124.50011311101234</v>
      </c>
      <c r="Q10" s="10">
        <f>'Fill in data'!U10/'Fill in data'!$J10*100</f>
        <v>127.70534033623801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2015 Index</vt:lpstr>
      <vt:lpstr>Fill in data</vt:lpstr>
      <vt:lpstr>2015 Index_2030</vt:lpstr>
      <vt:lpstr>2019 Index_2030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HsingHsuan</dc:creator>
  <cp:lastModifiedBy>Chen, HsingHsuan</cp:lastModifiedBy>
  <dcterms:created xsi:type="dcterms:W3CDTF">2021-02-22T21:06:59Z</dcterms:created>
  <dcterms:modified xsi:type="dcterms:W3CDTF">2021-06-18T13:43:37Z</dcterms:modified>
</cp:coreProperties>
</file>